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38" r:id="rId1"/>
    <sheet name="Índice" sheetId="137" r:id="rId2"/>
    <sheet name="Cuadro 6.2" sheetId="1" r:id="rId3"/>
    <sheet name="Cuadro 6.2.1" sheetId="2" r:id="rId4"/>
    <sheet name="Cuadro 6.2.2" sheetId="3" r:id="rId5"/>
    <sheet name="Cuadro 6.2.3" sheetId="4" r:id="rId6"/>
    <sheet name="Cuadro 6.2.4" sheetId="5" r:id="rId7"/>
    <sheet name="Cuadro 6.2.5" sheetId="6" r:id="rId8"/>
    <sheet name="Cuadro 6.2.6" sheetId="7" r:id="rId9"/>
    <sheet name="Cuadro 6.2.7" sheetId="8" r:id="rId10"/>
    <sheet name="Cuadro 6.2.8" sheetId="9" r:id="rId11"/>
    <sheet name="Cuadro 6.2.9" sheetId="10" r:id="rId12"/>
    <sheet name="Cuadro 6.2.10" sheetId="11" r:id="rId13"/>
    <sheet name="Cuadro 6.2.11" sheetId="12" r:id="rId14"/>
    <sheet name="Cuadro 6.2.12" sheetId="13" r:id="rId15"/>
    <sheet name="Cuadro 6.2.13" sheetId="14" r:id="rId16"/>
    <sheet name="Cuadro 6.2.14" sheetId="15" r:id="rId17"/>
    <sheet name="Cuadro 6.2.15" sheetId="16" r:id="rId18"/>
    <sheet name="Cuadro 6.2.16" sheetId="17" r:id="rId19"/>
    <sheet name="Cuadro 6.2.17" sheetId="18" r:id="rId20"/>
    <sheet name="Cuadro 6.2.18" sheetId="19" r:id="rId21"/>
    <sheet name="Cuadro 6.2.19" sheetId="20" r:id="rId22"/>
    <sheet name="Cuadro 6.2.20" sheetId="21" r:id="rId23"/>
    <sheet name="Cuadro 6.2.21" sheetId="22" r:id="rId24"/>
    <sheet name="Cuadro 6.2.22" sheetId="23" r:id="rId25"/>
    <sheet name="Cuadro 6.2.23" sheetId="24" r:id="rId26"/>
    <sheet name="Cuadro 6.2.24" sheetId="25" r:id="rId27"/>
    <sheet name="Cuadro 6.2.25" sheetId="26" r:id="rId28"/>
    <sheet name="Cuadro 6.2.26" sheetId="27" r:id="rId29"/>
    <sheet name="Cuadro 6.2.27" sheetId="28" r:id="rId30"/>
    <sheet name="Cuadro 6.2.28" sheetId="29" r:id="rId31"/>
    <sheet name="Cuadro 6.2.29" sheetId="30" r:id="rId32"/>
    <sheet name="Cuadro 6.2.30" sheetId="31" r:id="rId33"/>
    <sheet name="Cuadro 6.2.31" sheetId="32" r:id="rId34"/>
    <sheet name="Cuadro 6.2.32" sheetId="33" r:id="rId35"/>
    <sheet name="Cuadro 6.2.33" sheetId="34" r:id="rId36"/>
    <sheet name="Cuadro 6.2.34" sheetId="35" r:id="rId37"/>
    <sheet name="Cuadro 6.2.35" sheetId="36" r:id="rId38"/>
    <sheet name="Cuadro 6.2.36" sheetId="37" r:id="rId39"/>
    <sheet name="Cuadro 6.2.37" sheetId="38" r:id="rId40"/>
    <sheet name="Cuadro 6.2.38" sheetId="39" r:id="rId41"/>
    <sheet name="Cuadro 6.2.39" sheetId="40" r:id="rId42"/>
    <sheet name="Cuadro 6.2.40" sheetId="41" r:id="rId43"/>
    <sheet name="Cuadro 6.2.41" sheetId="42" r:id="rId44"/>
    <sheet name="Cuadro 6.2.42" sheetId="43" r:id="rId45"/>
    <sheet name="Cuadro 6.2.43" sheetId="44" r:id="rId46"/>
    <sheet name="Cuadro 6.2.44" sheetId="45" r:id="rId47"/>
    <sheet name="Cuadro 6.2.45" sheetId="46" r:id="rId48"/>
    <sheet name="Cuadro 6.2.46" sheetId="47" r:id="rId49"/>
    <sheet name="Cuadro 6.2.47" sheetId="48" r:id="rId50"/>
    <sheet name="Cuadro 6.2.48" sheetId="49" r:id="rId51"/>
    <sheet name="Cuadro 6.2.49" sheetId="50" r:id="rId52"/>
    <sheet name="Cuadro 6.2.50" sheetId="51" r:id="rId53"/>
    <sheet name="Cuadro 6.2.51" sheetId="52" r:id="rId54"/>
    <sheet name="Cuadro 6.2.52" sheetId="53" r:id="rId55"/>
    <sheet name="Cuadro 6.2.53" sheetId="54" r:id="rId56"/>
    <sheet name="Cuadro 6.2.54" sheetId="55" r:id="rId57"/>
    <sheet name="Cuadro 6.2.55" sheetId="56" r:id="rId58"/>
    <sheet name="Cuadro 6.2.56" sheetId="57" r:id="rId59"/>
    <sheet name="Cuadro 6.2.57" sheetId="58" r:id="rId60"/>
    <sheet name="Cuadro 6.2.58" sheetId="59" r:id="rId61"/>
    <sheet name="Cuadro 6.2.59" sheetId="60" r:id="rId62"/>
    <sheet name="Cuadro 6.2.60" sheetId="61" r:id="rId63"/>
    <sheet name="Cuadro 6.2.61" sheetId="62" r:id="rId64"/>
    <sheet name="Cuadro 6.2.62" sheetId="63" r:id="rId65"/>
    <sheet name="Cuadro 6.2.63" sheetId="64" r:id="rId66"/>
    <sheet name="Cuadro 6.2.64" sheetId="65" r:id="rId67"/>
    <sheet name="Cuadro 6.2.65" sheetId="66" r:id="rId68"/>
    <sheet name="Cuadro 6.2.66" sheetId="67" r:id="rId69"/>
    <sheet name="Cuadro 6.2.67" sheetId="68" r:id="rId70"/>
    <sheet name="Cuadro 6.2.68" sheetId="69" r:id="rId71"/>
    <sheet name="Cuadro 6.2.69" sheetId="70" r:id="rId72"/>
    <sheet name="Cuadro 6.2.70" sheetId="71" r:id="rId73"/>
    <sheet name="Cuadro 6.2.71" sheetId="72" r:id="rId74"/>
    <sheet name="Cuadro 6.2.72" sheetId="73" r:id="rId75"/>
    <sheet name="Cuadro 6.2.73" sheetId="74" r:id="rId76"/>
    <sheet name="Cuadro 6.2.74" sheetId="75" r:id="rId77"/>
    <sheet name="Cuadro 6.2.75" sheetId="76" r:id="rId78"/>
    <sheet name="Cuadro 6.2.76" sheetId="77" r:id="rId79"/>
    <sheet name="Cuadro 6.2.77" sheetId="78" r:id="rId80"/>
    <sheet name="Cuadro 6.2.78" sheetId="79" r:id="rId81"/>
    <sheet name="Cuadro 6.2.79" sheetId="80" r:id="rId82"/>
    <sheet name="Cuadro 6.2.80" sheetId="81" r:id="rId83"/>
    <sheet name="Cuadro 6.2.81" sheetId="82" r:id="rId84"/>
    <sheet name="Cuadro 6.2.82" sheetId="83" r:id="rId85"/>
    <sheet name="Cuadro 6.2.83" sheetId="84" r:id="rId86"/>
    <sheet name="Cuadro 6.2.84" sheetId="85" r:id="rId87"/>
    <sheet name="Cuadro 6.2.85" sheetId="86" r:id="rId88"/>
    <sheet name="Cuadro 6.2.86" sheetId="87" r:id="rId89"/>
    <sheet name="Cuadro 6.2.87" sheetId="88" r:id="rId90"/>
    <sheet name="Cuadro 6.2.88" sheetId="89" r:id="rId91"/>
    <sheet name="Cuadro 6.2.89" sheetId="90" r:id="rId92"/>
    <sheet name="Cuadro 6.2.90" sheetId="91" r:id="rId93"/>
    <sheet name="Cuadro 6.2.91" sheetId="92" r:id="rId94"/>
    <sheet name="Cuadro 6.2.92" sheetId="93" r:id="rId95"/>
    <sheet name="Cuadro 6.2.93" sheetId="94" r:id="rId96"/>
    <sheet name="Cuadro 6.2.94" sheetId="95" r:id="rId97"/>
    <sheet name="Cuadro 6.2.95" sheetId="96" r:id="rId98"/>
    <sheet name="Cuadro 6.2.96" sheetId="97" r:id="rId99"/>
    <sheet name="Cuadro 6.2.97" sheetId="98" r:id="rId100"/>
    <sheet name="Cuadro 6.2.98" sheetId="99" r:id="rId101"/>
    <sheet name="Cuadro 6.2.99" sheetId="100" r:id="rId102"/>
    <sheet name="Cuadro 6.2.100" sheetId="101" r:id="rId103"/>
    <sheet name="Cuadro 6.2.101" sheetId="102" r:id="rId104"/>
    <sheet name="Cuadro 6.2.102" sheetId="103" r:id="rId105"/>
    <sheet name="Cuadro 6.2.103" sheetId="104" r:id="rId106"/>
    <sheet name="Cuadro 6.2.104" sheetId="105" r:id="rId107"/>
    <sheet name="Cuadro 6.2.105" sheetId="106" r:id="rId108"/>
    <sheet name="Cuadro 6.2.106" sheetId="107" r:id="rId109"/>
    <sheet name="Cuadro 6.2.107" sheetId="108" r:id="rId110"/>
    <sheet name="Cuadro 6.2.108" sheetId="109" r:id="rId111"/>
    <sheet name="Cuadro 6.2.109" sheetId="110" r:id="rId112"/>
    <sheet name="Cuadro 6.2.110" sheetId="111" r:id="rId113"/>
    <sheet name="Cuadro 6.2.111" sheetId="112" r:id="rId114"/>
    <sheet name="Cuadro 6.2.112" sheetId="113" r:id="rId115"/>
    <sheet name="Cuadro 6.2.113" sheetId="114" r:id="rId116"/>
    <sheet name="Cuadro 6.2.114" sheetId="115" r:id="rId117"/>
    <sheet name="Cuadro 6.2.115" sheetId="116" r:id="rId118"/>
    <sheet name="Cuadro 6.2.116" sheetId="117" r:id="rId119"/>
    <sheet name="Cuadro 6.2.117" sheetId="118" r:id="rId120"/>
    <sheet name="Cuadro 6.2.118" sheetId="119" r:id="rId121"/>
    <sheet name="Cuadro 6.2.119" sheetId="120" r:id="rId122"/>
    <sheet name="Cuadro 6.2.120" sheetId="121" r:id="rId123"/>
    <sheet name="Cuadro 6.2.121" sheetId="122" r:id="rId124"/>
    <sheet name="Cuadro 6.2.122" sheetId="123" r:id="rId125"/>
    <sheet name="Cuadro 6.2.123" sheetId="124" r:id="rId126"/>
    <sheet name="Cuadro 6.2.124" sheetId="125" r:id="rId127"/>
    <sheet name="Cuadro 6.2.125" sheetId="126" r:id="rId128"/>
    <sheet name="Cuadro 6.2.126" sheetId="127" r:id="rId129"/>
    <sheet name="Cuadro 6.2.127" sheetId="128" r:id="rId130"/>
    <sheet name="Cuadro 6.2.128" sheetId="129" r:id="rId131"/>
    <sheet name="Cuadro 6.2.129" sheetId="130" r:id="rId132"/>
    <sheet name="Cuadro 6.2.130" sheetId="131" r:id="rId133"/>
    <sheet name="Cuadro 6.2.131" sheetId="132" r:id="rId134"/>
    <sheet name="Cuadro 6.2.132" sheetId="133" r:id="rId135"/>
    <sheet name="Cuadro 6.2.133" sheetId="134" r:id="rId136"/>
    <sheet name="Cuadro 6.2.134" sheetId="135" r:id="rId137"/>
    <sheet name="Cuadro 6.2.135" sheetId="136" r:id="rId13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37" l="1"/>
  <c r="A139" i="137"/>
  <c r="A138" i="137"/>
  <c r="A130" i="137"/>
  <c r="A129" i="137"/>
  <c r="A128" i="137"/>
  <c r="A127" i="137"/>
  <c r="A126" i="137"/>
  <c r="A125" i="137"/>
  <c r="A123" i="137"/>
  <c r="A114" i="137"/>
  <c r="A113" i="137"/>
  <c r="A112" i="137"/>
  <c r="A110" i="137"/>
  <c r="A109" i="137"/>
  <c r="A108" i="137"/>
  <c r="A107" i="137"/>
  <c r="A106" i="137"/>
  <c r="A104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8" i="137"/>
  <c r="A87" i="137"/>
  <c r="A86" i="137"/>
  <c r="A85" i="137"/>
  <c r="A82" i="137"/>
  <c r="A81" i="137"/>
  <c r="A80" i="137"/>
  <c r="A78" i="137"/>
  <c r="A77" i="137"/>
  <c r="A76" i="137"/>
  <c r="A75" i="137"/>
  <c r="A73" i="137"/>
  <c r="A72" i="137"/>
  <c r="A71" i="137"/>
  <c r="A70" i="137"/>
  <c r="A69" i="137"/>
  <c r="A68" i="137"/>
  <c r="A67" i="137"/>
  <c r="A65" i="137"/>
  <c r="A64" i="137"/>
  <c r="A43" i="137"/>
  <c r="A40" i="137"/>
  <c r="A39" i="137"/>
  <c r="A38" i="137"/>
  <c r="A37" i="137"/>
  <c r="A32" i="137"/>
  <c r="A31" i="137"/>
  <c r="A30" i="137"/>
  <c r="A29" i="137"/>
  <c r="A28" i="137"/>
  <c r="A23" i="137"/>
  <c r="A22" i="137"/>
  <c r="A21" i="137"/>
  <c r="A20" i="137"/>
  <c r="A19" i="137"/>
  <c r="A18" i="137"/>
  <c r="A15" i="137"/>
  <c r="A14" i="137"/>
  <c r="A12" i="137"/>
  <c r="A11" i="137"/>
  <c r="A10" i="137"/>
  <c r="A9" i="137"/>
  <c r="A7" i="137"/>
  <c r="A4" i="137"/>
</calcChain>
</file>

<file path=xl/sharedStrings.xml><?xml version="1.0" encoding="utf-8"?>
<sst xmlns="http://schemas.openxmlformats.org/spreadsheetml/2006/main" count="78793" uniqueCount="187">
  <si>
    <t>Censo Nacional de Población, Hogares y Viviendas 2022</t>
  </si>
  <si>
    <t>Cuadro 6.2. Provincia de Buenos Aires.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</si>
  <si>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</si>
  <si>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</si>
  <si>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</si>
  <si>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</si>
  <si>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</si>
  <si>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</si>
  <si>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</si>
  <si>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</si>
  <si>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</si>
  <si>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</si>
  <si>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</si>
  <si>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</si>
  <si>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</si>
  <si>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</si>
  <si>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</si>
  <si>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</si>
  <si>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</si>
  <si>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</si>
  <si>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</si>
  <si>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</si>
  <si>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</si>
  <si>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</si>
  <si>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</si>
  <si>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</si>
  <si>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</si>
  <si>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</si>
  <si>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</si>
  <si>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</si>
  <si>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</si>
  <si>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</si>
  <si>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</si>
  <si>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</si>
  <si>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</si>
  <si>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</si>
  <si>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6.2.1. Provincia de Buenos Aires, partido Adolfo Alsina. Población en viviendas particulares nacida en otro país que asiste a algún establecimiento educativo, por nivel educativo al que asiste, según sexo registrado al nacer y grupo de edad. Año 2022</t>
  </si>
  <si>
    <t>Cuadro 6.2.2. Provincia de Buenos Aires, partido Adolfo Gonzales Chaves. Población en viviendas particulares nacida en otro país que asiste a algún establecimiento educativo, por nivel educativo al que asiste, según sexo registrado al nacer y grupo de edad. Año 2022</t>
  </si>
  <si>
    <t>Cuadro 6.2.3. Provincia de Buenos Aires, partido Alberti. Población en viviendas particulares nacida en otro país que asiste a algún establecimiento educativo, por nivel educativo al que asiste, según sexo registrado al nacer y grupo de edad. Año 2022</t>
  </si>
  <si>
    <t>Cuadro 6.2.4. Provincia de Buenos Aires, partido Almirante Brown. Población en viviendas particulares nacida en otro país que asiste a algún establecimiento educativo, por nivel educativo al que asiste, según sexo registrado al nacer y grupo de edad. Año 2022</t>
  </si>
  <si>
    <t>Cuadro 6.2.5. Provincia de Buenos Aires, partido Arrecifes. Población en viviendas particulares nacida en otro país que asiste a algún establecimiento educativo, por nivel educativo al que asiste, según sexo registrado al nacer y grupo de edad. Año 2022</t>
  </si>
  <si>
    <t>Cuadro 6.2.6. Provincia de Buenos Aires, partido Avellaneda. Población en viviendas particulares nacida en otro país que asiste a algún establecimiento educativo, por nivel educativo al que asiste, según sexo registrado al nacer y grupo de edad. Año 2022</t>
  </si>
  <si>
    <t>Cuadro 6.2.7. Provincia de Buenos Aires, partido Ayacucho. Población en viviendas particulares nacida en otro país que asiste a algún establecimiento educativo, por nivel educativo al que asiste, según sexo registrado al nacer y grupo de edad. Año 2022</t>
  </si>
  <si>
    <t>Cuadro 6.2.8. Provincia de Buenos Aires, partido Azul. Población en viviendas particulares nacida en otro país que asiste a algún establecimiento educativo, por nivel educativo al que asiste, según sexo registrado al nacer y grupo de edad. Año 2022</t>
  </si>
  <si>
    <t>Cuadro 6.2.9. Provincia de Buenos Aires, partido Bahía Blanca. Población en viviendas particulares nacida en otro país que asiste a algún establecimiento educativo, por nivel educativo al que asiste, según sexo registrado al nacer y grupo de edad. Año 2022</t>
  </si>
  <si>
    <t>Cuadro 6.2.10. Provincia de Buenos Aires, partido Balcarce. Población en viviendas particulares nacida en otro país que asiste a algún establecimiento educativo, por nivel educativo al que asiste, según sexo registrado al nacer y grupo de edad. Año 2022</t>
  </si>
  <si>
    <t>Cuadro 6.2.11. Provincia de Buenos Aires, partido Baradero. Población en viviendas particulares nacida en otro país que asiste a algún establecimiento educativo, por nivel educativo al que asiste, según sexo registrado al nacer y grupo de edad. Año 2022</t>
  </si>
  <si>
    <t>Cuadro 6.2.12. Provincia de Buenos Aires, partido Benito Juárez. Población en viviendas particulares nacida en otro país que asiste a algún establecimiento educativo, por nivel educativo al que asiste, según sexo registrado al nacer y grupo de edad. Año 2022</t>
  </si>
  <si>
    <t>Cuadro 6.2.13. Provincia de Buenos Aires, partido Berazategui. Población en viviendas particulares nacida en otro país que asiste a algún establecimiento educativo, por nivel educativo al que asiste, según sexo registrado al nacer y grupo de edad. Año 2022</t>
  </si>
  <si>
    <t>Cuadro 6.2.14. Provincia de Buenos Aires, partido Berisso. Población en viviendas particulares nacida en otro país que asiste a algún establecimiento educativo, por nivel educativo al que asiste, según sexo registrado al nacer y grupo de edad. Año 2022</t>
  </si>
  <si>
    <t>Cuadro 6.2.15. Provincia de Buenos Aires, partido Bolívar. Población en viviendas particulares nacida en otro país que asiste a algún establecimiento educativo, por nivel educativo al que asiste, según sexo registrado al nacer y grupo de edad. Año 2022</t>
  </si>
  <si>
    <t>Cuadro 6.2.16. Provincia de Buenos Aires, partido Bragado. Población en viviendas particulares nacida en otro país que asiste a algún establecimiento educativo, por nivel educativo al que asiste, según sexo registrado al nacer y grupo de edad. Año 2022</t>
  </si>
  <si>
    <t>Cuadro 6.2.17. Provincia de Buenos Aires, partido Brandsen. Población en viviendas particulares nacida en otro país que asiste a algún establecimiento educativo, por nivel educativo al que asiste, según sexo registrado al nacer y grupo de edad. Año 2022</t>
  </si>
  <si>
    <t>Cuadro 6.2.18. Provincia de Buenos Aires, partido Campana. Población en viviendas particulares nacida en otro país que asiste a algún establecimiento educativo, por nivel educativo al que asiste, según sexo registrado al nacer y grupo de edad. Año 2022</t>
  </si>
  <si>
    <t>Cuadro 6.2.19. Provincia de Buenos Aires, partido Cañuelas. Población en viviendas particulares nacida en otro país que asiste a algún establecimiento educativo, por nivel educativo al que asiste, según sexo registrado al nacer y grupo de edad. Año 2022</t>
  </si>
  <si>
    <t>Cuadro 6.2.20. Provincia de Buenos Aires, partido Capitán Sarmiento. Población en viviendas particulares nacida en otro país que asiste a algún establecimiento educativo, por nivel educativo al que asiste, según sexo registrado al nacer y grupo de edad. Año 2022</t>
  </si>
  <si>
    <t>Cuadro 6.2.21. Provincia de Buenos Aires, partido Carlos Casares. Población en viviendas particulares nacida en otro país que asiste a algún establecimiento educativo, por nivel educativo al que asiste, según sexo registrado al nacer y grupo de edad. Año 2022</t>
  </si>
  <si>
    <t>Cuadro 6.2.22. Provincia de Buenos Aires, partido Carlos Tejedor. Población en viviendas particulares nacida en otro país que asiste a algún establecimiento educativo, por nivel educativo al que asiste, según sexo registrado al nacer y grupo de edad. Año 2022</t>
  </si>
  <si>
    <t>Cuadro 6.2.23. Provincia de Buenos Aires, partido Carmen de Areco. Población en viviendas particulares nacida en otro país que asiste a algún establecimiento educativo, por nivel educativo al que asiste, según sexo registrado al nacer y grupo de edad. Año 2022</t>
  </si>
  <si>
    <t>Cuadro 6.2.24. Provincia de Buenos Aires, partido Castelli. Población en viviendas particulares nacida en otro país que asiste a algún establecimiento educativo, por nivel educativo al que asiste, según sexo registrado al nacer y grupo de edad. Año 2022</t>
  </si>
  <si>
    <t>Cuadro 6.2.25. Provincia de Buenos Aires, partido Chacabuco. Población en viviendas particulares nacida en otro país que asiste a algún establecimiento educativo, por nivel educativo al que asiste, según sexo registrado al nacer y grupo de edad. Año 2022</t>
  </si>
  <si>
    <t>Cuadro 6.2.26. Provincia de Buenos Aires, partido Chascomús. Población en viviendas particulares nacida en otro país que asiste a algún establecimiento educativo, por nivel educativo al que asiste, según sexo registrado al nacer y grupo de edad. Año 2022</t>
  </si>
  <si>
    <t>Cuadro 6.2.27. Provincia de Buenos Aires, partido Chivilcoy. Población en viviendas particulares nacida en otro país que asiste a algún establecimiento educativo, por nivel educativo al que asiste, según sexo registrado al nacer y grupo de edad. Año 2022</t>
  </si>
  <si>
    <t>Cuadro 6.2.28. Provincia de Buenos Aires, partido Colón. Población en viviendas particulares nacida en otro país que asiste a algún establecimiento educativo, por nivel educativo al que asiste, según sexo registrado al nacer y grupo de edad. Año 2022</t>
  </si>
  <si>
    <t>Cuadro 6.2.29. Provincia de Buenos Aires, partido Coronel de Marina Leonardo Rosales. Población en viviendas particulares nacida en otro país que asiste a algún establecimiento educativo, por nivel educativo al que asiste, según sexo registrado al nacer y grupo de edad. Año 2022</t>
  </si>
  <si>
    <t>Cuadro 6.2.30. Provincia de Buenos Aires, partido Coronel Dorrego. Población en viviendas particulares nacida en otro país que asiste a algún establecimiento educativo, por nivel educativo al que asiste, según sexo registrado al nacer y grupo de edad. Año 2022</t>
  </si>
  <si>
    <t>Cuadro 6.2.31. Provincia de Buenos Aires, partido Coronel Pringles. Población en viviendas particulares nacida en otro país que asiste a algún establecimiento educativo, por nivel educativo al que asiste, según sexo registrado al nacer y grupo de edad. Año 2022</t>
  </si>
  <si>
    <t>Cuadro 6.2.32. Provincia de Buenos Aires, partido Coronel Suárez. Población en viviendas particulares nacida en otro país que asiste a algún establecimiento educativo, por nivel educativo al que asiste, según sexo registrado al nacer y grupo de edad. Año 2022</t>
  </si>
  <si>
    <t>Cuadro 6.2.33. Provincia de Buenos Aires, partido Daireaux. Población en viviendas particulares nacida en otro país que asiste a algún establecimiento educativo, por nivel educativo al que asiste, según sexo registrado al nacer y grupo de edad. Año 2022</t>
  </si>
  <si>
    <t>Cuadro 6.2.34. Provincia de Buenos Aires, partido Dolores. Población en viviendas particulares nacida en otro país que asiste a algún establecimiento educativo, por nivel educativo al que asiste, según sexo registrado al nacer y grupo de edad. Año 2022</t>
  </si>
  <si>
    <t>Cuadro 6.2.35. Provincia de Buenos Aires, partido Ensenada. Población en viviendas particulares nacida en otro país que asiste a algún establecimiento educativo, por nivel educativo al que asiste, según sexo registrado al nacer y grupo de edad. Año 2022</t>
  </si>
  <si>
    <t>Cuadro 6.2.36. Provincia de Buenos Aires, partido Escobar. Población en viviendas particulares nacida en otro país que asiste a algún establecimiento educativo, por nivel educativo al que asiste, según sexo registrado al nacer y grupo de edad. Año 2022</t>
  </si>
  <si>
    <t>Cuadro 6.2.37. Provincia de Buenos Aires, partido Esteban Echeverría. Población en viviendas particulares nacida en otro país que asiste a algún establecimiento educativo, por nivel educativo al que asiste, según sexo registrado al nacer y grupo de edad. Año 2022</t>
  </si>
  <si>
    <t>Cuadro 6.2.38. Provincia de Buenos Aires, partido Exaltación de la Cruz. Población en viviendas particulares nacida en otro país que asiste a algún establecimiento educativo, por nivel educativo al que asiste, según sexo registrado al nacer y grupo de edad. Año 2022</t>
  </si>
  <si>
    <t>Cuadro 6.2.39. Provincia de Buenos Aires, partido Ezeiza. Población en viviendas particulares nacida en otro país que asiste a algún establecimiento educativo, por nivel educativo al que asiste, según sexo registrado al nacer y grupo de edad. Año 2022</t>
  </si>
  <si>
    <t>Cuadro 6.2.40. Provincia de Buenos Aires, partido Florencio Varela. Población en viviendas particulares nacida en otro país que asiste a algún establecimiento educativo, por nivel educativo al que asiste, según sexo registrado al nacer y grupo de edad. Año 2022</t>
  </si>
  <si>
    <t>Cuadro 6.2.41. Provincia de Buenos Aires, partido Florentino Ameghino. Población en viviendas particulares nacida en otro país que asiste a algún establecimiento educativo, por nivel educativo al que asiste, según sexo registrado al nacer y grupo de edad. Año 2022</t>
  </si>
  <si>
    <t>Cuadro 6.2.42. Provincia de Buenos Aires, partido General Alvarado. Población en viviendas particulares nacida en otro país que asiste a algún establecimiento educativo, por nivel educativo al que asiste, según sexo registrado al nacer y grupo de edad. Año 2022</t>
  </si>
  <si>
    <t>Cuadro 6.2.43. Provincia de Buenos Aires, partido General Alvear. Población en viviendas particulares nacida en otro país que asiste a algún establecimiento educativo, por nivel educativo al que asiste, según sexo registrado al nacer y grupo de edad. Año 2022</t>
  </si>
  <si>
    <t>Cuadro 6.2.44. Provincia de Buenos Aires, partido General Arenales. Población en viviendas particulares nacida en otro país que asiste a algún establecimiento educativo, por nivel educativo al que asiste, según sexo registrado al nacer y grupo de edad. Año 2022</t>
  </si>
  <si>
    <t>Cuadro 6.2.45. Provincia de Buenos Aires, partido General Belgrano. Población en viviendas particulares nacida en otro país que asiste a algún establecimiento educativo, por nivel educativo al que asiste, según sexo registrado al nacer y grupo de edad. Año 2022</t>
  </si>
  <si>
    <t>Cuadro 6.2.46. Provincia de Buenos Aires, partido General Guido. Población en viviendas particulares nacida en otro país que asiste a algún establecimiento educativo, por nivel educativo al que asiste, según sexo registrado al nacer y grupo de edad. Año 2022</t>
  </si>
  <si>
    <t>Cuadro 6.2.47. Provincia de Buenos Aires, partido General Juan Madariaga. Población en viviendas particulares nacida en otro país que asiste a algún establecimiento educativo, por nivel educativo al que asiste, según sexo registrado al nacer y grupo de edad. Año 2022</t>
  </si>
  <si>
    <t>Cuadro 6.2.48. Provincia de Buenos Aires, partido General La Madrid. Población en viviendas particulares nacida en otro país que asiste a algún establecimiento educativo, por nivel educativo al que asiste, según sexo registrado al nacer y grupo de edad. Año 2022</t>
  </si>
  <si>
    <t>Cuadro 6.2.49. Provincia de Buenos Aires, partido General Las Heras. Población en viviendas particulares nacida en otro país que asiste a algún establecimiento educativo, por nivel educativo al que asiste, según sexo registrado al nacer y grupo de edad. Año 2022</t>
  </si>
  <si>
    <t>Cuadro 6.2.50. Provincia de Buenos Aires, partido General Lavalle. Población en viviendas particulares nacida en otro país que asiste a algún establecimiento educativo, por nivel educativo al que asiste, según sexo registrado al nacer y grupo de edad. Año 2022</t>
  </si>
  <si>
    <t>Cuadro 6.2.51. Provincia de Buenos Aires, partido General Paz. Población en viviendas particulares nacida en otro país que asiste a algún establecimiento educativo, por nivel educativo al que asiste, según sexo registrado al nacer y grupo de edad. Año 2022</t>
  </si>
  <si>
    <t>Cuadro 6.2.52. Provincia de Buenos Aires, partido General Pinto. Población en viviendas particulares nacida en otro país que asiste a algún establecimiento educativo, por nivel educativo al que asiste, según sexo registrado al nacer y grupo de edad. Año 2022</t>
  </si>
  <si>
    <t>Cuadro 6.2.53. Provincia de Buenos Aires, partido General Pueyrredón. Población en viviendas particulares nacida en otro país que asiste a algún establecimiento educativo, por nivel educativo al que asiste, según sexo registrado al nacer y grupo de edad. Año 2022</t>
  </si>
  <si>
    <t>Cuadro 6.2.54. Provincia de Buenos Aires, partido General Rodríguez. Población en viviendas particulares nacida en otro país que asiste a algún establecimiento educativo, por nivel educativo al que asiste, según sexo registrado al nacer y grupo de edad. Año 2022</t>
  </si>
  <si>
    <t>Cuadro 6.2.55. Provincia de Buenos Aires, partido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</si>
  <si>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6.2.56. Provincia de Buenos Aires, partido General Viamonte. Población en viviendas particulares nacida en otro país que asiste a algún establecimiento educativo, por nivel educativo al que asiste, según sexo registrado al nacer y grupo de edad. Año 2022</t>
  </si>
  <si>
    <t>Cuadro 6.2.57. Provincia de Buenos Aires, partido General Villegas. Población en viviendas particulares nacida en otro país que asiste a algún establecimiento educativo, por nivel educativo al que asiste, según sexo registrado al nacer y grupo de edad. Año 2022</t>
  </si>
  <si>
    <t>Cuadro 6.2.58. Provincia de Buenos Aires, partido Guaminí. Población en viviendas particulares nacida en otro país que asiste a algún establecimiento educativo, por nivel educativo al que asiste, según sexo registrado al nacer y grupo de edad. Año 2022</t>
  </si>
  <si>
    <t>Cuadro 6.2.59. Provincia de Buenos Aires, partido Hipólito Yrigoyen. Población en viviendas particulares nacida en otro país que asiste a algún establecimiento educativo, por nivel educativo al que asiste, según sexo registrado al nacer y grupo de edad. Año 2022</t>
  </si>
  <si>
    <t>Cuadro 6.2.60. Provincia de Buenos Aires, partido Hurlingham. Población en viviendas particulares nacida en otro país que asiste a algún establecimiento educativo, por nivel educativo al que asiste, según sexo registrado al nacer y grupo de edad. Año 2022</t>
  </si>
  <si>
    <t>Cuadro 6.2.61. Provincia de Buenos Aires, partido Ituzaingó. Población en viviendas particulares nacida en otro país que asiste a algún establecimiento educativo, por nivel educativo al que asiste, según sexo registrado al nacer y grupo de edad. Año 2022</t>
  </si>
  <si>
    <t>Cuadro 6.2.62. Provincia de Buenos Aires, partido José C. Paz. Población en viviendas particulares nacida en otro país que asiste a algún establecimiento educativo, por nivel educativo al que asiste, según sexo registrado al nacer y grupo de edad. Año 2022</t>
  </si>
  <si>
    <t>Cuadro 6.2.63. Provincia de Buenos Aires, partido Junín. Población en viviendas particulares nacida en otro país que asiste a algún establecimiento educativo, por nivel educativo al que asiste, según sexo registrado al nacer y grupo de edad. Año 2022</t>
  </si>
  <si>
    <t>Cuadro 6.2.64. Provincia de Buenos Aires, partido La Costa. Población en viviendas particulares nacida en otro país que asiste a algún establecimiento educativo, por nivel educativo al que asiste, según sexo registrado al nacer y grupo de edad. Año 2022</t>
  </si>
  <si>
    <t>Cuadro 6.2.65. Provincia de Buenos Aires, partido La Matanza. Población en viviendas particulares nacida en otro país que asiste a algún establecimiento educativo, por nivel educativo al que asiste, según sexo registrado al nacer y grupo de edad. Año 2022</t>
  </si>
  <si>
    <t>Cuadro 6.2.66. Provincia de Buenos Aires, partido Lanús. Población en viviendas particulares nacida en otro país que asiste a algún establecimiento educativo, por nivel educativo al que asiste, según sexo registrado al nacer y grupo de edad. Año 2022</t>
  </si>
  <si>
    <t>Cuadro 6.2.67. Provincia de Buenos Aires, partido La Plata. Población en viviendas particulares nacida en otro país que asiste a algún establecimiento educativo, por nivel educativo al que asiste, según sexo registrado al nacer y grupo de edad. Año 2022</t>
  </si>
  <si>
    <t>Cuadro 6.2.68. Provincia de Buenos Aires, partido Laprida. Población en viviendas particulares nacida en otro país que asiste a algún establecimiento educativo, por nivel educativo al que asiste, según sexo registrado al nacer y grupo de edad. Año 2022</t>
  </si>
  <si>
    <t>Cuadro 6.2.69. Provincia de Buenos Aires, partido Las Flores. Población en viviendas particulares nacida en otro país que asiste a algún establecimiento educativo, por nivel educativo al que asiste, según sexo registrado al nacer y grupo de edad. Año 2022</t>
  </si>
  <si>
    <t>Cuadro 6.2.70. Provincia de Buenos Aires, partido Leandro N. Alem. Población en viviendas particulares nacida en otro país que asiste a algún establecimiento educativo, por nivel educativo al que asiste, según sexo registrado al nacer y grupo de edad. Año 2022</t>
  </si>
  <si>
    <t>Cuadro 6.2.71. Provincia de Buenos Aires, partido Lezama. Población en viviendas particulares nacida en otro país que asiste a algún establecimiento educativo, por nivel educativo al que asiste, según sexo registrado al nacer y grupo de edad. Año 2022</t>
  </si>
  <si>
    <t>Cuadro 6.2.72. Provincia de Buenos Aires, partido Lincoln. Población en viviendas particulares nacida en otro país que asiste a algún establecimiento educativo, por nivel educativo al que asiste, según sexo registrado al nacer y grupo de edad. Año 2022</t>
  </si>
  <si>
    <t>Cuadro 6.2.73. Provincia de Buenos Aires, partido Lobería. Población en viviendas particulares nacida en otro país que asiste a algún establecimiento educativo, por nivel educativo al que asiste, según sexo registrado al nacer y grupo de edad. Año 2022</t>
  </si>
  <si>
    <t>Cuadro 6.2.74. Provincia de Buenos Aires, partido Lobos. Población en viviendas particulares nacida en otro país que asiste a algún establecimiento educativo, por nivel educativo al que asiste, según sexo registrado al nacer y grupo de edad. Año 2022</t>
  </si>
  <si>
    <t>Cuadro 6.2.75. Provincia de Buenos Aires, partido Lomas de Zamora. Población en viviendas particulares nacida en otro país que asiste a algún establecimiento educativo, por nivel educativo al que asiste, según sexo registrado al nacer y grupo de edad. Año 2022</t>
  </si>
  <si>
    <t>Cuadro 6.2.76. Provincia de Buenos Aires, partido Luján. Población en viviendas particulares nacida en otro país que asiste a algún establecimiento educativo, por nivel educativo al que asiste, según sexo registrado al nacer y grupo de edad. Año 2022</t>
  </si>
  <si>
    <t>Cuadro 6.2.77. Provincia de Buenos Aires, partido Magdalena. Población en viviendas particulares nacida en otro país que asiste a algún establecimiento educativo, por nivel educativo al que asiste, según sexo registrado al nacer y grupo de edad. Año 2022</t>
  </si>
  <si>
    <t>Cuadro 6.2.78. Provincia de Buenos Aires, partido Maipú. Población en viviendas particulares nacida en otro país que asiste a algún establecimiento educativo, por nivel educativo al que asiste, según sexo registrado al nacer y grupo de edad. Año 2022</t>
  </si>
  <si>
    <t>Cuadro 6.2.79. Provincia de Buenos Aires, partido Malvinas Argentinas. Población en viviendas particulares nacida en otro país que asiste a algún establecimiento educativo, por nivel educativo al que asiste, según sexo registrado al nacer y grupo de edad. Año 2022</t>
  </si>
  <si>
    <t>Cuadro 6.2.80. Provincia de Buenos Aires, partido Mar Chiquita. Población en viviendas particulares nacida en otro país que asiste a algún establecimiento educativo, por nivel educativo al que asiste, según sexo registrado al nacer y grupo de edad. Año 2022</t>
  </si>
  <si>
    <t>Cuadro 6.2.81. Provincia de Buenos Aires, partido Marcos Paz. Población en viviendas particulares nacida en otro país que asiste a algún establecimiento educativo, por nivel educativo al que asiste, según sexo registrado al nacer y grupo de edad. Año 2022</t>
  </si>
  <si>
    <t>Cuadro 6.2.82. Provincia de Buenos Aires, partido Mercedes. Población en viviendas particulares nacida en otro país que asiste a algún establecimiento educativo, por nivel educativo al que asiste, según sexo registrado al nacer y grupo de edad. Año 2022</t>
  </si>
  <si>
    <t>Cuadro 6.2.83. Provincia de Buenos Aires, partido Merlo. Población en viviendas particulares nacida en otro país que asiste a algún establecimiento educativo, por nivel educativo al que asiste, según sexo registrado al nacer y grupo de edad. Año 2022</t>
  </si>
  <si>
    <t>Cuadro 6.2.84. Provincia de Buenos Aires, partido Monte. Población en viviendas particulares nacida en otro país que asiste a algún establecimiento educativo, por nivel educativo al que asiste, según sexo registrado al nacer y grupo de edad. Año 2022</t>
  </si>
  <si>
    <t>Cuadro 6.2.85. Provincia de Buenos Aires, partido Monte Hermoso. Población en viviendas particulares nacida en otro país que asiste a algún establecimiento educativo, por nivel educativo al que asiste, según sexo registrado al nacer y grupo de edad. Año 2022</t>
  </si>
  <si>
    <t>Cuadro 6.2.86. Provincia de Buenos Aires, partido Moreno. Población en viviendas particulares nacida en otro país que asiste a algún establecimiento educativo, por nivel educativo al que asiste, según sexo registrado al nacer y grupo de edad. Año 2022</t>
  </si>
  <si>
    <t>Cuadro 6.2.87. Provincia de Buenos Aires, partido Morón. Población en viviendas particulares nacida en otro país que asiste a algún establecimiento educativo, por nivel educativo al que asiste, según sexo registrado al nacer y grupo de edad. Año 2022</t>
  </si>
  <si>
    <t>Cuadro 6.2.88. Provincia de Buenos Aires, partido Navarro. Población en viviendas particulares nacida en otro país que asiste a algún establecimiento educativo, por nivel educativo al que asiste, según sexo registrado al nacer y grupo de edad. Año 2022</t>
  </si>
  <si>
    <t>Cuadro 6.2.89. Provincia de Buenos Aires, partido Necochea. Población en viviendas particulares nacida en otro país que asiste a algún establecimiento educativo, por nivel educativo al que asiste, según sexo registrado al nacer y grupo de edad. Año 2022</t>
  </si>
  <si>
    <t>Cuadro 6.2.90. Provincia de Buenos Aires, partido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</si>
  <si>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6.2.91. Provincia de Buenos Aires, partido Olavarría. Población en viviendas particulares nacida en otro país que asiste a algún establecimiento educativo, por nivel educativo al que asiste, según sexo registrado al nacer y grupo de edad. Año 2022</t>
  </si>
  <si>
    <t>Cuadro 6.2.92. Provincia de Buenos Aires, partido Patagones. Población en viviendas particulares nacida en otro país que asiste a algún establecimiento educativo, por nivel educativo al que asiste, según sexo registrado al nacer y grupo de edad. Año 2022</t>
  </si>
  <si>
    <t>Cuadro 6.2.93. Provincia de Buenos Aires, partido Pehuajó. Población en viviendas particulares nacida en otro país que asiste a algún establecimiento educativo, por nivel educativo al que asiste, según sexo registrado al nacer y grupo de edad. Año 2022</t>
  </si>
  <si>
    <t>Cuadro 6.2.94. Provincia de Buenos Aires, partido Pellegrini. Población en viviendas particulares nacida en otro país que asiste a algún establecimiento educativo, por nivel educativo al que asiste, según sexo registrado al nacer y grupo de edad. Año 2022</t>
  </si>
  <si>
    <t>Cuadro 6.2.95. Provincia de Buenos Aires, partido Pergamino. Población en viviendas particulares nacida en otro país que asiste a algún establecimiento educativo, por nivel educativo al que asiste, según sexo registrado al nacer y grupo de edad. Año 2022</t>
  </si>
  <si>
    <t>Cuadro 6.2.96. Provincia de Buenos Aires, partido Pila. Población en viviendas particulares nacida en otro país que asiste a algún establecimiento educativo, por nivel educativo al que asiste, según sexo registrado al nacer y grupo de edad. Año 2022</t>
  </si>
  <si>
    <t>Cuadro 6.2.97. Provincia de Buenos Aires, partido Pilar. Población en viviendas particulares nacida en otro país que asiste a algún establecimiento educativo, por nivel educativo al que asiste, según sexo registrado al nacer y grupo de edad. Año 2022</t>
  </si>
  <si>
    <t>Cuadro 6.2.98. Provincia de Buenos Aires, partido Pinamar. Población en viviendas particulares nacida en otro país que asiste a algún establecimiento educativo, por nivel educativo al que asiste, según sexo registrado al nacer y grupo de edad. Año 2022</t>
  </si>
  <si>
    <t>Cuadro 6.2.99. Provincia de Buenos Aires, partido Presidente Perón. Población en viviendas particulares nacida en otro país que asiste a algún establecimiento educativo, por nivel educativo al que asiste, según sexo registrado al nacer y grupo de edad. Año 2022</t>
  </si>
  <si>
    <t>Cuadro 6.2.100. Provincia de Buenos Aires, partido Puan. Población en viviendas particulares nacida en otro país que asiste a algún establecimiento educativo, por nivel educativo al que asiste, según sexo registrado al nacer y grupo de edad. Año 2022</t>
  </si>
  <si>
    <t>Cuadro 6.2.101. Provincia de Buenos Aires, partido Punta Indio. Población en viviendas particulares nacida en otro país que asiste a algún establecimiento educativo, por nivel educativo al que asiste, según sexo registrado al nacer y grupo de edad. Año 2022</t>
  </si>
  <si>
    <t>Cuadro 6.2.102. Provincia de Buenos Aires, partido Quilmes. Población en viviendas particulares nacida en otro país que asiste a algún establecimiento educativo, por nivel educativo al que asiste, según sexo registrado al nacer y grupo de edad. Año 2022</t>
  </si>
  <si>
    <t>Cuadro 6.2.103. Provincia de Buenos Aires, partido Ramallo. Población en viviendas particulares nacida en otro país que asiste a algún establecimiento educativo, por nivel educativo al que asiste, según sexo registrado al nacer y grupo de edad. Año 2022</t>
  </si>
  <si>
    <t>Cuadro 6.2.104. Provincia de Buenos Aires, partido Rauch. Población en viviendas particulares nacida en otro país que asiste a algún establecimiento educativo, por nivel educativo al que asiste, según sexo registrado al nacer y grupo de edad. Año 2022</t>
  </si>
  <si>
    <t>Cuadro 6.2.105. Provincia de Buenos Aires, partido Rivadavia. Población en viviendas particulares nacida en otro país que asiste a algún establecimiento educativo, por nivel educativo al que asiste, según sexo registrado al nacer y grupo de edad. Año 2022</t>
  </si>
  <si>
    <t>Cuadro 6.2.106. Provincia de Buenos Aires, partido Rojas. Población en viviendas particulares nacida en otro país que asiste a algún establecimiento educativo, por nivel educativo al que asiste, según sexo registrado al nacer y grupo de edad. Año 2022</t>
  </si>
  <si>
    <t>Cuadro 6.2.107. Provincia de Buenos Aires, partido Roque Pérez. Población en viviendas particulares nacida en otro país que asiste a algún establecimiento educativo, por nivel educativo al que asiste, según sexo registrado al nacer y grupo de edad. Año 2022</t>
  </si>
  <si>
    <t>Cuadro 6.2.108. Provincia de Buenos Aires, partido Saavedra. Población en viviendas particulares nacida en otro país que asiste a algún establecimiento educativo, por nivel educativo al que asiste, según sexo registrado al nacer y grupo de edad. Año 2022</t>
  </si>
  <si>
    <t>Cuadro 6.2.109. Provincia de Buenos Aires, partido Saladillo. Población en viviendas particulares nacida en otro país que asiste a algún establecimiento educativo, por nivel educativo al que asiste, según sexo registrado al nacer y grupo de edad. Año 2022</t>
  </si>
  <si>
    <t>Cuadro 6.2.110. Provincia de Buenos Aires, partido Salto. Población en viviendas particulares nacida en otro país que asiste a algún establecimiento educativo, por nivel educativo al que asiste, según sexo registrado al nacer y grupo de edad. Año 2022</t>
  </si>
  <si>
    <t>Cuadro 6.2.111. Provincia de Buenos Aires, partido Salliqueló. Población en viviendas particulares nacida en otro país que asiste a algún establecimiento educativo, por nivel educativo al que asiste, según sexo registrado al nacer y grupo de edad. Año 2022</t>
  </si>
  <si>
    <t>Cuadro 6.2.112. Provincia de Buenos Aires, partido San Andrés de Giles. Población en viviendas particulares nacida en otro país que asiste a algún establecimiento educativo, por nivel educativo al que asiste, según sexo registrado al nacer y grupo de edad. Año 2022</t>
  </si>
  <si>
    <t>Cuadro 6.2.113. Provincia de Buenos Aires, partido San Antonio de Areco. Población en viviendas particulares nacida en otro país que asiste a algún establecimiento educativo, por nivel educativo al que asiste, según sexo registrado al nacer y grupo de edad. Año 2022</t>
  </si>
  <si>
    <t>Cuadro 6.2.114. Provincia de Buenos Aires, partido San Cayetano. Población en viviendas particulares nacida en otro país que asiste a algún establecimiento educativo, por nivel educativo al que asiste, según sexo registrado al nacer y grupo de edad. Año 2022</t>
  </si>
  <si>
    <t>Cuadro 6.2.115. Provincia de Buenos Aires, partido San Fernando. Población en viviendas particulares nacida en otro país que asiste a algún establecimiento educativo, por nivel educativo al que asiste, según sexo registrado al nacer y grupo de edad. Año 2022</t>
  </si>
  <si>
    <t>Cuadro 6.2.116. Provincia de Buenos Aires, partido San Isidro. Población en viviendas particulares nacida en otro país que asiste a algún establecimiento educativo, por nivel educativo al que asiste, según sexo registrado al nacer y grupo de edad. Año 2022</t>
  </si>
  <si>
    <t>Cuadro 6.2.117. Provincia de Buenos Aires, partido San Miguel. Población en viviendas particulares nacida en otro país que asiste a algún establecimiento educativo, por nivel educativo al que asiste, según sexo registrado al nacer y grupo de edad. Año 2022</t>
  </si>
  <si>
    <t>Cuadro 6.2.118. Provincia de Buenos Aires, partido San Nicolás. Población en viviendas particulares nacida en otro país que asiste a algún establecimiento educativo, por nivel educativo al que asiste, según sexo registrado al nacer y grupo de edad. Año 2022</t>
  </si>
  <si>
    <t>Cuadro 6.2.119. Provincia de Buenos Aires, partido San Pedro. Población en viviendas particulares nacida en otro país que asiste a algún establecimiento educativo, por nivel educativo al que asiste, según sexo registrado al nacer y grupo de edad. Año 2022</t>
  </si>
  <si>
    <t>Cuadro 6.2.120. Provincia de Buenos Aires, partido San Vicente. Población en viviendas particulares nacida en otro país que asiste a algún establecimiento educativo, por nivel educativo al que asiste, según sexo registrado al nacer y grupo de edad. Año 2022</t>
  </si>
  <si>
    <t>Cuadro 6.2.121. Provincia de Buenos Aires, partido Suipacha. Población en viviendas particulares nacida en otro país que asiste a algún establecimiento educativo, por nivel educativo al que asiste, según sexo registrado al nacer y grupo de edad. Año 2022</t>
  </si>
  <si>
    <t>Cuadro 6.2.122. Provincia de Buenos Aires, partido Tandil. Población en viviendas particulares nacida en otro país que asiste a algún establecimiento educativo, por nivel educativo al que asiste, según sexo registrado al nacer y grupo de edad. Año 2022</t>
  </si>
  <si>
    <t>Cuadro 6.2.123. Provincia de Buenos Aires, partido Tapalqué. Población en viviendas particulares nacida en otro país que asiste a algún establecimiento educativo, por nivel educativo al que asiste, según sexo registrado al nacer y grupo de edad. Año 2022</t>
  </si>
  <si>
    <t>Cuadro 6.2.124. Provincia de Buenos Aires, partido Tigre. Población en viviendas particulares nacida en otro país que asiste a algún establecimiento educativo, por nivel educativo al que asiste, según sexo registrado al nacer y grupo de edad. Año 2022</t>
  </si>
  <si>
    <t>Cuadro 6.2.125. Provincia de Buenos Aires, partido Tordillo. Población en viviendas particulares nacida en otro país que asiste a algún establecimiento educativo, por nivel educativo al que asiste, según sexo registrado al nacer y grupo de edad. Año 2022</t>
  </si>
  <si>
    <t>Cuadro 6.2.126. Provincia de Buenos Aires, partido Tornquist. Población en viviendas particulares nacida en otro país que asiste a algún establecimiento educativo, por nivel educativo al que asiste, según sexo registrado al nacer y grupo de edad. Año 2022</t>
  </si>
  <si>
    <t>Cuadro 6.2.127. Provincia de Buenos Aires, partido Trenque Lauquen. Población en viviendas particulares nacida en otro país que asiste a algún establecimiento educativo, por nivel educativo al que asiste, según sexo registrado al nacer y grupo de edad. Año 2022</t>
  </si>
  <si>
    <t>Cuadro 6.2.128. Provincia de Buenos Aires, partido Tres Arroyos. Población en viviendas particulares nacida en otro país que asiste a algún establecimiento educativo, por nivel educativo al que asiste, según sexo registrado al nacer y grupo de edad. Año 2022</t>
  </si>
  <si>
    <t>Cuadro 6.2.129. Provincia de Buenos Aires, partido Tres de Febrero. Población en viviendas particulares nacida en otro país que asiste a algún establecimiento educativo, por nivel educativo al que asiste, según sexo registrado al nacer y grupo de edad. Año 2022</t>
  </si>
  <si>
    <t>Cuadro 6.2.130. Provincia de Buenos Aires, partido Tres Lomas. Población en viviendas particulares nacida en otro país que asiste a algún establecimiento educativo, por nivel educativo al que asiste, según sexo registrado al nacer y grupo de edad. Año 2022</t>
  </si>
  <si>
    <t>Cuadro 6.2.131. Provincia de Buenos Aires, partido 25 de Mayo. Población en viviendas particulares nacida en otro país que asiste a algún establecimiento educativo, por nivel educativo al que asiste, según sexo registrado al nacer y grupo de edad. Año 2022</t>
  </si>
  <si>
    <t>Cuadro 6.2.132. Provincia de Buenos Aires, partido Vicente López. Población en viviendas particulares nacida en otro país que asiste a algún establecimiento educativo, por nivel educativo al que asiste, según sexo registrado al nacer y grupo de edad. Año 2022</t>
  </si>
  <si>
    <t>Cuadro 6.2.133. Provincia de Buenos Aires, partido Villa Gesell. Población en viviendas particulares nacida en otro país que asiste a algún establecimiento educativo, por nivel educativo al que asiste, según sexo registrado al nacer y grupo de edad. Año 2022</t>
  </si>
  <si>
    <t>Cuadro 6.2.134. Provincia de Buenos Aires, partido Villarino. Población en viviendas particulares nacida en otro país que asiste a algún establecimiento educativo, por nivel educativo al que asiste, según sexo registrado al nacer y grupo de edad. Año 2022</t>
  </si>
  <si>
    <t>Cuadro 6.2.135. Provincia de Buenos Aires, partido Zárate.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</si>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</sst>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rgb="FF000000"/>
      <name val="Albany AMT"/>
    </font>
    <font>
      <u/>
      <sz val="10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0" fontId="13" fillId="0" borderId="0" xfId="1" applyFont="1"/>
    <xf numFmtId="0" fontId="13" fillId="2" borderId="0" xfId="1" applyFont="1" applyFill="1" applyAlignment="1">
      <alignment horizontal="left"/>
    </xf>
    <xf numFmtId="0" fontId="4" fillId="0" borderId="0" xfId="0" applyFont="1"/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177</v>
      </c>
    </row>
    <row r="4" spans="11:11" ht="20.25" x14ac:dyDescent="0.3">
      <c r="K4" s="13"/>
    </row>
    <row r="5" spans="11:11" ht="20.25" x14ac:dyDescent="0.3">
      <c r="K5" s="13" t="s">
        <v>178</v>
      </c>
    </row>
    <row r="7" spans="11:11" ht="15" x14ac:dyDescent="0.2">
      <c r="K7" s="14"/>
    </row>
    <row r="8" spans="11:11" ht="15" x14ac:dyDescent="0.2">
      <c r="K8" s="14" t="s">
        <v>186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179</v>
      </c>
    </row>
    <row r="13" spans="11:11" ht="15" x14ac:dyDescent="0.2">
      <c r="K13" s="14" t="s">
        <v>180</v>
      </c>
    </row>
    <row r="14" spans="11:11" ht="15" x14ac:dyDescent="0.2">
      <c r="K14" s="14" t="s">
        <v>181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159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4" ht="12.75" x14ac:dyDescent="0.2">
      <c r="A1" s="11" t="s">
        <v>172</v>
      </c>
    </row>
    <row r="2" spans="1:34" ht="12.75" x14ac:dyDescent="0.2">
      <c r="A2" s="11" t="s">
        <v>173</v>
      </c>
    </row>
    <row r="3" spans="1:34" ht="12.75" x14ac:dyDescent="0.2">
      <c r="A3" s="12"/>
    </row>
    <row r="4" spans="1:34" s="17" customFormat="1" ht="12.75" x14ac:dyDescent="0.2">
      <c r="A4" s="15" t="str">
        <f>HYPERLINK("#'Cuadro 6.2'!A3", "Cuadro 6.2. Provincia de Buenos Aires. Población en viviendas particulares nacida en otro país que asiste a algún establecimiento educativo, por nivel educativo al que asiste, según sexo registrado al nacer y grupo de edad. Año 2022")</f>
        <v>Cuadro 6.2. Provincia de Buenos Aires.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4" s="17" customFormat="1" ht="12.75" x14ac:dyDescent="0.2">
      <c r="A5" s="19" t="s">
        <v>36</v>
      </c>
      <c r="B5" s="19" t="s">
        <v>171</v>
      </c>
      <c r="C5" s="19" t="s">
        <v>171</v>
      </c>
      <c r="D5" s="19" t="s">
        <v>171</v>
      </c>
      <c r="E5" s="19" t="s">
        <v>171</v>
      </c>
      <c r="F5" s="19" t="s">
        <v>171</v>
      </c>
      <c r="G5" s="19" t="s">
        <v>171</v>
      </c>
      <c r="H5" s="19" t="s">
        <v>171</v>
      </c>
      <c r="I5" s="19" t="s">
        <v>171</v>
      </c>
      <c r="J5" s="19" t="s">
        <v>171</v>
      </c>
      <c r="K5" s="19" t="s">
        <v>171</v>
      </c>
      <c r="L5" s="20"/>
      <c r="M5" s="20"/>
      <c r="N5" s="20" t="s">
        <v>171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4" s="17" customFormat="1" ht="12.75" x14ac:dyDescent="0.2">
      <c r="A6" s="19" t="s">
        <v>37</v>
      </c>
      <c r="B6" s="19" t="s">
        <v>171</v>
      </c>
      <c r="C6" s="19" t="s">
        <v>171</v>
      </c>
      <c r="D6" s="19" t="s">
        <v>171</v>
      </c>
      <c r="E6" s="19" t="s">
        <v>171</v>
      </c>
      <c r="F6" s="19" t="s">
        <v>171</v>
      </c>
      <c r="G6" s="19" t="s">
        <v>171</v>
      </c>
      <c r="H6" s="19" t="s">
        <v>171</v>
      </c>
      <c r="I6" s="19" t="s">
        <v>171</v>
      </c>
      <c r="J6" s="19" t="s">
        <v>171</v>
      </c>
      <c r="K6" s="19" t="s">
        <v>171</v>
      </c>
      <c r="L6" s="20"/>
      <c r="M6" s="20"/>
      <c r="N6" s="20" t="s">
        <v>171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s="17" customFormat="1" ht="12.75" x14ac:dyDescent="0.2">
      <c r="A7" s="15" t="str">
        <f>HYPERLINK("#'Cuadro 6.2.3'!A3", "Cuadro 6.2.3. Provincia de Buenos Aires, partido Alberti. Población en viviendas particulares nacida en otro país que asiste a algún establecimiento educativo, por nivel educativo al que asiste, según sexo registrado al nacer y grupo de edad. Año 2022")</f>
        <v>Cuadro 6.2.3. Provincia de Buenos Aires, partido Alberti.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4" s="17" customFormat="1" ht="12.75" x14ac:dyDescent="0.2">
      <c r="A8" s="19" t="s">
        <v>39</v>
      </c>
      <c r="B8" s="19" t="s">
        <v>171</v>
      </c>
      <c r="C8" s="19" t="s">
        <v>171</v>
      </c>
      <c r="D8" s="19" t="s">
        <v>171</v>
      </c>
      <c r="E8" s="19" t="s">
        <v>171</v>
      </c>
      <c r="F8" s="19" t="s">
        <v>171</v>
      </c>
      <c r="G8" s="19" t="s">
        <v>171</v>
      </c>
      <c r="H8" s="19" t="s">
        <v>171</v>
      </c>
      <c r="I8" s="19" t="s">
        <v>171</v>
      </c>
      <c r="J8" s="19" t="s">
        <v>171</v>
      </c>
      <c r="K8" s="19" t="s">
        <v>171</v>
      </c>
      <c r="L8" s="20"/>
      <c r="M8" s="20"/>
      <c r="N8" s="20" t="s">
        <v>171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s="17" customFormat="1" ht="12.75" x14ac:dyDescent="0.2">
      <c r="A9" s="15" t="str">
        <f>HYPERLINK("#'Cuadro 6.2.5'!A3", "Cuadro 6.2.5. Provincia de Buenos Aires, partido Arrecifes. Población en viviendas particulares nacida en otro país que asiste a algún establecimiento educativo, por nivel educativo al que asiste, según sexo registrado al nacer y grupo de edad. Año 2022")</f>
        <v>Cuadro 6.2.5. Provincia de Buenos Aires, partido Arrecifes.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34" s="17" customFormat="1" ht="12.75" x14ac:dyDescent="0.2">
      <c r="A10" s="15" t="str">
        <f>HYPERLINK("#'Cuadro 6.2.6'!A3", "Cuadro 6.2.6. Provincia de Buenos Aires, partido Avellaneda. Población en viviendas particulares nacida en otro país que asiste a algún establecimiento educativo, por nivel educativo al que asiste, según sexo registrado al nacer y grupo de edad. Año 2022")</f>
        <v>Cuadro 6.2.6. Provincia de Buenos Aires, partido Avellaneda.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34" s="17" customFormat="1" ht="12.75" x14ac:dyDescent="0.2">
      <c r="A11" s="15" t="str">
        <f>HYPERLINK("#'Cuadro 6.2.7'!A3", "Cuadro 6.2.7. Provincia de Buenos Aires, partido Ayacucho. Población en viviendas particulares nacida en otro país que asiste a algún establecimiento educativo, por nivel educativo al que asiste, según sexo registrado al nacer y grupo de edad. Año 2022")</f>
        <v>Cuadro 6.2.7. Provincia de Buenos Aires, partido Ayacucho.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4" s="17" customFormat="1" ht="12.75" x14ac:dyDescent="0.2">
      <c r="A12" s="15" t="str">
        <f>HYPERLINK("#'Cuadro 6.2.8'!A3", "Cuadro 6.2.8. Provincia de Buenos Aires, partido Azul. Población en viviendas particulares nacida en otro país que asiste a algún establecimiento educativo, por nivel educativo al que asiste, según sexo registrado al nacer y grupo de edad. Año 2022")</f>
        <v>Cuadro 6.2.8. Provincia de Buenos Aires, partido Azul. Población en viviendas particulares nacida en otro país que asiste a algún establecimiento educativo, por nivel educativo al que asiste, según sexo registrado al nacer y grupo de edad. Año 2022</v>
      </c>
    </row>
    <row r="13" spans="1:34" s="17" customFormat="1" ht="12.75" x14ac:dyDescent="0.2">
      <c r="A13" s="19" t="s">
        <v>44</v>
      </c>
      <c r="B13" s="19" t="s">
        <v>171</v>
      </c>
      <c r="C13" s="19" t="s">
        <v>171</v>
      </c>
      <c r="D13" s="19" t="s">
        <v>171</v>
      </c>
      <c r="E13" s="19" t="s">
        <v>171</v>
      </c>
      <c r="F13" s="19" t="s">
        <v>171</v>
      </c>
      <c r="G13" s="19" t="s">
        <v>171</v>
      </c>
      <c r="H13" s="19" t="s">
        <v>171</v>
      </c>
      <c r="I13" s="19" t="s">
        <v>171</v>
      </c>
      <c r="J13" s="19" t="s">
        <v>171</v>
      </c>
      <c r="K13" s="19" t="s">
        <v>171</v>
      </c>
      <c r="L13" s="20"/>
      <c r="M13" s="20"/>
      <c r="N13" s="20" t="s">
        <v>171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4" s="17" customFormat="1" ht="12.75" x14ac:dyDescent="0.2">
      <c r="A14" s="15" t="str">
        <f>HYPERLINK("#'Cuadro 6.2.10'!A3", "Cuadro 6.2.10. Provincia de Buenos Aires, partido Balcarce. Población en viviendas particulares nacida en otro país que asiste a algún establecimiento educativo, por nivel educativo al que asiste, según sexo registrado al nacer y grupo de edad. Año 2022")</f>
        <v>Cuadro 6.2.10. Provincia de Buenos Aires, partido Balcarce.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34" s="17" customFormat="1" ht="12.75" x14ac:dyDescent="0.2">
      <c r="A15" s="15" t="str">
        <f>HYPERLINK("#'Cuadro 6.2.11'!A3", "Cuadro 6.2.11. Provincia de Buenos Aires, partido Baradero. Población en viviendas particulares nacida en otro país que asiste a algún establecimiento educativo, por nivel educativo al que asiste, según sexo registrado al nacer y grupo de edad. Año 2022")</f>
        <v>Cuadro 6.2.11. Provincia de Buenos Aires, partido Baradero.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4" s="17" customFormat="1" ht="12.75" x14ac:dyDescent="0.2">
      <c r="A16" s="19" t="s">
        <v>47</v>
      </c>
      <c r="B16" s="19" t="s">
        <v>171</v>
      </c>
      <c r="C16" s="19" t="s">
        <v>171</v>
      </c>
      <c r="D16" s="19" t="s">
        <v>171</v>
      </c>
      <c r="E16" s="19" t="s">
        <v>171</v>
      </c>
      <c r="F16" s="19" t="s">
        <v>171</v>
      </c>
      <c r="G16" s="19" t="s">
        <v>171</v>
      </c>
      <c r="H16" s="19" t="s">
        <v>171</v>
      </c>
      <c r="I16" s="19" t="s">
        <v>171</v>
      </c>
      <c r="J16" s="19" t="s">
        <v>171</v>
      </c>
      <c r="K16" s="19" t="s">
        <v>171</v>
      </c>
      <c r="L16" s="20"/>
      <c r="M16" s="20"/>
      <c r="N16" s="20" t="s">
        <v>171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3" s="17" customFormat="1" ht="12.75" x14ac:dyDescent="0.2">
      <c r="A17" s="19" t="s">
        <v>48</v>
      </c>
      <c r="B17" s="19" t="s">
        <v>171</v>
      </c>
      <c r="C17" s="19" t="s">
        <v>171</v>
      </c>
      <c r="D17" s="19" t="s">
        <v>171</v>
      </c>
      <c r="E17" s="19" t="s">
        <v>171</v>
      </c>
      <c r="F17" s="19" t="s">
        <v>171</v>
      </c>
      <c r="G17" s="19" t="s">
        <v>171</v>
      </c>
      <c r="H17" s="19" t="s">
        <v>171</v>
      </c>
      <c r="I17" s="19" t="s">
        <v>171</v>
      </c>
      <c r="J17" s="19" t="s">
        <v>171</v>
      </c>
      <c r="K17" s="19" t="s">
        <v>171</v>
      </c>
      <c r="L17" s="20"/>
      <c r="M17" s="20"/>
      <c r="N17" s="20" t="s">
        <v>171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3" s="17" customFormat="1" ht="12.75" x14ac:dyDescent="0.2">
      <c r="A18" s="15" t="str">
        <f>HYPERLINK("#'Cuadro 6.2.14'!A3", "Cuadro 6.2.14. Provincia de Buenos Aires, partido Berisso. Población en viviendas particulares nacida en otro país que asiste a algún establecimiento educativo, por nivel educativo al que asiste, según sexo registrado al nacer y grupo de edad. Año 2022")</f>
        <v>Cuadro 6.2.14. Provincia de Buenos Aires, partido Berisso.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33" s="17" customFormat="1" ht="12.75" x14ac:dyDescent="0.2">
      <c r="A19" s="15" t="str">
        <f>HYPERLINK("#'Cuadro 6.2.15'!A3", "Cuadro 6.2.15. Provincia de Buenos Aires, partido Bolívar. Población en viviendas particulares nacida en otro país que asiste a algún establecimiento educativo, por nivel educativo al que asiste, según sexo registrado al nacer y grupo de edad. Año 2022")</f>
        <v>Cuadro 6.2.15. Provincia de Buenos Aires, partido Bolívar. Población en viviendas particulares nacida en otro país que asiste a algún establecimiento educativo, por nivel educativo al que asiste, según sexo registrado al nacer y grupo de edad. Año 2022</v>
      </c>
    </row>
    <row r="20" spans="1:33" s="17" customFormat="1" ht="12.75" x14ac:dyDescent="0.2">
      <c r="A20" s="15" t="str">
        <f>HYPERLINK("#'Cuadro 6.2.16'!A3", "Cuadro 6.2.16. Provincia de Buenos Aires, partido Bragado. Población en viviendas particulares nacida en otro país que asiste a algún establecimiento educativo, por nivel educativo al que asiste, según sexo registrado al nacer y grupo de edad. Año 2022")</f>
        <v>Cuadro 6.2.16. Provincia de Buenos Aires, partido Bragado.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3" s="17" customFormat="1" ht="12.75" x14ac:dyDescent="0.2">
      <c r="A21" s="15" t="str">
        <f>HYPERLINK("#'Cuadro 6.2.17'!A3", "Cuadro 6.2.17. Provincia de Buenos Aires, partido Brandsen. Población en viviendas particulares nacida en otro país que asiste a algún establecimiento educativo, por nivel educativo al que asiste, según sexo registrado al nacer y grupo de edad. Año 2022")</f>
        <v>Cuadro 6.2.17. Provincia de Buenos Aires, partido Brandsen. Población en viviendas particulares nacida en otro país que asiste a algún establecimiento educativo, por nivel educativo al que asiste, según sexo registrado al nacer y grupo de edad. Año 2022</v>
      </c>
    </row>
    <row r="22" spans="1:33" s="17" customFormat="1" ht="12.75" x14ac:dyDescent="0.2">
      <c r="A22" s="15" t="str">
        <f>HYPERLINK("#'Cuadro 6.2.18'!A3", "Cuadro 6.2.18. Provincia de Buenos Aires, partido Campana. Población en viviendas particulares nacida en otro país que asiste a algún establecimiento educativo, por nivel educativo al que asiste, según sexo registrado al nacer y grupo de edad. Año 2022")</f>
        <v>Cuadro 6.2.18. Provincia de Buenos Aires, partido Campana. Población en viviendas particulares nacida en otro país que asiste a algún establecimiento educativo, por nivel educativo al que asiste, según sexo registrado al nacer y grupo de edad. Año 2022</v>
      </c>
    </row>
    <row r="23" spans="1:33" s="17" customFormat="1" ht="12.75" x14ac:dyDescent="0.2">
      <c r="A23" s="15" t="str">
        <f>HYPERLINK("#'Cuadro 6.2.19'!A3", "Cuadro 6.2.19. Provincia de Buenos Aires, partido Cañuelas. Población en viviendas particulares nacida en otro país que asiste a algún establecimiento educativo, por nivel educativo al que asiste, según sexo registrado al nacer y grupo de edad. Año 2022")</f>
        <v>Cuadro 6.2.19. Provincia de Buenos Aires, partido Cañuelas.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3" s="17" customFormat="1" ht="12.75" x14ac:dyDescent="0.2">
      <c r="A24" s="19" t="s">
        <v>55</v>
      </c>
      <c r="B24" s="19" t="s">
        <v>171</v>
      </c>
      <c r="C24" s="19" t="s">
        <v>171</v>
      </c>
      <c r="D24" s="19" t="s">
        <v>171</v>
      </c>
      <c r="E24" s="19" t="s">
        <v>171</v>
      </c>
      <c r="F24" s="19" t="s">
        <v>171</v>
      </c>
      <c r="G24" s="19" t="s">
        <v>171</v>
      </c>
      <c r="H24" s="19" t="s">
        <v>171</v>
      </c>
      <c r="I24" s="19" t="s">
        <v>171</v>
      </c>
      <c r="J24" s="19" t="s">
        <v>171</v>
      </c>
      <c r="K24" s="19" t="s">
        <v>171</v>
      </c>
      <c r="L24" s="20"/>
      <c r="M24" s="20"/>
      <c r="N24" s="20" t="s">
        <v>171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s="17" customFormat="1" ht="12.75" x14ac:dyDescent="0.2">
      <c r="A25" s="19" t="s">
        <v>56</v>
      </c>
      <c r="B25" s="19" t="s">
        <v>171</v>
      </c>
      <c r="C25" s="19" t="s">
        <v>171</v>
      </c>
      <c r="D25" s="19" t="s">
        <v>171</v>
      </c>
      <c r="E25" s="19" t="s">
        <v>171</v>
      </c>
      <c r="F25" s="19" t="s">
        <v>171</v>
      </c>
      <c r="G25" s="19" t="s">
        <v>171</v>
      </c>
      <c r="H25" s="19" t="s">
        <v>171</v>
      </c>
      <c r="I25" s="19" t="s">
        <v>171</v>
      </c>
      <c r="J25" s="19" t="s">
        <v>171</v>
      </c>
      <c r="K25" s="19" t="s">
        <v>171</v>
      </c>
      <c r="L25" s="19"/>
      <c r="M25" s="19"/>
      <c r="N25" s="19" t="s">
        <v>171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s="17" customFormat="1" ht="12.75" x14ac:dyDescent="0.2">
      <c r="A26" s="19" t="s">
        <v>57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3" s="17" customFormat="1" ht="12.75" x14ac:dyDescent="0.2">
      <c r="A27" s="19" t="s">
        <v>58</v>
      </c>
      <c r="B27" s="19" t="s">
        <v>171</v>
      </c>
      <c r="C27" s="19" t="s">
        <v>171</v>
      </c>
      <c r="D27" s="19" t="s">
        <v>171</v>
      </c>
      <c r="E27" s="19" t="s">
        <v>171</v>
      </c>
      <c r="F27" s="19" t="s">
        <v>171</v>
      </c>
      <c r="G27" s="19" t="s">
        <v>171</v>
      </c>
      <c r="H27" s="19" t="s">
        <v>171</v>
      </c>
      <c r="I27" s="19" t="s">
        <v>171</v>
      </c>
      <c r="J27" s="19" t="s">
        <v>171</v>
      </c>
      <c r="K27" s="19" t="s">
        <v>171</v>
      </c>
      <c r="L27" s="20"/>
      <c r="M27" s="20"/>
      <c r="N27" s="20" t="s">
        <v>171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s="17" customFormat="1" ht="12.75" x14ac:dyDescent="0.2">
      <c r="A28" s="15" t="str">
        <f>HYPERLINK("#'Cuadro 6.2.24'!A3", "Cuadro 6.2.24. Provincia de Buenos Aires, partido Castelli. Población en viviendas particulares nacida en otro país que asiste a algún establecimiento educativo, por nivel educativo al que asiste, según sexo registrado al nacer y grupo de edad. Año 2022")</f>
        <v>Cuadro 6.2.24. Provincia de Buenos Aires, partido Castelli. Población en viviendas particulares nacida en otro país que asiste a algún establecimiento educativo, por nivel educativo al que asiste, según sexo registrado al nacer y grupo de edad. Año 2022</v>
      </c>
    </row>
    <row r="29" spans="1:33" s="17" customFormat="1" ht="12.75" x14ac:dyDescent="0.2">
      <c r="A29" s="15" t="str">
        <f>HYPERLINK("#'Cuadro 6.2.25'!A3", "Cuadro 6.2.25. Provincia de Buenos Aires, partido Chacabuco. Población en viviendas particulares nacida en otro país que asiste a algún establecimiento educativo, por nivel educativo al que asiste, según sexo registrado al nacer y grupo de edad. Año 2022")</f>
        <v>Cuadro 6.2.25. Provincia de Buenos Aires, partido Chacabuco. Población en viviendas particulares nacida en otro país que asiste a algún establecimiento educativo, por nivel educativo al que asiste, según sexo registrado al nacer y grupo de edad. Año 2022</v>
      </c>
    </row>
    <row r="30" spans="1:33" s="17" customFormat="1" ht="12.75" x14ac:dyDescent="0.2">
      <c r="A30" s="15" t="str">
        <f>HYPERLINK("#'Cuadro 6.2.26'!A3", "Cuadro 6.2.26. Provincia de Buenos Aires, partido Chascomús. Población en viviendas particulares nacida en otro país que asiste a algún establecimiento educativo, por nivel educativo al que asiste, según sexo registrado al nacer y grupo de edad. Año 2022")</f>
        <v>Cuadro 6.2.26. Provincia de Buenos Aires, partido Chascomús. Población en viviendas particulares nacida en otro país que asiste a algún establecimiento educativo, por nivel educativo al que asiste, según sexo registrado al nacer y grupo de edad. Año 2022</v>
      </c>
    </row>
    <row r="31" spans="1:33" s="17" customFormat="1" ht="12.75" x14ac:dyDescent="0.2">
      <c r="A31" s="15" t="str">
        <f>HYPERLINK("#'Cuadro 6.2.27'!A3", "Cuadro 6.2.27. Provincia de Buenos Aires, partido Chivilcoy. Población en viviendas particulares nacida en otro país que asiste a algún establecimiento educativo, por nivel educativo al que asiste, según sexo registrado al nacer y grupo de edad. Año 2022")</f>
        <v>Cuadro 6.2.27. Provincia de Buenos Aires, partido Chivilcoy. Población en viviendas particulares nacida en otro país que asiste a algún establecimiento educativo, por nivel educativo al que asiste, según sexo registrado al nacer y grupo de edad. Año 2022</v>
      </c>
    </row>
    <row r="32" spans="1:33" s="17" customFormat="1" ht="12.75" x14ac:dyDescent="0.2">
      <c r="A32" s="15" t="str">
        <f>HYPERLINK("#'Cuadro 6.2.28'!A3", "Cuadro 6.2.28. Provincia de Buenos Aires, partido Colón. Población en viviendas particulares nacida en otro país que asiste a algún establecimiento educativo, por nivel educativo al que asiste, según sexo registrado al nacer y grupo de edad. Año 2022")</f>
        <v>Cuadro 6.2.28. Provincia de Buenos Aires, partido Colón. Población en viviendas particulares nacida en otro país que asiste a algún establecimiento educativo, por nivel educativo al que asiste, según sexo registrado al nacer y grupo de edad. Año 2022</v>
      </c>
    </row>
    <row r="33" spans="1:35" s="17" customFormat="1" ht="12.75" x14ac:dyDescent="0.2">
      <c r="A33" s="19" t="s">
        <v>64</v>
      </c>
      <c r="B33" s="19" t="s">
        <v>171</v>
      </c>
      <c r="C33" s="19" t="s">
        <v>171</v>
      </c>
      <c r="D33" s="19" t="s">
        <v>171</v>
      </c>
      <c r="E33" s="19" t="s">
        <v>171</v>
      </c>
      <c r="F33" s="19" t="s">
        <v>171</v>
      </c>
      <c r="G33" s="19" t="s">
        <v>171</v>
      </c>
      <c r="H33" s="19" t="s">
        <v>171</v>
      </c>
      <c r="I33" s="19" t="s">
        <v>171</v>
      </c>
      <c r="J33" s="19" t="s">
        <v>171</v>
      </c>
      <c r="K33" s="19" t="s">
        <v>171</v>
      </c>
      <c r="L33" s="20"/>
      <c r="M33" s="20"/>
      <c r="N33" s="20" t="s">
        <v>171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s="17" customFormat="1" ht="12.75" x14ac:dyDescent="0.2">
      <c r="A34" s="19" t="s">
        <v>65</v>
      </c>
      <c r="B34" s="19" t="s">
        <v>171</v>
      </c>
      <c r="C34" s="19" t="s">
        <v>171</v>
      </c>
      <c r="D34" s="19" t="s">
        <v>171</v>
      </c>
      <c r="E34" s="19" t="s">
        <v>171</v>
      </c>
      <c r="F34" s="19" t="s">
        <v>171</v>
      </c>
      <c r="G34" s="19" t="s">
        <v>171</v>
      </c>
      <c r="H34" s="19" t="s">
        <v>171</v>
      </c>
      <c r="I34" s="19" t="s">
        <v>171</v>
      </c>
      <c r="J34" s="19" t="s">
        <v>171</v>
      </c>
      <c r="K34" s="19" t="s">
        <v>171</v>
      </c>
      <c r="L34" s="20"/>
      <c r="M34" s="20"/>
      <c r="N34" s="20" t="s">
        <v>171</v>
      </c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5" s="17" customFormat="1" ht="12.75" x14ac:dyDescent="0.2">
      <c r="A35" s="19" t="s">
        <v>66</v>
      </c>
      <c r="B35" s="19" t="s">
        <v>171</v>
      </c>
      <c r="C35" s="19" t="s">
        <v>171</v>
      </c>
      <c r="D35" s="19" t="s">
        <v>171</v>
      </c>
      <c r="E35" s="19" t="s">
        <v>171</v>
      </c>
      <c r="F35" s="19" t="s">
        <v>171</v>
      </c>
      <c r="G35" s="19" t="s">
        <v>171</v>
      </c>
      <c r="H35" s="19" t="s">
        <v>171</v>
      </c>
      <c r="I35" s="19" t="s">
        <v>171</v>
      </c>
      <c r="J35" s="19" t="s">
        <v>171</v>
      </c>
      <c r="K35" s="19" t="s">
        <v>171</v>
      </c>
      <c r="L35" s="20"/>
      <c r="M35" s="20"/>
      <c r="N35" s="20" t="s">
        <v>171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5" s="17" customFormat="1" ht="12.75" x14ac:dyDescent="0.2">
      <c r="A36" s="19" t="s">
        <v>67</v>
      </c>
      <c r="B36" s="19" t="s">
        <v>171</v>
      </c>
      <c r="C36" s="19" t="s">
        <v>171</v>
      </c>
      <c r="D36" s="19" t="s">
        <v>171</v>
      </c>
      <c r="E36" s="19" t="s">
        <v>171</v>
      </c>
      <c r="F36" s="19" t="s">
        <v>171</v>
      </c>
      <c r="G36" s="19" t="s">
        <v>171</v>
      </c>
      <c r="H36" s="19" t="s">
        <v>171</v>
      </c>
      <c r="I36" s="19" t="s">
        <v>171</v>
      </c>
      <c r="J36" s="19" t="s">
        <v>171</v>
      </c>
      <c r="K36" s="19" t="s">
        <v>171</v>
      </c>
      <c r="L36" s="20"/>
      <c r="M36" s="20"/>
      <c r="N36" s="20" t="s">
        <v>171</v>
      </c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 spans="1:35" s="17" customFormat="1" ht="12.75" x14ac:dyDescent="0.2">
      <c r="A37" s="15" t="str">
        <f>HYPERLINK("#'Cuadro 6.2.33'!A3", "Cuadro 6.2.33. Provincia de Buenos Aires, partido Daireaux. Población en viviendas particulares nacida en otro país que asiste a algún establecimiento educativo, por nivel educativo al que asiste, según sexo registrado al nacer y grupo de edad. Año 2022")</f>
        <v>Cuadro 6.2.33. Provincia de Buenos Aires, partido Daireaux. Población en viviendas particulares nacida en otro país que asiste a algún establecimiento educativo, por nivel educativo al que asiste, según sexo registrado al nacer y grupo de edad. Año 2022</v>
      </c>
    </row>
    <row r="38" spans="1:35" s="17" customFormat="1" ht="12.75" x14ac:dyDescent="0.2">
      <c r="A38" s="15" t="str">
        <f>HYPERLINK("#'Cuadro 6.2.34'!A3", "Cuadro 6.2.34. Provincia de Buenos Aires, partido Dolores. Población en viviendas particulares nacida en otro país que asiste a algún establecimiento educativo, por nivel educativo al que asiste, según sexo registrado al nacer y grupo de edad. Año 2022")</f>
        <v>Cuadro 6.2.34. Provincia de Buenos Aires, partido Dolores. Población en viviendas particulares nacida en otro país que asiste a algún establecimiento educativo, por nivel educativo al que asiste, según sexo registrado al nacer y grupo de edad. Año 2022</v>
      </c>
    </row>
    <row r="39" spans="1:35" s="17" customFormat="1" ht="12.75" x14ac:dyDescent="0.2">
      <c r="A39" s="15" t="str">
        <f>HYPERLINK("#'Cuadro 6.2.35'!A3", "Cuadro 6.2.35. Provincia de Buenos Aires, partido Ensenada. Población en viviendas particulares nacida en otro país que asiste a algún establecimiento educativo, por nivel educativo al que asiste, según sexo registrado al nacer y grupo de edad. Año 2022")</f>
        <v>Cuadro 6.2.35. Provincia de Buenos Aires, partido Ensenada. Población en viviendas particulares nacida en otro país que asiste a algún establecimiento educativo, por nivel educativo al que asiste, según sexo registrado al nacer y grupo de edad. Año 2022</v>
      </c>
    </row>
    <row r="40" spans="1:35" s="17" customFormat="1" ht="12.75" x14ac:dyDescent="0.2">
      <c r="A40" s="15" t="str">
        <f>HYPERLINK("#'Cuadro 6.2.36'!A3", "Cuadro 6.2.36. Provincia de Buenos Aires, partido Escobar. Población en viviendas particulares nacida en otro país que asiste a algún establecimiento educativo, por nivel educativo al que asiste, según sexo registrado al nacer y grupo de edad. Año 2022")</f>
        <v>Cuadro 6.2.36. Provincia de Buenos Aires, partido Escobar. Población en viviendas particulares nacida en otro país que asiste a algún establecimiento educativo, por nivel educativo al que asiste, según sexo registrado al nacer y grupo de edad. Año 2022</v>
      </c>
    </row>
    <row r="41" spans="1:35" s="17" customFormat="1" ht="12.75" x14ac:dyDescent="0.2">
      <c r="A41" s="19" t="s">
        <v>72</v>
      </c>
      <c r="B41" s="19" t="s">
        <v>171</v>
      </c>
      <c r="C41" s="19" t="s">
        <v>171</v>
      </c>
      <c r="D41" s="19" t="s">
        <v>171</v>
      </c>
      <c r="E41" s="19" t="s">
        <v>171</v>
      </c>
      <c r="F41" s="19" t="s">
        <v>171</v>
      </c>
      <c r="G41" s="19" t="s">
        <v>171</v>
      </c>
      <c r="H41" s="19" t="s">
        <v>171</v>
      </c>
      <c r="I41" s="19" t="s">
        <v>171</v>
      </c>
      <c r="J41" s="19" t="s">
        <v>171</v>
      </c>
      <c r="K41" s="19" t="s">
        <v>171</v>
      </c>
      <c r="L41" s="20"/>
      <c r="M41" s="20"/>
      <c r="N41" s="20" t="s">
        <v>171</v>
      </c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1:35" s="17" customFormat="1" ht="12.75" x14ac:dyDescent="0.2">
      <c r="A42" s="19" t="s">
        <v>73</v>
      </c>
      <c r="B42" s="19" t="s">
        <v>171</v>
      </c>
      <c r="C42" s="19" t="s">
        <v>171</v>
      </c>
      <c r="D42" s="19" t="s">
        <v>171</v>
      </c>
      <c r="E42" s="19" t="s">
        <v>171</v>
      </c>
      <c r="F42" s="19" t="s">
        <v>171</v>
      </c>
      <c r="G42" s="19" t="s">
        <v>171</v>
      </c>
      <c r="H42" s="19" t="s">
        <v>171</v>
      </c>
      <c r="I42" s="19" t="s">
        <v>171</v>
      </c>
      <c r="J42" s="19" t="s">
        <v>171</v>
      </c>
      <c r="K42" s="19" t="s">
        <v>171</v>
      </c>
      <c r="L42" s="20"/>
      <c r="M42" s="20"/>
      <c r="N42" s="20" t="s">
        <v>171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1:35" s="17" customFormat="1" ht="12.75" x14ac:dyDescent="0.2">
      <c r="A43" s="15" t="str">
        <f>HYPERLINK("#'Cuadro 6.2.39'!A3", "Cuadro 6.2.39. Provincia de Buenos Aires, partido Ezeiza. Población en viviendas particulares nacida en otro país que asiste a algún establecimiento educativo, por nivel educativo al que asiste, según sexo registrado al nacer y grupo de edad. Año 2022")</f>
        <v>Cuadro 6.2.39. Provincia de Buenos Aires, partido Ezeiza. Población en viviendas particulares nacida en otro país que asiste a algún establecimiento educativo, por nivel educativo al que asiste, según sexo registrado al nacer y grupo de edad. Año 2022</v>
      </c>
    </row>
    <row r="44" spans="1:35" s="17" customFormat="1" ht="12.75" x14ac:dyDescent="0.2">
      <c r="A44" s="19" t="s">
        <v>75</v>
      </c>
      <c r="B44" s="19" t="s">
        <v>171</v>
      </c>
      <c r="C44" s="19" t="s">
        <v>171</v>
      </c>
      <c r="D44" s="19" t="s">
        <v>171</v>
      </c>
      <c r="E44" s="19" t="s">
        <v>171</v>
      </c>
      <c r="F44" s="19" t="s">
        <v>171</v>
      </c>
      <c r="G44" s="19" t="s">
        <v>171</v>
      </c>
      <c r="H44" s="19" t="s">
        <v>171</v>
      </c>
      <c r="I44" s="19" t="s">
        <v>171</v>
      </c>
      <c r="J44" s="19" t="s">
        <v>171</v>
      </c>
      <c r="K44" s="19" t="s">
        <v>171</v>
      </c>
      <c r="L44" s="20"/>
      <c r="M44" s="20"/>
      <c r="N44" s="20" t="s">
        <v>171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1:35" s="17" customFormat="1" ht="12.75" x14ac:dyDescent="0.2">
      <c r="A45" s="19" t="s">
        <v>76</v>
      </c>
      <c r="B45" s="19" t="s">
        <v>171</v>
      </c>
      <c r="C45" s="19" t="s">
        <v>171</v>
      </c>
      <c r="D45" s="19" t="s">
        <v>171</v>
      </c>
      <c r="E45" s="19" t="s">
        <v>171</v>
      </c>
      <c r="F45" s="19" t="s">
        <v>171</v>
      </c>
      <c r="G45" s="19" t="s">
        <v>171</v>
      </c>
      <c r="H45" s="19" t="s">
        <v>171</v>
      </c>
      <c r="I45" s="19" t="s">
        <v>171</v>
      </c>
      <c r="J45" s="19" t="s">
        <v>171</v>
      </c>
      <c r="K45" s="19" t="s">
        <v>171</v>
      </c>
      <c r="L45" s="20"/>
      <c r="M45" s="20"/>
      <c r="N45" s="20" t="s">
        <v>171</v>
      </c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1:35" s="17" customFormat="1" ht="12.75" x14ac:dyDescent="0.2">
      <c r="A46" s="19" t="s">
        <v>77</v>
      </c>
      <c r="B46" s="19" t="s">
        <v>171</v>
      </c>
      <c r="C46" s="19" t="s">
        <v>171</v>
      </c>
      <c r="D46" s="19" t="s">
        <v>171</v>
      </c>
      <c r="E46" s="19" t="s">
        <v>171</v>
      </c>
      <c r="F46" s="19" t="s">
        <v>171</v>
      </c>
      <c r="G46" s="19" t="s">
        <v>171</v>
      </c>
      <c r="H46" s="19" t="s">
        <v>171</v>
      </c>
      <c r="I46" s="19" t="s">
        <v>171</v>
      </c>
      <c r="J46" s="19" t="s">
        <v>171</v>
      </c>
      <c r="K46" s="19" t="s">
        <v>171</v>
      </c>
      <c r="L46" s="20"/>
      <c r="M46" s="20"/>
      <c r="N46" s="20" t="s">
        <v>171</v>
      </c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1:35" s="17" customFormat="1" ht="12.75" x14ac:dyDescent="0.2">
      <c r="A47" s="19" t="s">
        <v>78</v>
      </c>
      <c r="B47" s="19" t="s">
        <v>171</v>
      </c>
      <c r="C47" s="19" t="s">
        <v>171</v>
      </c>
      <c r="D47" s="19" t="s">
        <v>171</v>
      </c>
      <c r="E47" s="19" t="s">
        <v>171</v>
      </c>
      <c r="F47" s="19" t="s">
        <v>171</v>
      </c>
      <c r="G47" s="19" t="s">
        <v>171</v>
      </c>
      <c r="H47" s="19" t="s">
        <v>171</v>
      </c>
      <c r="I47" s="19" t="s">
        <v>171</v>
      </c>
      <c r="J47" s="19" t="s">
        <v>171</v>
      </c>
      <c r="K47" s="19" t="s">
        <v>171</v>
      </c>
      <c r="L47" s="20"/>
      <c r="M47" s="20"/>
      <c r="N47" s="20" t="s">
        <v>171</v>
      </c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5" s="17" customFormat="1" ht="12.75" x14ac:dyDescent="0.2">
      <c r="A48" s="19" t="s">
        <v>79</v>
      </c>
      <c r="B48" s="19" t="s">
        <v>171</v>
      </c>
      <c r="C48" s="19" t="s">
        <v>171</v>
      </c>
      <c r="D48" s="19" t="s">
        <v>171</v>
      </c>
      <c r="E48" s="19" t="s">
        <v>171</v>
      </c>
      <c r="F48" s="19" t="s">
        <v>171</v>
      </c>
      <c r="G48" s="19" t="s">
        <v>171</v>
      </c>
      <c r="H48" s="19" t="s">
        <v>171</v>
      </c>
      <c r="I48" s="19" t="s">
        <v>171</v>
      </c>
      <c r="J48" s="19" t="s">
        <v>171</v>
      </c>
      <c r="K48" s="19" t="s">
        <v>171</v>
      </c>
      <c r="L48" s="20"/>
      <c r="M48" s="20"/>
      <c r="N48" s="20" t="s">
        <v>171</v>
      </c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1:34" s="17" customFormat="1" ht="12.75" x14ac:dyDescent="0.2">
      <c r="A49" s="19" t="s">
        <v>80</v>
      </c>
      <c r="B49" s="19" t="s">
        <v>171</v>
      </c>
      <c r="C49" s="19" t="s">
        <v>171</v>
      </c>
      <c r="D49" s="19" t="s">
        <v>171</v>
      </c>
      <c r="E49" s="19" t="s">
        <v>171</v>
      </c>
      <c r="F49" s="19" t="s">
        <v>171</v>
      </c>
      <c r="G49" s="19" t="s">
        <v>171</v>
      </c>
      <c r="H49" s="19" t="s">
        <v>171</v>
      </c>
      <c r="I49" s="19" t="s">
        <v>171</v>
      </c>
      <c r="J49" s="19" t="s">
        <v>171</v>
      </c>
      <c r="K49" s="19" t="s">
        <v>171</v>
      </c>
      <c r="L49" s="20"/>
      <c r="M49" s="20"/>
      <c r="N49" s="20" t="s">
        <v>171</v>
      </c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4" s="17" customFormat="1" ht="12.75" x14ac:dyDescent="0.2">
      <c r="A50" s="19" t="s">
        <v>81</v>
      </c>
      <c r="B50" s="19" t="s">
        <v>171</v>
      </c>
      <c r="C50" s="19" t="s">
        <v>171</v>
      </c>
      <c r="D50" s="19" t="s">
        <v>171</v>
      </c>
      <c r="E50" s="19" t="s">
        <v>171</v>
      </c>
      <c r="F50" s="19" t="s">
        <v>171</v>
      </c>
      <c r="G50" s="19" t="s">
        <v>171</v>
      </c>
      <c r="H50" s="19" t="s">
        <v>171</v>
      </c>
      <c r="I50" s="19" t="s">
        <v>171</v>
      </c>
      <c r="J50" s="19" t="s">
        <v>171</v>
      </c>
      <c r="K50" s="19" t="s">
        <v>171</v>
      </c>
      <c r="L50" s="20"/>
      <c r="M50" s="20"/>
      <c r="N50" s="20" t="s">
        <v>171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4" s="17" customFormat="1" ht="12.75" x14ac:dyDescent="0.2">
      <c r="A51" s="19" t="s">
        <v>82</v>
      </c>
      <c r="B51" s="19" t="s">
        <v>171</v>
      </c>
      <c r="C51" s="19" t="s">
        <v>171</v>
      </c>
      <c r="D51" s="19" t="s">
        <v>171</v>
      </c>
      <c r="E51" s="19" t="s">
        <v>171</v>
      </c>
      <c r="F51" s="19" t="s">
        <v>171</v>
      </c>
      <c r="G51" s="19" t="s">
        <v>171</v>
      </c>
      <c r="H51" s="19" t="s">
        <v>171</v>
      </c>
      <c r="I51" s="19" t="s">
        <v>171</v>
      </c>
      <c r="J51" s="19" t="s">
        <v>171</v>
      </c>
      <c r="K51" s="19" t="s">
        <v>171</v>
      </c>
      <c r="L51" s="20"/>
      <c r="M51" s="20"/>
      <c r="N51" s="20" t="s">
        <v>171</v>
      </c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34" s="17" customFormat="1" ht="12.75" x14ac:dyDescent="0.2">
      <c r="A52" s="19" t="s">
        <v>83</v>
      </c>
      <c r="B52" s="19" t="s">
        <v>171</v>
      </c>
      <c r="C52" s="19" t="s">
        <v>171</v>
      </c>
      <c r="D52" s="19" t="s">
        <v>171</v>
      </c>
      <c r="E52" s="19" t="s">
        <v>171</v>
      </c>
      <c r="F52" s="19" t="s">
        <v>171</v>
      </c>
      <c r="G52" s="19" t="s">
        <v>171</v>
      </c>
      <c r="H52" s="19" t="s">
        <v>171</v>
      </c>
      <c r="I52" s="19" t="s">
        <v>171</v>
      </c>
      <c r="J52" s="19" t="s">
        <v>171</v>
      </c>
      <c r="K52" s="19" t="s">
        <v>171</v>
      </c>
      <c r="L52" s="20"/>
      <c r="M52" s="20"/>
      <c r="N52" s="20" t="s">
        <v>171</v>
      </c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1:34" s="17" customFormat="1" ht="12.75" x14ac:dyDescent="0.2">
      <c r="A53" s="19" t="s">
        <v>84</v>
      </c>
      <c r="B53" s="19" t="s">
        <v>171</v>
      </c>
      <c r="C53" s="19" t="s">
        <v>171</v>
      </c>
      <c r="D53" s="19" t="s">
        <v>171</v>
      </c>
      <c r="E53" s="19" t="s">
        <v>171</v>
      </c>
      <c r="F53" s="19" t="s">
        <v>171</v>
      </c>
      <c r="G53" s="19" t="s">
        <v>171</v>
      </c>
      <c r="H53" s="19" t="s">
        <v>171</v>
      </c>
      <c r="I53" s="19" t="s">
        <v>171</v>
      </c>
      <c r="J53" s="19" t="s">
        <v>171</v>
      </c>
      <c r="K53" s="19" t="s">
        <v>171</v>
      </c>
      <c r="L53" s="20"/>
      <c r="M53" s="20"/>
      <c r="N53" s="20" t="s">
        <v>171</v>
      </c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1:34" s="17" customFormat="1" ht="12.75" x14ac:dyDescent="0.2">
      <c r="A54" s="19" t="s">
        <v>85</v>
      </c>
      <c r="B54" s="19" t="s">
        <v>171</v>
      </c>
      <c r="C54" s="19" t="s">
        <v>171</v>
      </c>
      <c r="D54" s="19" t="s">
        <v>171</v>
      </c>
      <c r="E54" s="19" t="s">
        <v>171</v>
      </c>
      <c r="F54" s="19" t="s">
        <v>171</v>
      </c>
      <c r="G54" s="19" t="s">
        <v>171</v>
      </c>
      <c r="H54" s="19" t="s">
        <v>171</v>
      </c>
      <c r="I54" s="19" t="s">
        <v>171</v>
      </c>
      <c r="J54" s="19" t="s">
        <v>171</v>
      </c>
      <c r="K54" s="19" t="s">
        <v>171</v>
      </c>
      <c r="L54" s="20"/>
      <c r="M54" s="20"/>
      <c r="N54" s="20" t="s">
        <v>171</v>
      </c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1:34" s="17" customFormat="1" ht="12.75" x14ac:dyDescent="0.2">
      <c r="A55" s="19" t="s">
        <v>86</v>
      </c>
      <c r="B55" s="19" t="s">
        <v>171</v>
      </c>
      <c r="C55" s="19" t="s">
        <v>171</v>
      </c>
      <c r="D55" s="19" t="s">
        <v>171</v>
      </c>
      <c r="E55" s="19" t="s">
        <v>171</v>
      </c>
      <c r="F55" s="19" t="s">
        <v>171</v>
      </c>
      <c r="G55" s="19" t="s">
        <v>171</v>
      </c>
      <c r="H55" s="19" t="s">
        <v>171</v>
      </c>
      <c r="I55" s="19" t="s">
        <v>171</v>
      </c>
      <c r="J55" s="19" t="s">
        <v>171</v>
      </c>
      <c r="K55" s="19" t="s">
        <v>171</v>
      </c>
      <c r="L55" s="20"/>
      <c r="M55" s="20"/>
      <c r="N55" s="20" t="s">
        <v>171</v>
      </c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4" s="17" customFormat="1" ht="12.75" x14ac:dyDescent="0.2">
      <c r="A56" s="19" t="s">
        <v>87</v>
      </c>
      <c r="B56" s="19" t="s">
        <v>171</v>
      </c>
      <c r="C56" s="19" t="s">
        <v>171</v>
      </c>
      <c r="D56" s="19" t="s">
        <v>171</v>
      </c>
      <c r="E56" s="19" t="s">
        <v>171</v>
      </c>
      <c r="F56" s="19" t="s">
        <v>171</v>
      </c>
      <c r="G56" s="19" t="s">
        <v>171</v>
      </c>
      <c r="H56" s="19" t="s">
        <v>171</v>
      </c>
      <c r="I56" s="19" t="s">
        <v>171</v>
      </c>
      <c r="J56" s="19" t="s">
        <v>171</v>
      </c>
      <c r="K56" s="19" t="s">
        <v>171</v>
      </c>
      <c r="L56" s="20"/>
      <c r="M56" s="20"/>
      <c r="N56" s="20" t="s">
        <v>171</v>
      </c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4" s="17" customFormat="1" ht="12.75" x14ac:dyDescent="0.2">
      <c r="A57" s="19" t="s">
        <v>88</v>
      </c>
      <c r="B57" s="19" t="s">
        <v>171</v>
      </c>
      <c r="C57" s="19" t="s">
        <v>171</v>
      </c>
      <c r="D57" s="19" t="s">
        <v>171</v>
      </c>
      <c r="E57" s="19" t="s">
        <v>171</v>
      </c>
      <c r="F57" s="19" t="s">
        <v>171</v>
      </c>
      <c r="G57" s="19" t="s">
        <v>171</v>
      </c>
      <c r="H57" s="19" t="s">
        <v>171</v>
      </c>
      <c r="I57" s="19" t="s">
        <v>171</v>
      </c>
      <c r="J57" s="19" t="s">
        <v>171</v>
      </c>
      <c r="K57" s="19" t="s">
        <v>171</v>
      </c>
      <c r="L57" s="20"/>
      <c r="M57" s="20"/>
      <c r="N57" s="20" t="s">
        <v>171</v>
      </c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 spans="1:34" s="17" customFormat="1" ht="12.75" x14ac:dyDescent="0.2">
      <c r="A58" s="19" t="s">
        <v>89</v>
      </c>
      <c r="B58" s="19" t="s">
        <v>171</v>
      </c>
      <c r="C58" s="19" t="s">
        <v>171</v>
      </c>
      <c r="D58" s="19" t="s">
        <v>171</v>
      </c>
      <c r="E58" s="19" t="s">
        <v>171</v>
      </c>
      <c r="F58" s="19" t="s">
        <v>171</v>
      </c>
      <c r="G58" s="19" t="s">
        <v>171</v>
      </c>
      <c r="H58" s="19" t="s">
        <v>171</v>
      </c>
      <c r="I58" s="19" t="s">
        <v>171</v>
      </c>
      <c r="J58" s="19" t="s">
        <v>171</v>
      </c>
      <c r="K58" s="19" t="s">
        <v>171</v>
      </c>
      <c r="L58" s="20"/>
      <c r="M58" s="20"/>
      <c r="N58" s="20" t="s">
        <v>171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 spans="1:34" s="17" customFormat="1" ht="12.75" x14ac:dyDescent="0.2">
      <c r="A59" s="19" t="s">
        <v>90</v>
      </c>
      <c r="B59" s="19" t="s">
        <v>171</v>
      </c>
      <c r="C59" s="19" t="s">
        <v>171</v>
      </c>
      <c r="D59" s="19" t="s">
        <v>171</v>
      </c>
      <c r="E59" s="19" t="s">
        <v>171</v>
      </c>
      <c r="F59" s="19" t="s">
        <v>171</v>
      </c>
      <c r="G59" s="19" t="s">
        <v>171</v>
      </c>
      <c r="H59" s="19" t="s">
        <v>171</v>
      </c>
      <c r="I59" s="19" t="s">
        <v>171</v>
      </c>
      <c r="J59" s="19" t="s">
        <v>171</v>
      </c>
      <c r="K59" s="19" t="s">
        <v>171</v>
      </c>
      <c r="L59" s="20"/>
      <c r="M59" s="20"/>
      <c r="N59" s="20" t="s">
        <v>171</v>
      </c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1:34" s="17" customFormat="1" ht="12.75" x14ac:dyDescent="0.2">
      <c r="A60" s="19" t="s">
        <v>91</v>
      </c>
      <c r="B60" s="19" t="s">
        <v>171</v>
      </c>
      <c r="C60" s="19" t="s">
        <v>171</v>
      </c>
      <c r="D60" s="19" t="s">
        <v>171</v>
      </c>
      <c r="E60" s="19" t="s">
        <v>171</v>
      </c>
      <c r="F60" s="19" t="s">
        <v>171</v>
      </c>
      <c r="G60" s="19" t="s">
        <v>171</v>
      </c>
      <c r="H60" s="19" t="s">
        <v>171</v>
      </c>
      <c r="I60" s="19" t="s">
        <v>171</v>
      </c>
      <c r="J60" s="19" t="s">
        <v>171</v>
      </c>
      <c r="K60" s="19" t="s">
        <v>171</v>
      </c>
      <c r="L60" s="20"/>
      <c r="M60" s="20"/>
      <c r="N60" s="20" t="s">
        <v>171</v>
      </c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4" s="17" customFormat="1" ht="12.75" x14ac:dyDescent="0.2">
      <c r="A61" s="19" t="s">
        <v>92</v>
      </c>
      <c r="B61" s="19" t="s">
        <v>171</v>
      </c>
      <c r="C61" s="19" t="s">
        <v>171</v>
      </c>
      <c r="D61" s="19" t="s">
        <v>171</v>
      </c>
      <c r="E61" s="19" t="s">
        <v>171</v>
      </c>
      <c r="F61" s="19" t="s">
        <v>171</v>
      </c>
      <c r="G61" s="19" t="s">
        <v>171</v>
      </c>
      <c r="H61" s="19" t="s">
        <v>171</v>
      </c>
      <c r="I61" s="19" t="s">
        <v>171</v>
      </c>
      <c r="J61" s="19" t="s">
        <v>171</v>
      </c>
      <c r="K61" s="19" t="s">
        <v>171</v>
      </c>
      <c r="L61" s="20"/>
      <c r="M61" s="20"/>
      <c r="N61" s="20" t="s">
        <v>171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 spans="1:34" s="17" customFormat="1" ht="12.75" x14ac:dyDescent="0.2">
      <c r="A62" s="15" t="str">
        <f>HYPERLINK("#'Cuadro 6.2.58'!A3", "Cuadro 6.2.58. Provincia de Buenos Aires, partido Guaminí. Población en viviendas particulares nacida en otro país que asiste a algún establecimiento educativo, por nivel educativo al que asiste, según sexo registrado al nacer y grupo de edad. Año 2022")</f>
        <v>Cuadro 6.2.58. Provincia de Buenos Aires, partido Guaminí. Población en viviendas particulares nacida en otro país que asiste a algún establecimiento educativo, por nivel educativo al que asiste, según sexo registrado al nacer y grupo de edad. Año 2022</v>
      </c>
    </row>
    <row r="63" spans="1:34" s="17" customFormat="1" ht="12.75" x14ac:dyDescent="0.2">
      <c r="A63" s="19" t="s">
        <v>94</v>
      </c>
      <c r="B63" s="19" t="s">
        <v>171</v>
      </c>
      <c r="C63" s="19" t="s">
        <v>171</v>
      </c>
      <c r="D63" s="19" t="s">
        <v>171</v>
      </c>
      <c r="E63" s="19" t="s">
        <v>171</v>
      </c>
      <c r="F63" s="19" t="s">
        <v>171</v>
      </c>
      <c r="G63" s="19" t="s">
        <v>171</v>
      </c>
      <c r="H63" s="19" t="s">
        <v>171</v>
      </c>
      <c r="I63" s="19" t="s">
        <v>171</v>
      </c>
      <c r="J63" s="19" t="s">
        <v>171</v>
      </c>
      <c r="K63" s="19" t="s">
        <v>171</v>
      </c>
      <c r="L63" s="20"/>
      <c r="M63" s="20"/>
      <c r="N63" s="20" t="s">
        <v>171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1:34" s="17" customFormat="1" ht="12.75" x14ac:dyDescent="0.2">
      <c r="A64" s="15" t="str">
        <f>HYPERLINK("#'Cuadro 6.2.60'!A3", "Cuadro 6.2.60. Provincia de Buenos Aires, partido Hurlingham. Población en viviendas particulares nacida en otro país que asiste a algún establecimiento educativo, por nivel educativo al que asiste, según sexo registrado al nacer y grupo de edad. Año 2022")</f>
        <v>Cuadro 6.2.60. Provincia de Buenos Aires, partido Hurlingham. Población en viviendas particulares nacida en otro país que asiste a algún establecimiento educativo, por nivel educativo al que asiste, según sexo registrado al nacer y grupo de edad. Año 2022</v>
      </c>
    </row>
    <row r="65" spans="1:33" s="17" customFormat="1" ht="12.75" x14ac:dyDescent="0.2">
      <c r="A65" s="15" t="str">
        <f>HYPERLINK("#'Cuadro 6.2.61'!A3", "Cuadro 6.2.61. Provincia de Buenos Aires, partido Ituzaingó. Población en viviendas particulares nacida en otro país que asiste a algún establecimiento educativo, por nivel educativo al que asiste, según sexo registrado al nacer y grupo de edad. Año 2022")</f>
        <v>Cuadro 6.2.61. Provincia de Buenos Aires, partido Ituzaingó. Población en viviendas particulares nacida en otro país que asiste a algún establecimiento educativo, por nivel educativo al que asiste, según sexo registrado al nacer y grupo de edad. Año 2022</v>
      </c>
    </row>
    <row r="66" spans="1:33" s="17" customFormat="1" ht="12.75" x14ac:dyDescent="0.2">
      <c r="A66" s="19" t="s">
        <v>97</v>
      </c>
      <c r="B66" s="19" t="s">
        <v>171</v>
      </c>
      <c r="C66" s="19" t="s">
        <v>171</v>
      </c>
      <c r="D66" s="19" t="s">
        <v>171</v>
      </c>
      <c r="E66" s="19" t="s">
        <v>171</v>
      </c>
      <c r="F66" s="19" t="s">
        <v>171</v>
      </c>
      <c r="G66" s="19" t="s">
        <v>171</v>
      </c>
      <c r="H66" s="19" t="s">
        <v>171</v>
      </c>
      <c r="I66" s="19" t="s">
        <v>171</v>
      </c>
      <c r="J66" s="19" t="s">
        <v>171</v>
      </c>
      <c r="K66" s="19" t="s">
        <v>171</v>
      </c>
      <c r="L66" s="20"/>
      <c r="M66" s="20"/>
      <c r="N66" s="20" t="s">
        <v>171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3" s="17" customFormat="1" ht="12.75" x14ac:dyDescent="0.2">
      <c r="A67" s="15" t="str">
        <f>HYPERLINK("#'Cuadro 6.2.63'!A3", "Cuadro 6.2.63. Provincia de Buenos Aires, partido Junín. Población en viviendas particulares nacida en otro país que asiste a algún establecimiento educativo, por nivel educativo al que asiste, según sexo registrado al nacer y grupo de edad. Año 2022")</f>
        <v>Cuadro 6.2.63. Provincia de Buenos Aires, partido Junín. Población en viviendas particulares nacida en otro país que asiste a algún establecimiento educativo, por nivel educativo al que asiste, según sexo registrado al nacer y grupo de edad. Año 2022</v>
      </c>
    </row>
    <row r="68" spans="1:33" s="17" customFormat="1" ht="12.75" x14ac:dyDescent="0.2">
      <c r="A68" s="15" t="str">
        <f>HYPERLINK("#'Cuadro 6.2.64'!A3", "Cuadro 6.2.64. Provincia de Buenos Aires, partido La Costa. Población en viviendas particulares nacida en otro país que asiste a algún establecimiento educativo, por nivel educativo al que asiste, según sexo registrado al nacer y grupo de edad. Año 2022")</f>
        <v>Cuadro 6.2.64. Provincia de Buenos Aires, partido La Costa. Población en viviendas particulares nacida en otro país que asiste a algún establecimiento educativo, por nivel educativo al que asiste, según sexo registrado al nacer y grupo de edad. Año 2022</v>
      </c>
    </row>
    <row r="69" spans="1:33" s="17" customFormat="1" ht="12.75" x14ac:dyDescent="0.2">
      <c r="A69" s="15" t="str">
        <f>HYPERLINK("#'Cuadro 6.2.65'!A3", "Cuadro 6.2.65. Provincia de Buenos Aires, partido La Matanza. Población en viviendas particulares nacida en otro país que asiste a algún establecimiento educativo, por nivel educativo al que asiste, según sexo registrado al nacer y grupo de edad. Año 2022")</f>
        <v>Cuadro 6.2.65. Provincia de Buenos Aires, partido La Matanza. Población en viviendas particulares nacida en otro país que asiste a algún establecimiento educativo, por nivel educativo al que asiste, según sexo registrado al nacer y grupo de edad. Año 2022</v>
      </c>
    </row>
    <row r="70" spans="1:33" s="17" customFormat="1" ht="12.75" x14ac:dyDescent="0.2">
      <c r="A70" s="15" t="str">
        <f>HYPERLINK("#'Cuadro 6.2.66'!A3", "Cuadro 6.2.66. Provincia de Buenos Aires, partido Lanús. Población en viviendas particulares nacida en otro país que asiste a algún establecimiento educativo, por nivel educativo al que asiste, según sexo registrado al nacer y grupo de edad. Año 2022")</f>
        <v>Cuadro 6.2.66. Provincia de Buenos Aires, partido Lanús. Población en viviendas particulares nacida en otro país que asiste a algún establecimiento educativo, por nivel educativo al que asiste, según sexo registrado al nacer y grupo de edad. Año 2022</v>
      </c>
    </row>
    <row r="71" spans="1:33" s="17" customFormat="1" ht="12.75" x14ac:dyDescent="0.2">
      <c r="A71" s="15" t="str">
        <f>HYPERLINK("#'Cuadro 6.2.67'!A3", "Cuadro 6.2.67. Provincia de Buenos Aires, partido La Plata. Población en viviendas particulares nacida en otro país que asiste a algún establecimiento educativo, por nivel educativo al que asiste, según sexo registrado al nacer y grupo de edad. Año 2022")</f>
        <v>Cuadro 6.2.67. Provincia de Buenos Aires, partido La Plata. Población en viviendas particulares nacida en otro país que asiste a algún establecimiento educativo, por nivel educativo al que asiste, según sexo registrado al nacer y grupo de edad. Año 2022</v>
      </c>
    </row>
    <row r="72" spans="1:33" s="17" customFormat="1" ht="12.75" x14ac:dyDescent="0.2">
      <c r="A72" s="15" t="str">
        <f>HYPERLINK("#'Cuadro 6.2.68'!A3", "Cuadro 6.2.68. Provincia de Buenos Aires, partido Laprida. Población en viviendas particulares nacida en otro país que asiste a algún establecimiento educativo, por nivel educativo al que asiste, según sexo registrado al nacer y grupo de edad. Año 2022")</f>
        <v>Cuadro 6.2.68. Provincia de Buenos Aires, partido Laprida. Población en viviendas particulares nacida en otro país que asiste a algún establecimiento educativo, por nivel educativo al que asiste, según sexo registrado al nacer y grupo de edad. Año 2022</v>
      </c>
    </row>
    <row r="73" spans="1:33" s="17" customFormat="1" ht="12.75" x14ac:dyDescent="0.2">
      <c r="A73" s="15" t="str">
        <f>HYPERLINK("#'Cuadro 6.2.69'!A3", "Cuadro 6.2.69. Provincia de Buenos Aires, partido Las Flores. Población en viviendas particulares nacida en otro país que asiste a algún establecimiento educativo, por nivel educativo al que asiste, según sexo registrado al nacer y grupo de edad. Año 2022")</f>
        <v>Cuadro 6.2.69. Provincia de Buenos Aires, partido Las Flores. Población en viviendas particulares nacida en otro país que asiste a algún establecimiento educativo, por nivel educativo al que asiste, según sexo registrado al nacer y grupo de edad. Año 2022</v>
      </c>
    </row>
    <row r="74" spans="1:33" s="17" customFormat="1" ht="12.75" x14ac:dyDescent="0.2">
      <c r="A74" s="19" t="s">
        <v>105</v>
      </c>
      <c r="B74" s="19" t="s">
        <v>171</v>
      </c>
      <c r="C74" s="19" t="s">
        <v>171</v>
      </c>
      <c r="D74" s="19" t="s">
        <v>171</v>
      </c>
      <c r="E74" s="19" t="s">
        <v>171</v>
      </c>
      <c r="F74" s="19" t="s">
        <v>171</v>
      </c>
      <c r="G74" s="19" t="s">
        <v>171</v>
      </c>
      <c r="H74" s="19" t="s">
        <v>171</v>
      </c>
      <c r="I74" s="19" t="s">
        <v>171</v>
      </c>
      <c r="J74" s="19" t="s">
        <v>171</v>
      </c>
      <c r="K74" s="19" t="s">
        <v>171</v>
      </c>
      <c r="L74" s="20"/>
      <c r="M74" s="20"/>
      <c r="N74" s="20" t="s">
        <v>171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 spans="1:33" s="17" customFormat="1" ht="12.75" x14ac:dyDescent="0.2">
      <c r="A75" s="15" t="str">
        <f>HYPERLINK("#'Cuadro 6.2.71'!A3", "Cuadro 6.2.71. Provincia de Buenos Aires, partido Lezama. Población en viviendas particulares nacida en otro país que asiste a algún establecimiento educativo, por nivel educativo al que asiste, según sexo registrado al nacer y grupo de edad. Año 2022")</f>
        <v>Cuadro 6.2.71. Provincia de Buenos Aires, partido Lezama. Población en viviendas particulares nacida en otro país que asiste a algún establecimiento educativo, por nivel educativo al que asiste, según sexo registrado al nacer y grupo de edad. Año 2022</v>
      </c>
    </row>
    <row r="76" spans="1:33" s="17" customFormat="1" ht="12.75" x14ac:dyDescent="0.2">
      <c r="A76" s="15" t="str">
        <f>HYPERLINK("#'Cuadro 6.2.72'!A3", "Cuadro 6.2.72. Provincia de Buenos Aires, partido Lincoln. Población en viviendas particulares nacida en otro país que asiste a algún establecimiento educativo, por nivel educativo al que asiste, según sexo registrado al nacer y grupo de edad. Año 2022")</f>
        <v>Cuadro 6.2.72. Provincia de Buenos Aires, partido Lincoln. Población en viviendas particulares nacida en otro país que asiste a algún establecimiento educativo, por nivel educativo al que asiste, según sexo registrado al nacer y grupo de edad. Año 2022</v>
      </c>
    </row>
    <row r="77" spans="1:33" s="17" customFormat="1" ht="12.75" x14ac:dyDescent="0.2">
      <c r="A77" s="15" t="str">
        <f>HYPERLINK("#'Cuadro 6.2.73'!A3", "Cuadro 6.2.73. Provincia de Buenos Aires, partido Lobería. Población en viviendas particulares nacida en otro país que asiste a algún establecimiento educativo, por nivel educativo al que asiste, según sexo registrado al nacer y grupo de edad. Año 2022")</f>
        <v>Cuadro 6.2.73. Provincia de Buenos Aires, partido Lobería. Población en viviendas particulares nacida en otro país que asiste a algún establecimiento educativo, por nivel educativo al que asiste, según sexo registrado al nacer y grupo de edad. Año 2022</v>
      </c>
    </row>
    <row r="78" spans="1:33" s="17" customFormat="1" ht="12.75" x14ac:dyDescent="0.2">
      <c r="A78" s="15" t="str">
        <f>HYPERLINK("#'Cuadro 6.2.74'!A3", "Cuadro 6.2.74. Provincia de Buenos Aires, partido Lobos. Población en viviendas particulares nacida en otro país que asiste a algún establecimiento educativo, por nivel educativo al que asiste, según sexo registrado al nacer y grupo de edad. Año 2022")</f>
        <v>Cuadro 6.2.74. Provincia de Buenos Aires, partido Lobos. Población en viviendas particulares nacida en otro país que asiste a algún establecimiento educativo, por nivel educativo al que asiste, según sexo registrado al nacer y grupo de edad. Año 2022</v>
      </c>
    </row>
    <row r="79" spans="1:33" s="17" customFormat="1" ht="12.75" x14ac:dyDescent="0.2">
      <c r="A79" s="19" t="s">
        <v>110</v>
      </c>
      <c r="B79" s="19" t="s">
        <v>171</v>
      </c>
      <c r="C79" s="19" t="s">
        <v>171</v>
      </c>
      <c r="D79" s="19" t="s">
        <v>171</v>
      </c>
      <c r="E79" s="19" t="s">
        <v>171</v>
      </c>
      <c r="F79" s="19" t="s">
        <v>171</v>
      </c>
      <c r="G79" s="19" t="s">
        <v>171</v>
      </c>
      <c r="H79" s="19" t="s">
        <v>171</v>
      </c>
      <c r="I79" s="19" t="s">
        <v>171</v>
      </c>
      <c r="J79" s="19" t="s">
        <v>171</v>
      </c>
      <c r="K79" s="19" t="s">
        <v>171</v>
      </c>
      <c r="L79" s="20"/>
      <c r="M79" s="20"/>
      <c r="N79" s="20" t="s">
        <v>171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1:33" s="17" customFormat="1" ht="12.75" x14ac:dyDescent="0.2">
      <c r="A80" s="15" t="str">
        <f>HYPERLINK("#'Cuadro 6.2.76'!A3", "Cuadro 6.2.76. Provincia de Buenos Aires, partido Luján. Población en viviendas particulares nacida en otro país que asiste a algún establecimiento educativo, por nivel educativo al que asiste, según sexo registrado al nacer y grupo de edad. Año 2022")</f>
        <v>Cuadro 6.2.76. Provincia de Buenos Aires, partido Luján. Población en viviendas particulares nacida en otro país que asiste a algún establecimiento educativo, por nivel educativo al que asiste, según sexo registrado al nacer y grupo de edad. Año 2022</v>
      </c>
    </row>
    <row r="81" spans="1:33" s="17" customFormat="1" ht="12.75" x14ac:dyDescent="0.2">
      <c r="A81" s="15" t="str">
        <f>HYPERLINK("#'Cuadro 6.2.77'!A3", "Cuadro 6.2.77. Provincia de Buenos Aires, partido Magdalena. Población en viviendas particulares nacida en otro país que asiste a algún establecimiento educativo, por nivel educativo al que asiste, según sexo registrado al nacer y grupo de edad. Año 2022")</f>
        <v>Cuadro 6.2.77. Provincia de Buenos Aires, partido Magdalena. Población en viviendas particulares nacida en otro país que asiste a algún establecimiento educativo, por nivel educativo al que asiste, según sexo registrado al nacer y grupo de edad. Año 2022</v>
      </c>
    </row>
    <row r="82" spans="1:33" s="17" customFormat="1" ht="12.75" x14ac:dyDescent="0.2">
      <c r="A82" s="15" t="str">
        <f>HYPERLINK("#'Cuadro 6.2.78'!A3", "Cuadro 6.2.78. Provincia de Buenos Aires, partido Maipú. Población en viviendas particulares nacida en otro país que asiste a algún establecimiento educativo, por nivel educativo al que asiste, según sexo registrado al nacer y grupo de edad. Año 2022")</f>
        <v>Cuadro 6.2.78. Provincia de Buenos Aires, partido Maipú. Población en viviendas particulares nacida en otro país que asiste a algún establecimiento educativo, por nivel educativo al que asiste, según sexo registrado al nacer y grupo de edad. Año 2022</v>
      </c>
    </row>
    <row r="83" spans="1:33" s="17" customFormat="1" ht="12.75" x14ac:dyDescent="0.2">
      <c r="A83" s="19" t="s">
        <v>114</v>
      </c>
      <c r="B83" s="19" t="s">
        <v>171</v>
      </c>
      <c r="C83" s="19" t="s">
        <v>171</v>
      </c>
      <c r="D83" s="19" t="s">
        <v>171</v>
      </c>
      <c r="E83" s="19" t="s">
        <v>171</v>
      </c>
      <c r="F83" s="19" t="s">
        <v>171</v>
      </c>
      <c r="G83" s="19" t="s">
        <v>171</v>
      </c>
      <c r="H83" s="19" t="s">
        <v>171</v>
      </c>
      <c r="I83" s="19" t="s">
        <v>171</v>
      </c>
      <c r="J83" s="19" t="s">
        <v>171</v>
      </c>
      <c r="K83" s="19" t="s">
        <v>171</v>
      </c>
      <c r="L83" s="20"/>
      <c r="M83" s="20"/>
      <c r="N83" s="20" t="s">
        <v>171</v>
      </c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1:33" s="17" customFormat="1" ht="12.75" x14ac:dyDescent="0.2">
      <c r="A84" s="19" t="s">
        <v>115</v>
      </c>
      <c r="B84" s="19" t="s">
        <v>171</v>
      </c>
      <c r="C84" s="19" t="s">
        <v>171</v>
      </c>
      <c r="D84" s="19" t="s">
        <v>171</v>
      </c>
      <c r="E84" s="19" t="s">
        <v>171</v>
      </c>
      <c r="F84" s="19" t="s">
        <v>171</v>
      </c>
      <c r="G84" s="19" t="s">
        <v>171</v>
      </c>
      <c r="H84" s="19" t="s">
        <v>171</v>
      </c>
      <c r="I84" s="19" t="s">
        <v>171</v>
      </c>
      <c r="J84" s="19" t="s">
        <v>171</v>
      </c>
      <c r="K84" s="19" t="s">
        <v>171</v>
      </c>
      <c r="L84" s="20"/>
      <c r="M84" s="20"/>
      <c r="N84" s="20" t="s">
        <v>171</v>
      </c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3" s="17" customFormat="1" ht="12.75" x14ac:dyDescent="0.2">
      <c r="A85" s="15" t="str">
        <f>HYPERLINK("#'Cuadro 6.2.81'!A3", "Cuadro 6.2.81. Provincia de Buenos Aires, partido Marcos Paz. Población en viviendas particulares nacida en otro país que asiste a algún establecimiento educativo, por nivel educativo al que asiste, según sexo registrado al nacer y grupo de edad. Año 2022")</f>
        <v>Cuadro 6.2.81. Provincia de Buenos Aires, partido Marcos Paz. Población en viviendas particulares nacida en otro país que asiste a algún establecimiento educativo, por nivel educativo al que asiste, según sexo registrado al nacer y grupo de edad. Año 2022</v>
      </c>
    </row>
    <row r="86" spans="1:33" s="17" customFormat="1" ht="12.75" x14ac:dyDescent="0.2">
      <c r="A86" s="15" t="str">
        <f>HYPERLINK("#'Cuadro 6.2.82'!A3", "Cuadro 6.2.82. Provincia de Buenos Aires, partido Mercedes. Población en viviendas particulares nacida en otro país que asiste a algún establecimiento educativo, por nivel educativo al que asiste, según sexo registrado al nacer y grupo de edad. Año 2022")</f>
        <v>Cuadro 6.2.82. Provincia de Buenos Aires, partido Mercedes. Población en viviendas particulares nacida en otro país que asiste a algún establecimiento educativo, por nivel educativo al que asiste, según sexo registrado al nacer y grupo de edad. Año 2022</v>
      </c>
    </row>
    <row r="87" spans="1:33" s="17" customFormat="1" ht="12.75" x14ac:dyDescent="0.2">
      <c r="A87" s="15" t="str">
        <f>HYPERLINK("#'Cuadro 6.2.83'!A3", "Cuadro 6.2.83. Provincia de Buenos Aires, partido Merlo. Población en viviendas particulares nacida en otro país que asiste a algún establecimiento educativo, por nivel educativo al que asiste, según sexo registrado al nacer y grupo de edad. Año 2022")</f>
        <v>Cuadro 6.2.83. Provincia de Buenos Aires, partido Merlo. Población en viviendas particulares nacida en otro país que asiste a algún establecimiento educativo, por nivel educativo al que asiste, según sexo registrado al nacer y grupo de edad. Año 2022</v>
      </c>
    </row>
    <row r="88" spans="1:33" s="17" customFormat="1" ht="12.75" x14ac:dyDescent="0.2">
      <c r="A88" s="15" t="str">
        <f>HYPERLINK("#'Cuadro 6.2.84'!A3", "Cuadro 6.2.84. Provincia de Buenos Aires, partido Monte. Población en viviendas particulares nacida en otro país que asiste a algún establecimiento educativo, por nivel educativo al que asiste, según sexo registrado al nacer y grupo de edad. Año 2022")</f>
        <v>Cuadro 6.2.84. Provincia de Buenos Aires, partido Monte. Población en viviendas particulares nacida en otro país que asiste a algún establecimiento educativo, por nivel educativo al que asiste, según sexo registrado al nacer y grupo de edad. Año 2022</v>
      </c>
    </row>
    <row r="89" spans="1:33" s="17" customFormat="1" ht="12.75" x14ac:dyDescent="0.2">
      <c r="A89" s="19" t="s">
        <v>120</v>
      </c>
      <c r="B89" s="19" t="s">
        <v>171</v>
      </c>
      <c r="C89" s="19" t="s">
        <v>171</v>
      </c>
      <c r="D89" s="19" t="s">
        <v>171</v>
      </c>
      <c r="E89" s="19" t="s">
        <v>171</v>
      </c>
      <c r="F89" s="19" t="s">
        <v>171</v>
      </c>
      <c r="G89" s="19" t="s">
        <v>171</v>
      </c>
      <c r="H89" s="19" t="s">
        <v>171</v>
      </c>
      <c r="I89" s="19" t="s">
        <v>171</v>
      </c>
      <c r="J89" s="19" t="s">
        <v>171</v>
      </c>
      <c r="K89" s="19" t="s">
        <v>171</v>
      </c>
      <c r="L89" s="20"/>
      <c r="M89" s="20"/>
      <c r="N89" s="20" t="s">
        <v>171</v>
      </c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</row>
    <row r="90" spans="1:33" s="17" customFormat="1" ht="12.75" x14ac:dyDescent="0.2">
      <c r="A90" s="15" t="str">
        <f>HYPERLINK("#'Cuadro 6.2.86'!A3", "Cuadro 6.2.86. Provincia de Buenos Aires, partido Moreno. Población en viviendas particulares nacida en otro país que asiste a algún establecimiento educativo, por nivel educativo al que asiste, según sexo registrado al nacer y grupo de edad. Año 2022")</f>
        <v>Cuadro 6.2.86. Provincia de Buenos Aires, partido Moreno. Población en viviendas particulares nacida en otro país que asiste a algún establecimiento educativo, por nivel educativo al que asiste, según sexo registrado al nacer y grupo de edad. Año 2022</v>
      </c>
    </row>
    <row r="91" spans="1:33" s="17" customFormat="1" ht="12.75" x14ac:dyDescent="0.2">
      <c r="A91" s="15" t="str">
        <f>HYPERLINK("#'Cuadro 6.2.87'!A3", "Cuadro 6.2.87. Provincia de Buenos Aires, partido Morón. Población en viviendas particulares nacida en otro país que asiste a algún establecimiento educativo, por nivel educativo al que asiste, según sexo registrado al nacer y grupo de edad. Año 2022")</f>
        <v>Cuadro 6.2.87. Provincia de Buenos Aires, partido Morón. Población en viviendas particulares nacida en otro país que asiste a algún establecimiento educativo, por nivel educativo al que asiste, según sexo registrado al nacer y grupo de edad. Año 2022</v>
      </c>
    </row>
    <row r="92" spans="1:33" s="17" customFormat="1" ht="12.75" x14ac:dyDescent="0.2">
      <c r="A92" s="15" t="str">
        <f>HYPERLINK("#'Cuadro 6.2.88'!A3", "Cuadro 6.2.88. Provincia de Buenos Aires, partido Navarro. Población en viviendas particulares nacida en otro país que asiste a algún establecimiento educativo, por nivel educativo al que asiste, según sexo registrado al nacer y grupo de edad. Año 2022")</f>
        <v>Cuadro 6.2.88. Provincia de Buenos Aires, partido Navarro. Población en viviendas particulares nacida en otro país que asiste a algún establecimiento educativo, por nivel educativo al que asiste, según sexo registrado al nacer y grupo de edad. Año 2022</v>
      </c>
    </row>
    <row r="93" spans="1:33" s="17" customFormat="1" ht="12.75" x14ac:dyDescent="0.2">
      <c r="A93" s="15" t="str">
        <f>HYPERLINK("#'Cuadro 6.2.89'!A3", "Cuadro 6.2.89. Provincia de Buenos Aires, partido Necochea. Población en viviendas particulares nacida en otro país que asiste a algún establecimiento educativo, por nivel educativo al que asiste, según sexo registrado al nacer y grupo de edad. Año 2022")</f>
        <v>Cuadro 6.2.89. Provincia de Buenos Aires, partido Necochea. Población en viviendas particulares nacida en otro país que asiste a algún establecimiento educativo, por nivel educativo al que asiste, según sexo registrado al nacer y grupo de edad. Año 2022</v>
      </c>
    </row>
    <row r="94" spans="1:33" s="17" customFormat="1" ht="12.75" x14ac:dyDescent="0.2">
      <c r="A94" s="15" t="str">
        <f>HYPERLINK("#'Cuadro 6.2.90'!A3", "Cuadro 6.2.90. Provincia de Buenos Aires, partido 9 de Julio. Población en viviendas particulares nacida en otro país que asiste a algún establecimiento educativo, por nivel educativo al que asiste, según sexo registrado al nacer y grupo de edad. Año 2022")</f>
        <v>Cuadro 6.2.90. Provincia de Buenos Aires, partido 9 de Julio. Población en viviendas particulares nacida en otro país que asiste a algún establecimiento educativo, por nivel educativo al que asiste, según sexo registrado al nacer y grupo de edad. Año 2022</v>
      </c>
    </row>
    <row r="95" spans="1:33" s="17" customFormat="1" ht="12.75" x14ac:dyDescent="0.2">
      <c r="A95" s="15" t="str">
        <f>HYPERLINK("#'Cuadro 6.2.91'!A3", "Cuadro 6.2.91. Provincia de Buenos Aires, partido Olavarría. Población en viviendas particulares nacida en otro país que asiste a algún establecimiento educativo, por nivel educativo al que asiste, según sexo registrado al nacer y grupo de edad. Año 2022")</f>
        <v>Cuadro 6.2.91. Provincia de Buenos Aires, partido Olavarría. Población en viviendas particulares nacida en otro país que asiste a algún establecimiento educativo, por nivel educativo al que asiste, según sexo registrado al nacer y grupo de edad. Año 2022</v>
      </c>
    </row>
    <row r="96" spans="1:33" s="17" customFormat="1" ht="12.75" x14ac:dyDescent="0.2">
      <c r="A96" s="15" t="str">
        <f>HYPERLINK("#'Cuadro 6.2.92'!A3", "Cuadro 6.2.92. Provincia de Buenos Aires, partido Patagones. Población en viviendas particulares nacida en otro país que asiste a algún establecimiento educativo, por nivel educativo al que asiste, según sexo registrado al nacer y grupo de edad. Año 2022")</f>
        <v>Cuadro 6.2.92. Provincia de Buenos Aires, partido Patagones. Población en viviendas particulares nacida en otro país que asiste a algún establecimiento educativo, por nivel educativo al que asiste, según sexo registrado al nacer y grupo de edad. Año 2022</v>
      </c>
    </row>
    <row r="97" spans="1:33" s="17" customFormat="1" ht="12.75" x14ac:dyDescent="0.2">
      <c r="A97" s="15" t="str">
        <f>HYPERLINK("#'Cuadro 6.2.93'!A3", "Cuadro 6.2.93. Provincia de Buenos Aires, partido Pehuajó. Población en viviendas particulares nacida en otro país que asiste a algún establecimiento educativo, por nivel educativo al que asiste, según sexo registrado al nacer y grupo de edad. Año 2022")</f>
        <v>Cuadro 6.2.93. Provincia de Buenos Aires, partido Pehuajó. Población en viviendas particulares nacida en otro país que asiste a algún establecimiento educativo, por nivel educativo al que asiste, según sexo registrado al nacer y grupo de edad. Año 2022</v>
      </c>
    </row>
    <row r="98" spans="1:33" s="17" customFormat="1" ht="12.75" x14ac:dyDescent="0.2">
      <c r="A98" s="15" t="str">
        <f>HYPERLINK("#'Cuadro 6.2.94'!A3", "Cuadro 6.2.94. Provincia de Buenos Aires, partido Pellegrini. Población en viviendas particulares nacida en otro país que asiste a algún establecimiento educativo, por nivel educativo al que asiste, según sexo registrado al nacer y grupo de edad. Año 2022")</f>
        <v>Cuadro 6.2.94. Provincia de Buenos Aires, partido Pellegrini. Población en viviendas particulares nacida en otro país que asiste a algún establecimiento educativo, por nivel educativo al que asiste, según sexo registrado al nacer y grupo de edad. Año 2022</v>
      </c>
    </row>
    <row r="99" spans="1:33" s="17" customFormat="1" ht="12.75" x14ac:dyDescent="0.2">
      <c r="A99" s="15" t="str">
        <f>HYPERLINK("#'Cuadro 6.2.95'!A3", "Cuadro 6.2.95. Provincia de Buenos Aires, partido Pergamino. Población en viviendas particulares nacida en otro país que asiste a algún establecimiento educativo, por nivel educativo al que asiste, según sexo registrado al nacer y grupo de edad. Año 2022")</f>
        <v>Cuadro 6.2.95. Provincia de Buenos Aires, partido Pergamino. Población en viviendas particulares nacida en otro país que asiste a algún establecimiento educativo, por nivel educativo al que asiste, según sexo registrado al nacer y grupo de edad. Año 2022</v>
      </c>
    </row>
    <row r="100" spans="1:33" s="17" customFormat="1" ht="12.75" x14ac:dyDescent="0.2">
      <c r="A100" s="15" t="str">
        <f>HYPERLINK("#'Cuadro 6.2.96'!A3", "Cuadro 6.2.96. Provincia de Buenos Aires, partido Pila. Población en viviendas particulares nacida en otro país que asiste a algún establecimiento educativo, por nivel educativo al que asiste, según sexo registrado al nacer y grupo de edad. Año 2022")</f>
        <v>Cuadro 6.2.96. Provincia de Buenos Aires, partido Pila. Población en viviendas particulares nacida en otro país que asiste a algún establecimiento educativo, por nivel educativo al que asiste, según sexo registrado al nacer y grupo de edad. Año 2022</v>
      </c>
    </row>
    <row r="101" spans="1:33" s="16" customFormat="1" ht="12.75" x14ac:dyDescent="0.2">
      <c r="A101" s="15" t="str">
        <f>HYPERLINK("#'Cuadro 6.2.97'!A3", "Cuadro 6.2.97. Provincia de Buenos Aires, partido Pilar. Población en viviendas particulares nacida en otro país que asiste a algún establecimiento educativo, por nivel educativo al que asiste, según sexo registrado al nacer y grupo de edad. Año 2022")</f>
        <v>Cuadro 6.2.97. Provincia de Buenos Aires, partido Pilar. Población en viviendas particulares nacida en otro país que asiste a algún establecimiento educativo, por nivel educativo al que asiste, según sexo registrado al nacer y grupo de edad. Año 2022</v>
      </c>
    </row>
    <row r="102" spans="1:33" s="16" customFormat="1" ht="12.75" x14ac:dyDescent="0.2">
      <c r="A102" s="15" t="str">
        <f>HYPERLINK("#'Cuadro 6.2.98'!A3", "Cuadro 6.2.98. Provincia de Buenos Aires, partido Pinamar. Población en viviendas particulares nacida en otro país que asiste a algún establecimiento educativo, por nivel educativo al que asiste, según sexo registrado al nacer y grupo de edad. Año 2022")</f>
        <v>Cuadro 6.2.98. Provincia de Buenos Aires, partido Pinamar. Población en viviendas particulares nacida en otro país que asiste a algún establecimiento educativo, por nivel educativo al que asiste, según sexo registrado al nacer y grupo de edad. Año 2022</v>
      </c>
    </row>
    <row r="103" spans="1:33" s="16" customFormat="1" ht="12.75" x14ac:dyDescent="0.2">
      <c r="A103" s="19" t="s">
        <v>134</v>
      </c>
      <c r="B103" s="19" t="s">
        <v>171</v>
      </c>
      <c r="C103" s="19" t="s">
        <v>171</v>
      </c>
      <c r="D103" s="19" t="s">
        <v>171</v>
      </c>
      <c r="E103" s="19" t="s">
        <v>171</v>
      </c>
      <c r="F103" s="19" t="s">
        <v>171</v>
      </c>
      <c r="G103" s="19" t="s">
        <v>171</v>
      </c>
      <c r="H103" s="19" t="s">
        <v>171</v>
      </c>
      <c r="I103" s="19" t="s">
        <v>171</v>
      </c>
      <c r="J103" s="19" t="s">
        <v>171</v>
      </c>
      <c r="K103" s="19" t="s">
        <v>171</v>
      </c>
      <c r="L103" s="20"/>
      <c r="M103" s="20"/>
      <c r="N103" s="20" t="s">
        <v>171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</row>
    <row r="104" spans="1:33" s="16" customFormat="1" ht="12.75" x14ac:dyDescent="0.2">
      <c r="A104" s="15" t="str">
        <f>HYPERLINK("#'Cuadro 6.2.100'!A3", "Cuadro 6.2.100. Provincia de Buenos Aires, partido Puan. Población en viviendas particulares nacida en otro país que asiste a algún establecimiento educativo, por nivel educativo al que asiste, según sexo registrado al nacer y grupo de edad. Año 2022")</f>
        <v>Cuadro 6.2.100. Provincia de Buenos Aires, partido Puan. Población en viviendas particulares nacida en otro país que asiste a algún establecimiento educativo, por nivel educativo al que asiste, según sexo registrado al nacer y grupo de edad. Año 2022</v>
      </c>
    </row>
    <row r="105" spans="1:33" s="16" customFormat="1" ht="12.75" x14ac:dyDescent="0.2">
      <c r="A105" s="19" t="s">
        <v>136</v>
      </c>
      <c r="B105" s="19" t="s">
        <v>171</v>
      </c>
      <c r="C105" s="19" t="s">
        <v>171</v>
      </c>
      <c r="D105" s="19" t="s">
        <v>171</v>
      </c>
      <c r="E105" s="19" t="s">
        <v>171</v>
      </c>
      <c r="F105" s="19" t="s">
        <v>171</v>
      </c>
      <c r="G105" s="19" t="s">
        <v>171</v>
      </c>
      <c r="H105" s="19" t="s">
        <v>171</v>
      </c>
      <c r="I105" s="19" t="s">
        <v>171</v>
      </c>
      <c r="J105" s="19" t="s">
        <v>171</v>
      </c>
      <c r="K105" s="19" t="s">
        <v>171</v>
      </c>
      <c r="L105" s="20"/>
      <c r="M105" s="20"/>
      <c r="N105" s="20" t="s">
        <v>171</v>
      </c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3" s="16" customFormat="1" ht="12.75" x14ac:dyDescent="0.2">
      <c r="A106" s="15" t="str">
        <f>HYPERLINK("#'Cuadro 6.2.102'!A3", "Cuadro 6.2.102. Provincia de Buenos Aires, partido Quilmes. Población en viviendas particulares nacida en otro país que asiste a algún establecimiento educativo, por nivel educativo al que asiste, según sexo registrado al nacer y grupo de edad. Año 2022")</f>
        <v>Cuadro 6.2.102. Provincia de Buenos Aires, partido Quilmes. Población en viviendas particulares nacida en otro país que asiste a algún establecimiento educativo, por nivel educativo al que asiste, según sexo registrado al nacer y grupo de edad. Año 2022</v>
      </c>
    </row>
    <row r="107" spans="1:33" s="16" customFormat="1" ht="12.75" x14ac:dyDescent="0.2">
      <c r="A107" s="15" t="str">
        <f>HYPERLINK("#'Cuadro 6.2.103'!A3", "Cuadro 6.2.103. Provincia de Buenos Aires, partido Ramallo. Población en viviendas particulares nacida en otro país que asiste a algún establecimiento educativo, por nivel educativo al que asiste, según sexo registrado al nacer y grupo de edad. Año 2022")</f>
        <v>Cuadro 6.2.103. Provincia de Buenos Aires, partido Ramallo. Población en viviendas particulares nacida en otro país que asiste a algún establecimiento educativo, por nivel educativo al que asiste, según sexo registrado al nacer y grupo de edad. Año 2022</v>
      </c>
    </row>
    <row r="108" spans="1:33" s="16" customFormat="1" ht="12.75" x14ac:dyDescent="0.2">
      <c r="A108" s="15" t="str">
        <f>HYPERLINK("#'Cuadro 6.2.104'!A3", "Cuadro 6.2.104. Provincia de Buenos Aires, partido Rauch. Población en viviendas particulares nacida en otro país que asiste a algún establecimiento educativo, por nivel educativo al que asiste, según sexo registrado al nacer y grupo de edad. Año 2022")</f>
        <v>Cuadro 6.2.104. Provincia de Buenos Aires, partido Rauch. Población en viviendas particulares nacida en otro país que asiste a algún establecimiento educativo, por nivel educativo al que asiste, según sexo registrado al nacer y grupo de edad. Año 2022</v>
      </c>
    </row>
    <row r="109" spans="1:33" s="16" customFormat="1" ht="12.75" x14ac:dyDescent="0.2">
      <c r="A109" s="15" t="str">
        <f>HYPERLINK("#'Cuadro 6.2.105'!A3", "Cuadro 6.2.105. Provincia de Buenos Aires, partido Rivadavia. Población en viviendas particulares nacida en otro país que asiste a algún establecimiento educativo, por nivel educativo al que asiste, según sexo registrado al nacer y grupo de edad. Año 2022")</f>
        <v>Cuadro 6.2.105. Provincia de Buenos Aires, partido Rivadavia. Población en viviendas particulares nacida en otro país que asiste a algún establecimiento educativo, por nivel educativo al que asiste, según sexo registrado al nacer y grupo de edad. Año 2022</v>
      </c>
    </row>
    <row r="110" spans="1:33" s="16" customFormat="1" ht="12.75" x14ac:dyDescent="0.2">
      <c r="A110" s="15" t="str">
        <f>HYPERLINK("#'Cuadro 6.2.106'!A3", "Cuadro 6.2.106. Provincia de Buenos Aires, partido Rojas. Población en viviendas particulares nacida en otro país que asiste a algún establecimiento educativo, por nivel educativo al que asiste, según sexo registrado al nacer y grupo de edad. Año 2022")</f>
        <v>Cuadro 6.2.106. Provincia de Buenos Aires, partido Rojas. Población en viviendas particulares nacida en otro país que asiste a algún establecimiento educativo, por nivel educativo al que asiste, según sexo registrado al nacer y grupo de edad. Año 2022</v>
      </c>
    </row>
    <row r="111" spans="1:33" s="16" customFormat="1" ht="12.75" x14ac:dyDescent="0.2">
      <c r="A111" s="19" t="s">
        <v>142</v>
      </c>
      <c r="B111" s="19" t="s">
        <v>171</v>
      </c>
      <c r="C111" s="19" t="s">
        <v>171</v>
      </c>
      <c r="D111" s="19" t="s">
        <v>171</v>
      </c>
      <c r="E111" s="19" t="s">
        <v>171</v>
      </c>
      <c r="F111" s="19" t="s">
        <v>171</v>
      </c>
      <c r="G111" s="19" t="s">
        <v>171</v>
      </c>
      <c r="H111" s="19" t="s">
        <v>171</v>
      </c>
      <c r="I111" s="19" t="s">
        <v>171</v>
      </c>
      <c r="J111" s="19" t="s">
        <v>171</v>
      </c>
      <c r="K111" s="19" t="s">
        <v>171</v>
      </c>
      <c r="L111" s="20"/>
      <c r="M111" s="20"/>
      <c r="N111" s="20" t="s">
        <v>171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3" s="16" customFormat="1" ht="12.75" x14ac:dyDescent="0.2">
      <c r="A112" s="15" t="str">
        <f>HYPERLINK("#'Cuadro 6.2.108'!A3", "Cuadro 6.2.108. Provincia de Buenos Aires, partido Saavedra. Población en viviendas particulares nacida en otro país que asiste a algún establecimiento educativo, por nivel educativo al que asiste, según sexo registrado al nacer y grupo de edad. Año 2022")</f>
        <v>Cuadro 6.2.108. Provincia de Buenos Aires, partido Saavedra. Población en viviendas particulares nacida en otro país que asiste a algún establecimiento educativo, por nivel educativo al que asiste, según sexo registrado al nacer y grupo de edad. Año 2022</v>
      </c>
    </row>
    <row r="113" spans="1:34" s="16" customFormat="1" ht="12.75" x14ac:dyDescent="0.2">
      <c r="A113" s="15" t="str">
        <f>HYPERLINK("#'Cuadro 6.2.109'!A3", "Cuadro 6.2.109. Provincia de Buenos Aires, partido Saladillo. Población en viviendas particulares nacida en otro país que asiste a algún establecimiento educativo, por nivel educativo al que asiste, según sexo registrado al nacer y grupo de edad. Año 2022")</f>
        <v>Cuadro 6.2.109. Provincia de Buenos Aires, partido Saladillo. Población en viviendas particulares nacida en otro país que asiste a algún establecimiento educativo, por nivel educativo al que asiste, según sexo registrado al nacer y grupo de edad. Año 2022</v>
      </c>
    </row>
    <row r="114" spans="1:34" s="16" customFormat="1" ht="12.75" x14ac:dyDescent="0.2">
      <c r="A114" s="15" t="str">
        <f>HYPERLINK("#'Cuadro 6.2.110'!A3", "Cuadro 6.2.110. Provincia de Buenos Aires, partido Salto. Población en viviendas particulares nacida en otro país que asiste a algún establecimiento educativo, por nivel educativo al que asiste, según sexo registrado al nacer y grupo de edad. Año 2022")</f>
        <v>Cuadro 6.2.110. Provincia de Buenos Aires, partido Salto. Población en viviendas particulares nacida en otro país que asiste a algún establecimiento educativo, por nivel educativo al que asiste, según sexo registrado al nacer y grupo de edad. Año 2022</v>
      </c>
    </row>
    <row r="115" spans="1:34" s="16" customFormat="1" ht="12.75" x14ac:dyDescent="0.2">
      <c r="A115" s="19" t="s">
        <v>146</v>
      </c>
      <c r="B115" s="19" t="s">
        <v>171</v>
      </c>
      <c r="C115" s="19" t="s">
        <v>171</v>
      </c>
      <c r="D115" s="19" t="s">
        <v>171</v>
      </c>
      <c r="E115" s="19" t="s">
        <v>171</v>
      </c>
      <c r="F115" s="19" t="s">
        <v>171</v>
      </c>
      <c r="G115" s="19" t="s">
        <v>171</v>
      </c>
      <c r="H115" s="19" t="s">
        <v>171</v>
      </c>
      <c r="I115" s="19" t="s">
        <v>171</v>
      </c>
      <c r="J115" s="19" t="s">
        <v>171</v>
      </c>
      <c r="K115" s="19" t="s">
        <v>171</v>
      </c>
      <c r="L115" s="20"/>
      <c r="M115" s="20"/>
      <c r="N115" s="20" t="s">
        <v>171</v>
      </c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17"/>
      <c r="AH115" s="17"/>
    </row>
    <row r="116" spans="1:34" s="16" customFormat="1" ht="12.75" x14ac:dyDescent="0.2">
      <c r="A116" s="19" t="s">
        <v>147</v>
      </c>
      <c r="B116" s="19" t="s">
        <v>171</v>
      </c>
      <c r="C116" s="19" t="s">
        <v>171</v>
      </c>
      <c r="D116" s="19" t="s">
        <v>171</v>
      </c>
      <c r="E116" s="19" t="s">
        <v>171</v>
      </c>
      <c r="F116" s="19" t="s">
        <v>171</v>
      </c>
      <c r="G116" s="19" t="s">
        <v>171</v>
      </c>
      <c r="H116" s="19" t="s">
        <v>171</v>
      </c>
      <c r="I116" s="19" t="s">
        <v>171</v>
      </c>
      <c r="J116" s="19" t="s">
        <v>171</v>
      </c>
      <c r="K116" s="19" t="s">
        <v>171</v>
      </c>
      <c r="L116" s="20"/>
      <c r="M116" s="20"/>
      <c r="N116" s="20" t="s">
        <v>171</v>
      </c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17"/>
    </row>
    <row r="117" spans="1:34" s="16" customFormat="1" ht="12.75" x14ac:dyDescent="0.2">
      <c r="A117" s="19" t="s">
        <v>148</v>
      </c>
      <c r="B117" s="19" t="s">
        <v>171</v>
      </c>
      <c r="C117" s="19" t="s">
        <v>171</v>
      </c>
      <c r="D117" s="19" t="s">
        <v>171</v>
      </c>
      <c r="E117" s="19" t="s">
        <v>171</v>
      </c>
      <c r="F117" s="19" t="s">
        <v>171</v>
      </c>
      <c r="G117" s="19" t="s">
        <v>171</v>
      </c>
      <c r="H117" s="19" t="s">
        <v>171</v>
      </c>
      <c r="I117" s="19" t="s">
        <v>171</v>
      </c>
      <c r="J117" s="19" t="s">
        <v>171</v>
      </c>
      <c r="K117" s="19" t="s">
        <v>171</v>
      </c>
      <c r="L117" s="20"/>
      <c r="M117" s="20"/>
      <c r="N117" s="20" t="s">
        <v>171</v>
      </c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</row>
    <row r="118" spans="1:34" s="16" customFormat="1" ht="12.75" x14ac:dyDescent="0.2">
      <c r="A118" s="19" t="s">
        <v>149</v>
      </c>
      <c r="B118" s="19" t="s">
        <v>171</v>
      </c>
      <c r="C118" s="19" t="s">
        <v>171</v>
      </c>
      <c r="D118" s="19" t="s">
        <v>171</v>
      </c>
      <c r="E118" s="19" t="s">
        <v>171</v>
      </c>
      <c r="F118" s="19" t="s">
        <v>171</v>
      </c>
      <c r="G118" s="19" t="s">
        <v>171</v>
      </c>
      <c r="H118" s="19" t="s">
        <v>171</v>
      </c>
      <c r="I118" s="19" t="s">
        <v>171</v>
      </c>
      <c r="J118" s="19" t="s">
        <v>171</v>
      </c>
      <c r="K118" s="19" t="s">
        <v>171</v>
      </c>
      <c r="L118" s="20"/>
      <c r="M118" s="20"/>
      <c r="N118" s="20" t="s">
        <v>171</v>
      </c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17"/>
    </row>
    <row r="119" spans="1:34" s="16" customFormat="1" ht="12.75" x14ac:dyDescent="0.2">
      <c r="A119" s="19" t="s">
        <v>150</v>
      </c>
      <c r="B119" s="19" t="s">
        <v>171</v>
      </c>
      <c r="C119" s="19" t="s">
        <v>171</v>
      </c>
      <c r="D119" s="19" t="s">
        <v>171</v>
      </c>
      <c r="E119" s="19" t="s">
        <v>171</v>
      </c>
      <c r="F119" s="19" t="s">
        <v>171</v>
      </c>
      <c r="G119" s="19" t="s">
        <v>171</v>
      </c>
      <c r="H119" s="19" t="s">
        <v>171</v>
      </c>
      <c r="I119" s="19" t="s">
        <v>171</v>
      </c>
      <c r="J119" s="19" t="s">
        <v>171</v>
      </c>
      <c r="K119" s="19" t="s">
        <v>171</v>
      </c>
      <c r="L119" s="20"/>
      <c r="M119" s="20"/>
      <c r="N119" s="20" t="s">
        <v>171</v>
      </c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17"/>
    </row>
    <row r="120" spans="1:34" s="16" customFormat="1" ht="12.75" x14ac:dyDescent="0.2">
      <c r="A120" s="19" t="s">
        <v>151</v>
      </c>
      <c r="B120" s="19" t="s">
        <v>171</v>
      </c>
      <c r="C120" s="19" t="s">
        <v>171</v>
      </c>
      <c r="D120" s="19" t="s">
        <v>171</v>
      </c>
      <c r="E120" s="19" t="s">
        <v>171</v>
      </c>
      <c r="F120" s="19" t="s">
        <v>171</v>
      </c>
      <c r="G120" s="19" t="s">
        <v>171</v>
      </c>
      <c r="H120" s="19" t="s">
        <v>171</v>
      </c>
      <c r="I120" s="19" t="s">
        <v>171</v>
      </c>
      <c r="J120" s="19" t="s">
        <v>171</v>
      </c>
      <c r="K120" s="19" t="s">
        <v>171</v>
      </c>
      <c r="L120" s="20"/>
      <c r="M120" s="20"/>
      <c r="N120" s="20" t="s">
        <v>171</v>
      </c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17"/>
      <c r="AH120" s="17"/>
    </row>
    <row r="121" spans="1:34" s="16" customFormat="1" ht="12.75" x14ac:dyDescent="0.2">
      <c r="A121" s="19" t="s">
        <v>152</v>
      </c>
      <c r="B121" s="19" t="s">
        <v>171</v>
      </c>
      <c r="C121" s="19" t="s">
        <v>171</v>
      </c>
      <c r="D121" s="19" t="s">
        <v>171</v>
      </c>
      <c r="E121" s="19" t="s">
        <v>171</v>
      </c>
      <c r="F121" s="19" t="s">
        <v>171</v>
      </c>
      <c r="G121" s="19" t="s">
        <v>171</v>
      </c>
      <c r="H121" s="19" t="s">
        <v>171</v>
      </c>
      <c r="I121" s="19" t="s">
        <v>171</v>
      </c>
      <c r="J121" s="19" t="s">
        <v>171</v>
      </c>
      <c r="K121" s="19" t="s">
        <v>171</v>
      </c>
      <c r="L121" s="20"/>
      <c r="M121" s="20"/>
      <c r="N121" s="20" t="s">
        <v>171</v>
      </c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17"/>
      <c r="AH121" s="17"/>
    </row>
    <row r="122" spans="1:34" s="16" customFormat="1" ht="12.75" x14ac:dyDescent="0.2">
      <c r="A122" s="19" t="s">
        <v>153</v>
      </c>
      <c r="B122" s="19" t="s">
        <v>171</v>
      </c>
      <c r="C122" s="19" t="s">
        <v>171</v>
      </c>
      <c r="D122" s="19" t="s">
        <v>171</v>
      </c>
      <c r="E122" s="19" t="s">
        <v>171</v>
      </c>
      <c r="F122" s="19" t="s">
        <v>171</v>
      </c>
      <c r="G122" s="19" t="s">
        <v>171</v>
      </c>
      <c r="H122" s="19" t="s">
        <v>171</v>
      </c>
      <c r="I122" s="19" t="s">
        <v>171</v>
      </c>
      <c r="J122" s="19" t="s">
        <v>171</v>
      </c>
      <c r="K122" s="19" t="s">
        <v>171</v>
      </c>
      <c r="L122" s="20"/>
      <c r="M122" s="20"/>
      <c r="N122" s="20" t="s">
        <v>171</v>
      </c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17"/>
      <c r="AH122" s="17"/>
    </row>
    <row r="123" spans="1:34" s="16" customFormat="1" ht="12.75" x14ac:dyDescent="0.2">
      <c r="A123" s="15" t="str">
        <f>HYPERLINK("#'Cuadro 6.2.119'!A3", "Cuadro 6.2.119. Provincia de Buenos Aires, partido San Pedro. Población en viviendas particulares nacida en otro país que asiste a algún establecimiento educativo, por nivel educativo al que asiste, según sexo registrado al nacer y grupo de edad. Año 2022")</f>
        <v>Cuadro 6.2.119. Provincia de Buenos Aires, partido San Pedro. Población en viviendas particulares nacida en otro país que asiste a algún establecimiento educativo, por nivel educativo al que asiste, según sexo registrado al nacer y grupo de edad. Año 2022</v>
      </c>
    </row>
    <row r="124" spans="1:34" s="16" customFormat="1" ht="12.75" x14ac:dyDescent="0.2">
      <c r="A124" s="19" t="s">
        <v>155</v>
      </c>
      <c r="B124" s="19" t="s">
        <v>171</v>
      </c>
      <c r="C124" s="19" t="s">
        <v>171</v>
      </c>
      <c r="D124" s="19" t="s">
        <v>171</v>
      </c>
      <c r="E124" s="19" t="s">
        <v>171</v>
      </c>
      <c r="F124" s="19" t="s">
        <v>171</v>
      </c>
      <c r="G124" s="19" t="s">
        <v>171</v>
      </c>
      <c r="H124" s="19" t="s">
        <v>171</v>
      </c>
      <c r="I124" s="19" t="s">
        <v>171</v>
      </c>
      <c r="J124" s="19" t="s">
        <v>171</v>
      </c>
      <c r="K124" s="19" t="s">
        <v>171</v>
      </c>
      <c r="L124" s="20"/>
      <c r="M124" s="20"/>
      <c r="N124" s="20" t="s">
        <v>171</v>
      </c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4" s="16" customFormat="1" ht="12.75" x14ac:dyDescent="0.2">
      <c r="A125" s="15" t="str">
        <f>HYPERLINK("#'Cuadro 6.2.121'!A3", "Cuadro 6.2.121. Provincia de Buenos Aires, partido Suipacha. Población en viviendas particulares nacida en otro país que asiste a algún establecimiento educativo, por nivel educativo al que asiste, según sexo registrado al nacer y grupo de edad. Año 2022")</f>
        <v>Cuadro 6.2.121. Provincia de Buenos Aires, partido Suipacha. Población en viviendas particulares nacida en otro país que asiste a algún establecimiento educativo, por nivel educativo al que asiste, según sexo registrado al nacer y grupo de edad. Año 2022</v>
      </c>
    </row>
    <row r="126" spans="1:34" s="16" customFormat="1" ht="12.75" x14ac:dyDescent="0.2">
      <c r="A126" s="15" t="str">
        <f>HYPERLINK("#'Cuadro 6.2.122'!A3", "Cuadro 6.2.122. Provincia de Buenos Aires, partido Tandil. Población en viviendas particulares nacida en otro país que asiste a algún establecimiento educativo, por nivel educativo al que asiste, según sexo registrado al nacer y grupo de edad. Año 2022")</f>
        <v>Cuadro 6.2.122. Provincia de Buenos Aires, partido Tandil. Población en viviendas particulares nacida en otro país que asiste a algún establecimiento educativo, por nivel educativo al que asiste, según sexo registrado al nacer y grupo de edad. Año 2022</v>
      </c>
    </row>
    <row r="127" spans="1:34" s="16" customFormat="1" ht="12.75" x14ac:dyDescent="0.2">
      <c r="A127" s="15" t="str">
        <f>HYPERLINK("#'Cuadro 6.2.123'!A3", "Cuadro 6.2.123. Provincia de Buenos Aires, partido Tapalqué. Población en viviendas particulares nacida en otro país que asiste a algún establecimiento educativo, por nivel educativo al que asiste, según sexo registrado al nacer y grupo de edad. Año 2022")</f>
        <v>Cuadro 6.2.123. Provincia de Buenos Aires, partido Tapalqué. Población en viviendas particulares nacida en otro país que asiste a algún establecimiento educativo, por nivel educativo al que asiste, según sexo registrado al nacer y grupo de edad. Año 2022</v>
      </c>
    </row>
    <row r="128" spans="1:34" s="16" customFormat="1" ht="12.75" x14ac:dyDescent="0.2">
      <c r="A128" s="15" t="str">
        <f>HYPERLINK("#'Cuadro 6.2.124'!A3", "Cuadro 6.2.124. Provincia de Buenos Aires, partido Tigre. Población en viviendas particulares nacida en otro país que asiste a algún establecimiento educativo, por nivel educativo al que asiste, según sexo registrado al nacer y grupo de edad. Año 2022")</f>
        <v>Cuadro 6.2.124. Provincia de Buenos Aires, partido Tigre. Población en viviendas particulares nacida en otro país que asiste a algún establecimiento educativo, por nivel educativo al que asiste, según sexo registrado al nacer y grupo de edad. Año 2022</v>
      </c>
    </row>
    <row r="129" spans="1:33" s="16" customFormat="1" ht="12.75" x14ac:dyDescent="0.2">
      <c r="A129" s="15" t="str">
        <f>HYPERLINK("#'Cuadro 6.2.125'!A3", "Cuadro 6.2.125. Provincia de Buenos Aires, partido Tordillo. Población en viviendas particulares nacida en otro país que asiste a algún establecimiento educativo, por nivel educativo al que asiste, según sexo registrado al nacer y grupo de edad. Año 2022")</f>
        <v>Cuadro 6.2.125. Provincia de Buenos Aires, partido Tordillo. Población en viviendas particulares nacida en otro país que asiste a algún establecimiento educativo, por nivel educativo al que asiste, según sexo registrado al nacer y grupo de edad. Año 2022</v>
      </c>
    </row>
    <row r="130" spans="1:33" s="16" customFormat="1" ht="12.75" x14ac:dyDescent="0.2">
      <c r="A130" s="15" t="str">
        <f>HYPERLINK("#'Cuadro 6.2.126'!A3", "Cuadro 6.2.126. Provincia de Buenos Aires, partido Tornquist. Población en viviendas particulares nacida en otro país que asiste a algún establecimiento educativo, por nivel educativo al que asiste, según sexo registrado al nacer y grupo de edad. Año 2022")</f>
        <v>Cuadro 6.2.126. Provincia de Buenos Aires, partido Tornquist. Población en viviendas particulares nacida en otro país que asiste a algún establecimiento educativo, por nivel educativo al que asiste, según sexo registrado al nacer y grupo de edad. Año 2022</v>
      </c>
    </row>
    <row r="131" spans="1:33" s="16" customFormat="1" ht="12.75" x14ac:dyDescent="0.2">
      <c r="A131" s="19" t="s">
        <v>162</v>
      </c>
      <c r="B131" s="19" t="s">
        <v>171</v>
      </c>
      <c r="C131" s="19" t="s">
        <v>171</v>
      </c>
      <c r="D131" s="19" t="s">
        <v>171</v>
      </c>
      <c r="E131" s="19" t="s">
        <v>171</v>
      </c>
      <c r="F131" s="19" t="s">
        <v>171</v>
      </c>
      <c r="G131" s="19" t="s">
        <v>171</v>
      </c>
      <c r="H131" s="19" t="s">
        <v>171</v>
      </c>
      <c r="I131" s="19" t="s">
        <v>171</v>
      </c>
      <c r="J131" s="19" t="s">
        <v>171</v>
      </c>
      <c r="K131" s="19" t="s">
        <v>171</v>
      </c>
      <c r="L131" s="20"/>
      <c r="M131" s="20"/>
      <c r="N131" s="20" t="s">
        <v>171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</row>
    <row r="132" spans="1:33" s="16" customFormat="1" ht="12.75" x14ac:dyDescent="0.2">
      <c r="A132" s="19" t="s">
        <v>163</v>
      </c>
      <c r="B132" s="19" t="s">
        <v>171</v>
      </c>
      <c r="C132" s="19" t="s">
        <v>171</v>
      </c>
      <c r="D132" s="19" t="s">
        <v>171</v>
      </c>
      <c r="E132" s="19" t="s">
        <v>171</v>
      </c>
      <c r="F132" s="19" t="s">
        <v>171</v>
      </c>
      <c r="G132" s="19" t="s">
        <v>171</v>
      </c>
      <c r="H132" s="19" t="s">
        <v>171</v>
      </c>
      <c r="I132" s="19" t="s">
        <v>171</v>
      </c>
      <c r="J132" s="19" t="s">
        <v>171</v>
      </c>
      <c r="K132" s="19" t="s">
        <v>171</v>
      </c>
      <c r="L132" s="20"/>
      <c r="M132" s="20"/>
      <c r="N132" s="20" t="s">
        <v>171</v>
      </c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</row>
    <row r="133" spans="1:33" s="16" customFormat="1" ht="12.75" x14ac:dyDescent="0.2">
      <c r="A133" s="19" t="s">
        <v>164</v>
      </c>
      <c r="B133" s="19" t="s">
        <v>171</v>
      </c>
      <c r="C133" s="19" t="s">
        <v>171</v>
      </c>
      <c r="D133" s="19" t="s">
        <v>171</v>
      </c>
      <c r="E133" s="19" t="s">
        <v>171</v>
      </c>
      <c r="F133" s="19" t="s">
        <v>171</v>
      </c>
      <c r="G133" s="19" t="s">
        <v>171</v>
      </c>
      <c r="H133" s="19" t="s">
        <v>171</v>
      </c>
      <c r="I133" s="19" t="s">
        <v>171</v>
      </c>
      <c r="J133" s="19" t="s">
        <v>171</v>
      </c>
      <c r="K133" s="19" t="s">
        <v>171</v>
      </c>
      <c r="L133" s="20"/>
      <c r="M133" s="20"/>
      <c r="N133" s="20" t="s">
        <v>171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</row>
    <row r="134" spans="1:33" s="16" customFormat="1" ht="12.75" x14ac:dyDescent="0.2">
      <c r="A134" s="19" t="s">
        <v>165</v>
      </c>
      <c r="B134" s="19" t="s">
        <v>171</v>
      </c>
      <c r="C134" s="19" t="s">
        <v>171</v>
      </c>
      <c r="D134" s="19" t="s">
        <v>171</v>
      </c>
      <c r="E134" s="19" t="s">
        <v>171</v>
      </c>
      <c r="F134" s="19" t="s">
        <v>171</v>
      </c>
      <c r="G134" s="19" t="s">
        <v>171</v>
      </c>
      <c r="H134" s="19" t="s">
        <v>171</v>
      </c>
      <c r="I134" s="19" t="s">
        <v>171</v>
      </c>
      <c r="J134" s="19" t="s">
        <v>171</v>
      </c>
      <c r="K134" s="19" t="s">
        <v>171</v>
      </c>
      <c r="L134" s="20"/>
      <c r="M134" s="20"/>
      <c r="N134" s="20" t="s">
        <v>171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17"/>
    </row>
    <row r="135" spans="1:33" s="16" customFormat="1" ht="12.75" x14ac:dyDescent="0.2">
      <c r="A135" s="19" t="s">
        <v>166</v>
      </c>
      <c r="B135" s="19" t="s">
        <v>171</v>
      </c>
      <c r="C135" s="19" t="s">
        <v>171</v>
      </c>
      <c r="D135" s="19" t="s">
        <v>171</v>
      </c>
      <c r="E135" s="19" t="s">
        <v>171</v>
      </c>
      <c r="F135" s="19" t="s">
        <v>171</v>
      </c>
      <c r="G135" s="19" t="s">
        <v>171</v>
      </c>
      <c r="H135" s="19" t="s">
        <v>171</v>
      </c>
      <c r="I135" s="19" t="s">
        <v>171</v>
      </c>
      <c r="J135" s="19" t="s">
        <v>171</v>
      </c>
      <c r="K135" s="19" t="s">
        <v>171</v>
      </c>
      <c r="L135" s="20"/>
      <c r="M135" s="20"/>
      <c r="N135" s="20" t="s">
        <v>171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17"/>
    </row>
    <row r="136" spans="1:33" s="16" customFormat="1" ht="12.75" x14ac:dyDescent="0.2">
      <c r="A136" s="19" t="s">
        <v>167</v>
      </c>
      <c r="B136" s="19" t="s">
        <v>171</v>
      </c>
      <c r="C136" s="19" t="s">
        <v>171</v>
      </c>
      <c r="D136" s="19" t="s">
        <v>171</v>
      </c>
      <c r="E136" s="19" t="s">
        <v>171</v>
      </c>
      <c r="F136" s="19" t="s">
        <v>171</v>
      </c>
      <c r="G136" s="19" t="s">
        <v>171</v>
      </c>
      <c r="H136" s="19" t="s">
        <v>171</v>
      </c>
      <c r="I136" s="19" t="s">
        <v>171</v>
      </c>
      <c r="J136" s="19" t="s">
        <v>171</v>
      </c>
      <c r="K136" s="19" t="s">
        <v>171</v>
      </c>
      <c r="L136" s="20"/>
      <c r="M136" s="20"/>
      <c r="N136" s="20" t="s">
        <v>171</v>
      </c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</row>
    <row r="137" spans="1:33" s="16" customFormat="1" ht="12.75" x14ac:dyDescent="0.2">
      <c r="A137" s="19" t="s">
        <v>168</v>
      </c>
      <c r="B137" s="19" t="s">
        <v>171</v>
      </c>
      <c r="C137" s="19" t="s">
        <v>171</v>
      </c>
      <c r="D137" s="19" t="s">
        <v>171</v>
      </c>
      <c r="E137" s="19" t="s">
        <v>171</v>
      </c>
      <c r="F137" s="19" t="s">
        <v>171</v>
      </c>
      <c r="G137" s="19" t="s">
        <v>171</v>
      </c>
      <c r="H137" s="19" t="s">
        <v>171</v>
      </c>
      <c r="I137" s="19" t="s">
        <v>171</v>
      </c>
      <c r="J137" s="19" t="s">
        <v>171</v>
      </c>
      <c r="K137" s="19" t="s">
        <v>171</v>
      </c>
      <c r="L137" s="20"/>
      <c r="M137" s="20"/>
      <c r="N137" s="20" t="s">
        <v>171</v>
      </c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17"/>
    </row>
    <row r="138" spans="1:33" s="16" customFormat="1" ht="12.75" x14ac:dyDescent="0.2">
      <c r="A138" s="15" t="str">
        <f>HYPERLINK("#'Cuadro 6.2.134'!A3", "Cuadro 6.2.134. Provincia de Buenos Aires, partido Villarino. Población en viviendas particulares nacida en otro país que asiste a algún establecimiento educativo, por nivel educativo al que asiste, según sexo registrado al nacer y grupo de edad. Año 2022")</f>
        <v>Cuadro 6.2.134. Provincia de Buenos Aires, partido Villarino. Población en viviendas particulares nacida en otro país que asiste a algún establecimiento educativo, por nivel educativo al que asiste, según sexo registrado al nacer y grupo de edad. Año 2022</v>
      </c>
    </row>
    <row r="139" spans="1:33" s="16" customFormat="1" ht="12.75" x14ac:dyDescent="0.2">
      <c r="A139" s="15" t="str">
        <f>HYPERLINK("#'Cuadro 6.2.135'!A3", "Cuadro 6.2.135. Provincia de Buenos Aires, partido Zárate. Población en viviendas particulares nacida en otro país que asiste a algún establecimiento educativo, por nivel educativo al que asiste, según sexo registrado al nacer y grupo de edad. Año 2022")</f>
        <v>Cuadro 6.2.135. Provincia de Buenos Aires, partido Zárate. Población en viviendas particulares nacida en otro país que asiste a algún establecimiento educativo, por nivel educativo al que asiste, según sexo registrado al nacer y grupo de edad. Año 2022</v>
      </c>
    </row>
    <row r="141" spans="1:33" x14ac:dyDescent="0.2">
      <c r="A141" t="s">
        <v>174</v>
      </c>
    </row>
    <row r="142" spans="1:33" x14ac:dyDescent="0.2">
      <c r="A142" t="s">
        <v>175</v>
      </c>
    </row>
    <row r="143" spans="1:33" x14ac:dyDescent="0.2">
      <c r="A143" t="s">
        <v>176</v>
      </c>
    </row>
    <row r="159" spans="1:32" ht="12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</row>
  </sheetData>
  <mergeCells count="61">
    <mergeCell ref="A34:AG34"/>
    <mergeCell ref="A5:AF5"/>
    <mergeCell ref="A6:AH6"/>
    <mergeCell ref="A8:AG8"/>
    <mergeCell ref="A13:AF13"/>
    <mergeCell ref="A16:AF16"/>
    <mergeCell ref="A17:AF17"/>
    <mergeCell ref="A24:AG24"/>
    <mergeCell ref="A25:AG25"/>
    <mergeCell ref="A27:AG27"/>
    <mergeCell ref="A26:AF26"/>
    <mergeCell ref="A33:AI33"/>
    <mergeCell ref="A159:AF159"/>
    <mergeCell ref="A35:AG35"/>
    <mergeCell ref="A36:AG36"/>
    <mergeCell ref="A41:AG41"/>
    <mergeCell ref="A42:AG42"/>
    <mergeCell ref="A44:AG44"/>
    <mergeCell ref="A55:AF55"/>
    <mergeCell ref="A46:AG46"/>
    <mergeCell ref="A57:AG57"/>
    <mergeCell ref="A56:AF56"/>
    <mergeCell ref="A52:AG52"/>
    <mergeCell ref="A51:AH51"/>
    <mergeCell ref="A48:AG48"/>
    <mergeCell ref="A47:AG47"/>
    <mergeCell ref="A53:AG53"/>
    <mergeCell ref="A54:AG54"/>
    <mergeCell ref="A103:AG103"/>
    <mergeCell ref="A60:AG60"/>
    <mergeCell ref="A59:AG59"/>
    <mergeCell ref="A45:AG45"/>
    <mergeCell ref="A49:AG49"/>
    <mergeCell ref="A63:AG63"/>
    <mergeCell ref="A66:AF66"/>
    <mergeCell ref="A50:AG50"/>
    <mergeCell ref="A61:AG61"/>
    <mergeCell ref="A58:AG58"/>
    <mergeCell ref="A74:AG74"/>
    <mergeCell ref="A79:AG79"/>
    <mergeCell ref="A84:AF84"/>
    <mergeCell ref="A83:AG83"/>
    <mergeCell ref="A89:AG89"/>
    <mergeCell ref="A105:AF105"/>
    <mergeCell ref="A111:AF111"/>
    <mergeCell ref="A124:AF124"/>
    <mergeCell ref="A117:AH117"/>
    <mergeCell ref="A118:AG118"/>
    <mergeCell ref="A122:AF122"/>
    <mergeCell ref="A115:AF115"/>
    <mergeCell ref="A121:AF121"/>
    <mergeCell ref="A120:AF120"/>
    <mergeCell ref="A116:AG116"/>
    <mergeCell ref="A137:AF137"/>
    <mergeCell ref="A119:AG119"/>
    <mergeCell ref="A136:AG136"/>
    <mergeCell ref="A135:AF135"/>
    <mergeCell ref="A131:AG131"/>
    <mergeCell ref="A134:AF134"/>
    <mergeCell ref="A132:AG132"/>
    <mergeCell ref="A133:AG133"/>
  </mergeCells>
  <hyperlinks>
    <hyperlink ref="A5:AF5" location="'Cuadro 6.2.1'!A1" display="Cuadro 6.2.1. Provincia de Buenos Aires, partido Adolfo Alsina. Población en viviendas particulares nacida en otro país que asiste a algún establecimiento educativo, por nivel educativo al que asiste, según sexo registrado al nacer y grupo de edad. Año 2022"/>
    <hyperlink ref="A6:AH6" location="'Cuadro 6.2.2'!A1" display="Cuadro 6.2.2. Provincia de Buenos Aires, partido Adolfo Gonzales Chaves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6.2.4'!A1" display="Cuadro 6.2.4. Provincia de Buenos Aires, partido Almirante Brown. Población en viviendas particulares nacida en otro país que asiste a algún establecimiento educativo, por nivel educativo al que asiste, según sexo registrado al nacer y grupo de edad. Año 2022"/>
    <hyperlink ref="A13:AF13" location="'Cuadro 6.2.9'!A1" display="Cuadro 6.2.9. Provincia de Buenos Aires, partido Bahía Blanca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2.12'!A1" display="Cuadro 6.2.12. Provincia de Buenos Aires, partido Benito Juárez. Población en viviendas particulares nacida en otro país que asiste a algún establecimiento educativo, por nivel educativo al que asiste, según sexo registrado al nacer y grupo de edad. Año 2022"/>
    <hyperlink ref="A17:AF17" location="'Cuadro 6.2.13'!A1" display="Cuadro 6.2.13. Provincia de Buenos Aires, partido Berazategui. Población en viviendas particulares nacida en otro país que asiste a algún establecimiento educativo, por nivel educativo al que asiste, según sexo registrado al nacer y grupo de edad. Año 2022"/>
    <hyperlink ref="A24:AG24" location="'Cuadro 6.2.20'!A1" display="Cuadro 6.2.20. Provincia de Buenos Aires, partido Capitán Sarmiento. Población en viviendas particulares nacida en otro país que asiste a algún establecimiento educativo, por nivel educativo al que asiste, según sexo registrado al nacer y grupo de edad. Año 2022"/>
    <hyperlink ref="A25:AG25" location="'Cuadro 6.2.21'!A1" display="Cuadro 6.2.21. Provincia de Buenos Aires, partido Carlos Casares. Población en viviendas particulares nacida en otro país que asiste a algún establecimiento educativo, por nivel educativo al que asiste, según sexo registrado al nacer y grupo de edad. Año 2022"/>
    <hyperlink ref="A26:AF26" location="'Cuadro 6.2.22'!A1" display="Cuadro 6.2.22. Provincia de Buenos Aires, partido Carlos Tejedor. Población en viviendas particulares nacida en otro país que asiste a algún establecimiento educativo, por nivel educativo al que asiste, según sexo registrado al nacer y grupo de edad. Año 2022"/>
    <hyperlink ref="A27:AG27" location="'Cuadro 6.2.23'!A1" display="Cuadro 6.2.23. Provincia de Buenos Aires, partido Carmen de Areco. Población en viviendas particulares nacida en otro país que asiste a algún establecimiento educativo, por nivel educativo al que asiste, según sexo registrado al nacer y grupo de edad. Año 2022"/>
    <hyperlink ref="A33:AI33" location="'Cuadro 6.2.29'!A1" display="Cuadro 6.2.29. Provincia de Buenos Aires, partido Coronel de Marina Leonardo Rosales. Población en viviendas particulares nacida en otro país que asiste a algún establecimiento educativo, por nivel educativo al que asiste, según sexo registrado al nacer y grupo de edad. Año 2022"/>
    <hyperlink ref="A34:AG34" location="'Cuadro 6.2.30'!A1" display="Cuadro 6.2.30. Provincia de Buenos Aires, partido Coronel Dorrego. Población en viviendas particulares nacida en otro país que asiste a algún establecimiento educativo, por nivel educativo al que asiste, según sexo registrado al nacer y grupo de edad. Año 2022"/>
    <hyperlink ref="A35:AG35" location="'Cuadro 6.2.31'!A1" display="Cuadro 6.2.31. Provincia de Buenos Aires, partido Coronel Pringles. Población en viviendas particulares nacida en otro país que asiste a algún establecimiento educativo, por nivel educativo al que asiste, según sexo registrado al nacer y grupo de edad. Año 2022"/>
    <hyperlink ref="A36:AG36" location="'Cuadro 6.2.32'!A1" display="Cuadro 6.2.32. Provincia de Buenos Aires, partido Coronel Suárez. Población en viviendas particulares nacida en otro país que asiste a algún establecimiento educativo, por nivel educativo al que asiste, según sexo registrado al nacer y grupo de edad. Año 2022"/>
    <hyperlink ref="A41:AG41" location="'Cuadro 6.2.37'!A1" display="Cuadro 6.2.37. Provincia de Buenos Aires, partido Esteban Echeverría. Población en viviendas particulares nacida en otro país que asiste a algún establecimiento educativo, por nivel educativo al que asiste, según sexo registrado al nacer y grupo de edad. Año 2022"/>
    <hyperlink ref="A42:AG42" location="'Cuadro 6.2.38'!A1" display="Cuadro 6.2.38. Provincia de Buenos Aires, partido Exaltación de la Cruz. Población en viviendas particulares nacida en otro país que asiste a algún establecimiento educativo, por nivel educativo al que asiste, según sexo registrado al nacer y grupo de edad. Año 2022"/>
    <hyperlink ref="A44:AG44" location="'Cuadro 6.2.40'!A1" display="Cuadro 6.2.40. Provincia de Buenos Aires, partido Florencio Varela. Población en viviendas particulares nacida en otro país que asiste a algún establecimiento educativo, por nivel educativo al que asiste, según sexo registrado al nacer y grupo de edad. Año 2022"/>
    <hyperlink ref="A45:AG45" location="'Cuadro 6.2.41'!A1" display="Cuadro 6.2.41. Provincia de Buenos Aires, partido Florentino Ameghino. Población en viviendas particulares nacida en otro país que asiste a algún establecimiento educativo, por nivel educativo al que asiste, según sexo registrado al nacer y grupo de edad. Año 2022"/>
    <hyperlink ref="A46:AG46" location="'Cuadro 6.2.42'!A1" display="Cuadro 6.2.42. Provincia de Buenos Aires, partido General Alvarado. Población en viviendas particulares nacida en otro país que asiste a algún establecimiento educativo, por nivel educativo al que asiste, según sexo registrado al nacer y grupo de edad. Año 2022"/>
    <hyperlink ref="A47:AG47" location="'Cuadro 6.2.43'!A1" display="Cuadro 6.2.43. Provincia de Buenos Aires, partido General Alvear. Población en viviendas particulares nacida en otro país que asiste a algún establecimiento educativo, por nivel educativo al que asiste, según sexo registrado al nacer y grupo de edad. Año 2022"/>
    <hyperlink ref="A48:AG48" location="'Cuadro 6.2.44'!A1" display="Cuadro 6.2.44. Provincia de Buenos Aires, partido General Arenales. Población en viviendas particulares nacida en otro país que asiste a algún establecimiento educativo, por nivel educativo al que asiste, según sexo registrado al nacer y grupo de edad. Año 2022"/>
    <hyperlink ref="A49:AG49" location="'Cuadro 6.2.45'!A1" display="Cuadro 6.2.45. Provincia de Buenos Aires, partido General Belgrano. Población en viviendas particulares nacida en otro país que asiste a algún establecimiento educativo, por nivel educativo al que asiste, según sexo registrado al nacer y grupo de edad. Año 2022"/>
    <hyperlink ref="A50:AG50" location="'Cuadro 6.2.46'!A1" display="Cuadro 6.2.46. Provincia de Buenos Aires, partido General Guido. Población en viviendas particulares nacida en otro país que asiste a algún establecimiento educativo, por nivel educativo al que asiste, según sexo registrado al nacer y grupo de edad. Año 2022"/>
    <hyperlink ref="A51:AH51" location="'Cuadro 6.2.47'!A1" display="Cuadro 6.2.47. Provincia de Buenos Aires, partido General Juan Madariaga. Población en viviendas particulares nacida en otro país que asiste a algún establecimiento educativo, por nivel educativo al que asiste, según sexo registrado al nacer y grupo de edad. Año 2022"/>
    <hyperlink ref="A52:AG52" location="'Cuadro 6.2.48'!A1" display="Cuadro 6.2.48. Provincia de Buenos Aires, partido General La Madrid. Población en viviendas particulares nacida en otro país que asiste a algún establecimiento educativo, por nivel educativo al que asiste, según sexo registrado al nacer y grupo de edad. Año 2022"/>
    <hyperlink ref="A53:AG53" location="'Cuadro 6.2.49'!A1" display="Cuadro 6.2.49. Provincia de Buenos Aires, partido General Las Heras. Población en viviendas particulares nacida en otro país que asiste a algún establecimiento educativo, por nivel educativo al que asiste, según sexo registrado al nacer y grupo de edad. Año 2022"/>
    <hyperlink ref="A54:AG54" location="'Cuadro 6.2.50'!A1" display="Cuadro 6.2.50. Provincia de Buenos Aires, partido General Lavalle. Población en viviendas particulares nacida en otro país que asiste a algún establecimiento educativo, por nivel educativo al que asiste, según sexo registrado al nacer y grupo de edad. Año 2022"/>
    <hyperlink ref="A55:AF55" location="'Cuadro 6.2.51'!A1" display="Cuadro 6.2.51. Provincia de Buenos Aires, partido General Paz. Población en viviendas particulares nacida en otro país que asiste a algún establecimiento educativo, por nivel educativo al que asiste, según sexo registrado al nacer y grupo de edad. Año 2022"/>
    <hyperlink ref="A56:AF56" location="'Cuadro 6.2.52'!A1" display="Cuadro 6.2.52. Provincia de Buenos Aires, partido General Pinto. Población en viviendas particulares nacida en otro país que asiste a algún establecimiento educativo, por nivel educativo al que asiste, según sexo registrado al nacer y grupo de edad. Año 2022"/>
    <hyperlink ref="A57:AG57" location="'Cuadro 6.2.53'!A1" display="Cuadro 6.2.53. Provincia de Buenos Aires, partido General Pueyrredón. Población en viviendas particulares nacida en otro país que asiste a algún establecimiento educativo, por nivel educativo al que asiste, según sexo registrado al nacer y grupo de edad. Año 2022"/>
    <hyperlink ref="A58:AG58" location="'Cuadro 6.2.54'!A1" display="Cuadro 6.2.54. Provincia de Buenos Aires, partido General Rodríguez. Población en viviendas particulares nacida en otro país que asiste a algún establecimiento educativo, por nivel educativo al que asiste, según sexo registrado al nacer y grupo de edad. Año 2022"/>
    <hyperlink ref="A59:AG59" location="'Cuadro 6.2.55'!A1" display="Cuadro 6.2.55. Provincia de Buenos Aires, partido General San Martín. Población en viviendas particulares nacida en otro país que asiste a algún establecimiento educativo, por nivel educativo al que asiste, según sexo registrado al nacer y grupo de edad. Año 2022"/>
    <hyperlink ref="A60:AG60" location="'Cuadro 6.2.56'!A1" display="Cuadro 6.2.56. Provincia de Buenos Aires, partido General Viamonte. Población en viviendas particulares nacida en otro país que asiste a algún establecimiento educativo, por nivel educativo al que asiste, según sexo registrado al nacer y grupo de edad. Año 2022"/>
    <hyperlink ref="A61:AG61" location="'Cuadro 6.2.57'!A1" display="Cuadro 6.2.57. Provincia de Buenos Aires, partido General Villegas. Población en viviendas particulares nacida en otro país que asiste a algún establecimiento educativo, por nivel educativo al que asiste, según sexo registrado al nacer y grupo de edad. Año 2022"/>
    <hyperlink ref="A63:AG63" location="'Cuadro 6.2.59'!A1" display="Cuadro 6.2.59. Provincia de Buenos Aires, partido Hipólito Yrigoyen. Población en viviendas particulares nacida en otro país que asiste a algún establecimiento educativo, por nivel educativo al que asiste, según sexo registrado al nacer y grupo de edad. Año 2022"/>
    <hyperlink ref="A66:AF66" location="'Cuadro 6.2.62'!A1" display="Cuadro 6.2.62. Provincia de Buenos Aires, partido José C. Paz. Población en viviendas particulares nacida en otro país que asiste a algún establecimiento educativo, por nivel educativo al que asiste, según sexo registrado al nacer y grupo de edad. Año 2022"/>
    <hyperlink ref="A74:AG74" location="'Cuadro 6.2.70'!A1" display="Cuadro 6.2.70. Provincia de Buenos Aires, partido Leandro N. Alem. Población en viviendas particulares nacida en otro país que asiste a algún establecimiento educativo, por nivel educativo al que asiste, según sexo registrado al nacer y grupo de edad. Año 2022"/>
    <hyperlink ref="A79:AG79" location="'Cuadro 6.2.75'!A1" display="Cuadro 6.2.75. Provincia de Buenos Aires, partido Lomas de Zamora. Población en viviendas particulares nacida en otro país que asiste a algún establecimiento educativo, por nivel educativo al que asiste, según sexo registrado al nacer y grupo de edad. Año 2022"/>
    <hyperlink ref="A83:AG83" location="'Cuadro 6.2.79'!A1" display="Cuadro 6.2.79. Provincia de Buenos Aires, partido Malvinas Argentinas. Población en viviendas particulares nacida en otro país que asiste a algún establecimiento educativo, por nivel educativo al que asiste, según sexo registrado al nacer y grupo de edad. Año 2022"/>
    <hyperlink ref="A84:AF84" location="'Cuadro 6.2.80'!A1" display="Cuadro 6.2.80. Provincia de Buenos Aires, partido Mar Chiquita. Población en viviendas particulares nacida en otro país que asiste a algún establecimiento educativo, por nivel educativo al que asiste, según sexo registrado al nacer y grupo de edad. Año 2022"/>
    <hyperlink ref="A89:AG89" location="'Cuadro 6.2.85'!A1" display="Cuadro 6.2.85. Provincia de Buenos Aires, partido Monte Hermoso. Población en viviendas particulares nacida en otro país que asiste a algún establecimiento educativo, por nivel educativo al que asiste, según sexo registrado al nacer y grupo de edad. Año 2022"/>
    <hyperlink ref="A103:AG103" location="'Cuadro 6.2.99'!A1" display="Cuadro 6.2.99. Provincia de Buenos Aires, partido Presidente Perón. Población en viviendas particulares nacida en otro país que asiste a algún establecimiento educativo, por nivel educativo al que asiste, según sexo registrado al nacer y grupo de edad. Año 2022"/>
    <hyperlink ref="A105:AF105" location="'Cuadro 6.2.101'!A1" display="Cuadro 6.2.101. Provincia de Buenos Aires, partido Punta Indio. Población en viviendas particulares nacida en otro país que asiste a algún establecimiento educativo, por nivel educativo al que asiste, según sexo registrado al nacer y grupo de edad. Año 2022"/>
    <hyperlink ref="A111:AF111" location="'Cuadro 6.2.107'!A1" display="Cuadro 6.2.107. Provincia de Buenos Aires, partido Roque Pérez. Población en viviendas particulares nacida en otro país que asiste a algún establecimiento educativo, por nivel educativo al que asiste, según sexo registrado al nacer y grupo de edad. Año 2022"/>
    <hyperlink ref="A115:AF115" location="'Cuadro 6.2.111'!A1" display="Cuadro 6.2.111. Provincia de Buenos Aires, partido Salliqueló. Población en viviendas particulares nacida en otro país que asiste a algún establecimiento educativo, por nivel educativo al que asiste, según sexo registrado al nacer y grupo de edad. Año 2022"/>
    <hyperlink ref="A116:AG116" location="'Cuadro 6.2.112'!A1" display="Cuadro 6.2.112. Provincia de Buenos Aires, partido San Andrés de Giles. Población en viviendas particulares nacida en otro país que asiste a algún establecimiento educativo, por nivel educativo al que asiste, según sexo registrado al nacer y grupo de edad. Año 2022"/>
    <hyperlink ref="A117:AH117" location="'Cuadro 6.2.113'!A1" display="Cuadro 6.2.113. Provincia de Buenos Aires, partido San Antonio de Areco. Población en viviendas particulares nacida en otro país que asiste a algún establecimiento educativo, por nivel educativo al que asiste, según sexo registrado al nacer y grupo de edad. Año 2022"/>
    <hyperlink ref="A118:AG118" location="'Cuadro 6.2.114'!A1" display="Cuadro 6.2.114. Provincia de Buenos Aires, partido San Cayetano. Población en viviendas particulares nacida en otro país que asiste a algún establecimiento educativo, por nivel educativo al que asiste, según sexo registrado al nacer y grupo de edad. Año 2022"/>
    <hyperlink ref="A119:AG119" location="'Cuadro 6.2.115'!A1" display="Cuadro 6.2.115. Provincia de Buenos Aires, partido San Fernando. Población en viviendas particulares nacida en otro país que asiste a algún establecimiento educativo, por nivel educativo al que asiste, según sexo registrado al nacer y grupo de edad. Año 2022"/>
    <hyperlink ref="A120:AF120" location="'Cuadro 6.2.116'!A1" display="Cuadro 6.2.116. Provincia de Buenos Aires, partido San Isidro. Población en viviendas particulares nacida en otro país que asiste a algún establecimiento educativo, por nivel educativo al que asiste, según sexo registrado al nacer y grupo de edad. Año 2022"/>
    <hyperlink ref="A121:AF121" location="'Cuadro 6.2.117'!A1" display="Cuadro 6.2.117. Provincia de Buenos Aires, partido San Miguel. Población en viviendas particulares nacida en otro país que asiste a algún establecimiento educativo, por nivel educativo al que asiste, según sexo registrado al nacer y grupo de edad. Año 2022"/>
    <hyperlink ref="A122:AF122" location="'Cuadro 6.2.118'!A1" display="Cuadro 6.2.118. Provincia de Buenos Aires, partido San Nicolás. Población en viviendas particulares nacida en otro país que asiste a algún establecimiento educativo, por nivel educativo al que asiste, según sexo registrado al nacer y grupo de edad. Año 2022"/>
    <hyperlink ref="A124:AF124" location="'Cuadro 6.2.120'!A1" display="Cuadro 6.2.120. Provincia de Buenos Aires, partido San Vicente. Población en viviendas particulares nacida en otro país que asiste a algún establecimiento educativo, por nivel educativo al que asiste, según sexo registrado al nacer y grupo de edad. Año 2022"/>
    <hyperlink ref="A131:AG131" location="'Cuadro 6.2.127'!A1" display="Cuadro 6.2.127. Provincia de Buenos Aires, partido Trenque Lauquen. Población en viviendas particulares nacida en otro país que asiste a algún establecimiento educativo, por nivel educativo al que asiste, según sexo registrado al nacer y grupo de edad. Año 2022"/>
    <hyperlink ref="A132:AG132" location="'Cuadro 6.2.128'!A1" display="Cuadro 6.2.128. Provincia de Buenos Aires, partido Tres Arroyos. Población en viviendas particulares nacida en otro país que asiste a algún establecimiento educativo, por nivel educativo al que asiste, según sexo registrado al nacer y grupo de edad. Año 2022"/>
    <hyperlink ref="A133:AG133" location="'Cuadro 6.2.129'!A1" display="Cuadro 6.2.129. Provincia de Buenos Aires, partido Tres de Febrero. Población en viviendas particulares nacida en otro país que asiste a algún establecimiento educativo, por nivel educativo al que asiste, según sexo registrado al nacer y grupo de edad. Año 2022"/>
    <hyperlink ref="A134:AF134" location="'Cuadro 6.2.130'!A1" display="Cuadro 6.2.130. Provincia de Buenos Aires, partido Tres Lomas. Población en viviendas particulares nacida en otro país que asiste a algún establecimiento educativo, por nivel educativo al que asiste, según sexo registrado al nacer y grupo de edad. Año 2022"/>
    <hyperlink ref="A135:AF135" location="'Cuadro 6.2.131'!A1" display="Cuadro 6.2.131. Provincia de Buenos Aires, partido 25 de Mayo. Población en viviendas particulares nacida en otro país que asiste a algún establecimiento educativo, por nivel educativo al que asiste, según sexo registrado al nacer y grupo de edad. Año 2022"/>
    <hyperlink ref="A136:AG136" location="'Cuadro 6.2.132'!A1" display="Cuadro 6.2.132. Provincia de Buenos Aires, partido Vicente López. Población en viviendas particulares nacida en otro país que asiste a algún establecimiento educativo, por nivel educativo al que asiste, según sexo registrado al nacer y grupo de edad. Año 2022"/>
    <hyperlink ref="A137:AF137" location="'Cuadro 6.2.133'!A1" display="Cuadro 6.2.133. Provincia de Buenos Aires, partido Villa Gesell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29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9.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29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29" ht="12" customHeight="1" x14ac:dyDescent="0.2">
      <c r="A5" s="33" t="s">
        <v>13</v>
      </c>
      <c r="B5" s="9" t="s">
        <v>171</v>
      </c>
      <c r="C5" s="3">
        <v>994653</v>
      </c>
      <c r="D5" s="3">
        <v>168801</v>
      </c>
      <c r="E5" s="3">
        <v>2869</v>
      </c>
      <c r="F5" s="3">
        <v>4389</v>
      </c>
      <c r="G5" s="3">
        <v>42607</v>
      </c>
      <c r="H5" s="3">
        <v>64714</v>
      </c>
      <c r="I5" s="3">
        <v>16196</v>
      </c>
      <c r="J5" s="3">
        <v>32885</v>
      </c>
      <c r="K5" s="3">
        <v>5141</v>
      </c>
    </row>
    <row r="6" spans="1:29" ht="12" customHeight="1" x14ac:dyDescent="0.2">
      <c r="A6" s="30" t="s">
        <v>171</v>
      </c>
      <c r="B6" s="1" t="s">
        <v>14</v>
      </c>
      <c r="C6" s="10">
        <v>9097</v>
      </c>
      <c r="D6" s="10">
        <v>4797</v>
      </c>
      <c r="E6" s="10">
        <v>2730</v>
      </c>
      <c r="F6" s="10">
        <v>2039</v>
      </c>
      <c r="G6" s="10">
        <v>28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29" ht="12" customHeight="1" x14ac:dyDescent="0.2">
      <c r="A7" s="30" t="s">
        <v>171</v>
      </c>
      <c r="B7" s="1" t="s">
        <v>15</v>
      </c>
      <c r="C7" s="10">
        <v>17722</v>
      </c>
      <c r="D7" s="10">
        <v>16301</v>
      </c>
      <c r="E7" s="10">
        <v>139</v>
      </c>
      <c r="F7" s="10">
        <v>2350</v>
      </c>
      <c r="G7" s="10">
        <v>13812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29" ht="12" customHeight="1" x14ac:dyDescent="0.2">
      <c r="A8" s="30" t="s">
        <v>171</v>
      </c>
      <c r="B8" s="1" t="s">
        <v>16</v>
      </c>
      <c r="C8" s="10">
        <v>27645</v>
      </c>
      <c r="D8" s="10">
        <v>24878</v>
      </c>
      <c r="E8" s="10" t="s">
        <v>182</v>
      </c>
      <c r="F8" s="10" t="s">
        <v>182</v>
      </c>
      <c r="G8" s="10">
        <v>9654</v>
      </c>
      <c r="H8" s="10">
        <v>15224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29" ht="12" customHeight="1" x14ac:dyDescent="0.2">
      <c r="A9" s="30" t="s">
        <v>171</v>
      </c>
      <c r="B9" s="1" t="s">
        <v>17</v>
      </c>
      <c r="C9" s="10">
        <v>46288</v>
      </c>
      <c r="D9" s="10">
        <v>33180</v>
      </c>
      <c r="E9" s="10" t="s">
        <v>182</v>
      </c>
      <c r="F9" s="10" t="s">
        <v>182</v>
      </c>
      <c r="G9" s="10">
        <v>680</v>
      </c>
      <c r="H9" s="10">
        <v>26238</v>
      </c>
      <c r="I9" s="10">
        <v>1439</v>
      </c>
      <c r="J9" s="10">
        <v>4817</v>
      </c>
      <c r="K9" s="10">
        <v>6</v>
      </c>
      <c r="L9" t="s">
        <v>171</v>
      </c>
      <c r="M9" t="s">
        <v>171</v>
      </c>
    </row>
    <row r="10" spans="1:29" ht="12" customHeight="1" x14ac:dyDescent="0.2">
      <c r="A10" s="30" t="s">
        <v>171</v>
      </c>
      <c r="B10" s="1" t="s">
        <v>18</v>
      </c>
      <c r="C10" s="10">
        <v>54968</v>
      </c>
      <c r="D10" s="10">
        <v>17893</v>
      </c>
      <c r="E10" s="10" t="s">
        <v>182</v>
      </c>
      <c r="F10" s="10" t="s">
        <v>182</v>
      </c>
      <c r="G10" s="10">
        <v>654</v>
      </c>
      <c r="H10" s="10">
        <v>3901</v>
      </c>
      <c r="I10" s="10">
        <v>3026</v>
      </c>
      <c r="J10" s="10">
        <v>10016</v>
      </c>
      <c r="K10" s="10">
        <v>296</v>
      </c>
      <c r="L10" t="s">
        <v>171</v>
      </c>
      <c r="M10" t="s">
        <v>171</v>
      </c>
    </row>
    <row r="11" spans="1:29" ht="12" customHeight="1" x14ac:dyDescent="0.2">
      <c r="A11" s="30" t="s">
        <v>171</v>
      </c>
      <c r="B11" s="1" t="s">
        <v>19</v>
      </c>
      <c r="C11" s="10">
        <v>77341</v>
      </c>
      <c r="D11" s="10">
        <v>14006</v>
      </c>
      <c r="E11" s="10" t="s">
        <v>182</v>
      </c>
      <c r="F11" s="10" t="s">
        <v>182</v>
      </c>
      <c r="G11" s="10">
        <v>1241</v>
      </c>
      <c r="H11" s="10">
        <v>3109</v>
      </c>
      <c r="I11" s="10">
        <v>2535</v>
      </c>
      <c r="J11" s="10">
        <v>6495</v>
      </c>
      <c r="K11" s="10">
        <v>626</v>
      </c>
      <c r="L11" t="s">
        <v>171</v>
      </c>
      <c r="M11" t="s">
        <v>171</v>
      </c>
    </row>
    <row r="12" spans="1:29" ht="12" customHeight="1" x14ac:dyDescent="0.2">
      <c r="A12" s="30" t="s">
        <v>171</v>
      </c>
      <c r="B12" s="1" t="s">
        <v>20</v>
      </c>
      <c r="C12" s="10">
        <v>101789</v>
      </c>
      <c r="D12" s="10">
        <v>13275</v>
      </c>
      <c r="E12" s="10" t="s">
        <v>182</v>
      </c>
      <c r="F12" s="10" t="s">
        <v>182</v>
      </c>
      <c r="G12" s="10">
        <v>1827</v>
      </c>
      <c r="H12" s="10">
        <v>3806</v>
      </c>
      <c r="I12" s="10">
        <v>2428</v>
      </c>
      <c r="J12" s="10">
        <v>4158</v>
      </c>
      <c r="K12" s="10">
        <v>1056</v>
      </c>
      <c r="L12" t="s">
        <v>171</v>
      </c>
      <c r="M12" t="s">
        <v>171</v>
      </c>
    </row>
    <row r="13" spans="1:29" ht="12" customHeight="1" x14ac:dyDescent="0.2">
      <c r="A13" s="30" t="s">
        <v>171</v>
      </c>
      <c r="B13" s="1" t="s">
        <v>21</v>
      </c>
      <c r="C13" s="10">
        <v>106381</v>
      </c>
      <c r="D13" s="10">
        <v>11309</v>
      </c>
      <c r="E13" s="10" t="s">
        <v>182</v>
      </c>
      <c r="F13" s="10" t="s">
        <v>182</v>
      </c>
      <c r="G13" s="10">
        <v>2246</v>
      </c>
      <c r="H13" s="10">
        <v>3627</v>
      </c>
      <c r="I13" s="10">
        <v>1960</v>
      </c>
      <c r="J13" s="10">
        <v>2572</v>
      </c>
      <c r="K13" s="10">
        <v>904</v>
      </c>
      <c r="L13" t="s">
        <v>171</v>
      </c>
      <c r="M13" t="s">
        <v>171</v>
      </c>
    </row>
    <row r="14" spans="1:29" ht="12" customHeight="1" x14ac:dyDescent="0.2">
      <c r="A14" s="30" t="s">
        <v>171</v>
      </c>
      <c r="B14" s="1" t="s">
        <v>22</v>
      </c>
      <c r="C14" s="10">
        <v>89218</v>
      </c>
      <c r="D14" s="10">
        <v>8270</v>
      </c>
      <c r="E14" s="10" t="s">
        <v>182</v>
      </c>
      <c r="F14" s="10" t="s">
        <v>182</v>
      </c>
      <c r="G14" s="10">
        <v>2220</v>
      </c>
      <c r="H14" s="10">
        <v>2429</v>
      </c>
      <c r="I14" s="10">
        <v>1372</v>
      </c>
      <c r="J14" s="10">
        <v>1567</v>
      </c>
      <c r="K14" s="10">
        <v>682</v>
      </c>
      <c r="L14" t="s">
        <v>171</v>
      </c>
      <c r="M14" t="s">
        <v>171</v>
      </c>
    </row>
    <row r="15" spans="1:29" ht="12" customHeight="1" x14ac:dyDescent="0.2">
      <c r="A15" s="30" t="s">
        <v>171</v>
      </c>
      <c r="B15" s="1" t="s">
        <v>23</v>
      </c>
      <c r="C15" s="10">
        <v>76575</v>
      </c>
      <c r="D15" s="10">
        <v>6226</v>
      </c>
      <c r="E15" s="10" t="s">
        <v>182</v>
      </c>
      <c r="F15" s="10" t="s">
        <v>182</v>
      </c>
      <c r="G15" s="10">
        <v>2033</v>
      </c>
      <c r="H15" s="10">
        <v>1822</v>
      </c>
      <c r="I15" s="10">
        <v>970</v>
      </c>
      <c r="J15" s="10">
        <v>975</v>
      </c>
      <c r="K15" s="10">
        <v>426</v>
      </c>
      <c r="L15" t="s">
        <v>171</v>
      </c>
      <c r="M15" t="s">
        <v>171</v>
      </c>
    </row>
    <row r="16" spans="1:29" ht="12" customHeight="1" x14ac:dyDescent="0.2">
      <c r="A16" s="30" t="s">
        <v>171</v>
      </c>
      <c r="B16" s="1" t="s">
        <v>24</v>
      </c>
      <c r="C16" s="10">
        <v>71354</v>
      </c>
      <c r="D16" s="10">
        <v>4953</v>
      </c>
      <c r="E16" s="10" t="s">
        <v>182</v>
      </c>
      <c r="F16" s="10" t="s">
        <v>182</v>
      </c>
      <c r="G16" s="10">
        <v>1713</v>
      </c>
      <c r="H16" s="10">
        <v>1377</v>
      </c>
      <c r="I16" s="10">
        <v>729</v>
      </c>
      <c r="J16" s="10">
        <v>796</v>
      </c>
      <c r="K16" s="10">
        <v>338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62497</v>
      </c>
      <c r="D17" s="10">
        <v>3714</v>
      </c>
      <c r="E17" s="10" t="s">
        <v>182</v>
      </c>
      <c r="F17" s="10" t="s">
        <v>182</v>
      </c>
      <c r="G17" s="10">
        <v>1515</v>
      </c>
      <c r="H17" s="10">
        <v>1007</v>
      </c>
      <c r="I17" s="10">
        <v>479</v>
      </c>
      <c r="J17" s="10">
        <v>486</v>
      </c>
      <c r="K17" s="10">
        <v>227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51227</v>
      </c>
      <c r="D18" s="10">
        <v>2563</v>
      </c>
      <c r="E18" s="10" t="s">
        <v>182</v>
      </c>
      <c r="F18" s="10" t="s">
        <v>182</v>
      </c>
      <c r="G18" s="10">
        <v>1118</v>
      </c>
      <c r="H18" s="10">
        <v>687</v>
      </c>
      <c r="I18" s="10">
        <v>322</v>
      </c>
      <c r="J18" s="10">
        <v>287</v>
      </c>
      <c r="K18" s="10">
        <v>149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47169</v>
      </c>
      <c r="D19" s="10">
        <v>2071</v>
      </c>
      <c r="E19" s="10" t="s">
        <v>182</v>
      </c>
      <c r="F19" s="10" t="s">
        <v>182</v>
      </c>
      <c r="G19" s="10">
        <v>1019</v>
      </c>
      <c r="H19" s="10">
        <v>466</v>
      </c>
      <c r="I19" s="10">
        <v>243</v>
      </c>
      <c r="J19" s="10">
        <v>207</v>
      </c>
      <c r="K19" s="10">
        <v>136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53293</v>
      </c>
      <c r="D20" s="10">
        <v>2021</v>
      </c>
      <c r="E20" s="10" t="s">
        <v>182</v>
      </c>
      <c r="F20" s="10" t="s">
        <v>182</v>
      </c>
      <c r="G20" s="10">
        <v>1045</v>
      </c>
      <c r="H20" s="10">
        <v>427</v>
      </c>
      <c r="I20" s="10">
        <v>239</v>
      </c>
      <c r="J20" s="10">
        <v>188</v>
      </c>
      <c r="K20" s="10">
        <v>122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46044</v>
      </c>
      <c r="D21" s="10">
        <v>1483</v>
      </c>
      <c r="E21" s="10" t="s">
        <v>182</v>
      </c>
      <c r="F21" s="10" t="s">
        <v>182</v>
      </c>
      <c r="G21" s="10">
        <v>819</v>
      </c>
      <c r="H21" s="10">
        <v>289</v>
      </c>
      <c r="I21" s="10">
        <v>158</v>
      </c>
      <c r="J21" s="10">
        <v>139</v>
      </c>
      <c r="K21" s="10">
        <v>78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28583</v>
      </c>
      <c r="D22" s="10">
        <v>899</v>
      </c>
      <c r="E22" s="10" t="s">
        <v>182</v>
      </c>
      <c r="F22" s="10" t="s">
        <v>182</v>
      </c>
      <c r="G22" s="10">
        <v>511</v>
      </c>
      <c r="H22" s="10">
        <v>152</v>
      </c>
      <c r="I22" s="10">
        <v>102</v>
      </c>
      <c r="J22" s="10">
        <v>88</v>
      </c>
      <c r="K22" s="10">
        <v>46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16582</v>
      </c>
      <c r="D23" s="10">
        <v>518</v>
      </c>
      <c r="E23" s="10" t="s">
        <v>182</v>
      </c>
      <c r="F23" s="10" t="s">
        <v>182</v>
      </c>
      <c r="G23" s="10">
        <v>283</v>
      </c>
      <c r="H23" s="10">
        <v>76</v>
      </c>
      <c r="I23" s="10">
        <v>79</v>
      </c>
      <c r="J23" s="10">
        <v>52</v>
      </c>
      <c r="K23" s="10">
        <v>28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10880</v>
      </c>
      <c r="D24" s="10">
        <v>444</v>
      </c>
      <c r="E24" s="10" t="s">
        <v>182</v>
      </c>
      <c r="F24" s="10" t="s">
        <v>182</v>
      </c>
      <c r="G24" s="10">
        <v>189</v>
      </c>
      <c r="H24" s="10">
        <v>77</v>
      </c>
      <c r="I24" s="10">
        <v>115</v>
      </c>
      <c r="J24" s="10">
        <v>42</v>
      </c>
      <c r="K24" s="10">
        <v>21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546749</v>
      </c>
      <c r="D25" s="3">
        <v>94880</v>
      </c>
      <c r="E25" s="3">
        <v>1474</v>
      </c>
      <c r="F25" s="3">
        <v>2172</v>
      </c>
      <c r="G25" s="3">
        <v>22716</v>
      </c>
      <c r="H25" s="3">
        <v>34099</v>
      </c>
      <c r="I25" s="3">
        <v>10664</v>
      </c>
      <c r="J25" s="3">
        <v>20607</v>
      </c>
      <c r="K25" s="3">
        <v>3148</v>
      </c>
    </row>
    <row r="26" spans="1:13" ht="12" customHeight="1" x14ac:dyDescent="0.2">
      <c r="A26" s="30" t="s">
        <v>171</v>
      </c>
      <c r="B26" s="1" t="s">
        <v>14</v>
      </c>
      <c r="C26" s="10">
        <v>4558</v>
      </c>
      <c r="D26" s="10">
        <v>2437</v>
      </c>
      <c r="E26" s="10">
        <v>1402</v>
      </c>
      <c r="F26" s="10">
        <v>1018</v>
      </c>
      <c r="G26" s="10">
        <v>17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8705</v>
      </c>
      <c r="D27" s="10">
        <v>8022</v>
      </c>
      <c r="E27" s="10">
        <v>72</v>
      </c>
      <c r="F27" s="10">
        <v>1154</v>
      </c>
      <c r="G27" s="10">
        <v>6796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13641</v>
      </c>
      <c r="D28" s="10">
        <v>12282</v>
      </c>
      <c r="E28" s="10" t="s">
        <v>182</v>
      </c>
      <c r="F28" s="10" t="s">
        <v>182</v>
      </c>
      <c r="G28" s="10">
        <v>4679</v>
      </c>
      <c r="H28" s="10">
        <v>7603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23527</v>
      </c>
      <c r="D29" s="10">
        <v>17356</v>
      </c>
      <c r="E29" s="10" t="s">
        <v>182</v>
      </c>
      <c r="F29" s="10" t="s">
        <v>182</v>
      </c>
      <c r="G29" s="10">
        <v>350</v>
      </c>
      <c r="H29" s="10">
        <v>13038</v>
      </c>
      <c r="I29" s="10">
        <v>886</v>
      </c>
      <c r="J29" s="10">
        <v>3080</v>
      </c>
      <c r="K29" s="10">
        <v>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28706</v>
      </c>
      <c r="D30" s="10">
        <v>10664</v>
      </c>
      <c r="E30" s="10" t="s">
        <v>182</v>
      </c>
      <c r="F30" s="10" t="s">
        <v>182</v>
      </c>
      <c r="G30" s="10">
        <v>346</v>
      </c>
      <c r="H30" s="10">
        <v>1963</v>
      </c>
      <c r="I30" s="10">
        <v>1923</v>
      </c>
      <c r="J30" s="10">
        <v>6249</v>
      </c>
      <c r="K30" s="10">
        <v>183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40936</v>
      </c>
      <c r="D31" s="10">
        <v>8556</v>
      </c>
      <c r="E31" s="10" t="s">
        <v>182</v>
      </c>
      <c r="F31" s="10" t="s">
        <v>182</v>
      </c>
      <c r="G31" s="10">
        <v>718</v>
      </c>
      <c r="H31" s="10">
        <v>1782</v>
      </c>
      <c r="I31" s="10">
        <v>1656</v>
      </c>
      <c r="J31" s="10">
        <v>3990</v>
      </c>
      <c r="K31" s="10">
        <v>410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53858</v>
      </c>
      <c r="D32" s="10">
        <v>8079</v>
      </c>
      <c r="E32" s="10" t="s">
        <v>182</v>
      </c>
      <c r="F32" s="10" t="s">
        <v>182</v>
      </c>
      <c r="G32" s="10">
        <v>1055</v>
      </c>
      <c r="H32" s="10">
        <v>2287</v>
      </c>
      <c r="I32" s="10">
        <v>1602</v>
      </c>
      <c r="J32" s="10">
        <v>2497</v>
      </c>
      <c r="K32" s="10">
        <v>638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55810</v>
      </c>
      <c r="D33" s="10">
        <v>6844</v>
      </c>
      <c r="E33" s="10" t="s">
        <v>182</v>
      </c>
      <c r="F33" s="10" t="s">
        <v>182</v>
      </c>
      <c r="G33" s="10">
        <v>1236</v>
      </c>
      <c r="H33" s="10">
        <v>2108</v>
      </c>
      <c r="I33" s="10">
        <v>1299</v>
      </c>
      <c r="J33" s="10">
        <v>1667</v>
      </c>
      <c r="K33" s="10">
        <v>534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48621</v>
      </c>
      <c r="D34" s="10">
        <v>5221</v>
      </c>
      <c r="E34" s="10" t="s">
        <v>182</v>
      </c>
      <c r="F34" s="10" t="s">
        <v>182</v>
      </c>
      <c r="G34" s="10">
        <v>1326</v>
      </c>
      <c r="H34" s="10">
        <v>1459</v>
      </c>
      <c r="I34" s="10">
        <v>972</v>
      </c>
      <c r="J34" s="10">
        <v>1047</v>
      </c>
      <c r="K34" s="10">
        <v>417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43104</v>
      </c>
      <c r="D35" s="10">
        <v>4041</v>
      </c>
      <c r="E35" s="10" t="s">
        <v>182</v>
      </c>
      <c r="F35" s="10" t="s">
        <v>182</v>
      </c>
      <c r="G35" s="10">
        <v>1241</v>
      </c>
      <c r="H35" s="10">
        <v>1161</v>
      </c>
      <c r="I35" s="10">
        <v>705</v>
      </c>
      <c r="J35" s="10">
        <v>663</v>
      </c>
      <c r="K35" s="10">
        <v>271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39947</v>
      </c>
      <c r="D36" s="10">
        <v>3097</v>
      </c>
      <c r="E36" s="10" t="s">
        <v>182</v>
      </c>
      <c r="F36" s="10" t="s">
        <v>182</v>
      </c>
      <c r="G36" s="10">
        <v>1002</v>
      </c>
      <c r="H36" s="10">
        <v>840</v>
      </c>
      <c r="I36" s="10">
        <v>509</v>
      </c>
      <c r="J36" s="10">
        <v>533</v>
      </c>
      <c r="K36" s="10">
        <v>213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35597</v>
      </c>
      <c r="D37" s="10">
        <v>2288</v>
      </c>
      <c r="E37" s="10" t="s">
        <v>182</v>
      </c>
      <c r="F37" s="10" t="s">
        <v>182</v>
      </c>
      <c r="G37" s="10">
        <v>927</v>
      </c>
      <c r="H37" s="10">
        <v>594</v>
      </c>
      <c r="I37" s="10">
        <v>326</v>
      </c>
      <c r="J37" s="10">
        <v>296</v>
      </c>
      <c r="K37" s="10">
        <v>145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29561</v>
      </c>
      <c r="D38" s="10">
        <v>1511</v>
      </c>
      <c r="E38" s="10" t="s">
        <v>182</v>
      </c>
      <c r="F38" s="10" t="s">
        <v>182</v>
      </c>
      <c r="G38" s="10">
        <v>657</v>
      </c>
      <c r="H38" s="10">
        <v>388</v>
      </c>
      <c r="I38" s="10">
        <v>202</v>
      </c>
      <c r="J38" s="10">
        <v>172</v>
      </c>
      <c r="K38" s="10">
        <v>92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27597</v>
      </c>
      <c r="D39" s="10">
        <v>1272</v>
      </c>
      <c r="E39" s="10" t="s">
        <v>182</v>
      </c>
      <c r="F39" s="10" t="s">
        <v>182</v>
      </c>
      <c r="G39" s="10">
        <v>631</v>
      </c>
      <c r="H39" s="10">
        <v>283</v>
      </c>
      <c r="I39" s="10">
        <v>152</v>
      </c>
      <c r="J39" s="10">
        <v>123</v>
      </c>
      <c r="K39" s="10">
        <v>83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30365</v>
      </c>
      <c r="D40" s="10">
        <v>1174</v>
      </c>
      <c r="E40" s="10" t="s">
        <v>182</v>
      </c>
      <c r="F40" s="10" t="s">
        <v>182</v>
      </c>
      <c r="G40" s="10">
        <v>625</v>
      </c>
      <c r="H40" s="10">
        <v>232</v>
      </c>
      <c r="I40" s="10">
        <v>142</v>
      </c>
      <c r="J40" s="10">
        <v>111</v>
      </c>
      <c r="K40" s="10">
        <v>64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26750</v>
      </c>
      <c r="D41" s="10">
        <v>884</v>
      </c>
      <c r="E41" s="10" t="s">
        <v>182</v>
      </c>
      <c r="F41" s="10" t="s">
        <v>182</v>
      </c>
      <c r="G41" s="10">
        <v>501</v>
      </c>
      <c r="H41" s="10">
        <v>173</v>
      </c>
      <c r="I41" s="10">
        <v>101</v>
      </c>
      <c r="J41" s="10">
        <v>68</v>
      </c>
      <c r="K41" s="10">
        <v>41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17421</v>
      </c>
      <c r="D42" s="10">
        <v>513</v>
      </c>
      <c r="E42" s="10" t="s">
        <v>182</v>
      </c>
      <c r="F42" s="10" t="s">
        <v>182</v>
      </c>
      <c r="G42" s="10">
        <v>292</v>
      </c>
      <c r="H42" s="10">
        <v>91</v>
      </c>
      <c r="I42" s="10">
        <v>58</v>
      </c>
      <c r="J42" s="10">
        <v>49</v>
      </c>
      <c r="K42" s="10">
        <v>23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10639</v>
      </c>
      <c r="D43" s="10">
        <v>333</v>
      </c>
      <c r="E43" s="10" t="s">
        <v>182</v>
      </c>
      <c r="F43" s="10" t="s">
        <v>182</v>
      </c>
      <c r="G43" s="10">
        <v>189</v>
      </c>
      <c r="H43" s="10">
        <v>46</v>
      </c>
      <c r="I43" s="10">
        <v>49</v>
      </c>
      <c r="J43" s="10">
        <v>32</v>
      </c>
      <c r="K43" s="10">
        <v>17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7406</v>
      </c>
      <c r="D44" s="10">
        <v>306</v>
      </c>
      <c r="E44" s="10" t="s">
        <v>182</v>
      </c>
      <c r="F44" s="10" t="s">
        <v>182</v>
      </c>
      <c r="G44" s="10">
        <v>128</v>
      </c>
      <c r="H44" s="10">
        <v>51</v>
      </c>
      <c r="I44" s="10">
        <v>82</v>
      </c>
      <c r="J44" s="10">
        <v>30</v>
      </c>
      <c r="K44" s="10">
        <v>15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447904</v>
      </c>
      <c r="D45" s="3">
        <v>73921</v>
      </c>
      <c r="E45" s="3">
        <v>1395</v>
      </c>
      <c r="F45" s="3">
        <v>2217</v>
      </c>
      <c r="G45" s="3">
        <v>19891</v>
      </c>
      <c r="H45" s="3">
        <v>30615</v>
      </c>
      <c r="I45" s="3">
        <v>5532</v>
      </c>
      <c r="J45" s="3">
        <v>12278</v>
      </c>
      <c r="K45" s="3">
        <v>1993</v>
      </c>
    </row>
    <row r="46" spans="1:13" ht="12" customHeight="1" x14ac:dyDescent="0.2">
      <c r="A46" s="30" t="s">
        <v>171</v>
      </c>
      <c r="B46" s="1" t="s">
        <v>14</v>
      </c>
      <c r="C46" s="10">
        <v>4539</v>
      </c>
      <c r="D46" s="10">
        <v>2360</v>
      </c>
      <c r="E46" s="10">
        <v>1328</v>
      </c>
      <c r="F46" s="10">
        <v>1021</v>
      </c>
      <c r="G46" s="10">
        <v>11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9017</v>
      </c>
      <c r="D47" s="10">
        <v>8279</v>
      </c>
      <c r="E47" s="10">
        <v>67</v>
      </c>
      <c r="F47" s="10">
        <v>1196</v>
      </c>
      <c r="G47" s="10">
        <v>7016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14004</v>
      </c>
      <c r="D48" s="10">
        <v>12596</v>
      </c>
      <c r="E48" s="10" t="s">
        <v>182</v>
      </c>
      <c r="F48" s="10" t="s">
        <v>182</v>
      </c>
      <c r="G48" s="10">
        <v>4975</v>
      </c>
      <c r="H48" s="10">
        <v>7621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22761</v>
      </c>
      <c r="D49" s="10">
        <v>15824</v>
      </c>
      <c r="E49" s="10" t="s">
        <v>182</v>
      </c>
      <c r="F49" s="10" t="s">
        <v>182</v>
      </c>
      <c r="G49" s="10">
        <v>330</v>
      </c>
      <c r="H49" s="10">
        <v>13200</v>
      </c>
      <c r="I49" s="10">
        <v>553</v>
      </c>
      <c r="J49" s="10">
        <v>1737</v>
      </c>
      <c r="K49" s="10">
        <v>4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26262</v>
      </c>
      <c r="D50" s="10">
        <v>7229</v>
      </c>
      <c r="E50" s="10" t="s">
        <v>182</v>
      </c>
      <c r="F50" s="10" t="s">
        <v>182</v>
      </c>
      <c r="G50" s="10">
        <v>308</v>
      </c>
      <c r="H50" s="10">
        <v>1938</v>
      </c>
      <c r="I50" s="10">
        <v>1103</v>
      </c>
      <c r="J50" s="10">
        <v>3767</v>
      </c>
      <c r="K50" s="10">
        <v>113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36405</v>
      </c>
      <c r="D51" s="10">
        <v>5450</v>
      </c>
      <c r="E51" s="10" t="s">
        <v>182</v>
      </c>
      <c r="F51" s="10" t="s">
        <v>182</v>
      </c>
      <c r="G51" s="10">
        <v>523</v>
      </c>
      <c r="H51" s="10">
        <v>1327</v>
      </c>
      <c r="I51" s="10">
        <v>879</v>
      </c>
      <c r="J51" s="10">
        <v>2505</v>
      </c>
      <c r="K51" s="10">
        <v>216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47931</v>
      </c>
      <c r="D52" s="10">
        <v>5196</v>
      </c>
      <c r="E52" s="10" t="s">
        <v>182</v>
      </c>
      <c r="F52" s="10" t="s">
        <v>182</v>
      </c>
      <c r="G52" s="10">
        <v>772</v>
      </c>
      <c r="H52" s="10">
        <v>1519</v>
      </c>
      <c r="I52" s="10">
        <v>826</v>
      </c>
      <c r="J52" s="10">
        <v>1661</v>
      </c>
      <c r="K52" s="10">
        <v>418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50571</v>
      </c>
      <c r="D53" s="10">
        <v>4465</v>
      </c>
      <c r="E53" s="10" t="s">
        <v>182</v>
      </c>
      <c r="F53" s="10" t="s">
        <v>182</v>
      </c>
      <c r="G53" s="10">
        <v>1010</v>
      </c>
      <c r="H53" s="10">
        <v>1519</v>
      </c>
      <c r="I53" s="10">
        <v>661</v>
      </c>
      <c r="J53" s="10">
        <v>905</v>
      </c>
      <c r="K53" s="10">
        <v>370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40597</v>
      </c>
      <c r="D54" s="10">
        <v>3049</v>
      </c>
      <c r="E54" s="10" t="s">
        <v>182</v>
      </c>
      <c r="F54" s="10" t="s">
        <v>182</v>
      </c>
      <c r="G54" s="10">
        <v>894</v>
      </c>
      <c r="H54" s="10">
        <v>970</v>
      </c>
      <c r="I54" s="10">
        <v>400</v>
      </c>
      <c r="J54" s="10">
        <v>520</v>
      </c>
      <c r="K54" s="10">
        <v>265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33471</v>
      </c>
      <c r="D55" s="10">
        <v>2185</v>
      </c>
      <c r="E55" s="10" t="s">
        <v>182</v>
      </c>
      <c r="F55" s="10" t="s">
        <v>182</v>
      </c>
      <c r="G55" s="10">
        <v>792</v>
      </c>
      <c r="H55" s="10">
        <v>661</v>
      </c>
      <c r="I55" s="10">
        <v>265</v>
      </c>
      <c r="J55" s="10">
        <v>312</v>
      </c>
      <c r="K55" s="10">
        <v>155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31407</v>
      </c>
      <c r="D56" s="10">
        <v>1856</v>
      </c>
      <c r="E56" s="10" t="s">
        <v>182</v>
      </c>
      <c r="F56" s="10" t="s">
        <v>182</v>
      </c>
      <c r="G56" s="10">
        <v>711</v>
      </c>
      <c r="H56" s="10">
        <v>537</v>
      </c>
      <c r="I56" s="10">
        <v>220</v>
      </c>
      <c r="J56" s="10">
        <v>263</v>
      </c>
      <c r="K56" s="10">
        <v>125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26900</v>
      </c>
      <c r="D57" s="10">
        <v>1426</v>
      </c>
      <c r="E57" s="10" t="s">
        <v>182</v>
      </c>
      <c r="F57" s="10" t="s">
        <v>182</v>
      </c>
      <c r="G57" s="10">
        <v>588</v>
      </c>
      <c r="H57" s="10">
        <v>413</v>
      </c>
      <c r="I57" s="10">
        <v>153</v>
      </c>
      <c r="J57" s="10">
        <v>190</v>
      </c>
      <c r="K57" s="10">
        <v>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21666</v>
      </c>
      <c r="D58" s="10">
        <v>1052</v>
      </c>
      <c r="E58" s="10" t="s">
        <v>182</v>
      </c>
      <c r="F58" s="10" t="s">
        <v>182</v>
      </c>
      <c r="G58" s="10">
        <v>461</v>
      </c>
      <c r="H58" s="10">
        <v>299</v>
      </c>
      <c r="I58" s="10">
        <v>120</v>
      </c>
      <c r="J58" s="10">
        <v>115</v>
      </c>
      <c r="K58" s="10">
        <v>57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19572</v>
      </c>
      <c r="D59" s="10">
        <v>799</v>
      </c>
      <c r="E59" s="10" t="s">
        <v>182</v>
      </c>
      <c r="F59" s="10" t="s">
        <v>182</v>
      </c>
      <c r="G59" s="10">
        <v>388</v>
      </c>
      <c r="H59" s="10">
        <v>183</v>
      </c>
      <c r="I59" s="10">
        <v>91</v>
      </c>
      <c r="J59" s="10">
        <v>84</v>
      </c>
      <c r="K59" s="10">
        <v>53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22928</v>
      </c>
      <c r="D60" s="10">
        <v>847</v>
      </c>
      <c r="E60" s="10" t="s">
        <v>182</v>
      </c>
      <c r="F60" s="10" t="s">
        <v>182</v>
      </c>
      <c r="G60" s="10">
        <v>420</v>
      </c>
      <c r="H60" s="10">
        <v>195</v>
      </c>
      <c r="I60" s="10">
        <v>97</v>
      </c>
      <c r="J60" s="10">
        <v>77</v>
      </c>
      <c r="K60" s="10">
        <v>58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19294</v>
      </c>
      <c r="D61" s="10">
        <v>599</v>
      </c>
      <c r="E61" s="10" t="s">
        <v>182</v>
      </c>
      <c r="F61" s="10" t="s">
        <v>182</v>
      </c>
      <c r="G61" s="10">
        <v>318</v>
      </c>
      <c r="H61" s="10">
        <v>116</v>
      </c>
      <c r="I61" s="10">
        <v>57</v>
      </c>
      <c r="J61" s="10">
        <v>71</v>
      </c>
      <c r="K61" s="10">
        <v>37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11162</v>
      </c>
      <c r="D62" s="10">
        <v>386</v>
      </c>
      <c r="E62" s="10" t="s">
        <v>182</v>
      </c>
      <c r="F62" s="10" t="s">
        <v>182</v>
      </c>
      <c r="G62" s="10">
        <v>219</v>
      </c>
      <c r="H62" s="10">
        <v>61</v>
      </c>
      <c r="I62" s="10">
        <v>44</v>
      </c>
      <c r="J62" s="10">
        <v>39</v>
      </c>
      <c r="K62" s="10">
        <v>23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5943</v>
      </c>
      <c r="D63" s="10">
        <v>185</v>
      </c>
      <c r="E63" s="10" t="s">
        <v>182</v>
      </c>
      <c r="F63" s="10" t="s">
        <v>182</v>
      </c>
      <c r="G63" s="10">
        <v>94</v>
      </c>
      <c r="H63" s="10">
        <v>30</v>
      </c>
      <c r="I63" s="10">
        <v>30</v>
      </c>
      <c r="J63" s="10">
        <v>20</v>
      </c>
      <c r="K63" s="10">
        <v>11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3474</v>
      </c>
      <c r="D64" s="6">
        <v>138</v>
      </c>
      <c r="E64" s="6" t="s">
        <v>182</v>
      </c>
      <c r="F64" s="6" t="s">
        <v>182</v>
      </c>
      <c r="G64" s="6">
        <v>61</v>
      </c>
      <c r="H64" s="6">
        <v>26</v>
      </c>
      <c r="I64" s="6">
        <v>33</v>
      </c>
      <c r="J64" s="6">
        <v>12</v>
      </c>
      <c r="K64" s="6">
        <v>6</v>
      </c>
      <c r="L64" t="s">
        <v>171</v>
      </c>
      <c r="M64" t="s">
        <v>171</v>
      </c>
    </row>
    <row r="65" spans="1:29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173</v>
      </c>
      <c r="D5" s="3">
        <v>43</v>
      </c>
      <c r="E5" s="3">
        <v>1</v>
      </c>
      <c r="F5" s="3" t="s">
        <v>182</v>
      </c>
      <c r="G5" s="3">
        <v>9</v>
      </c>
      <c r="H5" s="3">
        <v>23</v>
      </c>
      <c r="I5" s="3">
        <v>5</v>
      </c>
      <c r="J5" s="3">
        <v>4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1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</v>
      </c>
      <c r="D7" s="10">
        <v>3</v>
      </c>
      <c r="E7" s="10" t="s">
        <v>182</v>
      </c>
      <c r="F7" s="10" t="s">
        <v>182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</v>
      </c>
      <c r="D8" s="10">
        <v>5</v>
      </c>
      <c r="E8" s="10" t="s">
        <v>182</v>
      </c>
      <c r="F8" s="10" t="s">
        <v>182</v>
      </c>
      <c r="G8" s="10">
        <v>3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13</v>
      </c>
      <c r="D9" s="10">
        <v>11</v>
      </c>
      <c r="E9" s="10" t="s">
        <v>182</v>
      </c>
      <c r="F9" s="10" t="s">
        <v>182</v>
      </c>
      <c r="G9" s="10" t="s">
        <v>182</v>
      </c>
      <c r="H9" s="10">
        <v>10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1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20</v>
      </c>
      <c r="D11" s="10">
        <v>5</v>
      </c>
      <c r="E11" s="10" t="s">
        <v>182</v>
      </c>
      <c r="F11" s="10" t="s">
        <v>182</v>
      </c>
      <c r="G11" s="10" t="s">
        <v>182</v>
      </c>
      <c r="H11" s="10">
        <v>3</v>
      </c>
      <c r="I11" s="10">
        <v>1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23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21</v>
      </c>
      <c r="D13" s="10">
        <v>5</v>
      </c>
      <c r="E13" s="10" t="s">
        <v>182</v>
      </c>
      <c r="F13" s="10" t="s">
        <v>182</v>
      </c>
      <c r="G13" s="10" t="s">
        <v>182</v>
      </c>
      <c r="H13" s="10">
        <v>4</v>
      </c>
      <c r="I13" s="10">
        <v>1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18</v>
      </c>
      <c r="D14" s="10">
        <v>2</v>
      </c>
      <c r="E14" s="10" t="s">
        <v>182</v>
      </c>
      <c r="F14" s="10" t="s">
        <v>182</v>
      </c>
      <c r="G14" s="10">
        <v>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8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16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8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5</v>
      </c>
      <c r="D19" s="10">
        <v>2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>
        <v>1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10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>
        <v>1</v>
      </c>
      <c r="E21" s="10" t="s">
        <v>182</v>
      </c>
      <c r="F21" s="10" t="s">
        <v>182</v>
      </c>
      <c r="G21" s="10" t="s">
        <v>182</v>
      </c>
      <c r="H21" s="10">
        <v>1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 t="s">
        <v>182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  <c r="N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107</v>
      </c>
      <c r="D25" s="3">
        <v>26</v>
      </c>
      <c r="E25" s="3">
        <v>1</v>
      </c>
      <c r="F25" s="3" t="s">
        <v>182</v>
      </c>
      <c r="G25" s="3">
        <v>4</v>
      </c>
      <c r="H25" s="3">
        <v>14</v>
      </c>
      <c r="I25" s="3">
        <v>4</v>
      </c>
      <c r="J25" s="3">
        <v>2</v>
      </c>
      <c r="K25" s="3">
        <v>1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2</v>
      </c>
      <c r="D28" s="10">
        <v>2</v>
      </c>
      <c r="E28" s="10" t="s">
        <v>182</v>
      </c>
      <c r="F28" s="10" t="s">
        <v>182</v>
      </c>
      <c r="G28" s="10">
        <v>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9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2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13</v>
      </c>
      <c r="D31" s="10">
        <v>5</v>
      </c>
      <c r="E31" s="10" t="s">
        <v>182</v>
      </c>
      <c r="F31" s="10" t="s">
        <v>182</v>
      </c>
      <c r="G31" s="10" t="s">
        <v>182</v>
      </c>
      <c r="H31" s="10">
        <v>3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15</v>
      </c>
      <c r="D32" s="10">
        <v>3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16</v>
      </c>
      <c r="D33" s="10">
        <v>4</v>
      </c>
      <c r="E33" s="10" t="s">
        <v>182</v>
      </c>
      <c r="F33" s="10" t="s">
        <v>182</v>
      </c>
      <c r="G33" s="10" t="s">
        <v>182</v>
      </c>
      <c r="H33" s="10">
        <v>3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11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6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11</v>
      </c>
      <c r="D36" s="10">
        <v>1</v>
      </c>
      <c r="E36" s="10" t="s">
        <v>182</v>
      </c>
      <c r="F36" s="10" t="s">
        <v>182</v>
      </c>
      <c r="G36" s="10" t="s">
        <v>182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5</v>
      </c>
      <c r="D39" s="10">
        <v>2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>
        <v>1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1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66</v>
      </c>
      <c r="D45" s="3">
        <v>17</v>
      </c>
      <c r="E45" s="3" t="s">
        <v>182</v>
      </c>
      <c r="F45" s="3" t="s">
        <v>182</v>
      </c>
      <c r="G45" s="3">
        <v>5</v>
      </c>
      <c r="H45" s="3">
        <v>9</v>
      </c>
      <c r="I45" s="3">
        <v>1</v>
      </c>
      <c r="J45" s="3">
        <v>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 t="s">
        <v>182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3</v>
      </c>
      <c r="D48" s="10">
        <v>3</v>
      </c>
      <c r="E48" s="10" t="s">
        <v>182</v>
      </c>
      <c r="F48" s="10" t="s">
        <v>182</v>
      </c>
      <c r="G48" s="10">
        <v>1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3</v>
      </c>
      <c r="D50" s="10">
        <v>2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7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5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>
        <v>2</v>
      </c>
      <c r="E54" s="10" t="s">
        <v>182</v>
      </c>
      <c r="F54" s="10" t="s">
        <v>182</v>
      </c>
      <c r="G54" s="10">
        <v>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5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 t="s">
        <v>182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  <c r="N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8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3</v>
      </c>
      <c r="D61" s="10">
        <v>1</v>
      </c>
      <c r="E61" s="10" t="s">
        <v>182</v>
      </c>
      <c r="F61" s="10" t="s">
        <v>182</v>
      </c>
      <c r="G61" s="10" t="s">
        <v>182</v>
      </c>
      <c r="H61" s="10">
        <v>1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2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7" width="22.83203125" customWidth="1"/>
    <col min="8" max="8" width="21.5" customWidth="1"/>
    <col min="9" max="9" width="21.1640625" customWidth="1"/>
    <col min="10" max="10" width="22.83203125" customWidth="1"/>
    <col min="11" max="11" width="17.83203125" customWidth="1"/>
  </cols>
  <sheetData>
    <row r="1" spans="1:34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30" customHeight="1" x14ac:dyDescent="0.2">
      <c r="A2" s="34" t="s">
        <v>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4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4" ht="12" customHeight="1" x14ac:dyDescent="0.2">
      <c r="A5" s="33" t="s">
        <v>13</v>
      </c>
      <c r="B5" s="9" t="s">
        <v>171</v>
      </c>
      <c r="C5" s="3">
        <v>94</v>
      </c>
      <c r="D5" s="3">
        <v>12</v>
      </c>
      <c r="E5" s="3" t="s">
        <v>182</v>
      </c>
      <c r="F5" s="3" t="s">
        <v>182</v>
      </c>
      <c r="G5" s="3">
        <v>4</v>
      </c>
      <c r="H5" s="3">
        <v>4</v>
      </c>
      <c r="I5" s="3">
        <v>2</v>
      </c>
      <c r="J5" s="3">
        <v>2</v>
      </c>
      <c r="K5" s="3" t="s">
        <v>182</v>
      </c>
    </row>
    <row r="6" spans="1:34" ht="12" customHeight="1" x14ac:dyDescent="0.2">
      <c r="A6" s="30" t="s">
        <v>171</v>
      </c>
      <c r="B6" s="1" t="s">
        <v>14</v>
      </c>
      <c r="C6" s="10">
        <v>1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4" ht="12" customHeight="1" x14ac:dyDescent="0.2">
      <c r="A7" s="30" t="s">
        <v>171</v>
      </c>
      <c r="B7" s="1" t="s">
        <v>15</v>
      </c>
      <c r="C7" s="10">
        <v>1</v>
      </c>
      <c r="D7" s="10">
        <v>1</v>
      </c>
      <c r="E7" s="10" t="s">
        <v>182</v>
      </c>
      <c r="F7" s="10" t="s">
        <v>182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4" ht="12" customHeight="1" x14ac:dyDescent="0.2">
      <c r="A8" s="30" t="s">
        <v>171</v>
      </c>
      <c r="B8" s="1" t="s">
        <v>16</v>
      </c>
      <c r="C8" s="10">
        <v>2</v>
      </c>
      <c r="D8" s="10">
        <v>2</v>
      </c>
      <c r="E8" s="10" t="s">
        <v>182</v>
      </c>
      <c r="F8" s="10" t="s">
        <v>182</v>
      </c>
      <c r="G8" s="10">
        <v>1</v>
      </c>
      <c r="H8" s="10">
        <v>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4" ht="12" customHeight="1" x14ac:dyDescent="0.2">
      <c r="A9" s="30" t="s">
        <v>171</v>
      </c>
      <c r="B9" s="1" t="s">
        <v>17</v>
      </c>
      <c r="C9" s="10">
        <v>2</v>
      </c>
      <c r="D9" s="10">
        <v>2</v>
      </c>
      <c r="E9" s="10" t="s">
        <v>182</v>
      </c>
      <c r="F9" s="10" t="s">
        <v>182</v>
      </c>
      <c r="G9" s="10" t="s">
        <v>182</v>
      </c>
      <c r="H9" s="10">
        <v>1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4" ht="12" customHeight="1" x14ac:dyDescent="0.2">
      <c r="A10" s="30" t="s">
        <v>171</v>
      </c>
      <c r="B10" s="1" t="s">
        <v>18</v>
      </c>
      <c r="C10" s="10">
        <v>4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>
        <v>1</v>
      </c>
      <c r="K10" s="10" t="s">
        <v>182</v>
      </c>
      <c r="L10" t="s">
        <v>171</v>
      </c>
      <c r="M10" t="s">
        <v>171</v>
      </c>
    </row>
    <row r="11" spans="1:34" ht="12" customHeight="1" x14ac:dyDescent="0.2">
      <c r="A11" s="30" t="s">
        <v>171</v>
      </c>
      <c r="B11" s="1" t="s">
        <v>19</v>
      </c>
      <c r="C11" s="10">
        <v>5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4" ht="12" customHeight="1" x14ac:dyDescent="0.2">
      <c r="A12" s="30" t="s">
        <v>171</v>
      </c>
      <c r="B12" s="1" t="s">
        <v>20</v>
      </c>
      <c r="C12" s="10">
        <v>4</v>
      </c>
      <c r="D12" s="10">
        <v>1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4" ht="12" customHeight="1" x14ac:dyDescent="0.2">
      <c r="A13" s="30" t="s">
        <v>171</v>
      </c>
      <c r="B13" s="1" t="s">
        <v>21</v>
      </c>
      <c r="C13" s="10">
        <v>10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4" ht="12" customHeight="1" x14ac:dyDescent="0.2">
      <c r="A14" s="30" t="s">
        <v>171</v>
      </c>
      <c r="B14" s="1" t="s">
        <v>22</v>
      </c>
      <c r="C14" s="10">
        <v>16</v>
      </c>
      <c r="D14" s="10">
        <v>1</v>
      </c>
      <c r="E14" s="10" t="s">
        <v>182</v>
      </c>
      <c r="F14" s="10" t="s">
        <v>182</v>
      </c>
      <c r="G14" s="10" t="s">
        <v>182</v>
      </c>
      <c r="H14" s="10">
        <v>1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4" ht="12" customHeight="1" x14ac:dyDescent="0.2">
      <c r="A15" s="30" t="s">
        <v>171</v>
      </c>
      <c r="B15" s="1" t="s">
        <v>23</v>
      </c>
      <c r="C15" s="10">
        <v>6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4" ht="12" customHeight="1" x14ac:dyDescent="0.2">
      <c r="A16" s="30" t="s">
        <v>171</v>
      </c>
      <c r="B16" s="1" t="s">
        <v>24</v>
      </c>
      <c r="C16" s="10">
        <v>7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5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5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6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5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57</v>
      </c>
      <c r="D25" s="3">
        <v>6</v>
      </c>
      <c r="E25" s="3" t="s">
        <v>182</v>
      </c>
      <c r="F25" s="3" t="s">
        <v>182</v>
      </c>
      <c r="G25" s="3">
        <v>1</v>
      </c>
      <c r="H25" s="3">
        <v>3</v>
      </c>
      <c r="I25" s="3">
        <v>1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</v>
      </c>
      <c r="D29" s="10">
        <v>1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2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3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6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9</v>
      </c>
      <c r="D34" s="10">
        <v>1</v>
      </c>
      <c r="E34" s="10" t="s">
        <v>182</v>
      </c>
      <c r="F34" s="10" t="s">
        <v>182</v>
      </c>
      <c r="G34" s="10" t="s">
        <v>182</v>
      </c>
      <c r="H34" s="10">
        <v>1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4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5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5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4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3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37</v>
      </c>
      <c r="D45" s="3">
        <v>6</v>
      </c>
      <c r="E45" s="3" t="s">
        <v>182</v>
      </c>
      <c r="F45" s="3" t="s">
        <v>182</v>
      </c>
      <c r="G45" s="3">
        <v>3</v>
      </c>
      <c r="H45" s="3">
        <v>1</v>
      </c>
      <c r="I45" s="3">
        <v>1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1</v>
      </c>
      <c r="D48" s="10">
        <v>1</v>
      </c>
      <c r="E48" s="10" t="s">
        <v>182</v>
      </c>
      <c r="F48" s="10" t="s">
        <v>182</v>
      </c>
      <c r="G48" s="10">
        <v>1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</v>
      </c>
      <c r="D52" s="10">
        <v>1</v>
      </c>
      <c r="E52" s="10" t="s">
        <v>182</v>
      </c>
      <c r="F52" s="10" t="s">
        <v>182</v>
      </c>
      <c r="G52" s="10">
        <v>1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3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3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 t="s">
        <v>182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  <c r="N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4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274</v>
      </c>
      <c r="D5" s="3">
        <v>67</v>
      </c>
      <c r="E5" s="3" t="s">
        <v>182</v>
      </c>
      <c r="F5" s="3">
        <v>2</v>
      </c>
      <c r="G5" s="3">
        <v>16</v>
      </c>
      <c r="H5" s="3">
        <v>30</v>
      </c>
      <c r="I5" s="3">
        <v>8</v>
      </c>
      <c r="J5" s="3">
        <v>8</v>
      </c>
      <c r="K5" s="3">
        <v>3</v>
      </c>
    </row>
    <row r="6" spans="1:31" ht="12" customHeight="1" x14ac:dyDescent="0.2">
      <c r="A6" s="30" t="s">
        <v>171</v>
      </c>
      <c r="B6" s="1" t="s">
        <v>14</v>
      </c>
      <c r="C6" s="10">
        <v>3</v>
      </c>
      <c r="D6" s="10">
        <v>2</v>
      </c>
      <c r="E6" s="10" t="s">
        <v>182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9</v>
      </c>
      <c r="D7" s="10">
        <v>6</v>
      </c>
      <c r="E7" s="10" t="s">
        <v>182</v>
      </c>
      <c r="F7" s="10" t="s">
        <v>182</v>
      </c>
      <c r="G7" s="10">
        <v>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16</v>
      </c>
      <c r="D8" s="10">
        <v>16</v>
      </c>
      <c r="E8" s="10" t="s">
        <v>182</v>
      </c>
      <c r="F8" s="10" t="s">
        <v>182</v>
      </c>
      <c r="G8" s="10">
        <v>9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20</v>
      </c>
      <c r="D9" s="10">
        <v>14</v>
      </c>
      <c r="E9" s="10" t="s">
        <v>182</v>
      </c>
      <c r="F9" s="10" t="s">
        <v>182</v>
      </c>
      <c r="G9" s="10" t="s">
        <v>182</v>
      </c>
      <c r="H9" s="10">
        <v>11</v>
      </c>
      <c r="I9" s="10" t="s">
        <v>182</v>
      </c>
      <c r="J9" s="10">
        <v>3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14</v>
      </c>
      <c r="D10" s="10">
        <v>3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1</v>
      </c>
      <c r="J10" s="10">
        <v>2</v>
      </c>
      <c r="K10" s="10" t="s">
        <v>182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7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29</v>
      </c>
      <c r="D12" s="10">
        <v>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>
        <v>1</v>
      </c>
      <c r="K12" s="10">
        <v>1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31</v>
      </c>
      <c r="D13" s="10">
        <v>5</v>
      </c>
      <c r="E13" s="10" t="s">
        <v>182</v>
      </c>
      <c r="F13" s="10" t="s">
        <v>182</v>
      </c>
      <c r="G13" s="10">
        <v>1</v>
      </c>
      <c r="H13" s="10">
        <v>3</v>
      </c>
      <c r="I13" s="10">
        <v>1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21</v>
      </c>
      <c r="D14" s="10">
        <v>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27</v>
      </c>
      <c r="D15" s="10">
        <v>4</v>
      </c>
      <c r="E15" s="10" t="s">
        <v>182</v>
      </c>
      <c r="F15" s="10" t="s">
        <v>182</v>
      </c>
      <c r="G15" s="10" t="s">
        <v>182</v>
      </c>
      <c r="H15" s="10">
        <v>3</v>
      </c>
      <c r="I15" s="10" t="s">
        <v>182</v>
      </c>
      <c r="J15" s="10" t="s">
        <v>182</v>
      </c>
      <c r="K15" s="10">
        <v>1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21</v>
      </c>
      <c r="D16" s="10">
        <v>2</v>
      </c>
      <c r="E16" s="10" t="s">
        <v>182</v>
      </c>
      <c r="F16" s="10" t="s">
        <v>182</v>
      </c>
      <c r="G16" s="10" t="s">
        <v>182</v>
      </c>
      <c r="H16" s="10">
        <v>1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</v>
      </c>
      <c r="D18" s="10">
        <v>2</v>
      </c>
      <c r="E18" s="10" t="s">
        <v>182</v>
      </c>
      <c r="F18" s="10" t="s">
        <v>182</v>
      </c>
      <c r="G18" s="10" t="s">
        <v>182</v>
      </c>
      <c r="H18" s="10">
        <v>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1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14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</v>
      </c>
      <c r="D22" s="10">
        <v>3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>
        <v>1</v>
      </c>
      <c r="J22" s="10">
        <v>1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158</v>
      </c>
      <c r="D25" s="3">
        <v>36</v>
      </c>
      <c r="E25" s="3" t="s">
        <v>182</v>
      </c>
      <c r="F25" s="3">
        <v>1</v>
      </c>
      <c r="G25" s="3">
        <v>6</v>
      </c>
      <c r="H25" s="3">
        <v>16</v>
      </c>
      <c r="I25" s="3">
        <v>6</v>
      </c>
      <c r="J25" s="3">
        <v>4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</v>
      </c>
      <c r="D28" s="10">
        <v>6</v>
      </c>
      <c r="E28" s="10" t="s">
        <v>182</v>
      </c>
      <c r="F28" s="10" t="s">
        <v>182</v>
      </c>
      <c r="G28" s="10">
        <v>4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12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</v>
      </c>
      <c r="D30" s="10">
        <v>3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17</v>
      </c>
      <c r="D32" s="10">
        <v>1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16</v>
      </c>
      <c r="D33" s="10">
        <v>4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</v>
      </c>
      <c r="D34" s="10">
        <v>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23</v>
      </c>
      <c r="D35" s="10">
        <v>3</v>
      </c>
      <c r="E35" s="10" t="s">
        <v>182</v>
      </c>
      <c r="F35" s="10" t="s">
        <v>182</v>
      </c>
      <c r="G35" s="10" t="s">
        <v>182</v>
      </c>
      <c r="H35" s="10">
        <v>2</v>
      </c>
      <c r="I35" s="10" t="s">
        <v>182</v>
      </c>
      <c r="J35" s="10" t="s">
        <v>182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</v>
      </c>
      <c r="D39" s="10">
        <v>2</v>
      </c>
      <c r="E39" s="10" t="s">
        <v>182</v>
      </c>
      <c r="F39" s="10" t="s">
        <v>182</v>
      </c>
      <c r="G39" s="10" t="s">
        <v>182</v>
      </c>
      <c r="H39" s="10">
        <v>1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116</v>
      </c>
      <c r="D45" s="3">
        <v>31</v>
      </c>
      <c r="E45" s="3" t="s">
        <v>182</v>
      </c>
      <c r="F45" s="3">
        <v>1</v>
      </c>
      <c r="G45" s="3">
        <v>10</v>
      </c>
      <c r="H45" s="3">
        <v>14</v>
      </c>
      <c r="I45" s="3">
        <v>2</v>
      </c>
      <c r="J45" s="3">
        <v>4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</v>
      </c>
      <c r="D47" s="10">
        <v>5</v>
      </c>
      <c r="E47" s="10" t="s">
        <v>182</v>
      </c>
      <c r="F47" s="10" t="s">
        <v>182</v>
      </c>
      <c r="G47" s="10">
        <v>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10</v>
      </c>
      <c r="D48" s="10">
        <v>10</v>
      </c>
      <c r="E48" s="10" t="s">
        <v>182</v>
      </c>
      <c r="F48" s="10" t="s">
        <v>182</v>
      </c>
      <c r="G48" s="10">
        <v>5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8</v>
      </c>
      <c r="D49" s="10">
        <v>7</v>
      </c>
      <c r="E49" s="10" t="s">
        <v>182</v>
      </c>
      <c r="F49" s="10" t="s">
        <v>182</v>
      </c>
      <c r="G49" s="10" t="s">
        <v>182</v>
      </c>
      <c r="H49" s="10">
        <v>5</v>
      </c>
      <c r="I49" s="10" t="s">
        <v>182</v>
      </c>
      <c r="J49" s="10">
        <v>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 t="s">
        <v>182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  <c r="N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4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12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15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10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4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10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8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7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8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4</v>
      </c>
      <c r="D62" s="10">
        <v>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>
        <v>1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3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28694</v>
      </c>
      <c r="D5" s="3">
        <v>4066</v>
      </c>
      <c r="E5" s="3">
        <v>44</v>
      </c>
      <c r="F5" s="3">
        <v>79</v>
      </c>
      <c r="G5" s="3">
        <v>1100</v>
      </c>
      <c r="H5" s="3">
        <v>1609</v>
      </c>
      <c r="I5" s="3">
        <v>396</v>
      </c>
      <c r="J5" s="3">
        <v>740</v>
      </c>
      <c r="K5" s="3">
        <v>98</v>
      </c>
    </row>
    <row r="6" spans="1:33" ht="12" customHeight="1" x14ac:dyDescent="0.2">
      <c r="A6" s="30" t="s">
        <v>171</v>
      </c>
      <c r="B6" s="1" t="s">
        <v>14</v>
      </c>
      <c r="C6" s="10">
        <v>184</v>
      </c>
      <c r="D6" s="10">
        <v>81</v>
      </c>
      <c r="E6" s="10">
        <v>44</v>
      </c>
      <c r="F6" s="10">
        <v>37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349</v>
      </c>
      <c r="D7" s="10">
        <v>316</v>
      </c>
      <c r="E7" s="10" t="s">
        <v>182</v>
      </c>
      <c r="F7" s="10">
        <v>42</v>
      </c>
      <c r="G7" s="10">
        <v>274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565</v>
      </c>
      <c r="D8" s="10">
        <v>521</v>
      </c>
      <c r="E8" s="10" t="s">
        <v>182</v>
      </c>
      <c r="F8" s="10" t="s">
        <v>182</v>
      </c>
      <c r="G8" s="10">
        <v>185</v>
      </c>
      <c r="H8" s="10">
        <v>336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1034</v>
      </c>
      <c r="D9" s="10">
        <v>721</v>
      </c>
      <c r="E9" s="10" t="s">
        <v>182</v>
      </c>
      <c r="F9" s="10" t="s">
        <v>182</v>
      </c>
      <c r="G9" s="10">
        <v>16</v>
      </c>
      <c r="H9" s="10">
        <v>582</v>
      </c>
      <c r="I9" s="10">
        <v>31</v>
      </c>
      <c r="J9" s="10">
        <v>92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1265</v>
      </c>
      <c r="D10" s="10">
        <v>365</v>
      </c>
      <c r="E10" s="10" t="s">
        <v>182</v>
      </c>
      <c r="F10" s="10" t="s">
        <v>182</v>
      </c>
      <c r="G10" s="10">
        <v>20</v>
      </c>
      <c r="H10" s="10">
        <v>96</v>
      </c>
      <c r="I10" s="10">
        <v>55</v>
      </c>
      <c r="J10" s="10">
        <v>190</v>
      </c>
      <c r="K10" s="10">
        <v>4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1748</v>
      </c>
      <c r="D11" s="10">
        <v>312</v>
      </c>
      <c r="E11" s="10" t="s">
        <v>182</v>
      </c>
      <c r="F11" s="10" t="s">
        <v>182</v>
      </c>
      <c r="G11" s="10">
        <v>35</v>
      </c>
      <c r="H11" s="10">
        <v>75</v>
      </c>
      <c r="I11" s="10">
        <v>45</v>
      </c>
      <c r="J11" s="10">
        <v>148</v>
      </c>
      <c r="K11" s="10">
        <v>9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2664</v>
      </c>
      <c r="D12" s="10">
        <v>357</v>
      </c>
      <c r="E12" s="10" t="s">
        <v>182</v>
      </c>
      <c r="F12" s="10" t="s">
        <v>182</v>
      </c>
      <c r="G12" s="10">
        <v>58</v>
      </c>
      <c r="H12" s="10">
        <v>109</v>
      </c>
      <c r="I12" s="10">
        <v>73</v>
      </c>
      <c r="J12" s="10">
        <v>96</v>
      </c>
      <c r="K12" s="10">
        <v>21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2935</v>
      </c>
      <c r="D13" s="10">
        <v>333</v>
      </c>
      <c r="E13" s="10" t="s">
        <v>182</v>
      </c>
      <c r="F13" s="10" t="s">
        <v>182</v>
      </c>
      <c r="G13" s="10">
        <v>69</v>
      </c>
      <c r="H13" s="10">
        <v>118</v>
      </c>
      <c r="I13" s="10">
        <v>55</v>
      </c>
      <c r="J13" s="10">
        <v>68</v>
      </c>
      <c r="K13" s="10">
        <v>23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2393</v>
      </c>
      <c r="D14" s="10">
        <v>262</v>
      </c>
      <c r="E14" s="10" t="s">
        <v>182</v>
      </c>
      <c r="F14" s="10" t="s">
        <v>182</v>
      </c>
      <c r="G14" s="10">
        <v>76</v>
      </c>
      <c r="H14" s="10">
        <v>75</v>
      </c>
      <c r="I14" s="10">
        <v>47</v>
      </c>
      <c r="J14" s="10">
        <v>51</v>
      </c>
      <c r="K14" s="10">
        <v>13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2188</v>
      </c>
      <c r="D15" s="10">
        <v>171</v>
      </c>
      <c r="E15" s="10" t="s">
        <v>182</v>
      </c>
      <c r="F15" s="10" t="s">
        <v>182</v>
      </c>
      <c r="G15" s="10">
        <v>69</v>
      </c>
      <c r="H15" s="10">
        <v>47</v>
      </c>
      <c r="I15" s="10">
        <v>24</v>
      </c>
      <c r="J15" s="10">
        <v>24</v>
      </c>
      <c r="K15" s="10">
        <v>7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2241</v>
      </c>
      <c r="D16" s="10">
        <v>169</v>
      </c>
      <c r="E16" s="10" t="s">
        <v>182</v>
      </c>
      <c r="F16" s="10" t="s">
        <v>182</v>
      </c>
      <c r="G16" s="10">
        <v>66</v>
      </c>
      <c r="H16" s="10">
        <v>46</v>
      </c>
      <c r="I16" s="10">
        <v>20</v>
      </c>
      <c r="J16" s="10">
        <v>29</v>
      </c>
      <c r="K16" s="10">
        <v>8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2158</v>
      </c>
      <c r="D17" s="10">
        <v>129</v>
      </c>
      <c r="E17" s="10" t="s">
        <v>182</v>
      </c>
      <c r="F17" s="10" t="s">
        <v>182</v>
      </c>
      <c r="G17" s="10">
        <v>52</v>
      </c>
      <c r="H17" s="10">
        <v>37</v>
      </c>
      <c r="I17" s="10">
        <v>18</v>
      </c>
      <c r="J17" s="10">
        <v>18</v>
      </c>
      <c r="K17" s="10">
        <v>4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1868</v>
      </c>
      <c r="D18" s="10">
        <v>97</v>
      </c>
      <c r="E18" s="10" t="s">
        <v>182</v>
      </c>
      <c r="F18" s="10" t="s">
        <v>182</v>
      </c>
      <c r="G18" s="10">
        <v>41</v>
      </c>
      <c r="H18" s="10">
        <v>33</v>
      </c>
      <c r="I18" s="10">
        <v>11</v>
      </c>
      <c r="J18" s="10">
        <v>8</v>
      </c>
      <c r="K18" s="10">
        <v>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1838</v>
      </c>
      <c r="D19" s="10">
        <v>67</v>
      </c>
      <c r="E19" s="10" t="s">
        <v>182</v>
      </c>
      <c r="F19" s="10" t="s">
        <v>182</v>
      </c>
      <c r="G19" s="10">
        <v>30</v>
      </c>
      <c r="H19" s="10">
        <v>25</v>
      </c>
      <c r="I19" s="10">
        <v>7</v>
      </c>
      <c r="J19" s="10">
        <v>5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1982</v>
      </c>
      <c r="D20" s="10">
        <v>64</v>
      </c>
      <c r="E20" s="10" t="s">
        <v>182</v>
      </c>
      <c r="F20" s="10" t="s">
        <v>182</v>
      </c>
      <c r="G20" s="10">
        <v>47</v>
      </c>
      <c r="H20" s="10">
        <v>10</v>
      </c>
      <c r="I20" s="10">
        <v>2</v>
      </c>
      <c r="J20" s="10">
        <v>3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1564</v>
      </c>
      <c r="D21" s="10">
        <v>60</v>
      </c>
      <c r="E21" s="10" t="s">
        <v>182</v>
      </c>
      <c r="F21" s="10" t="s">
        <v>182</v>
      </c>
      <c r="G21" s="10">
        <v>37</v>
      </c>
      <c r="H21" s="10">
        <v>15</v>
      </c>
      <c r="I21" s="10">
        <v>4</v>
      </c>
      <c r="J21" s="10">
        <v>3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939</v>
      </c>
      <c r="D22" s="10">
        <v>23</v>
      </c>
      <c r="E22" s="10" t="s">
        <v>182</v>
      </c>
      <c r="F22" s="10" t="s">
        <v>182</v>
      </c>
      <c r="G22" s="10">
        <v>19</v>
      </c>
      <c r="H22" s="10">
        <v>1</v>
      </c>
      <c r="I22" s="10">
        <v>2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457</v>
      </c>
      <c r="D23" s="10">
        <v>6</v>
      </c>
      <c r="E23" s="10" t="s">
        <v>182</v>
      </c>
      <c r="F23" s="10" t="s">
        <v>182</v>
      </c>
      <c r="G23" s="10">
        <v>2</v>
      </c>
      <c r="H23" s="10" t="s">
        <v>182</v>
      </c>
      <c r="I23" s="10" t="s">
        <v>182</v>
      </c>
      <c r="J23" s="10">
        <v>3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322</v>
      </c>
      <c r="D24" s="10">
        <v>12</v>
      </c>
      <c r="E24" s="10" t="s">
        <v>182</v>
      </c>
      <c r="F24" s="10" t="s">
        <v>182</v>
      </c>
      <c r="G24" s="10">
        <v>4</v>
      </c>
      <c r="H24" s="10">
        <v>4</v>
      </c>
      <c r="I24" s="10">
        <v>2</v>
      </c>
      <c r="J24" s="10">
        <v>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16112</v>
      </c>
      <c r="D25" s="3">
        <v>2383</v>
      </c>
      <c r="E25" s="3">
        <v>23</v>
      </c>
      <c r="F25" s="3">
        <v>40</v>
      </c>
      <c r="G25" s="3">
        <v>623</v>
      </c>
      <c r="H25" s="3">
        <v>864</v>
      </c>
      <c r="I25" s="3">
        <v>272</v>
      </c>
      <c r="J25" s="3">
        <v>499</v>
      </c>
      <c r="K25" s="3">
        <v>62</v>
      </c>
    </row>
    <row r="26" spans="1:13" ht="12" customHeight="1" x14ac:dyDescent="0.25">
      <c r="A26" s="30" t="s">
        <v>171</v>
      </c>
      <c r="B26" s="1" t="s">
        <v>14</v>
      </c>
      <c r="C26" s="10">
        <v>102</v>
      </c>
      <c r="D26" s="10">
        <v>44</v>
      </c>
      <c r="E26" s="10">
        <v>23</v>
      </c>
      <c r="F26" s="10">
        <v>21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171</v>
      </c>
      <c r="D27" s="10">
        <v>156</v>
      </c>
      <c r="E27" s="10" t="s">
        <v>182</v>
      </c>
      <c r="F27" s="10">
        <v>19</v>
      </c>
      <c r="G27" s="10">
        <v>137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293</v>
      </c>
      <c r="D28" s="10">
        <v>276</v>
      </c>
      <c r="E28" s="10" t="s">
        <v>182</v>
      </c>
      <c r="F28" s="10" t="s">
        <v>182</v>
      </c>
      <c r="G28" s="10">
        <v>98</v>
      </c>
      <c r="H28" s="10">
        <v>178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542</v>
      </c>
      <c r="D29" s="10">
        <v>372</v>
      </c>
      <c r="E29" s="10" t="s">
        <v>182</v>
      </c>
      <c r="F29" s="10" t="s">
        <v>182</v>
      </c>
      <c r="G29" s="10">
        <v>9</v>
      </c>
      <c r="H29" s="10">
        <v>276</v>
      </c>
      <c r="I29" s="10">
        <v>21</v>
      </c>
      <c r="J29" s="10">
        <v>66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673</v>
      </c>
      <c r="D30" s="10">
        <v>232</v>
      </c>
      <c r="E30" s="10" t="s">
        <v>182</v>
      </c>
      <c r="F30" s="10" t="s">
        <v>182</v>
      </c>
      <c r="G30" s="10">
        <v>9</v>
      </c>
      <c r="H30" s="10">
        <v>51</v>
      </c>
      <c r="I30" s="10">
        <v>37</v>
      </c>
      <c r="J30" s="10">
        <v>132</v>
      </c>
      <c r="K30" s="10">
        <v>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916</v>
      </c>
      <c r="D31" s="10">
        <v>194</v>
      </c>
      <c r="E31" s="10" t="s">
        <v>182</v>
      </c>
      <c r="F31" s="10" t="s">
        <v>182</v>
      </c>
      <c r="G31" s="10">
        <v>21</v>
      </c>
      <c r="H31" s="10">
        <v>41</v>
      </c>
      <c r="I31" s="10">
        <v>28</v>
      </c>
      <c r="J31" s="10">
        <v>98</v>
      </c>
      <c r="K31" s="10">
        <v>6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1438</v>
      </c>
      <c r="D32" s="10">
        <v>216</v>
      </c>
      <c r="E32" s="10" t="s">
        <v>182</v>
      </c>
      <c r="F32" s="10" t="s">
        <v>182</v>
      </c>
      <c r="G32" s="10">
        <v>36</v>
      </c>
      <c r="H32" s="10">
        <v>62</v>
      </c>
      <c r="I32" s="10">
        <v>49</v>
      </c>
      <c r="J32" s="10">
        <v>54</v>
      </c>
      <c r="K32" s="10">
        <v>15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1501</v>
      </c>
      <c r="D33" s="10">
        <v>203</v>
      </c>
      <c r="E33" s="10" t="s">
        <v>182</v>
      </c>
      <c r="F33" s="10" t="s">
        <v>182</v>
      </c>
      <c r="G33" s="10">
        <v>40</v>
      </c>
      <c r="H33" s="10">
        <v>69</v>
      </c>
      <c r="I33" s="10">
        <v>34</v>
      </c>
      <c r="J33" s="10">
        <v>46</v>
      </c>
      <c r="K33" s="10">
        <v>14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1332</v>
      </c>
      <c r="D34" s="10">
        <v>183</v>
      </c>
      <c r="E34" s="10" t="s">
        <v>182</v>
      </c>
      <c r="F34" s="10" t="s">
        <v>182</v>
      </c>
      <c r="G34" s="10">
        <v>49</v>
      </c>
      <c r="H34" s="10">
        <v>53</v>
      </c>
      <c r="I34" s="10">
        <v>35</v>
      </c>
      <c r="J34" s="10">
        <v>40</v>
      </c>
      <c r="K34" s="10">
        <v>6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1235</v>
      </c>
      <c r="D35" s="10">
        <v>113</v>
      </c>
      <c r="E35" s="10" t="s">
        <v>182</v>
      </c>
      <c r="F35" s="10" t="s">
        <v>182</v>
      </c>
      <c r="G35" s="10">
        <v>45</v>
      </c>
      <c r="H35" s="10">
        <v>26</v>
      </c>
      <c r="I35" s="10">
        <v>21</v>
      </c>
      <c r="J35" s="10">
        <v>16</v>
      </c>
      <c r="K35" s="10">
        <v>5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1274</v>
      </c>
      <c r="D36" s="10">
        <v>116</v>
      </c>
      <c r="E36" s="10" t="s">
        <v>182</v>
      </c>
      <c r="F36" s="10" t="s">
        <v>182</v>
      </c>
      <c r="G36" s="10">
        <v>43</v>
      </c>
      <c r="H36" s="10">
        <v>30</v>
      </c>
      <c r="I36" s="10">
        <v>15</v>
      </c>
      <c r="J36" s="10">
        <v>23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1242</v>
      </c>
      <c r="D37" s="10">
        <v>81</v>
      </c>
      <c r="E37" s="10" t="s">
        <v>182</v>
      </c>
      <c r="F37" s="10" t="s">
        <v>182</v>
      </c>
      <c r="G37" s="10">
        <v>31</v>
      </c>
      <c r="H37" s="10">
        <v>24</v>
      </c>
      <c r="I37" s="10">
        <v>12</v>
      </c>
      <c r="J37" s="10">
        <v>10</v>
      </c>
      <c r="K37" s="10">
        <v>4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1109</v>
      </c>
      <c r="D38" s="10">
        <v>62</v>
      </c>
      <c r="E38" s="10" t="s">
        <v>182</v>
      </c>
      <c r="F38" s="10" t="s">
        <v>182</v>
      </c>
      <c r="G38" s="10">
        <v>23</v>
      </c>
      <c r="H38" s="10">
        <v>24</v>
      </c>
      <c r="I38" s="10">
        <v>8</v>
      </c>
      <c r="J38" s="10">
        <v>5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1104</v>
      </c>
      <c r="D39" s="10">
        <v>44</v>
      </c>
      <c r="E39" s="10" t="s">
        <v>182</v>
      </c>
      <c r="F39" s="10" t="s">
        <v>182</v>
      </c>
      <c r="G39" s="10">
        <v>18</v>
      </c>
      <c r="H39" s="10">
        <v>19</v>
      </c>
      <c r="I39" s="10">
        <v>4</v>
      </c>
      <c r="J39" s="10">
        <v>3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1144</v>
      </c>
      <c r="D40" s="10">
        <v>32</v>
      </c>
      <c r="E40" s="10" t="s">
        <v>182</v>
      </c>
      <c r="F40" s="10" t="s">
        <v>182</v>
      </c>
      <c r="G40" s="10">
        <v>25</v>
      </c>
      <c r="H40" s="10">
        <v>3</v>
      </c>
      <c r="I40" s="10" t="s">
        <v>182</v>
      </c>
      <c r="J40" s="10">
        <v>3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916</v>
      </c>
      <c r="D41" s="10">
        <v>33</v>
      </c>
      <c r="E41" s="10" t="s">
        <v>182</v>
      </c>
      <c r="F41" s="10" t="s">
        <v>182</v>
      </c>
      <c r="G41" s="10">
        <v>22</v>
      </c>
      <c r="H41" s="10">
        <v>6</v>
      </c>
      <c r="I41" s="10">
        <v>4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595</v>
      </c>
      <c r="D42" s="10">
        <v>14</v>
      </c>
      <c r="E42" s="10" t="s">
        <v>182</v>
      </c>
      <c r="F42" s="10" t="s">
        <v>182</v>
      </c>
      <c r="G42" s="10">
        <v>11</v>
      </c>
      <c r="H42" s="10" t="s">
        <v>182</v>
      </c>
      <c r="I42" s="10">
        <v>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293</v>
      </c>
      <c r="D43" s="10">
        <v>3</v>
      </c>
      <c r="E43" s="10" t="s">
        <v>182</v>
      </c>
      <c r="F43" s="10" t="s">
        <v>182</v>
      </c>
      <c r="G43" s="10">
        <v>2</v>
      </c>
      <c r="H43" s="10" t="s">
        <v>182</v>
      </c>
      <c r="I43" s="10" t="s">
        <v>182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232</v>
      </c>
      <c r="D44" s="10">
        <v>9</v>
      </c>
      <c r="E44" s="10" t="s">
        <v>182</v>
      </c>
      <c r="F44" s="10" t="s">
        <v>182</v>
      </c>
      <c r="G44" s="10">
        <v>4</v>
      </c>
      <c r="H44" s="10">
        <v>2</v>
      </c>
      <c r="I44" s="10">
        <v>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12582</v>
      </c>
      <c r="D45" s="3">
        <v>1683</v>
      </c>
      <c r="E45" s="3">
        <v>21</v>
      </c>
      <c r="F45" s="3">
        <v>39</v>
      </c>
      <c r="G45" s="3">
        <v>477</v>
      </c>
      <c r="H45" s="3">
        <v>745</v>
      </c>
      <c r="I45" s="3">
        <v>124</v>
      </c>
      <c r="J45" s="3">
        <v>241</v>
      </c>
      <c r="K45" s="3">
        <v>36</v>
      </c>
    </row>
    <row r="46" spans="1:13" ht="12" customHeight="1" x14ac:dyDescent="0.2">
      <c r="A46" s="30" t="s">
        <v>171</v>
      </c>
      <c r="B46" s="1" t="s">
        <v>14</v>
      </c>
      <c r="C46" s="10">
        <v>82</v>
      </c>
      <c r="D46" s="10">
        <v>37</v>
      </c>
      <c r="E46" s="10">
        <v>21</v>
      </c>
      <c r="F46" s="10">
        <v>16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178</v>
      </c>
      <c r="D47" s="10">
        <v>160</v>
      </c>
      <c r="E47" s="10" t="s">
        <v>182</v>
      </c>
      <c r="F47" s="10">
        <v>23</v>
      </c>
      <c r="G47" s="10">
        <v>137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272</v>
      </c>
      <c r="D48" s="10">
        <v>245</v>
      </c>
      <c r="E48" s="10" t="s">
        <v>182</v>
      </c>
      <c r="F48" s="10" t="s">
        <v>182</v>
      </c>
      <c r="G48" s="10">
        <v>87</v>
      </c>
      <c r="H48" s="10">
        <v>158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492</v>
      </c>
      <c r="D49" s="10">
        <v>349</v>
      </c>
      <c r="E49" s="10" t="s">
        <v>182</v>
      </c>
      <c r="F49" s="10" t="s">
        <v>182</v>
      </c>
      <c r="G49" s="10">
        <v>7</v>
      </c>
      <c r="H49" s="10">
        <v>306</v>
      </c>
      <c r="I49" s="10">
        <v>10</v>
      </c>
      <c r="J49" s="10">
        <v>26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592</v>
      </c>
      <c r="D50" s="10">
        <v>133</v>
      </c>
      <c r="E50" s="10" t="s">
        <v>182</v>
      </c>
      <c r="F50" s="10" t="s">
        <v>182</v>
      </c>
      <c r="G50" s="10">
        <v>11</v>
      </c>
      <c r="H50" s="10">
        <v>45</v>
      </c>
      <c r="I50" s="10">
        <v>18</v>
      </c>
      <c r="J50" s="10">
        <v>58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832</v>
      </c>
      <c r="D51" s="10">
        <v>118</v>
      </c>
      <c r="E51" s="10" t="s">
        <v>182</v>
      </c>
      <c r="F51" s="10" t="s">
        <v>182</v>
      </c>
      <c r="G51" s="10">
        <v>14</v>
      </c>
      <c r="H51" s="10">
        <v>34</v>
      </c>
      <c r="I51" s="10">
        <v>17</v>
      </c>
      <c r="J51" s="10">
        <v>50</v>
      </c>
      <c r="K51" s="10">
        <v>3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1226</v>
      </c>
      <c r="D52" s="10">
        <v>141</v>
      </c>
      <c r="E52" s="10" t="s">
        <v>182</v>
      </c>
      <c r="F52" s="10" t="s">
        <v>182</v>
      </c>
      <c r="G52" s="10">
        <v>22</v>
      </c>
      <c r="H52" s="10">
        <v>47</v>
      </c>
      <c r="I52" s="10">
        <v>24</v>
      </c>
      <c r="J52" s="10">
        <v>42</v>
      </c>
      <c r="K52" s="10">
        <v>6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1434</v>
      </c>
      <c r="D53" s="10">
        <v>130</v>
      </c>
      <c r="E53" s="10" t="s">
        <v>182</v>
      </c>
      <c r="F53" s="10" t="s">
        <v>182</v>
      </c>
      <c r="G53" s="10">
        <v>29</v>
      </c>
      <c r="H53" s="10">
        <v>49</v>
      </c>
      <c r="I53" s="10">
        <v>21</v>
      </c>
      <c r="J53" s="10">
        <v>22</v>
      </c>
      <c r="K53" s="10">
        <v>9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1061</v>
      </c>
      <c r="D54" s="10">
        <v>79</v>
      </c>
      <c r="E54" s="10" t="s">
        <v>182</v>
      </c>
      <c r="F54" s="10" t="s">
        <v>182</v>
      </c>
      <c r="G54" s="10">
        <v>27</v>
      </c>
      <c r="H54" s="10">
        <v>22</v>
      </c>
      <c r="I54" s="10">
        <v>12</v>
      </c>
      <c r="J54" s="10">
        <v>11</v>
      </c>
      <c r="K54" s="10">
        <v>7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953</v>
      </c>
      <c r="D55" s="10">
        <v>58</v>
      </c>
      <c r="E55" s="10" t="s">
        <v>182</v>
      </c>
      <c r="F55" s="10" t="s">
        <v>182</v>
      </c>
      <c r="G55" s="10">
        <v>24</v>
      </c>
      <c r="H55" s="10">
        <v>21</v>
      </c>
      <c r="I55" s="10">
        <v>3</v>
      </c>
      <c r="J55" s="10">
        <v>8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967</v>
      </c>
      <c r="D56" s="10">
        <v>53</v>
      </c>
      <c r="E56" s="10" t="s">
        <v>182</v>
      </c>
      <c r="F56" s="10" t="s">
        <v>182</v>
      </c>
      <c r="G56" s="10">
        <v>23</v>
      </c>
      <c r="H56" s="10">
        <v>16</v>
      </c>
      <c r="I56" s="10">
        <v>5</v>
      </c>
      <c r="J56" s="10">
        <v>6</v>
      </c>
      <c r="K56" s="10">
        <v>3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916</v>
      </c>
      <c r="D57" s="10">
        <v>48</v>
      </c>
      <c r="E57" s="10" t="s">
        <v>182</v>
      </c>
      <c r="F57" s="10" t="s">
        <v>182</v>
      </c>
      <c r="G57" s="10">
        <v>21</v>
      </c>
      <c r="H57" s="10">
        <v>13</v>
      </c>
      <c r="I57" s="10">
        <v>6</v>
      </c>
      <c r="J57" s="10">
        <v>8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759</v>
      </c>
      <c r="D58" s="10">
        <v>35</v>
      </c>
      <c r="E58" s="10" t="s">
        <v>182</v>
      </c>
      <c r="F58" s="10" t="s">
        <v>182</v>
      </c>
      <c r="G58" s="10">
        <v>18</v>
      </c>
      <c r="H58" s="10">
        <v>9</v>
      </c>
      <c r="I58" s="10">
        <v>3</v>
      </c>
      <c r="J58" s="10">
        <v>3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734</v>
      </c>
      <c r="D59" s="10">
        <v>23</v>
      </c>
      <c r="E59" s="10" t="s">
        <v>182</v>
      </c>
      <c r="F59" s="10" t="s">
        <v>182</v>
      </c>
      <c r="G59" s="10">
        <v>12</v>
      </c>
      <c r="H59" s="10">
        <v>6</v>
      </c>
      <c r="I59" s="10">
        <v>3</v>
      </c>
      <c r="J59" s="10">
        <v>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838</v>
      </c>
      <c r="D60" s="10">
        <v>32</v>
      </c>
      <c r="E60" s="10" t="s">
        <v>182</v>
      </c>
      <c r="F60" s="10" t="s">
        <v>182</v>
      </c>
      <c r="G60" s="10">
        <v>22</v>
      </c>
      <c r="H60" s="10">
        <v>7</v>
      </c>
      <c r="I60" s="10">
        <v>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648</v>
      </c>
      <c r="D61" s="10">
        <v>27</v>
      </c>
      <c r="E61" s="10" t="s">
        <v>182</v>
      </c>
      <c r="F61" s="10" t="s">
        <v>182</v>
      </c>
      <c r="G61" s="10">
        <v>15</v>
      </c>
      <c r="H61" s="10">
        <v>9</v>
      </c>
      <c r="I61" s="10" t="s">
        <v>182</v>
      </c>
      <c r="J61" s="10">
        <v>2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344</v>
      </c>
      <c r="D62" s="10">
        <v>9</v>
      </c>
      <c r="E62" s="10" t="s">
        <v>182</v>
      </c>
      <c r="F62" s="10" t="s">
        <v>182</v>
      </c>
      <c r="G62" s="10">
        <v>8</v>
      </c>
      <c r="H62" s="10">
        <v>1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164</v>
      </c>
      <c r="D63" s="10">
        <v>3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>
        <v>2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90</v>
      </c>
      <c r="D64" s="6">
        <v>3</v>
      </c>
      <c r="E64" s="6" t="s">
        <v>182</v>
      </c>
      <c r="F64" s="6" t="s">
        <v>182</v>
      </c>
      <c r="G64" s="6" t="s">
        <v>182</v>
      </c>
      <c r="H64" s="6">
        <v>2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343</v>
      </c>
      <c r="D5" s="3">
        <v>63</v>
      </c>
      <c r="E5" s="3">
        <v>3</v>
      </c>
      <c r="F5" s="3">
        <v>1</v>
      </c>
      <c r="G5" s="3">
        <v>13</v>
      </c>
      <c r="H5" s="3">
        <v>35</v>
      </c>
      <c r="I5" s="3">
        <v>6</v>
      </c>
      <c r="J5" s="3">
        <v>4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4</v>
      </c>
      <c r="D6" s="10">
        <v>3</v>
      </c>
      <c r="E6" s="10">
        <v>3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9</v>
      </c>
      <c r="D7" s="10">
        <v>8</v>
      </c>
      <c r="E7" s="10" t="s">
        <v>182</v>
      </c>
      <c r="F7" s="10">
        <v>1</v>
      </c>
      <c r="G7" s="10">
        <v>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11</v>
      </c>
      <c r="D8" s="10">
        <v>10</v>
      </c>
      <c r="E8" s="10" t="s">
        <v>182</v>
      </c>
      <c r="F8" s="10" t="s">
        <v>182</v>
      </c>
      <c r="G8" s="10">
        <v>3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21</v>
      </c>
      <c r="D9" s="10">
        <v>17</v>
      </c>
      <c r="E9" s="10" t="s">
        <v>182</v>
      </c>
      <c r="F9" s="10" t="s">
        <v>182</v>
      </c>
      <c r="G9" s="10" t="s">
        <v>182</v>
      </c>
      <c r="H9" s="10">
        <v>15</v>
      </c>
      <c r="I9" s="10">
        <v>1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27</v>
      </c>
      <c r="D10" s="10">
        <v>5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2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30</v>
      </c>
      <c r="D11" s="10">
        <v>4</v>
      </c>
      <c r="E11" s="10" t="s">
        <v>182</v>
      </c>
      <c r="F11" s="10" t="s">
        <v>182</v>
      </c>
      <c r="G11" s="10">
        <v>1</v>
      </c>
      <c r="H11" s="10">
        <v>3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34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34</v>
      </c>
      <c r="D13" s="10">
        <v>1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24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21</v>
      </c>
      <c r="D15" s="10">
        <v>4</v>
      </c>
      <c r="E15" s="10" t="s">
        <v>182</v>
      </c>
      <c r="F15" s="10" t="s">
        <v>182</v>
      </c>
      <c r="G15" s="10">
        <v>1</v>
      </c>
      <c r="H15" s="10">
        <v>2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17</v>
      </c>
      <c r="D16" s="10">
        <v>3</v>
      </c>
      <c r="E16" s="10" t="s">
        <v>182</v>
      </c>
      <c r="F16" s="10" t="s">
        <v>182</v>
      </c>
      <c r="G16" s="10" t="s">
        <v>182</v>
      </c>
      <c r="H16" s="10">
        <v>2</v>
      </c>
      <c r="I16" s="10" t="s">
        <v>182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16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21</v>
      </c>
      <c r="D20" s="10">
        <v>1</v>
      </c>
      <c r="E20" s="10" t="s">
        <v>182</v>
      </c>
      <c r="F20" s="10" t="s">
        <v>182</v>
      </c>
      <c r="G20" s="10" t="s">
        <v>182</v>
      </c>
      <c r="H20" s="10">
        <v>1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14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10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7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197</v>
      </c>
      <c r="D25" s="3">
        <v>36</v>
      </c>
      <c r="E25" s="3">
        <v>2</v>
      </c>
      <c r="F25" s="3">
        <v>1</v>
      </c>
      <c r="G25" s="3">
        <v>8</v>
      </c>
      <c r="H25" s="3">
        <v>19</v>
      </c>
      <c r="I25" s="3">
        <v>4</v>
      </c>
      <c r="J25" s="3">
        <v>2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5</v>
      </c>
      <c r="D27" s="10">
        <v>5</v>
      </c>
      <c r="E27" s="10" t="s">
        <v>182</v>
      </c>
      <c r="F27" s="10">
        <v>1</v>
      </c>
      <c r="G27" s="10">
        <v>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</v>
      </c>
      <c r="D28" s="10">
        <v>5</v>
      </c>
      <c r="E28" s="10" t="s">
        <v>182</v>
      </c>
      <c r="F28" s="10" t="s">
        <v>182</v>
      </c>
      <c r="G28" s="10">
        <v>2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11</v>
      </c>
      <c r="D29" s="10">
        <v>10</v>
      </c>
      <c r="E29" s="10" t="s">
        <v>182</v>
      </c>
      <c r="F29" s="10" t="s">
        <v>182</v>
      </c>
      <c r="G29" s="10" t="s">
        <v>182</v>
      </c>
      <c r="H29" s="10">
        <v>9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13</v>
      </c>
      <c r="D30" s="10">
        <v>3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3</v>
      </c>
      <c r="E31" s="10" t="s">
        <v>182</v>
      </c>
      <c r="F31" s="10" t="s">
        <v>182</v>
      </c>
      <c r="G31" s="10">
        <v>1</v>
      </c>
      <c r="H31" s="10">
        <v>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17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22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</v>
      </c>
      <c r="D34" s="10">
        <v>1</v>
      </c>
      <c r="E34" s="10" t="s">
        <v>182</v>
      </c>
      <c r="F34" s="10" t="s">
        <v>182</v>
      </c>
      <c r="G34" s="10" t="s">
        <v>182</v>
      </c>
      <c r="H34" s="10">
        <v>1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11</v>
      </c>
      <c r="D35" s="10">
        <v>3</v>
      </c>
      <c r="E35" s="10" t="s">
        <v>182</v>
      </c>
      <c r="F35" s="10" t="s">
        <v>182</v>
      </c>
      <c r="G35" s="10">
        <v>1</v>
      </c>
      <c r="H35" s="10">
        <v>1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15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15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9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146</v>
      </c>
      <c r="D45" s="3">
        <v>27</v>
      </c>
      <c r="E45" s="3">
        <v>1</v>
      </c>
      <c r="F45" s="3" t="s">
        <v>182</v>
      </c>
      <c r="G45" s="3">
        <v>5</v>
      </c>
      <c r="H45" s="3">
        <v>16</v>
      </c>
      <c r="I45" s="3">
        <v>2</v>
      </c>
      <c r="J45" s="3">
        <v>2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</v>
      </c>
      <c r="D48" s="10">
        <v>5</v>
      </c>
      <c r="E48" s="10" t="s">
        <v>182</v>
      </c>
      <c r="F48" s="10" t="s">
        <v>182</v>
      </c>
      <c r="G48" s="10">
        <v>1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10</v>
      </c>
      <c r="D49" s="10">
        <v>7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14</v>
      </c>
      <c r="D50" s="10">
        <v>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13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17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</v>
      </c>
      <c r="D56" s="10">
        <v>3</v>
      </c>
      <c r="E56" s="10" t="s">
        <v>182</v>
      </c>
      <c r="F56" s="10" t="s">
        <v>182</v>
      </c>
      <c r="G56" s="10" t="s">
        <v>182</v>
      </c>
      <c r="H56" s="10">
        <v>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6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</v>
      </c>
      <c r="D60" s="10">
        <v>1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26625</v>
      </c>
      <c r="D5" s="3">
        <v>4488</v>
      </c>
      <c r="E5" s="3">
        <v>51</v>
      </c>
      <c r="F5" s="3">
        <v>115</v>
      </c>
      <c r="G5" s="3">
        <v>1010</v>
      </c>
      <c r="H5" s="3">
        <v>1572</v>
      </c>
      <c r="I5" s="3">
        <v>479</v>
      </c>
      <c r="J5" s="3">
        <v>1105</v>
      </c>
      <c r="K5" s="3">
        <v>156</v>
      </c>
    </row>
    <row r="6" spans="1:32" ht="12" customHeight="1" x14ac:dyDescent="0.2">
      <c r="A6" s="30" t="s">
        <v>171</v>
      </c>
      <c r="B6" s="1" t="s">
        <v>14</v>
      </c>
      <c r="C6" s="10">
        <v>151</v>
      </c>
      <c r="D6" s="10">
        <v>96</v>
      </c>
      <c r="E6" s="10">
        <v>47</v>
      </c>
      <c r="F6" s="10">
        <v>49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467</v>
      </c>
      <c r="D7" s="10">
        <v>448</v>
      </c>
      <c r="E7" s="10">
        <v>4</v>
      </c>
      <c r="F7" s="10">
        <v>66</v>
      </c>
      <c r="G7" s="10">
        <v>378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691</v>
      </c>
      <c r="D8" s="10">
        <v>635</v>
      </c>
      <c r="E8" s="10" t="s">
        <v>182</v>
      </c>
      <c r="F8" s="10" t="s">
        <v>182</v>
      </c>
      <c r="G8" s="10">
        <v>257</v>
      </c>
      <c r="H8" s="10">
        <v>378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1027</v>
      </c>
      <c r="D9" s="10">
        <v>770</v>
      </c>
      <c r="E9" s="10" t="s">
        <v>182</v>
      </c>
      <c r="F9" s="10" t="s">
        <v>182</v>
      </c>
      <c r="G9" s="10">
        <v>14</v>
      </c>
      <c r="H9" s="10">
        <v>597</v>
      </c>
      <c r="I9" s="10">
        <v>26</v>
      </c>
      <c r="J9" s="10">
        <v>133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1339</v>
      </c>
      <c r="D10" s="10">
        <v>479</v>
      </c>
      <c r="E10" s="10" t="s">
        <v>182</v>
      </c>
      <c r="F10" s="10" t="s">
        <v>182</v>
      </c>
      <c r="G10" s="10">
        <v>11</v>
      </c>
      <c r="H10" s="10">
        <v>101</v>
      </c>
      <c r="I10" s="10">
        <v>77</v>
      </c>
      <c r="J10" s="10">
        <v>283</v>
      </c>
      <c r="K10" s="10">
        <v>7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1868</v>
      </c>
      <c r="D11" s="10">
        <v>409</v>
      </c>
      <c r="E11" s="10" t="s">
        <v>182</v>
      </c>
      <c r="F11" s="10" t="s">
        <v>182</v>
      </c>
      <c r="G11" s="10">
        <v>15</v>
      </c>
      <c r="H11" s="10">
        <v>75</v>
      </c>
      <c r="I11" s="10">
        <v>80</v>
      </c>
      <c r="J11" s="10">
        <v>220</v>
      </c>
      <c r="K11" s="10">
        <v>19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2516</v>
      </c>
      <c r="D12" s="10">
        <v>395</v>
      </c>
      <c r="E12" s="10" t="s">
        <v>182</v>
      </c>
      <c r="F12" s="10" t="s">
        <v>182</v>
      </c>
      <c r="G12" s="10">
        <v>27</v>
      </c>
      <c r="H12" s="10">
        <v>88</v>
      </c>
      <c r="I12" s="10">
        <v>76</v>
      </c>
      <c r="J12" s="10">
        <v>158</v>
      </c>
      <c r="K12" s="10">
        <v>46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2523</v>
      </c>
      <c r="D13" s="10">
        <v>318</v>
      </c>
      <c r="E13" s="10" t="s">
        <v>182</v>
      </c>
      <c r="F13" s="10" t="s">
        <v>182</v>
      </c>
      <c r="G13" s="10">
        <v>28</v>
      </c>
      <c r="H13" s="10">
        <v>84</v>
      </c>
      <c r="I13" s="10">
        <v>64</v>
      </c>
      <c r="J13" s="10">
        <v>123</v>
      </c>
      <c r="K13" s="10">
        <v>19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2301</v>
      </c>
      <c r="D14" s="10">
        <v>216</v>
      </c>
      <c r="E14" s="10" t="s">
        <v>182</v>
      </c>
      <c r="F14" s="10" t="s">
        <v>182</v>
      </c>
      <c r="G14" s="10">
        <v>43</v>
      </c>
      <c r="H14" s="10">
        <v>53</v>
      </c>
      <c r="I14" s="10">
        <v>42</v>
      </c>
      <c r="J14" s="10">
        <v>61</v>
      </c>
      <c r="K14" s="10">
        <v>17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2035</v>
      </c>
      <c r="D15" s="10">
        <v>173</v>
      </c>
      <c r="E15" s="10" t="s">
        <v>182</v>
      </c>
      <c r="F15" s="10" t="s">
        <v>182</v>
      </c>
      <c r="G15" s="10">
        <v>38</v>
      </c>
      <c r="H15" s="10">
        <v>45</v>
      </c>
      <c r="I15" s="10">
        <v>37</v>
      </c>
      <c r="J15" s="10">
        <v>39</v>
      </c>
      <c r="K15" s="10">
        <v>14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2023</v>
      </c>
      <c r="D16" s="10">
        <v>167</v>
      </c>
      <c r="E16" s="10" t="s">
        <v>182</v>
      </c>
      <c r="F16" s="10" t="s">
        <v>182</v>
      </c>
      <c r="G16" s="10">
        <v>46</v>
      </c>
      <c r="H16" s="10">
        <v>50</v>
      </c>
      <c r="I16" s="10">
        <v>20</v>
      </c>
      <c r="J16" s="10">
        <v>40</v>
      </c>
      <c r="K16" s="10">
        <v>11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1834</v>
      </c>
      <c r="D17" s="10">
        <v>115</v>
      </c>
      <c r="E17" s="10" t="s">
        <v>182</v>
      </c>
      <c r="F17" s="10" t="s">
        <v>182</v>
      </c>
      <c r="G17" s="10">
        <v>32</v>
      </c>
      <c r="H17" s="10">
        <v>27</v>
      </c>
      <c r="I17" s="10">
        <v>29</v>
      </c>
      <c r="J17" s="10">
        <v>21</v>
      </c>
      <c r="K17" s="10">
        <v>6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1513</v>
      </c>
      <c r="D18" s="10">
        <v>70</v>
      </c>
      <c r="E18" s="10" t="s">
        <v>182</v>
      </c>
      <c r="F18" s="10" t="s">
        <v>182</v>
      </c>
      <c r="G18" s="10">
        <v>24</v>
      </c>
      <c r="H18" s="10">
        <v>24</v>
      </c>
      <c r="I18" s="10">
        <v>6</v>
      </c>
      <c r="J18" s="10">
        <v>10</v>
      </c>
      <c r="K18" s="10">
        <v>6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1402</v>
      </c>
      <c r="D19" s="10">
        <v>58</v>
      </c>
      <c r="E19" s="10" t="s">
        <v>182</v>
      </c>
      <c r="F19" s="10" t="s">
        <v>182</v>
      </c>
      <c r="G19" s="10">
        <v>23</v>
      </c>
      <c r="H19" s="10">
        <v>21</v>
      </c>
      <c r="I19" s="10">
        <v>6</v>
      </c>
      <c r="J19" s="10">
        <v>5</v>
      </c>
      <c r="K19" s="10">
        <v>3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1573</v>
      </c>
      <c r="D20" s="10">
        <v>45</v>
      </c>
      <c r="E20" s="10" t="s">
        <v>182</v>
      </c>
      <c r="F20" s="10" t="s">
        <v>182</v>
      </c>
      <c r="G20" s="10">
        <v>18</v>
      </c>
      <c r="H20" s="10">
        <v>15</v>
      </c>
      <c r="I20" s="10">
        <v>5</v>
      </c>
      <c r="J20" s="10">
        <v>5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1475</v>
      </c>
      <c r="D21" s="10">
        <v>48</v>
      </c>
      <c r="E21" s="10" t="s">
        <v>182</v>
      </c>
      <c r="F21" s="10" t="s">
        <v>182</v>
      </c>
      <c r="G21" s="10">
        <v>29</v>
      </c>
      <c r="H21" s="10">
        <v>7</v>
      </c>
      <c r="I21" s="10">
        <v>6</v>
      </c>
      <c r="J21" s="10">
        <v>3</v>
      </c>
      <c r="K21" s="10">
        <v>3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884</v>
      </c>
      <c r="D22" s="10">
        <v>22</v>
      </c>
      <c r="E22" s="10" t="s">
        <v>182</v>
      </c>
      <c r="F22" s="10" t="s">
        <v>182</v>
      </c>
      <c r="G22" s="10">
        <v>16</v>
      </c>
      <c r="H22" s="10">
        <v>3</v>
      </c>
      <c r="I22" s="10">
        <v>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573</v>
      </c>
      <c r="D23" s="10">
        <v>15</v>
      </c>
      <c r="E23" s="10" t="s">
        <v>182</v>
      </c>
      <c r="F23" s="10" t="s">
        <v>182</v>
      </c>
      <c r="G23" s="10">
        <v>7</v>
      </c>
      <c r="H23" s="10">
        <v>2</v>
      </c>
      <c r="I23" s="10">
        <v>1</v>
      </c>
      <c r="J23" s="10">
        <v>2</v>
      </c>
      <c r="K23" s="10">
        <v>3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430</v>
      </c>
      <c r="D24" s="10">
        <v>9</v>
      </c>
      <c r="E24" s="10" t="s">
        <v>182</v>
      </c>
      <c r="F24" s="10" t="s">
        <v>182</v>
      </c>
      <c r="G24" s="10">
        <v>4</v>
      </c>
      <c r="H24" s="10">
        <v>2</v>
      </c>
      <c r="I24" s="10">
        <v>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15412</v>
      </c>
      <c r="D25" s="3">
        <v>2602</v>
      </c>
      <c r="E25" s="3">
        <v>25</v>
      </c>
      <c r="F25" s="3">
        <v>57</v>
      </c>
      <c r="G25" s="3">
        <v>547</v>
      </c>
      <c r="H25" s="3">
        <v>839</v>
      </c>
      <c r="I25" s="3">
        <v>321</v>
      </c>
      <c r="J25" s="3">
        <v>712</v>
      </c>
      <c r="K25" s="3">
        <v>101</v>
      </c>
    </row>
    <row r="26" spans="1:13" ht="12" customHeight="1" x14ac:dyDescent="0.25">
      <c r="A26" s="30" t="s">
        <v>171</v>
      </c>
      <c r="B26" s="1" t="s">
        <v>14</v>
      </c>
      <c r="C26" s="10">
        <v>82</v>
      </c>
      <c r="D26" s="10">
        <v>51</v>
      </c>
      <c r="E26" s="10">
        <v>24</v>
      </c>
      <c r="F26" s="10">
        <v>27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231</v>
      </c>
      <c r="D27" s="10">
        <v>223</v>
      </c>
      <c r="E27" s="10">
        <v>1</v>
      </c>
      <c r="F27" s="10">
        <v>30</v>
      </c>
      <c r="G27" s="10">
        <v>192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364</v>
      </c>
      <c r="D28" s="10">
        <v>330</v>
      </c>
      <c r="E28" s="10" t="s">
        <v>182</v>
      </c>
      <c r="F28" s="10" t="s">
        <v>182</v>
      </c>
      <c r="G28" s="10">
        <v>136</v>
      </c>
      <c r="H28" s="10">
        <v>194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523</v>
      </c>
      <c r="D29" s="10">
        <v>398</v>
      </c>
      <c r="E29" s="10" t="s">
        <v>182</v>
      </c>
      <c r="F29" s="10" t="s">
        <v>182</v>
      </c>
      <c r="G29" s="10">
        <v>7</v>
      </c>
      <c r="H29" s="10">
        <v>293</v>
      </c>
      <c r="I29" s="10">
        <v>13</v>
      </c>
      <c r="J29" s="10">
        <v>85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725</v>
      </c>
      <c r="D30" s="10">
        <v>292</v>
      </c>
      <c r="E30" s="10" t="s">
        <v>182</v>
      </c>
      <c r="F30" s="10" t="s">
        <v>182</v>
      </c>
      <c r="G30" s="10">
        <v>3</v>
      </c>
      <c r="H30" s="10">
        <v>53</v>
      </c>
      <c r="I30" s="10">
        <v>48</v>
      </c>
      <c r="J30" s="10">
        <v>184</v>
      </c>
      <c r="K30" s="10">
        <v>4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970</v>
      </c>
      <c r="D31" s="10">
        <v>241</v>
      </c>
      <c r="E31" s="10" t="s">
        <v>182</v>
      </c>
      <c r="F31" s="10" t="s">
        <v>182</v>
      </c>
      <c r="G31" s="10">
        <v>6</v>
      </c>
      <c r="H31" s="10">
        <v>44</v>
      </c>
      <c r="I31" s="10">
        <v>50</v>
      </c>
      <c r="J31" s="10">
        <v>129</v>
      </c>
      <c r="K31" s="10">
        <v>12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1348</v>
      </c>
      <c r="D32" s="10">
        <v>243</v>
      </c>
      <c r="E32" s="10" t="s">
        <v>182</v>
      </c>
      <c r="F32" s="10" t="s">
        <v>182</v>
      </c>
      <c r="G32" s="10">
        <v>14</v>
      </c>
      <c r="H32" s="10">
        <v>53</v>
      </c>
      <c r="I32" s="10">
        <v>52</v>
      </c>
      <c r="J32" s="10">
        <v>96</v>
      </c>
      <c r="K32" s="10">
        <v>28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1352</v>
      </c>
      <c r="D33" s="10">
        <v>192</v>
      </c>
      <c r="E33" s="10" t="s">
        <v>182</v>
      </c>
      <c r="F33" s="10" t="s">
        <v>182</v>
      </c>
      <c r="G33" s="10">
        <v>15</v>
      </c>
      <c r="H33" s="10">
        <v>47</v>
      </c>
      <c r="I33" s="10">
        <v>40</v>
      </c>
      <c r="J33" s="10">
        <v>79</v>
      </c>
      <c r="K33" s="10">
        <v>11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1341</v>
      </c>
      <c r="D34" s="10">
        <v>147</v>
      </c>
      <c r="E34" s="10" t="s">
        <v>182</v>
      </c>
      <c r="F34" s="10" t="s">
        <v>182</v>
      </c>
      <c r="G34" s="10">
        <v>30</v>
      </c>
      <c r="H34" s="10">
        <v>30</v>
      </c>
      <c r="I34" s="10">
        <v>31</v>
      </c>
      <c r="J34" s="10">
        <v>44</v>
      </c>
      <c r="K34" s="10">
        <v>12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1241</v>
      </c>
      <c r="D35" s="10">
        <v>127</v>
      </c>
      <c r="E35" s="10" t="s">
        <v>182</v>
      </c>
      <c r="F35" s="10" t="s">
        <v>182</v>
      </c>
      <c r="G35" s="10">
        <v>19</v>
      </c>
      <c r="H35" s="10">
        <v>33</v>
      </c>
      <c r="I35" s="10">
        <v>34</v>
      </c>
      <c r="J35" s="10">
        <v>30</v>
      </c>
      <c r="K35" s="10">
        <v>11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1208</v>
      </c>
      <c r="D36" s="10">
        <v>107</v>
      </c>
      <c r="E36" s="10" t="s">
        <v>182</v>
      </c>
      <c r="F36" s="10" t="s">
        <v>182</v>
      </c>
      <c r="G36" s="10">
        <v>27</v>
      </c>
      <c r="H36" s="10">
        <v>32</v>
      </c>
      <c r="I36" s="10">
        <v>13</v>
      </c>
      <c r="J36" s="10">
        <v>29</v>
      </c>
      <c r="K36" s="10">
        <v>6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1102</v>
      </c>
      <c r="D37" s="10">
        <v>79</v>
      </c>
      <c r="E37" s="10" t="s">
        <v>182</v>
      </c>
      <c r="F37" s="10" t="s">
        <v>182</v>
      </c>
      <c r="G37" s="10">
        <v>24</v>
      </c>
      <c r="H37" s="10">
        <v>16</v>
      </c>
      <c r="I37" s="10">
        <v>19</v>
      </c>
      <c r="J37" s="10">
        <v>16</v>
      </c>
      <c r="K37" s="10">
        <v>4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932</v>
      </c>
      <c r="D38" s="10">
        <v>45</v>
      </c>
      <c r="E38" s="10" t="s">
        <v>182</v>
      </c>
      <c r="F38" s="10" t="s">
        <v>182</v>
      </c>
      <c r="G38" s="10">
        <v>14</v>
      </c>
      <c r="H38" s="10">
        <v>15</v>
      </c>
      <c r="I38" s="10">
        <v>5</v>
      </c>
      <c r="J38" s="10">
        <v>7</v>
      </c>
      <c r="K38" s="10">
        <v>4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893</v>
      </c>
      <c r="D39" s="10">
        <v>39</v>
      </c>
      <c r="E39" s="10" t="s">
        <v>182</v>
      </c>
      <c r="F39" s="10" t="s">
        <v>182</v>
      </c>
      <c r="G39" s="10">
        <v>16</v>
      </c>
      <c r="H39" s="10">
        <v>13</v>
      </c>
      <c r="I39" s="10">
        <v>5</v>
      </c>
      <c r="J39" s="10">
        <v>4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959</v>
      </c>
      <c r="D40" s="10">
        <v>23</v>
      </c>
      <c r="E40" s="10" t="s">
        <v>182</v>
      </c>
      <c r="F40" s="10" t="s">
        <v>182</v>
      </c>
      <c r="G40" s="10">
        <v>7</v>
      </c>
      <c r="H40" s="10">
        <v>6</v>
      </c>
      <c r="I40" s="10">
        <v>3</v>
      </c>
      <c r="J40" s="10">
        <v>5</v>
      </c>
      <c r="K40" s="10">
        <v>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888</v>
      </c>
      <c r="D41" s="10">
        <v>37</v>
      </c>
      <c r="E41" s="10" t="s">
        <v>182</v>
      </c>
      <c r="F41" s="10" t="s">
        <v>182</v>
      </c>
      <c r="G41" s="10">
        <v>23</v>
      </c>
      <c r="H41" s="10">
        <v>5</v>
      </c>
      <c r="I41" s="10">
        <v>5</v>
      </c>
      <c r="J41" s="10">
        <v>1</v>
      </c>
      <c r="K41" s="10">
        <v>3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582</v>
      </c>
      <c r="D42" s="10">
        <v>11</v>
      </c>
      <c r="E42" s="10" t="s">
        <v>182</v>
      </c>
      <c r="F42" s="10" t="s">
        <v>182</v>
      </c>
      <c r="G42" s="10">
        <v>6</v>
      </c>
      <c r="H42" s="10">
        <v>3</v>
      </c>
      <c r="I42" s="10">
        <v>1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373</v>
      </c>
      <c r="D43" s="10">
        <v>12</v>
      </c>
      <c r="E43" s="10" t="s">
        <v>182</v>
      </c>
      <c r="F43" s="10" t="s">
        <v>182</v>
      </c>
      <c r="G43" s="10">
        <v>6</v>
      </c>
      <c r="H43" s="10">
        <v>1</v>
      </c>
      <c r="I43" s="10">
        <v>1</v>
      </c>
      <c r="J43" s="10">
        <v>1</v>
      </c>
      <c r="K43" s="10">
        <v>3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298</v>
      </c>
      <c r="D44" s="10">
        <v>5</v>
      </c>
      <c r="E44" s="10" t="s">
        <v>182</v>
      </c>
      <c r="F44" s="10" t="s">
        <v>182</v>
      </c>
      <c r="G44" s="10">
        <v>2</v>
      </c>
      <c r="H44" s="10">
        <v>1</v>
      </c>
      <c r="I44" s="10">
        <v>1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11213</v>
      </c>
      <c r="D45" s="3">
        <v>1886</v>
      </c>
      <c r="E45" s="3">
        <v>26</v>
      </c>
      <c r="F45" s="3">
        <v>58</v>
      </c>
      <c r="G45" s="3">
        <v>463</v>
      </c>
      <c r="H45" s="3">
        <v>733</v>
      </c>
      <c r="I45" s="3">
        <v>158</v>
      </c>
      <c r="J45" s="3">
        <v>393</v>
      </c>
      <c r="K45" s="3">
        <v>55</v>
      </c>
    </row>
    <row r="46" spans="1:13" ht="12" customHeight="1" x14ac:dyDescent="0.2">
      <c r="A46" s="30" t="s">
        <v>171</v>
      </c>
      <c r="B46" s="1" t="s">
        <v>14</v>
      </c>
      <c r="C46" s="10">
        <v>69</v>
      </c>
      <c r="D46" s="10">
        <v>45</v>
      </c>
      <c r="E46" s="10">
        <v>23</v>
      </c>
      <c r="F46" s="10">
        <v>22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236</v>
      </c>
      <c r="D47" s="10">
        <v>225</v>
      </c>
      <c r="E47" s="10">
        <v>3</v>
      </c>
      <c r="F47" s="10">
        <v>36</v>
      </c>
      <c r="G47" s="10">
        <v>186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327</v>
      </c>
      <c r="D48" s="10">
        <v>305</v>
      </c>
      <c r="E48" s="10" t="s">
        <v>182</v>
      </c>
      <c r="F48" s="10" t="s">
        <v>182</v>
      </c>
      <c r="G48" s="10">
        <v>121</v>
      </c>
      <c r="H48" s="10">
        <v>184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504</v>
      </c>
      <c r="D49" s="10">
        <v>372</v>
      </c>
      <c r="E49" s="10" t="s">
        <v>182</v>
      </c>
      <c r="F49" s="10" t="s">
        <v>182</v>
      </c>
      <c r="G49" s="10">
        <v>7</v>
      </c>
      <c r="H49" s="10">
        <v>304</v>
      </c>
      <c r="I49" s="10">
        <v>13</v>
      </c>
      <c r="J49" s="10">
        <v>48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614</v>
      </c>
      <c r="D50" s="10">
        <v>187</v>
      </c>
      <c r="E50" s="10" t="s">
        <v>182</v>
      </c>
      <c r="F50" s="10" t="s">
        <v>182</v>
      </c>
      <c r="G50" s="10">
        <v>8</v>
      </c>
      <c r="H50" s="10">
        <v>48</v>
      </c>
      <c r="I50" s="10">
        <v>29</v>
      </c>
      <c r="J50" s="10">
        <v>99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898</v>
      </c>
      <c r="D51" s="10">
        <v>168</v>
      </c>
      <c r="E51" s="10" t="s">
        <v>182</v>
      </c>
      <c r="F51" s="10" t="s">
        <v>182</v>
      </c>
      <c r="G51" s="10">
        <v>9</v>
      </c>
      <c r="H51" s="10">
        <v>31</v>
      </c>
      <c r="I51" s="10">
        <v>30</v>
      </c>
      <c r="J51" s="10">
        <v>91</v>
      </c>
      <c r="K51" s="10">
        <v>7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1168</v>
      </c>
      <c r="D52" s="10">
        <v>152</v>
      </c>
      <c r="E52" s="10" t="s">
        <v>182</v>
      </c>
      <c r="F52" s="10" t="s">
        <v>182</v>
      </c>
      <c r="G52" s="10">
        <v>13</v>
      </c>
      <c r="H52" s="10">
        <v>35</v>
      </c>
      <c r="I52" s="10">
        <v>24</v>
      </c>
      <c r="J52" s="10">
        <v>62</v>
      </c>
      <c r="K52" s="10">
        <v>18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1171</v>
      </c>
      <c r="D53" s="10">
        <v>126</v>
      </c>
      <c r="E53" s="10" t="s">
        <v>182</v>
      </c>
      <c r="F53" s="10" t="s">
        <v>182</v>
      </c>
      <c r="G53" s="10">
        <v>13</v>
      </c>
      <c r="H53" s="10">
        <v>37</v>
      </c>
      <c r="I53" s="10">
        <v>24</v>
      </c>
      <c r="J53" s="10">
        <v>44</v>
      </c>
      <c r="K53" s="10">
        <v>8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960</v>
      </c>
      <c r="D54" s="10">
        <v>69</v>
      </c>
      <c r="E54" s="10" t="s">
        <v>182</v>
      </c>
      <c r="F54" s="10" t="s">
        <v>182</v>
      </c>
      <c r="G54" s="10">
        <v>13</v>
      </c>
      <c r="H54" s="10">
        <v>23</v>
      </c>
      <c r="I54" s="10">
        <v>11</v>
      </c>
      <c r="J54" s="10">
        <v>17</v>
      </c>
      <c r="K54" s="10">
        <v>5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794</v>
      </c>
      <c r="D55" s="10">
        <v>46</v>
      </c>
      <c r="E55" s="10" t="s">
        <v>182</v>
      </c>
      <c r="F55" s="10" t="s">
        <v>182</v>
      </c>
      <c r="G55" s="10">
        <v>19</v>
      </c>
      <c r="H55" s="10">
        <v>12</v>
      </c>
      <c r="I55" s="10">
        <v>3</v>
      </c>
      <c r="J55" s="10">
        <v>9</v>
      </c>
      <c r="K55" s="10">
        <v>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815</v>
      </c>
      <c r="D56" s="10">
        <v>60</v>
      </c>
      <c r="E56" s="10" t="s">
        <v>182</v>
      </c>
      <c r="F56" s="10" t="s">
        <v>182</v>
      </c>
      <c r="G56" s="10">
        <v>19</v>
      </c>
      <c r="H56" s="10">
        <v>18</v>
      </c>
      <c r="I56" s="10">
        <v>7</v>
      </c>
      <c r="J56" s="10">
        <v>11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732</v>
      </c>
      <c r="D57" s="10">
        <v>36</v>
      </c>
      <c r="E57" s="10" t="s">
        <v>182</v>
      </c>
      <c r="F57" s="10" t="s">
        <v>182</v>
      </c>
      <c r="G57" s="10">
        <v>8</v>
      </c>
      <c r="H57" s="10">
        <v>11</v>
      </c>
      <c r="I57" s="10">
        <v>10</v>
      </c>
      <c r="J57" s="10">
        <v>5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581</v>
      </c>
      <c r="D58" s="10">
        <v>25</v>
      </c>
      <c r="E58" s="10" t="s">
        <v>182</v>
      </c>
      <c r="F58" s="10" t="s">
        <v>182</v>
      </c>
      <c r="G58" s="10">
        <v>10</v>
      </c>
      <c r="H58" s="10">
        <v>9</v>
      </c>
      <c r="I58" s="10">
        <v>1</v>
      </c>
      <c r="J58" s="10">
        <v>3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509</v>
      </c>
      <c r="D59" s="10">
        <v>19</v>
      </c>
      <c r="E59" s="10" t="s">
        <v>182</v>
      </c>
      <c r="F59" s="10" t="s">
        <v>182</v>
      </c>
      <c r="G59" s="10">
        <v>7</v>
      </c>
      <c r="H59" s="10">
        <v>8</v>
      </c>
      <c r="I59" s="10">
        <v>1</v>
      </c>
      <c r="J59" s="10">
        <v>1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614</v>
      </c>
      <c r="D60" s="10">
        <v>22</v>
      </c>
      <c r="E60" s="10" t="s">
        <v>182</v>
      </c>
      <c r="F60" s="10" t="s">
        <v>182</v>
      </c>
      <c r="G60" s="10">
        <v>11</v>
      </c>
      <c r="H60" s="10">
        <v>9</v>
      </c>
      <c r="I60" s="10">
        <v>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587</v>
      </c>
      <c r="D61" s="10">
        <v>11</v>
      </c>
      <c r="E61" s="10" t="s">
        <v>182</v>
      </c>
      <c r="F61" s="10" t="s">
        <v>182</v>
      </c>
      <c r="G61" s="10">
        <v>6</v>
      </c>
      <c r="H61" s="10">
        <v>2</v>
      </c>
      <c r="I61" s="10">
        <v>1</v>
      </c>
      <c r="J61" s="10">
        <v>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302</v>
      </c>
      <c r="D62" s="10">
        <v>11</v>
      </c>
      <c r="E62" s="10" t="s">
        <v>182</v>
      </c>
      <c r="F62" s="10" t="s">
        <v>182</v>
      </c>
      <c r="G62" s="10">
        <v>10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200</v>
      </c>
      <c r="D63" s="10">
        <v>3</v>
      </c>
      <c r="E63" s="10" t="s">
        <v>182</v>
      </c>
      <c r="F63" s="10" t="s">
        <v>182</v>
      </c>
      <c r="G63" s="10">
        <v>1</v>
      </c>
      <c r="H63" s="10">
        <v>1</v>
      </c>
      <c r="I63" s="10" t="s">
        <v>182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132</v>
      </c>
      <c r="D64" s="6">
        <v>4</v>
      </c>
      <c r="E64" s="6" t="s">
        <v>182</v>
      </c>
      <c r="F64" s="6" t="s">
        <v>182</v>
      </c>
      <c r="G64" s="6">
        <v>2</v>
      </c>
      <c r="H64" s="6">
        <v>1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188</v>
      </c>
      <c r="D5" s="3">
        <v>47</v>
      </c>
      <c r="E5" s="3">
        <v>1</v>
      </c>
      <c r="F5" s="3">
        <v>1</v>
      </c>
      <c r="G5" s="3">
        <v>16</v>
      </c>
      <c r="H5" s="3">
        <v>19</v>
      </c>
      <c r="I5" s="3">
        <v>10</v>
      </c>
      <c r="J5" s="3" t="s">
        <v>182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5</v>
      </c>
      <c r="D6" s="10">
        <v>2</v>
      </c>
      <c r="E6" s="10">
        <v>1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</v>
      </c>
      <c r="D7" s="10">
        <v>5</v>
      </c>
      <c r="E7" s="10" t="s">
        <v>182</v>
      </c>
      <c r="F7" s="10" t="s">
        <v>182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11</v>
      </c>
      <c r="D8" s="10">
        <v>11</v>
      </c>
      <c r="E8" s="10" t="s">
        <v>182</v>
      </c>
      <c r="F8" s="10" t="s">
        <v>182</v>
      </c>
      <c r="G8" s="10">
        <v>6</v>
      </c>
      <c r="H8" s="10">
        <v>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17</v>
      </c>
      <c r="D9" s="10">
        <v>13</v>
      </c>
      <c r="E9" s="10" t="s">
        <v>182</v>
      </c>
      <c r="F9" s="10" t="s">
        <v>182</v>
      </c>
      <c r="G9" s="10">
        <v>1</v>
      </c>
      <c r="H9" s="10">
        <v>10</v>
      </c>
      <c r="I9" s="10">
        <v>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18</v>
      </c>
      <c r="D10" s="10">
        <v>6</v>
      </c>
      <c r="E10" s="10" t="s">
        <v>182</v>
      </c>
      <c r="F10" s="10" t="s">
        <v>182</v>
      </c>
      <c r="G10" s="10">
        <v>1</v>
      </c>
      <c r="H10" s="10">
        <v>2</v>
      </c>
      <c r="I10" s="10">
        <v>3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15</v>
      </c>
      <c r="D11" s="10">
        <v>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16</v>
      </c>
      <c r="D12" s="10">
        <v>2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15</v>
      </c>
      <c r="D13" s="10">
        <v>1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18</v>
      </c>
      <c r="D14" s="10">
        <v>1</v>
      </c>
      <c r="E14" s="10" t="s">
        <v>182</v>
      </c>
      <c r="F14" s="10" t="s">
        <v>182</v>
      </c>
      <c r="G14" s="10">
        <v>1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19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1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9</v>
      </c>
      <c r="D16" s="10">
        <v>2</v>
      </c>
      <c r="E16" s="10" t="s">
        <v>182</v>
      </c>
      <c r="F16" s="10" t="s">
        <v>182</v>
      </c>
      <c r="G16" s="10">
        <v>1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5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6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7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10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6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117</v>
      </c>
      <c r="D25" s="3">
        <v>24</v>
      </c>
      <c r="E25" s="3">
        <v>1</v>
      </c>
      <c r="F25" s="3" t="s">
        <v>182</v>
      </c>
      <c r="G25" s="3">
        <v>8</v>
      </c>
      <c r="H25" s="3">
        <v>8</v>
      </c>
      <c r="I25" s="3">
        <v>7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6</v>
      </c>
      <c r="D28" s="10">
        <v>6</v>
      </c>
      <c r="E28" s="10" t="s">
        <v>182</v>
      </c>
      <c r="F28" s="10" t="s">
        <v>182</v>
      </c>
      <c r="G28" s="10">
        <v>4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5</v>
      </c>
      <c r="D29" s="10">
        <v>4</v>
      </c>
      <c r="E29" s="10" t="s">
        <v>182</v>
      </c>
      <c r="F29" s="10" t="s">
        <v>182</v>
      </c>
      <c r="G29" s="10" t="s">
        <v>182</v>
      </c>
      <c r="H29" s="10">
        <v>3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11</v>
      </c>
      <c r="D30" s="10">
        <v>5</v>
      </c>
      <c r="E30" s="10" t="s">
        <v>182</v>
      </c>
      <c r="F30" s="10" t="s">
        <v>182</v>
      </c>
      <c r="G30" s="10">
        <v>1</v>
      </c>
      <c r="H30" s="10">
        <v>1</v>
      </c>
      <c r="I30" s="10">
        <v>3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11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11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13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12</v>
      </c>
      <c r="D34" s="10">
        <v>1</v>
      </c>
      <c r="E34" s="10" t="s">
        <v>182</v>
      </c>
      <c r="F34" s="10" t="s">
        <v>182</v>
      </c>
      <c r="G34" s="10">
        <v>1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13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6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 t="s">
        <v>182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  <c r="N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1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5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5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6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6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71</v>
      </c>
      <c r="D45" s="3">
        <v>23</v>
      </c>
      <c r="E45" s="3" t="s">
        <v>182</v>
      </c>
      <c r="F45" s="3">
        <v>1</v>
      </c>
      <c r="G45" s="3">
        <v>8</v>
      </c>
      <c r="H45" s="3">
        <v>11</v>
      </c>
      <c r="I45" s="3">
        <v>3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2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5</v>
      </c>
      <c r="D47" s="10">
        <v>4</v>
      </c>
      <c r="E47" s="10" t="s">
        <v>182</v>
      </c>
      <c r="F47" s="10" t="s">
        <v>182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5</v>
      </c>
      <c r="D48" s="10">
        <v>5</v>
      </c>
      <c r="E48" s="10" t="s">
        <v>182</v>
      </c>
      <c r="F48" s="10" t="s">
        <v>182</v>
      </c>
      <c r="G48" s="10">
        <v>2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12</v>
      </c>
      <c r="D49" s="10">
        <v>9</v>
      </c>
      <c r="E49" s="10" t="s">
        <v>182</v>
      </c>
      <c r="F49" s="10" t="s">
        <v>182</v>
      </c>
      <c r="G49" s="10">
        <v>1</v>
      </c>
      <c r="H49" s="10">
        <v>7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7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4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5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6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3</v>
      </c>
      <c r="D56" s="10">
        <v>2</v>
      </c>
      <c r="E56" s="10" t="s">
        <v>182</v>
      </c>
      <c r="F56" s="10" t="s">
        <v>182</v>
      </c>
      <c r="G56" s="10">
        <v>1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5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 t="s">
        <v>182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  <c r="N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4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1640</v>
      </c>
      <c r="D5" s="3">
        <v>328</v>
      </c>
      <c r="E5" s="3">
        <v>17</v>
      </c>
      <c r="F5" s="3">
        <v>16</v>
      </c>
      <c r="G5" s="3">
        <v>88</v>
      </c>
      <c r="H5" s="3">
        <v>122</v>
      </c>
      <c r="I5" s="3">
        <v>43</v>
      </c>
      <c r="J5" s="3">
        <v>28</v>
      </c>
      <c r="K5" s="3">
        <v>14</v>
      </c>
    </row>
    <row r="6" spans="1:31" ht="12" customHeight="1" x14ac:dyDescent="0.2">
      <c r="A6" s="30" t="s">
        <v>171</v>
      </c>
      <c r="B6" s="1" t="s">
        <v>14</v>
      </c>
      <c r="C6" s="10">
        <v>53</v>
      </c>
      <c r="D6" s="10">
        <v>26</v>
      </c>
      <c r="E6" s="10">
        <v>17</v>
      </c>
      <c r="F6" s="10">
        <v>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61</v>
      </c>
      <c r="D7" s="10">
        <v>49</v>
      </c>
      <c r="E7" s="10" t="s">
        <v>182</v>
      </c>
      <c r="F7" s="10">
        <v>7</v>
      </c>
      <c r="G7" s="10">
        <v>42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66</v>
      </c>
      <c r="D8" s="10">
        <v>48</v>
      </c>
      <c r="E8" s="10" t="s">
        <v>182</v>
      </c>
      <c r="F8" s="10" t="s">
        <v>182</v>
      </c>
      <c r="G8" s="10">
        <v>16</v>
      </c>
      <c r="H8" s="10">
        <v>32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89</v>
      </c>
      <c r="D9" s="10">
        <v>48</v>
      </c>
      <c r="E9" s="10" t="s">
        <v>182</v>
      </c>
      <c r="F9" s="10" t="s">
        <v>182</v>
      </c>
      <c r="G9" s="10" t="s">
        <v>182</v>
      </c>
      <c r="H9" s="10">
        <v>41</v>
      </c>
      <c r="I9" s="10">
        <v>5</v>
      </c>
      <c r="J9" s="10">
        <v>2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98</v>
      </c>
      <c r="D10" s="10">
        <v>22</v>
      </c>
      <c r="E10" s="10" t="s">
        <v>182</v>
      </c>
      <c r="F10" s="10" t="s">
        <v>182</v>
      </c>
      <c r="G10" s="10" t="s">
        <v>182</v>
      </c>
      <c r="H10" s="10">
        <v>6</v>
      </c>
      <c r="I10" s="10">
        <v>9</v>
      </c>
      <c r="J10" s="10">
        <v>6</v>
      </c>
      <c r="K10" s="10">
        <v>1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117</v>
      </c>
      <c r="D11" s="10">
        <v>16</v>
      </c>
      <c r="E11" s="10" t="s">
        <v>182</v>
      </c>
      <c r="F11" s="10" t="s">
        <v>182</v>
      </c>
      <c r="G11" s="10">
        <v>1</v>
      </c>
      <c r="H11" s="10">
        <v>3</v>
      </c>
      <c r="I11" s="10">
        <v>7</v>
      </c>
      <c r="J11" s="10">
        <v>5</v>
      </c>
      <c r="K11" s="10" t="s">
        <v>182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163</v>
      </c>
      <c r="D12" s="10">
        <v>25</v>
      </c>
      <c r="E12" s="10" t="s">
        <v>182</v>
      </c>
      <c r="F12" s="10" t="s">
        <v>182</v>
      </c>
      <c r="G12" s="10">
        <v>5</v>
      </c>
      <c r="H12" s="10">
        <v>10</v>
      </c>
      <c r="I12" s="10">
        <v>2</v>
      </c>
      <c r="J12" s="10">
        <v>4</v>
      </c>
      <c r="K12" s="10">
        <v>4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169</v>
      </c>
      <c r="D13" s="10">
        <v>19</v>
      </c>
      <c r="E13" s="10" t="s">
        <v>182</v>
      </c>
      <c r="F13" s="10" t="s">
        <v>182</v>
      </c>
      <c r="G13" s="10">
        <v>3</v>
      </c>
      <c r="H13" s="10">
        <v>11</v>
      </c>
      <c r="I13" s="10">
        <v>2</v>
      </c>
      <c r="J13" s="10">
        <v>2</v>
      </c>
      <c r="K13" s="10">
        <v>1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140</v>
      </c>
      <c r="D14" s="10">
        <v>14</v>
      </c>
      <c r="E14" s="10" t="s">
        <v>182</v>
      </c>
      <c r="F14" s="10" t="s">
        <v>182</v>
      </c>
      <c r="G14" s="10">
        <v>4</v>
      </c>
      <c r="H14" s="10">
        <v>6</v>
      </c>
      <c r="I14" s="10">
        <v>3</v>
      </c>
      <c r="J14" s="10" t="s">
        <v>182</v>
      </c>
      <c r="K14" s="10">
        <v>1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104</v>
      </c>
      <c r="D15" s="10">
        <v>17</v>
      </c>
      <c r="E15" s="10" t="s">
        <v>182</v>
      </c>
      <c r="F15" s="10" t="s">
        <v>182</v>
      </c>
      <c r="G15" s="10">
        <v>4</v>
      </c>
      <c r="H15" s="10">
        <v>4</v>
      </c>
      <c r="I15" s="10">
        <v>6</v>
      </c>
      <c r="J15" s="10">
        <v>2</v>
      </c>
      <c r="K15" s="10">
        <v>1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114</v>
      </c>
      <c r="D16" s="10">
        <v>8</v>
      </c>
      <c r="E16" s="10" t="s">
        <v>182</v>
      </c>
      <c r="F16" s="10" t="s">
        <v>182</v>
      </c>
      <c r="G16" s="10">
        <v>3</v>
      </c>
      <c r="H16" s="10">
        <v>1</v>
      </c>
      <c r="I16" s="10">
        <v>4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85</v>
      </c>
      <c r="D17" s="10">
        <v>5</v>
      </c>
      <c r="E17" s="10" t="s">
        <v>182</v>
      </c>
      <c r="F17" s="10" t="s">
        <v>182</v>
      </c>
      <c r="G17" s="10">
        <v>1</v>
      </c>
      <c r="H17" s="10">
        <v>3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86</v>
      </c>
      <c r="D18" s="10">
        <v>10</v>
      </c>
      <c r="E18" s="10" t="s">
        <v>182</v>
      </c>
      <c r="F18" s="10" t="s">
        <v>182</v>
      </c>
      <c r="G18" s="10">
        <v>6</v>
      </c>
      <c r="H18" s="10">
        <v>1</v>
      </c>
      <c r="I18" s="10">
        <v>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70</v>
      </c>
      <c r="D19" s="10">
        <v>10</v>
      </c>
      <c r="E19" s="10" t="s">
        <v>182</v>
      </c>
      <c r="F19" s="10" t="s">
        <v>182</v>
      </c>
      <c r="G19" s="10">
        <v>2</v>
      </c>
      <c r="H19" s="10">
        <v>2</v>
      </c>
      <c r="I19" s="10">
        <v>2</v>
      </c>
      <c r="J19" s="10">
        <v>2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75</v>
      </c>
      <c r="D20" s="10">
        <v>3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65</v>
      </c>
      <c r="D21" s="10">
        <v>4</v>
      </c>
      <c r="E21" s="10" t="s">
        <v>182</v>
      </c>
      <c r="F21" s="10" t="s">
        <v>182</v>
      </c>
      <c r="G21" s="10" t="s">
        <v>182</v>
      </c>
      <c r="H21" s="10">
        <v>1</v>
      </c>
      <c r="I21" s="10" t="s">
        <v>182</v>
      </c>
      <c r="J21" s="10">
        <v>1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47</v>
      </c>
      <c r="D22" s="10">
        <v>3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>
        <v>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16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892</v>
      </c>
      <c r="D25" s="3">
        <v>177</v>
      </c>
      <c r="E25" s="3">
        <v>10</v>
      </c>
      <c r="F25" s="3">
        <v>6</v>
      </c>
      <c r="G25" s="3">
        <v>39</v>
      </c>
      <c r="H25" s="3">
        <v>67</v>
      </c>
      <c r="I25" s="3">
        <v>31</v>
      </c>
      <c r="J25" s="3">
        <v>16</v>
      </c>
      <c r="K25" s="3">
        <v>8</v>
      </c>
    </row>
    <row r="26" spans="1:13" ht="12" customHeight="1" x14ac:dyDescent="0.25">
      <c r="A26" s="30" t="s">
        <v>171</v>
      </c>
      <c r="B26" s="1" t="s">
        <v>14</v>
      </c>
      <c r="C26" s="10">
        <v>27</v>
      </c>
      <c r="D26" s="10">
        <v>13</v>
      </c>
      <c r="E26" s="10">
        <v>10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25</v>
      </c>
      <c r="D27" s="10">
        <v>21</v>
      </c>
      <c r="E27" s="10" t="s">
        <v>182</v>
      </c>
      <c r="F27" s="10">
        <v>3</v>
      </c>
      <c r="G27" s="10">
        <v>18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30</v>
      </c>
      <c r="D28" s="10">
        <v>22</v>
      </c>
      <c r="E28" s="10" t="s">
        <v>182</v>
      </c>
      <c r="F28" s="10" t="s">
        <v>182</v>
      </c>
      <c r="G28" s="10">
        <v>6</v>
      </c>
      <c r="H28" s="10">
        <v>16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46</v>
      </c>
      <c r="D29" s="10">
        <v>24</v>
      </c>
      <c r="E29" s="10" t="s">
        <v>182</v>
      </c>
      <c r="F29" s="10" t="s">
        <v>182</v>
      </c>
      <c r="G29" s="10" t="s">
        <v>182</v>
      </c>
      <c r="H29" s="10">
        <v>18</v>
      </c>
      <c r="I29" s="10">
        <v>5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48</v>
      </c>
      <c r="D30" s="10">
        <v>14</v>
      </c>
      <c r="E30" s="10" t="s">
        <v>182</v>
      </c>
      <c r="F30" s="10" t="s">
        <v>182</v>
      </c>
      <c r="G30" s="10" t="s">
        <v>182</v>
      </c>
      <c r="H30" s="10">
        <v>5</v>
      </c>
      <c r="I30" s="10">
        <v>7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62</v>
      </c>
      <c r="D31" s="10">
        <v>11</v>
      </c>
      <c r="E31" s="10" t="s">
        <v>182</v>
      </c>
      <c r="F31" s="10" t="s">
        <v>182</v>
      </c>
      <c r="G31" s="10" t="s">
        <v>182</v>
      </c>
      <c r="H31" s="10">
        <v>2</v>
      </c>
      <c r="I31" s="10">
        <v>5</v>
      </c>
      <c r="J31" s="10">
        <v>4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90</v>
      </c>
      <c r="D32" s="10">
        <v>19</v>
      </c>
      <c r="E32" s="10" t="s">
        <v>182</v>
      </c>
      <c r="F32" s="10" t="s">
        <v>182</v>
      </c>
      <c r="G32" s="10">
        <v>3</v>
      </c>
      <c r="H32" s="10">
        <v>8</v>
      </c>
      <c r="I32" s="10">
        <v>2</v>
      </c>
      <c r="J32" s="10">
        <v>3</v>
      </c>
      <c r="K32" s="10">
        <v>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92</v>
      </c>
      <c r="D33" s="10">
        <v>10</v>
      </c>
      <c r="E33" s="10" t="s">
        <v>182</v>
      </c>
      <c r="F33" s="10" t="s">
        <v>182</v>
      </c>
      <c r="G33" s="10" t="s">
        <v>182</v>
      </c>
      <c r="H33" s="10">
        <v>6</v>
      </c>
      <c r="I33" s="10">
        <v>1</v>
      </c>
      <c r="J33" s="10">
        <v>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78</v>
      </c>
      <c r="D34" s="10">
        <v>9</v>
      </c>
      <c r="E34" s="10" t="s">
        <v>182</v>
      </c>
      <c r="F34" s="10" t="s">
        <v>182</v>
      </c>
      <c r="G34" s="10">
        <v>4</v>
      </c>
      <c r="H34" s="10">
        <v>3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62</v>
      </c>
      <c r="D35" s="10">
        <v>11</v>
      </c>
      <c r="E35" s="10" t="s">
        <v>182</v>
      </c>
      <c r="F35" s="10" t="s">
        <v>182</v>
      </c>
      <c r="G35" s="10">
        <v>2</v>
      </c>
      <c r="H35" s="10">
        <v>3</v>
      </c>
      <c r="I35" s="10">
        <v>4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67</v>
      </c>
      <c r="D36" s="10">
        <v>5</v>
      </c>
      <c r="E36" s="10" t="s">
        <v>182</v>
      </c>
      <c r="F36" s="10" t="s">
        <v>182</v>
      </c>
      <c r="G36" s="10">
        <v>2</v>
      </c>
      <c r="H36" s="10">
        <v>1</v>
      </c>
      <c r="I36" s="10">
        <v>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46</v>
      </c>
      <c r="D37" s="10">
        <v>2</v>
      </c>
      <c r="E37" s="10" t="s">
        <v>182</v>
      </c>
      <c r="F37" s="10" t="s">
        <v>182</v>
      </c>
      <c r="G37" s="10" t="s">
        <v>182</v>
      </c>
      <c r="H37" s="10">
        <v>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46</v>
      </c>
      <c r="D38" s="10">
        <v>4</v>
      </c>
      <c r="E38" s="10" t="s">
        <v>182</v>
      </c>
      <c r="F38" s="10" t="s">
        <v>182</v>
      </c>
      <c r="G38" s="10">
        <v>2</v>
      </c>
      <c r="H38" s="10" t="s">
        <v>182</v>
      </c>
      <c r="I38" s="10">
        <v>1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37</v>
      </c>
      <c r="D39" s="10">
        <v>5</v>
      </c>
      <c r="E39" s="10" t="s">
        <v>182</v>
      </c>
      <c r="F39" s="10" t="s">
        <v>182</v>
      </c>
      <c r="G39" s="10">
        <v>1</v>
      </c>
      <c r="H39" s="10">
        <v>2</v>
      </c>
      <c r="I39" s="10">
        <v>1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40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47</v>
      </c>
      <c r="D41" s="10">
        <v>4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>
        <v>1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27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11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>
        <v>1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748</v>
      </c>
      <c r="D45" s="3">
        <v>151</v>
      </c>
      <c r="E45" s="3">
        <v>7</v>
      </c>
      <c r="F45" s="3">
        <v>10</v>
      </c>
      <c r="G45" s="3">
        <v>49</v>
      </c>
      <c r="H45" s="3">
        <v>55</v>
      </c>
      <c r="I45" s="3">
        <v>12</v>
      </c>
      <c r="J45" s="3">
        <v>12</v>
      </c>
      <c r="K45" s="3">
        <v>6</v>
      </c>
    </row>
    <row r="46" spans="1:13" ht="12" customHeight="1" x14ac:dyDescent="0.2">
      <c r="A46" s="30" t="s">
        <v>171</v>
      </c>
      <c r="B46" s="1" t="s">
        <v>14</v>
      </c>
      <c r="C46" s="10">
        <v>26</v>
      </c>
      <c r="D46" s="10">
        <v>13</v>
      </c>
      <c r="E46" s="10">
        <v>7</v>
      </c>
      <c r="F46" s="10">
        <v>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36</v>
      </c>
      <c r="D47" s="10">
        <v>28</v>
      </c>
      <c r="E47" s="10" t="s">
        <v>182</v>
      </c>
      <c r="F47" s="10">
        <v>4</v>
      </c>
      <c r="G47" s="10">
        <v>24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36</v>
      </c>
      <c r="D48" s="10">
        <v>26</v>
      </c>
      <c r="E48" s="10" t="s">
        <v>182</v>
      </c>
      <c r="F48" s="10" t="s">
        <v>182</v>
      </c>
      <c r="G48" s="10">
        <v>10</v>
      </c>
      <c r="H48" s="10">
        <v>16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43</v>
      </c>
      <c r="D49" s="10">
        <v>24</v>
      </c>
      <c r="E49" s="10" t="s">
        <v>182</v>
      </c>
      <c r="F49" s="10" t="s">
        <v>182</v>
      </c>
      <c r="G49" s="10" t="s">
        <v>182</v>
      </c>
      <c r="H49" s="10">
        <v>23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50</v>
      </c>
      <c r="D50" s="10">
        <v>8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2</v>
      </c>
      <c r="J50" s="10">
        <v>4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55</v>
      </c>
      <c r="D51" s="10">
        <v>5</v>
      </c>
      <c r="E51" s="10" t="s">
        <v>182</v>
      </c>
      <c r="F51" s="10" t="s">
        <v>182</v>
      </c>
      <c r="G51" s="10">
        <v>1</v>
      </c>
      <c r="H51" s="10">
        <v>1</v>
      </c>
      <c r="I51" s="10">
        <v>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73</v>
      </c>
      <c r="D52" s="10">
        <v>6</v>
      </c>
      <c r="E52" s="10" t="s">
        <v>182</v>
      </c>
      <c r="F52" s="10" t="s">
        <v>182</v>
      </c>
      <c r="G52" s="10">
        <v>2</v>
      </c>
      <c r="H52" s="10">
        <v>2</v>
      </c>
      <c r="I52" s="10" t="s">
        <v>182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77</v>
      </c>
      <c r="D53" s="10">
        <v>9</v>
      </c>
      <c r="E53" s="10" t="s">
        <v>182</v>
      </c>
      <c r="F53" s="10" t="s">
        <v>182</v>
      </c>
      <c r="G53" s="10">
        <v>3</v>
      </c>
      <c r="H53" s="10">
        <v>5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62</v>
      </c>
      <c r="D54" s="10">
        <v>5</v>
      </c>
      <c r="E54" s="10" t="s">
        <v>182</v>
      </c>
      <c r="F54" s="10" t="s">
        <v>182</v>
      </c>
      <c r="G54" s="10" t="s">
        <v>182</v>
      </c>
      <c r="H54" s="10">
        <v>3</v>
      </c>
      <c r="I54" s="10">
        <v>1</v>
      </c>
      <c r="J54" s="10" t="s">
        <v>182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42</v>
      </c>
      <c r="D55" s="10">
        <v>6</v>
      </c>
      <c r="E55" s="10" t="s">
        <v>182</v>
      </c>
      <c r="F55" s="10" t="s">
        <v>182</v>
      </c>
      <c r="G55" s="10">
        <v>2</v>
      </c>
      <c r="H55" s="10">
        <v>1</v>
      </c>
      <c r="I55" s="10">
        <v>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47</v>
      </c>
      <c r="D56" s="10">
        <v>3</v>
      </c>
      <c r="E56" s="10" t="s">
        <v>182</v>
      </c>
      <c r="F56" s="10" t="s">
        <v>182</v>
      </c>
      <c r="G56" s="10">
        <v>1</v>
      </c>
      <c r="H56" s="10" t="s">
        <v>182</v>
      </c>
      <c r="I56" s="10">
        <v>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39</v>
      </c>
      <c r="D57" s="10">
        <v>3</v>
      </c>
      <c r="E57" s="10" t="s">
        <v>182</v>
      </c>
      <c r="F57" s="10" t="s">
        <v>182</v>
      </c>
      <c r="G57" s="10">
        <v>1</v>
      </c>
      <c r="H57" s="10">
        <v>1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40</v>
      </c>
      <c r="D58" s="10">
        <v>6</v>
      </c>
      <c r="E58" s="10" t="s">
        <v>182</v>
      </c>
      <c r="F58" s="10" t="s">
        <v>182</v>
      </c>
      <c r="G58" s="10">
        <v>4</v>
      </c>
      <c r="H58" s="10">
        <v>1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33</v>
      </c>
      <c r="D59" s="10">
        <v>5</v>
      </c>
      <c r="E59" s="10" t="s">
        <v>182</v>
      </c>
      <c r="F59" s="10" t="s">
        <v>182</v>
      </c>
      <c r="G59" s="10">
        <v>1</v>
      </c>
      <c r="H59" s="10" t="s">
        <v>182</v>
      </c>
      <c r="I59" s="10">
        <v>1</v>
      </c>
      <c r="J59" s="10">
        <v>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35</v>
      </c>
      <c r="D60" s="10">
        <v>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18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20</v>
      </c>
      <c r="D62" s="10">
        <v>2</v>
      </c>
      <c r="E62" s="10" t="s">
        <v>182</v>
      </c>
      <c r="F62" s="10" t="s">
        <v>182</v>
      </c>
      <c r="G62" s="10" t="s">
        <v>182</v>
      </c>
      <c r="H62" s="10">
        <v>1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13445</v>
      </c>
      <c r="D5" s="3">
        <v>2180</v>
      </c>
      <c r="E5" s="3">
        <v>86</v>
      </c>
      <c r="F5" s="3">
        <v>103</v>
      </c>
      <c r="G5" s="3">
        <v>487</v>
      </c>
      <c r="H5" s="3">
        <v>669</v>
      </c>
      <c r="I5" s="3">
        <v>261</v>
      </c>
      <c r="J5" s="3">
        <v>444</v>
      </c>
      <c r="K5" s="3">
        <v>130</v>
      </c>
    </row>
    <row r="6" spans="1:32" ht="12" customHeight="1" x14ac:dyDescent="0.2">
      <c r="A6" s="30" t="s">
        <v>171</v>
      </c>
      <c r="B6" s="1" t="s">
        <v>14</v>
      </c>
      <c r="C6" s="10">
        <v>211</v>
      </c>
      <c r="D6" s="10">
        <v>129</v>
      </c>
      <c r="E6" s="10">
        <v>83</v>
      </c>
      <c r="F6" s="10">
        <v>46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286</v>
      </c>
      <c r="D7" s="10">
        <v>258</v>
      </c>
      <c r="E7" s="10">
        <v>3</v>
      </c>
      <c r="F7" s="10">
        <v>57</v>
      </c>
      <c r="G7" s="10">
        <v>198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370</v>
      </c>
      <c r="D8" s="10">
        <v>337</v>
      </c>
      <c r="E8" s="10" t="s">
        <v>182</v>
      </c>
      <c r="F8" s="10" t="s">
        <v>182</v>
      </c>
      <c r="G8" s="10">
        <v>133</v>
      </c>
      <c r="H8" s="10">
        <v>204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510</v>
      </c>
      <c r="D9" s="10">
        <v>362</v>
      </c>
      <c r="E9" s="10" t="s">
        <v>182</v>
      </c>
      <c r="F9" s="10" t="s">
        <v>182</v>
      </c>
      <c r="G9" s="10">
        <v>10</v>
      </c>
      <c r="H9" s="10">
        <v>258</v>
      </c>
      <c r="I9" s="10">
        <v>32</v>
      </c>
      <c r="J9" s="10">
        <v>62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457</v>
      </c>
      <c r="D10" s="10">
        <v>208</v>
      </c>
      <c r="E10" s="10" t="s">
        <v>182</v>
      </c>
      <c r="F10" s="10" t="s">
        <v>182</v>
      </c>
      <c r="G10" s="10">
        <v>2</v>
      </c>
      <c r="H10" s="10">
        <v>27</v>
      </c>
      <c r="I10" s="10">
        <v>56</v>
      </c>
      <c r="J10" s="10">
        <v>117</v>
      </c>
      <c r="K10" s="10">
        <v>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524</v>
      </c>
      <c r="D11" s="10">
        <v>144</v>
      </c>
      <c r="E11" s="10" t="s">
        <v>182</v>
      </c>
      <c r="F11" s="10" t="s">
        <v>182</v>
      </c>
      <c r="G11" s="10">
        <v>6</v>
      </c>
      <c r="H11" s="10">
        <v>17</v>
      </c>
      <c r="I11" s="10">
        <v>31</v>
      </c>
      <c r="J11" s="10">
        <v>76</v>
      </c>
      <c r="K11" s="10">
        <v>14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662</v>
      </c>
      <c r="D12" s="10">
        <v>108</v>
      </c>
      <c r="E12" s="10" t="s">
        <v>182</v>
      </c>
      <c r="F12" s="10" t="s">
        <v>182</v>
      </c>
      <c r="G12" s="10">
        <v>9</v>
      </c>
      <c r="H12" s="10">
        <v>19</v>
      </c>
      <c r="I12" s="10">
        <v>17</v>
      </c>
      <c r="J12" s="10">
        <v>41</v>
      </c>
      <c r="K12" s="10">
        <v>22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740</v>
      </c>
      <c r="D13" s="10">
        <v>97</v>
      </c>
      <c r="E13" s="10" t="s">
        <v>182</v>
      </c>
      <c r="F13" s="10" t="s">
        <v>182</v>
      </c>
      <c r="G13" s="10">
        <v>6</v>
      </c>
      <c r="H13" s="10">
        <v>21</v>
      </c>
      <c r="I13" s="10">
        <v>25</v>
      </c>
      <c r="J13" s="10">
        <v>34</v>
      </c>
      <c r="K13" s="10">
        <v>11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733</v>
      </c>
      <c r="D14" s="10">
        <v>94</v>
      </c>
      <c r="E14" s="10" t="s">
        <v>182</v>
      </c>
      <c r="F14" s="10" t="s">
        <v>182</v>
      </c>
      <c r="G14" s="10">
        <v>11</v>
      </c>
      <c r="H14" s="10">
        <v>15</v>
      </c>
      <c r="I14" s="10">
        <v>23</v>
      </c>
      <c r="J14" s="10">
        <v>27</v>
      </c>
      <c r="K14" s="10">
        <v>18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805</v>
      </c>
      <c r="D15" s="10">
        <v>83</v>
      </c>
      <c r="E15" s="10" t="s">
        <v>182</v>
      </c>
      <c r="F15" s="10" t="s">
        <v>182</v>
      </c>
      <c r="G15" s="10">
        <v>13</v>
      </c>
      <c r="H15" s="10">
        <v>23</v>
      </c>
      <c r="I15" s="10">
        <v>12</v>
      </c>
      <c r="J15" s="10">
        <v>23</v>
      </c>
      <c r="K15" s="10">
        <v>12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984</v>
      </c>
      <c r="D16" s="10">
        <v>69</v>
      </c>
      <c r="E16" s="10" t="s">
        <v>182</v>
      </c>
      <c r="F16" s="10" t="s">
        <v>182</v>
      </c>
      <c r="G16" s="10">
        <v>13</v>
      </c>
      <c r="H16" s="10">
        <v>12</v>
      </c>
      <c r="I16" s="10">
        <v>19</v>
      </c>
      <c r="J16" s="10">
        <v>14</v>
      </c>
      <c r="K16" s="10">
        <v>11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1042</v>
      </c>
      <c r="D17" s="10">
        <v>51</v>
      </c>
      <c r="E17" s="10" t="s">
        <v>182</v>
      </c>
      <c r="F17" s="10" t="s">
        <v>182</v>
      </c>
      <c r="G17" s="10">
        <v>12</v>
      </c>
      <c r="H17" s="10">
        <v>13</v>
      </c>
      <c r="I17" s="10">
        <v>7</v>
      </c>
      <c r="J17" s="10">
        <v>11</v>
      </c>
      <c r="K17" s="10">
        <v>8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1209</v>
      </c>
      <c r="D18" s="10">
        <v>47</v>
      </c>
      <c r="E18" s="10" t="s">
        <v>182</v>
      </c>
      <c r="F18" s="10" t="s">
        <v>182</v>
      </c>
      <c r="G18" s="10">
        <v>11</v>
      </c>
      <c r="H18" s="10">
        <v>14</v>
      </c>
      <c r="I18" s="10">
        <v>8</v>
      </c>
      <c r="J18" s="10">
        <v>6</v>
      </c>
      <c r="K18" s="10">
        <v>8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1346</v>
      </c>
      <c r="D19" s="10">
        <v>53</v>
      </c>
      <c r="E19" s="10" t="s">
        <v>182</v>
      </c>
      <c r="F19" s="10" t="s">
        <v>182</v>
      </c>
      <c r="G19" s="10">
        <v>16</v>
      </c>
      <c r="H19" s="10">
        <v>13</v>
      </c>
      <c r="I19" s="10">
        <v>8</v>
      </c>
      <c r="J19" s="10">
        <v>12</v>
      </c>
      <c r="K19" s="10">
        <v>4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1242</v>
      </c>
      <c r="D20" s="10">
        <v>47</v>
      </c>
      <c r="E20" s="10" t="s">
        <v>182</v>
      </c>
      <c r="F20" s="10" t="s">
        <v>182</v>
      </c>
      <c r="G20" s="10">
        <v>11</v>
      </c>
      <c r="H20" s="10">
        <v>12</v>
      </c>
      <c r="I20" s="10">
        <v>8</v>
      </c>
      <c r="J20" s="10">
        <v>10</v>
      </c>
      <c r="K20" s="10">
        <v>6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1021</v>
      </c>
      <c r="D21" s="10">
        <v>38</v>
      </c>
      <c r="E21" s="10" t="s">
        <v>182</v>
      </c>
      <c r="F21" s="10" t="s">
        <v>182</v>
      </c>
      <c r="G21" s="10">
        <v>20</v>
      </c>
      <c r="H21" s="10">
        <v>5</v>
      </c>
      <c r="I21" s="10">
        <v>6</v>
      </c>
      <c r="J21" s="10">
        <v>4</v>
      </c>
      <c r="K21" s="10">
        <v>3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699</v>
      </c>
      <c r="D22" s="10">
        <v>29</v>
      </c>
      <c r="E22" s="10" t="s">
        <v>182</v>
      </c>
      <c r="F22" s="10" t="s">
        <v>182</v>
      </c>
      <c r="G22" s="10">
        <v>7</v>
      </c>
      <c r="H22" s="10">
        <v>11</v>
      </c>
      <c r="I22" s="10">
        <v>4</v>
      </c>
      <c r="J22" s="10">
        <v>5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394</v>
      </c>
      <c r="D23" s="10">
        <v>20</v>
      </c>
      <c r="E23" s="10" t="s">
        <v>182</v>
      </c>
      <c r="F23" s="10" t="s">
        <v>182</v>
      </c>
      <c r="G23" s="10">
        <v>8</v>
      </c>
      <c r="H23" s="10">
        <v>4</v>
      </c>
      <c r="I23" s="10">
        <v>2</v>
      </c>
      <c r="J23" s="10">
        <v>2</v>
      </c>
      <c r="K23" s="10">
        <v>4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210</v>
      </c>
      <c r="D24" s="10">
        <v>6</v>
      </c>
      <c r="E24" s="10" t="s">
        <v>182</v>
      </c>
      <c r="F24" s="10" t="s">
        <v>182</v>
      </c>
      <c r="G24" s="10">
        <v>1</v>
      </c>
      <c r="H24" s="10">
        <v>1</v>
      </c>
      <c r="I24" s="10">
        <v>3</v>
      </c>
      <c r="J24" s="10" t="s">
        <v>182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7537</v>
      </c>
      <c r="D25" s="3">
        <v>1241</v>
      </c>
      <c r="E25" s="3">
        <v>55</v>
      </c>
      <c r="F25" s="3">
        <v>50</v>
      </c>
      <c r="G25" s="3">
        <v>260</v>
      </c>
      <c r="H25" s="3">
        <v>370</v>
      </c>
      <c r="I25" s="3">
        <v>172</v>
      </c>
      <c r="J25" s="3">
        <v>256</v>
      </c>
      <c r="K25" s="3">
        <v>78</v>
      </c>
    </row>
    <row r="26" spans="1:13" ht="12" customHeight="1" x14ac:dyDescent="0.25">
      <c r="A26" s="30" t="s">
        <v>171</v>
      </c>
      <c r="B26" s="1" t="s">
        <v>14</v>
      </c>
      <c r="C26" s="10">
        <v>118</v>
      </c>
      <c r="D26" s="10">
        <v>72</v>
      </c>
      <c r="E26" s="10">
        <v>53</v>
      </c>
      <c r="F26" s="10">
        <v>19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144</v>
      </c>
      <c r="D27" s="10">
        <v>131</v>
      </c>
      <c r="E27" s="10">
        <v>2</v>
      </c>
      <c r="F27" s="10">
        <v>31</v>
      </c>
      <c r="G27" s="10">
        <v>98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171</v>
      </c>
      <c r="D28" s="10">
        <v>159</v>
      </c>
      <c r="E28" s="10" t="s">
        <v>182</v>
      </c>
      <c r="F28" s="10" t="s">
        <v>182</v>
      </c>
      <c r="G28" s="10">
        <v>59</v>
      </c>
      <c r="H28" s="10">
        <v>100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275</v>
      </c>
      <c r="D29" s="10">
        <v>199</v>
      </c>
      <c r="E29" s="10" t="s">
        <v>182</v>
      </c>
      <c r="F29" s="10" t="s">
        <v>182</v>
      </c>
      <c r="G29" s="10">
        <v>5</v>
      </c>
      <c r="H29" s="10">
        <v>144</v>
      </c>
      <c r="I29" s="10">
        <v>20</v>
      </c>
      <c r="J29" s="10">
        <v>30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245</v>
      </c>
      <c r="D30" s="10">
        <v>120</v>
      </c>
      <c r="E30" s="10" t="s">
        <v>182</v>
      </c>
      <c r="F30" s="10" t="s">
        <v>182</v>
      </c>
      <c r="G30" s="10">
        <v>1</v>
      </c>
      <c r="H30" s="10">
        <v>14</v>
      </c>
      <c r="I30" s="10">
        <v>32</v>
      </c>
      <c r="J30" s="10">
        <v>70</v>
      </c>
      <c r="K30" s="10">
        <v>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278</v>
      </c>
      <c r="D31" s="10">
        <v>89</v>
      </c>
      <c r="E31" s="10" t="s">
        <v>182</v>
      </c>
      <c r="F31" s="10" t="s">
        <v>182</v>
      </c>
      <c r="G31" s="10">
        <v>4</v>
      </c>
      <c r="H31" s="10">
        <v>11</v>
      </c>
      <c r="I31" s="10">
        <v>21</v>
      </c>
      <c r="J31" s="10">
        <v>42</v>
      </c>
      <c r="K31" s="10">
        <v>11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375</v>
      </c>
      <c r="D32" s="10">
        <v>66</v>
      </c>
      <c r="E32" s="10" t="s">
        <v>182</v>
      </c>
      <c r="F32" s="10" t="s">
        <v>182</v>
      </c>
      <c r="G32" s="10">
        <v>6</v>
      </c>
      <c r="H32" s="10">
        <v>9</v>
      </c>
      <c r="I32" s="10">
        <v>15</v>
      </c>
      <c r="J32" s="10">
        <v>24</v>
      </c>
      <c r="K32" s="10">
        <v>12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409</v>
      </c>
      <c r="D33" s="10">
        <v>69</v>
      </c>
      <c r="E33" s="10" t="s">
        <v>182</v>
      </c>
      <c r="F33" s="10" t="s">
        <v>182</v>
      </c>
      <c r="G33" s="10">
        <v>6</v>
      </c>
      <c r="H33" s="10">
        <v>13</v>
      </c>
      <c r="I33" s="10">
        <v>19</v>
      </c>
      <c r="J33" s="10">
        <v>24</v>
      </c>
      <c r="K33" s="10">
        <v>7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426</v>
      </c>
      <c r="D34" s="10">
        <v>60</v>
      </c>
      <c r="E34" s="10" t="s">
        <v>182</v>
      </c>
      <c r="F34" s="10" t="s">
        <v>182</v>
      </c>
      <c r="G34" s="10">
        <v>6</v>
      </c>
      <c r="H34" s="10">
        <v>10</v>
      </c>
      <c r="I34" s="10">
        <v>15</v>
      </c>
      <c r="J34" s="10">
        <v>20</v>
      </c>
      <c r="K34" s="10">
        <v>9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452</v>
      </c>
      <c r="D35" s="10">
        <v>64</v>
      </c>
      <c r="E35" s="10" t="s">
        <v>182</v>
      </c>
      <c r="F35" s="10" t="s">
        <v>182</v>
      </c>
      <c r="G35" s="10">
        <v>11</v>
      </c>
      <c r="H35" s="10">
        <v>18</v>
      </c>
      <c r="I35" s="10">
        <v>9</v>
      </c>
      <c r="J35" s="10">
        <v>17</v>
      </c>
      <c r="K35" s="10">
        <v>9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528</v>
      </c>
      <c r="D36" s="10">
        <v>44</v>
      </c>
      <c r="E36" s="10" t="s">
        <v>182</v>
      </c>
      <c r="F36" s="10" t="s">
        <v>182</v>
      </c>
      <c r="G36" s="10">
        <v>7</v>
      </c>
      <c r="H36" s="10">
        <v>8</v>
      </c>
      <c r="I36" s="10">
        <v>14</v>
      </c>
      <c r="J36" s="10">
        <v>7</v>
      </c>
      <c r="K36" s="10">
        <v>8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582</v>
      </c>
      <c r="D37" s="10">
        <v>27</v>
      </c>
      <c r="E37" s="10" t="s">
        <v>182</v>
      </c>
      <c r="F37" s="10" t="s">
        <v>182</v>
      </c>
      <c r="G37" s="10">
        <v>6</v>
      </c>
      <c r="H37" s="10">
        <v>8</v>
      </c>
      <c r="I37" s="10">
        <v>5</v>
      </c>
      <c r="J37" s="10">
        <v>4</v>
      </c>
      <c r="K37" s="10">
        <v>4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685</v>
      </c>
      <c r="D38" s="10">
        <v>24</v>
      </c>
      <c r="E38" s="10" t="s">
        <v>182</v>
      </c>
      <c r="F38" s="10" t="s">
        <v>182</v>
      </c>
      <c r="G38" s="10">
        <v>7</v>
      </c>
      <c r="H38" s="10">
        <v>6</v>
      </c>
      <c r="I38" s="10">
        <v>5</v>
      </c>
      <c r="J38" s="10">
        <v>2</v>
      </c>
      <c r="K38" s="10">
        <v>4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776</v>
      </c>
      <c r="D39" s="10">
        <v>32</v>
      </c>
      <c r="E39" s="10" t="s">
        <v>182</v>
      </c>
      <c r="F39" s="10" t="s">
        <v>182</v>
      </c>
      <c r="G39" s="10">
        <v>13</v>
      </c>
      <c r="H39" s="10">
        <v>7</v>
      </c>
      <c r="I39" s="10">
        <v>2</v>
      </c>
      <c r="J39" s="10">
        <v>7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723</v>
      </c>
      <c r="D40" s="10">
        <v>29</v>
      </c>
      <c r="E40" s="10" t="s">
        <v>182</v>
      </c>
      <c r="F40" s="10" t="s">
        <v>182</v>
      </c>
      <c r="G40" s="10">
        <v>9</v>
      </c>
      <c r="H40" s="10">
        <v>8</v>
      </c>
      <c r="I40" s="10">
        <v>4</v>
      </c>
      <c r="J40" s="10">
        <v>4</v>
      </c>
      <c r="K40" s="10">
        <v>4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577</v>
      </c>
      <c r="D41" s="10">
        <v>20</v>
      </c>
      <c r="E41" s="10" t="s">
        <v>182</v>
      </c>
      <c r="F41" s="10" t="s">
        <v>182</v>
      </c>
      <c r="G41" s="10">
        <v>12</v>
      </c>
      <c r="H41" s="10">
        <v>2</v>
      </c>
      <c r="I41" s="10">
        <v>4</v>
      </c>
      <c r="J41" s="10">
        <v>1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408</v>
      </c>
      <c r="D42" s="10">
        <v>17</v>
      </c>
      <c r="E42" s="10" t="s">
        <v>182</v>
      </c>
      <c r="F42" s="10" t="s">
        <v>182</v>
      </c>
      <c r="G42" s="10">
        <v>4</v>
      </c>
      <c r="H42" s="10">
        <v>7</v>
      </c>
      <c r="I42" s="10">
        <v>3</v>
      </c>
      <c r="J42" s="10">
        <v>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238</v>
      </c>
      <c r="D43" s="10">
        <v>13</v>
      </c>
      <c r="E43" s="10" t="s">
        <v>182</v>
      </c>
      <c r="F43" s="10" t="s">
        <v>182</v>
      </c>
      <c r="G43" s="10">
        <v>5</v>
      </c>
      <c r="H43" s="10">
        <v>4</v>
      </c>
      <c r="I43" s="10">
        <v>1</v>
      </c>
      <c r="J43" s="10">
        <v>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127</v>
      </c>
      <c r="D44" s="10">
        <v>6</v>
      </c>
      <c r="E44" s="10" t="s">
        <v>182</v>
      </c>
      <c r="F44" s="10" t="s">
        <v>182</v>
      </c>
      <c r="G44" s="10">
        <v>1</v>
      </c>
      <c r="H44" s="10">
        <v>1</v>
      </c>
      <c r="I44" s="10">
        <v>3</v>
      </c>
      <c r="J44" s="10" t="s">
        <v>182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5908</v>
      </c>
      <c r="D45" s="3">
        <v>939</v>
      </c>
      <c r="E45" s="3">
        <v>31</v>
      </c>
      <c r="F45" s="3">
        <v>53</v>
      </c>
      <c r="G45" s="3">
        <v>227</v>
      </c>
      <c r="H45" s="3">
        <v>299</v>
      </c>
      <c r="I45" s="3">
        <v>89</v>
      </c>
      <c r="J45" s="3">
        <v>188</v>
      </c>
      <c r="K45" s="3">
        <v>52</v>
      </c>
    </row>
    <row r="46" spans="1:13" ht="12" customHeight="1" x14ac:dyDescent="0.2">
      <c r="A46" s="30" t="s">
        <v>171</v>
      </c>
      <c r="B46" s="1" t="s">
        <v>14</v>
      </c>
      <c r="C46" s="10">
        <v>93</v>
      </c>
      <c r="D46" s="10">
        <v>57</v>
      </c>
      <c r="E46" s="10">
        <v>30</v>
      </c>
      <c r="F46" s="10">
        <v>27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142</v>
      </c>
      <c r="D47" s="10">
        <v>127</v>
      </c>
      <c r="E47" s="10">
        <v>1</v>
      </c>
      <c r="F47" s="10">
        <v>26</v>
      </c>
      <c r="G47" s="10">
        <v>100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199</v>
      </c>
      <c r="D48" s="10">
        <v>178</v>
      </c>
      <c r="E48" s="10" t="s">
        <v>182</v>
      </c>
      <c r="F48" s="10" t="s">
        <v>182</v>
      </c>
      <c r="G48" s="10">
        <v>74</v>
      </c>
      <c r="H48" s="10">
        <v>104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235</v>
      </c>
      <c r="D49" s="10">
        <v>163</v>
      </c>
      <c r="E49" s="10" t="s">
        <v>182</v>
      </c>
      <c r="F49" s="10" t="s">
        <v>182</v>
      </c>
      <c r="G49" s="10">
        <v>5</v>
      </c>
      <c r="H49" s="10">
        <v>114</v>
      </c>
      <c r="I49" s="10">
        <v>12</v>
      </c>
      <c r="J49" s="10">
        <v>32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212</v>
      </c>
      <c r="D50" s="10">
        <v>88</v>
      </c>
      <c r="E50" s="10" t="s">
        <v>182</v>
      </c>
      <c r="F50" s="10" t="s">
        <v>182</v>
      </c>
      <c r="G50" s="10">
        <v>1</v>
      </c>
      <c r="H50" s="10">
        <v>13</v>
      </c>
      <c r="I50" s="10">
        <v>24</v>
      </c>
      <c r="J50" s="10">
        <v>47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246</v>
      </c>
      <c r="D51" s="10">
        <v>55</v>
      </c>
      <c r="E51" s="10" t="s">
        <v>182</v>
      </c>
      <c r="F51" s="10" t="s">
        <v>182</v>
      </c>
      <c r="G51" s="10">
        <v>2</v>
      </c>
      <c r="H51" s="10">
        <v>6</v>
      </c>
      <c r="I51" s="10">
        <v>10</v>
      </c>
      <c r="J51" s="10">
        <v>34</v>
      </c>
      <c r="K51" s="10">
        <v>3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287</v>
      </c>
      <c r="D52" s="10">
        <v>42</v>
      </c>
      <c r="E52" s="10" t="s">
        <v>182</v>
      </c>
      <c r="F52" s="10" t="s">
        <v>182</v>
      </c>
      <c r="G52" s="10">
        <v>3</v>
      </c>
      <c r="H52" s="10">
        <v>10</v>
      </c>
      <c r="I52" s="10">
        <v>2</v>
      </c>
      <c r="J52" s="10">
        <v>17</v>
      </c>
      <c r="K52" s="10">
        <v>10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331</v>
      </c>
      <c r="D53" s="10">
        <v>28</v>
      </c>
      <c r="E53" s="10" t="s">
        <v>182</v>
      </c>
      <c r="F53" s="10" t="s">
        <v>182</v>
      </c>
      <c r="G53" s="10" t="s">
        <v>182</v>
      </c>
      <c r="H53" s="10">
        <v>8</v>
      </c>
      <c r="I53" s="10">
        <v>6</v>
      </c>
      <c r="J53" s="10">
        <v>10</v>
      </c>
      <c r="K53" s="10">
        <v>4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307</v>
      </c>
      <c r="D54" s="10">
        <v>34</v>
      </c>
      <c r="E54" s="10" t="s">
        <v>182</v>
      </c>
      <c r="F54" s="10" t="s">
        <v>182</v>
      </c>
      <c r="G54" s="10">
        <v>5</v>
      </c>
      <c r="H54" s="10">
        <v>5</v>
      </c>
      <c r="I54" s="10">
        <v>8</v>
      </c>
      <c r="J54" s="10">
        <v>7</v>
      </c>
      <c r="K54" s="10">
        <v>9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353</v>
      </c>
      <c r="D55" s="10">
        <v>19</v>
      </c>
      <c r="E55" s="10" t="s">
        <v>182</v>
      </c>
      <c r="F55" s="10" t="s">
        <v>182</v>
      </c>
      <c r="G55" s="10">
        <v>2</v>
      </c>
      <c r="H55" s="10">
        <v>5</v>
      </c>
      <c r="I55" s="10">
        <v>3</v>
      </c>
      <c r="J55" s="10">
        <v>6</v>
      </c>
      <c r="K55" s="10">
        <v>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456</v>
      </c>
      <c r="D56" s="10">
        <v>25</v>
      </c>
      <c r="E56" s="10" t="s">
        <v>182</v>
      </c>
      <c r="F56" s="10" t="s">
        <v>182</v>
      </c>
      <c r="G56" s="10">
        <v>6</v>
      </c>
      <c r="H56" s="10">
        <v>4</v>
      </c>
      <c r="I56" s="10">
        <v>5</v>
      </c>
      <c r="J56" s="10">
        <v>7</v>
      </c>
      <c r="K56" s="10">
        <v>3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460</v>
      </c>
      <c r="D57" s="10">
        <v>24</v>
      </c>
      <c r="E57" s="10" t="s">
        <v>182</v>
      </c>
      <c r="F57" s="10" t="s">
        <v>182</v>
      </c>
      <c r="G57" s="10">
        <v>6</v>
      </c>
      <c r="H57" s="10">
        <v>5</v>
      </c>
      <c r="I57" s="10">
        <v>2</v>
      </c>
      <c r="J57" s="10">
        <v>7</v>
      </c>
      <c r="K57" s="10">
        <v>4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524</v>
      </c>
      <c r="D58" s="10">
        <v>23</v>
      </c>
      <c r="E58" s="10" t="s">
        <v>182</v>
      </c>
      <c r="F58" s="10" t="s">
        <v>182</v>
      </c>
      <c r="G58" s="10">
        <v>4</v>
      </c>
      <c r="H58" s="10">
        <v>8</v>
      </c>
      <c r="I58" s="10">
        <v>3</v>
      </c>
      <c r="J58" s="10">
        <v>4</v>
      </c>
      <c r="K58" s="10">
        <v>4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570</v>
      </c>
      <c r="D59" s="10">
        <v>21</v>
      </c>
      <c r="E59" s="10" t="s">
        <v>182</v>
      </c>
      <c r="F59" s="10" t="s">
        <v>182</v>
      </c>
      <c r="G59" s="10">
        <v>3</v>
      </c>
      <c r="H59" s="10">
        <v>6</v>
      </c>
      <c r="I59" s="10">
        <v>6</v>
      </c>
      <c r="J59" s="10">
        <v>5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519</v>
      </c>
      <c r="D60" s="10">
        <v>18</v>
      </c>
      <c r="E60" s="10" t="s">
        <v>182</v>
      </c>
      <c r="F60" s="10" t="s">
        <v>182</v>
      </c>
      <c r="G60" s="10">
        <v>2</v>
      </c>
      <c r="H60" s="10">
        <v>4</v>
      </c>
      <c r="I60" s="10">
        <v>4</v>
      </c>
      <c r="J60" s="10">
        <v>6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444</v>
      </c>
      <c r="D61" s="10">
        <v>18</v>
      </c>
      <c r="E61" s="10" t="s">
        <v>182</v>
      </c>
      <c r="F61" s="10" t="s">
        <v>182</v>
      </c>
      <c r="G61" s="10">
        <v>8</v>
      </c>
      <c r="H61" s="10">
        <v>3</v>
      </c>
      <c r="I61" s="10">
        <v>2</v>
      </c>
      <c r="J61" s="10">
        <v>3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291</v>
      </c>
      <c r="D62" s="10">
        <v>12</v>
      </c>
      <c r="E62" s="10" t="s">
        <v>182</v>
      </c>
      <c r="F62" s="10" t="s">
        <v>182</v>
      </c>
      <c r="G62" s="10">
        <v>3</v>
      </c>
      <c r="H62" s="10">
        <v>4</v>
      </c>
      <c r="I62" s="10">
        <v>1</v>
      </c>
      <c r="J62" s="10">
        <v>3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156</v>
      </c>
      <c r="D63" s="10">
        <v>7</v>
      </c>
      <c r="E63" s="10" t="s">
        <v>182</v>
      </c>
      <c r="F63" s="10" t="s">
        <v>182</v>
      </c>
      <c r="G63" s="10">
        <v>3</v>
      </c>
      <c r="H63" s="10" t="s">
        <v>182</v>
      </c>
      <c r="I63" s="10">
        <v>1</v>
      </c>
      <c r="J63" s="10" t="s">
        <v>182</v>
      </c>
      <c r="K63" s="10">
        <v>3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83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999</v>
      </c>
      <c r="D5" s="3">
        <v>218</v>
      </c>
      <c r="E5" s="3">
        <v>8</v>
      </c>
      <c r="F5" s="3">
        <v>7</v>
      </c>
      <c r="G5" s="3">
        <v>70</v>
      </c>
      <c r="H5" s="3">
        <v>85</v>
      </c>
      <c r="I5" s="3">
        <v>21</v>
      </c>
      <c r="J5" s="3">
        <v>23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20</v>
      </c>
      <c r="D6" s="10">
        <v>12</v>
      </c>
      <c r="E6" s="10">
        <v>8</v>
      </c>
      <c r="F6" s="10">
        <v>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30</v>
      </c>
      <c r="D7" s="10">
        <v>27</v>
      </c>
      <c r="E7" s="10" t="s">
        <v>182</v>
      </c>
      <c r="F7" s="10">
        <v>3</v>
      </c>
      <c r="G7" s="10">
        <v>24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43</v>
      </c>
      <c r="D8" s="10">
        <v>41</v>
      </c>
      <c r="E8" s="10" t="s">
        <v>182</v>
      </c>
      <c r="F8" s="10" t="s">
        <v>182</v>
      </c>
      <c r="G8" s="10">
        <v>15</v>
      </c>
      <c r="H8" s="10">
        <v>26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51</v>
      </c>
      <c r="D9" s="10">
        <v>41</v>
      </c>
      <c r="E9" s="10" t="s">
        <v>182</v>
      </c>
      <c r="F9" s="10" t="s">
        <v>182</v>
      </c>
      <c r="G9" s="10" t="s">
        <v>182</v>
      </c>
      <c r="H9" s="10">
        <v>36</v>
      </c>
      <c r="I9" s="10">
        <v>1</v>
      </c>
      <c r="J9" s="10">
        <v>4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66</v>
      </c>
      <c r="D10" s="10">
        <v>20</v>
      </c>
      <c r="E10" s="10" t="s">
        <v>182</v>
      </c>
      <c r="F10" s="10" t="s">
        <v>182</v>
      </c>
      <c r="G10" s="10">
        <v>1</v>
      </c>
      <c r="H10" s="10">
        <v>8</v>
      </c>
      <c r="I10" s="10">
        <v>5</v>
      </c>
      <c r="J10" s="10">
        <v>6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57</v>
      </c>
      <c r="D11" s="10">
        <v>7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1</v>
      </c>
      <c r="J11" s="10">
        <v>5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88</v>
      </c>
      <c r="D12" s="10">
        <v>13</v>
      </c>
      <c r="E12" s="10" t="s">
        <v>182</v>
      </c>
      <c r="F12" s="10" t="s">
        <v>182</v>
      </c>
      <c r="G12" s="10">
        <v>5</v>
      </c>
      <c r="H12" s="10">
        <v>2</v>
      </c>
      <c r="I12" s="10">
        <v>2</v>
      </c>
      <c r="J12" s="10">
        <v>2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77</v>
      </c>
      <c r="D13" s="10">
        <v>13</v>
      </c>
      <c r="E13" s="10" t="s">
        <v>182</v>
      </c>
      <c r="F13" s="10" t="s">
        <v>182</v>
      </c>
      <c r="G13" s="10">
        <v>1</v>
      </c>
      <c r="H13" s="10">
        <v>3</v>
      </c>
      <c r="I13" s="10">
        <v>5</v>
      </c>
      <c r="J13" s="10">
        <v>2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84</v>
      </c>
      <c r="D14" s="10">
        <v>13</v>
      </c>
      <c r="E14" s="10" t="s">
        <v>182</v>
      </c>
      <c r="F14" s="10" t="s">
        <v>182</v>
      </c>
      <c r="G14" s="10">
        <v>6</v>
      </c>
      <c r="H14" s="10">
        <v>5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57</v>
      </c>
      <c r="D15" s="10">
        <v>5</v>
      </c>
      <c r="E15" s="10" t="s">
        <v>182</v>
      </c>
      <c r="F15" s="10" t="s">
        <v>182</v>
      </c>
      <c r="G15" s="10">
        <v>3</v>
      </c>
      <c r="H15" s="10">
        <v>1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49</v>
      </c>
      <c r="D16" s="10">
        <v>2</v>
      </c>
      <c r="E16" s="10" t="s">
        <v>182</v>
      </c>
      <c r="F16" s="10" t="s">
        <v>182</v>
      </c>
      <c r="G16" s="10">
        <v>1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53</v>
      </c>
      <c r="D17" s="10">
        <v>6</v>
      </c>
      <c r="E17" s="10" t="s">
        <v>182</v>
      </c>
      <c r="F17" s="10" t="s">
        <v>182</v>
      </c>
      <c r="G17" s="10">
        <v>1</v>
      </c>
      <c r="H17" s="10">
        <v>2</v>
      </c>
      <c r="I17" s="10">
        <v>1</v>
      </c>
      <c r="J17" s="10">
        <v>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47</v>
      </c>
      <c r="D18" s="10">
        <v>3</v>
      </c>
      <c r="E18" s="10" t="s">
        <v>182</v>
      </c>
      <c r="F18" s="10" t="s">
        <v>182</v>
      </c>
      <c r="G18" s="10">
        <v>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44</v>
      </c>
      <c r="D19" s="10">
        <v>4</v>
      </c>
      <c r="E19" s="10" t="s">
        <v>182</v>
      </c>
      <c r="F19" s="10" t="s">
        <v>182</v>
      </c>
      <c r="G19" s="10">
        <v>3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78</v>
      </c>
      <c r="D20" s="10">
        <v>6</v>
      </c>
      <c r="E20" s="10" t="s">
        <v>182</v>
      </c>
      <c r="F20" s="10" t="s">
        <v>182</v>
      </c>
      <c r="G20" s="10">
        <v>2</v>
      </c>
      <c r="H20" s="10" t="s">
        <v>182</v>
      </c>
      <c r="I20" s="10">
        <v>4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70</v>
      </c>
      <c r="D21" s="10">
        <v>4</v>
      </c>
      <c r="E21" s="10" t="s">
        <v>182</v>
      </c>
      <c r="F21" s="10" t="s">
        <v>182</v>
      </c>
      <c r="G21" s="10">
        <v>4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46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27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551</v>
      </c>
      <c r="D25" s="3">
        <v>116</v>
      </c>
      <c r="E25" s="3">
        <v>2</v>
      </c>
      <c r="F25" s="3">
        <v>2</v>
      </c>
      <c r="G25" s="3">
        <v>42</v>
      </c>
      <c r="H25" s="3">
        <v>36</v>
      </c>
      <c r="I25" s="3">
        <v>18</v>
      </c>
      <c r="J25" s="3">
        <v>13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6</v>
      </c>
      <c r="D26" s="10">
        <v>3</v>
      </c>
      <c r="E26" s="10">
        <v>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13</v>
      </c>
      <c r="D27" s="10">
        <v>13</v>
      </c>
      <c r="E27" s="10" t="s">
        <v>182</v>
      </c>
      <c r="F27" s="10">
        <v>1</v>
      </c>
      <c r="G27" s="10">
        <v>12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23</v>
      </c>
      <c r="D28" s="10">
        <v>21</v>
      </c>
      <c r="E28" s="10" t="s">
        <v>182</v>
      </c>
      <c r="F28" s="10" t="s">
        <v>182</v>
      </c>
      <c r="G28" s="10">
        <v>8</v>
      </c>
      <c r="H28" s="10">
        <v>13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18</v>
      </c>
      <c r="D29" s="10">
        <v>14</v>
      </c>
      <c r="E29" s="10" t="s">
        <v>182</v>
      </c>
      <c r="F29" s="10" t="s">
        <v>182</v>
      </c>
      <c r="G29" s="10" t="s">
        <v>182</v>
      </c>
      <c r="H29" s="10">
        <v>11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32</v>
      </c>
      <c r="D30" s="10">
        <v>10</v>
      </c>
      <c r="E30" s="10" t="s">
        <v>182</v>
      </c>
      <c r="F30" s="10" t="s">
        <v>182</v>
      </c>
      <c r="G30" s="10">
        <v>1</v>
      </c>
      <c r="H30" s="10">
        <v>4</v>
      </c>
      <c r="I30" s="10">
        <v>4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30</v>
      </c>
      <c r="D31" s="10">
        <v>6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5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44</v>
      </c>
      <c r="D32" s="10">
        <v>10</v>
      </c>
      <c r="E32" s="10" t="s">
        <v>182</v>
      </c>
      <c r="F32" s="10" t="s">
        <v>182</v>
      </c>
      <c r="G32" s="10">
        <v>4</v>
      </c>
      <c r="H32" s="10">
        <v>1</v>
      </c>
      <c r="I32" s="10">
        <v>2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44</v>
      </c>
      <c r="D33" s="10">
        <v>11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5</v>
      </c>
      <c r="J33" s="10">
        <v>1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52</v>
      </c>
      <c r="D34" s="10">
        <v>7</v>
      </c>
      <c r="E34" s="10" t="s">
        <v>182</v>
      </c>
      <c r="F34" s="10" t="s">
        <v>182</v>
      </c>
      <c r="G34" s="10">
        <v>3</v>
      </c>
      <c r="H34" s="10">
        <v>3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37</v>
      </c>
      <c r="D35" s="10">
        <v>4</v>
      </c>
      <c r="E35" s="10" t="s">
        <v>182</v>
      </c>
      <c r="F35" s="10" t="s">
        <v>182</v>
      </c>
      <c r="G35" s="10">
        <v>3</v>
      </c>
      <c r="H35" s="10" t="s">
        <v>182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27</v>
      </c>
      <c r="D36" s="10">
        <v>2</v>
      </c>
      <c r="E36" s="10" t="s">
        <v>182</v>
      </c>
      <c r="F36" s="10" t="s">
        <v>182</v>
      </c>
      <c r="G36" s="10">
        <v>1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38</v>
      </c>
      <c r="D37" s="10">
        <v>4</v>
      </c>
      <c r="E37" s="10" t="s">
        <v>182</v>
      </c>
      <c r="F37" s="10" t="s">
        <v>182</v>
      </c>
      <c r="G37" s="10">
        <v>1</v>
      </c>
      <c r="H37" s="10">
        <v>1</v>
      </c>
      <c r="I37" s="10">
        <v>1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27</v>
      </c>
      <c r="D38" s="10">
        <v>2</v>
      </c>
      <c r="E38" s="10" t="s">
        <v>182</v>
      </c>
      <c r="F38" s="10" t="s">
        <v>182</v>
      </c>
      <c r="G38" s="10">
        <v>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27</v>
      </c>
      <c r="D39" s="10">
        <v>2</v>
      </c>
      <c r="E39" s="10" t="s">
        <v>182</v>
      </c>
      <c r="F39" s="10" t="s">
        <v>182</v>
      </c>
      <c r="G39" s="10">
        <v>1</v>
      </c>
      <c r="H39" s="10">
        <v>1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42</v>
      </c>
      <c r="D40" s="10">
        <v>3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44</v>
      </c>
      <c r="D41" s="10">
        <v>4</v>
      </c>
      <c r="E41" s="10" t="s">
        <v>182</v>
      </c>
      <c r="F41" s="10" t="s">
        <v>182</v>
      </c>
      <c r="G41" s="10">
        <v>4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28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448</v>
      </c>
      <c r="D45" s="3">
        <v>102</v>
      </c>
      <c r="E45" s="3">
        <v>6</v>
      </c>
      <c r="F45" s="3">
        <v>5</v>
      </c>
      <c r="G45" s="3">
        <v>28</v>
      </c>
      <c r="H45" s="3">
        <v>49</v>
      </c>
      <c r="I45" s="3">
        <v>3</v>
      </c>
      <c r="J45" s="3">
        <v>10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14</v>
      </c>
      <c r="D46" s="10">
        <v>9</v>
      </c>
      <c r="E46" s="10">
        <v>6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17</v>
      </c>
      <c r="D47" s="10">
        <v>14</v>
      </c>
      <c r="E47" s="10" t="s">
        <v>182</v>
      </c>
      <c r="F47" s="10">
        <v>2</v>
      </c>
      <c r="G47" s="10">
        <v>12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20</v>
      </c>
      <c r="D48" s="10">
        <v>20</v>
      </c>
      <c r="E48" s="10" t="s">
        <v>182</v>
      </c>
      <c r="F48" s="10" t="s">
        <v>182</v>
      </c>
      <c r="G48" s="10">
        <v>7</v>
      </c>
      <c r="H48" s="10">
        <v>13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33</v>
      </c>
      <c r="D49" s="10">
        <v>27</v>
      </c>
      <c r="E49" s="10" t="s">
        <v>182</v>
      </c>
      <c r="F49" s="10" t="s">
        <v>182</v>
      </c>
      <c r="G49" s="10" t="s">
        <v>182</v>
      </c>
      <c r="H49" s="10">
        <v>25</v>
      </c>
      <c r="I49" s="10" t="s">
        <v>182</v>
      </c>
      <c r="J49" s="10">
        <v>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34</v>
      </c>
      <c r="D50" s="10">
        <v>10</v>
      </c>
      <c r="E50" s="10" t="s">
        <v>182</v>
      </c>
      <c r="F50" s="10" t="s">
        <v>182</v>
      </c>
      <c r="G50" s="10" t="s">
        <v>182</v>
      </c>
      <c r="H50" s="10">
        <v>4</v>
      </c>
      <c r="I50" s="10">
        <v>1</v>
      </c>
      <c r="J50" s="10">
        <v>5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27</v>
      </c>
      <c r="D51" s="10">
        <v>1</v>
      </c>
      <c r="E51" s="10" t="s">
        <v>182</v>
      </c>
      <c r="F51" s="10" t="s">
        <v>182</v>
      </c>
      <c r="G51" s="10">
        <v>1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44</v>
      </c>
      <c r="D52" s="10">
        <v>3</v>
      </c>
      <c r="E52" s="10" t="s">
        <v>182</v>
      </c>
      <c r="F52" s="10" t="s">
        <v>182</v>
      </c>
      <c r="G52" s="10">
        <v>1</v>
      </c>
      <c r="H52" s="10">
        <v>1</v>
      </c>
      <c r="I52" s="10" t="s">
        <v>182</v>
      </c>
      <c r="J52" s="10" t="s">
        <v>182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33</v>
      </c>
      <c r="D53" s="10">
        <v>2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32</v>
      </c>
      <c r="D54" s="10">
        <v>6</v>
      </c>
      <c r="E54" s="10" t="s">
        <v>182</v>
      </c>
      <c r="F54" s="10" t="s">
        <v>182</v>
      </c>
      <c r="G54" s="10">
        <v>3</v>
      </c>
      <c r="H54" s="10">
        <v>2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20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15</v>
      </c>
      <c r="D57" s="10">
        <v>2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20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17</v>
      </c>
      <c r="D59" s="10">
        <v>2</v>
      </c>
      <c r="E59" s="10" t="s">
        <v>182</v>
      </c>
      <c r="F59" s="10" t="s">
        <v>182</v>
      </c>
      <c r="G59" s="10">
        <v>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36</v>
      </c>
      <c r="D60" s="10">
        <v>3</v>
      </c>
      <c r="E60" s="10" t="s">
        <v>182</v>
      </c>
      <c r="F60" s="10" t="s">
        <v>182</v>
      </c>
      <c r="G60" s="10">
        <v>1</v>
      </c>
      <c r="H60" s="10" t="s">
        <v>182</v>
      </c>
      <c r="I60" s="10">
        <v>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26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18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932</v>
      </c>
      <c r="D5" s="3">
        <v>224</v>
      </c>
      <c r="E5" s="3">
        <v>9</v>
      </c>
      <c r="F5" s="3">
        <v>15</v>
      </c>
      <c r="G5" s="3">
        <v>65</v>
      </c>
      <c r="H5" s="3">
        <v>77</v>
      </c>
      <c r="I5" s="3">
        <v>37</v>
      </c>
      <c r="J5" s="3">
        <v>17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21</v>
      </c>
      <c r="D6" s="10">
        <v>12</v>
      </c>
      <c r="E6" s="10">
        <v>9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51</v>
      </c>
      <c r="D7" s="10">
        <v>47</v>
      </c>
      <c r="E7" s="10" t="s">
        <v>182</v>
      </c>
      <c r="F7" s="10">
        <v>12</v>
      </c>
      <c r="G7" s="10">
        <v>35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36</v>
      </c>
      <c r="D8" s="10">
        <v>34</v>
      </c>
      <c r="E8" s="10" t="s">
        <v>182</v>
      </c>
      <c r="F8" s="10" t="s">
        <v>182</v>
      </c>
      <c r="G8" s="10">
        <v>13</v>
      </c>
      <c r="H8" s="10">
        <v>21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58</v>
      </c>
      <c r="D9" s="10">
        <v>40</v>
      </c>
      <c r="E9" s="10" t="s">
        <v>182</v>
      </c>
      <c r="F9" s="10" t="s">
        <v>182</v>
      </c>
      <c r="G9" s="10">
        <v>3</v>
      </c>
      <c r="H9" s="10">
        <v>32</v>
      </c>
      <c r="I9" s="10">
        <v>2</v>
      </c>
      <c r="J9" s="10">
        <v>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65</v>
      </c>
      <c r="D10" s="10">
        <v>26</v>
      </c>
      <c r="E10" s="10" t="s">
        <v>182</v>
      </c>
      <c r="F10" s="10" t="s">
        <v>182</v>
      </c>
      <c r="G10" s="10">
        <v>1</v>
      </c>
      <c r="H10" s="10">
        <v>7</v>
      </c>
      <c r="I10" s="10">
        <v>10</v>
      </c>
      <c r="J10" s="10">
        <v>8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71</v>
      </c>
      <c r="D11" s="10">
        <v>15</v>
      </c>
      <c r="E11" s="10" t="s">
        <v>182</v>
      </c>
      <c r="F11" s="10" t="s">
        <v>182</v>
      </c>
      <c r="G11" s="10">
        <v>2</v>
      </c>
      <c r="H11" s="10">
        <v>4</v>
      </c>
      <c r="I11" s="10">
        <v>7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91</v>
      </c>
      <c r="D12" s="10">
        <v>12</v>
      </c>
      <c r="E12" s="10" t="s">
        <v>182</v>
      </c>
      <c r="F12" s="10" t="s">
        <v>182</v>
      </c>
      <c r="G12" s="10">
        <v>1</v>
      </c>
      <c r="H12" s="10">
        <v>2</v>
      </c>
      <c r="I12" s="10">
        <v>6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80</v>
      </c>
      <c r="D13" s="10">
        <v>10</v>
      </c>
      <c r="E13" s="10" t="s">
        <v>182</v>
      </c>
      <c r="F13" s="10" t="s">
        <v>182</v>
      </c>
      <c r="G13" s="10" t="s">
        <v>182</v>
      </c>
      <c r="H13" s="10">
        <v>6</v>
      </c>
      <c r="I13" s="10">
        <v>3</v>
      </c>
      <c r="J13" s="10" t="s">
        <v>182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85</v>
      </c>
      <c r="D14" s="10">
        <v>3</v>
      </c>
      <c r="E14" s="10" t="s">
        <v>182</v>
      </c>
      <c r="F14" s="10" t="s">
        <v>182</v>
      </c>
      <c r="G14" s="10">
        <v>3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73</v>
      </c>
      <c r="D15" s="10">
        <v>5</v>
      </c>
      <c r="E15" s="10" t="s">
        <v>182</v>
      </c>
      <c r="F15" s="10" t="s">
        <v>182</v>
      </c>
      <c r="G15" s="10" t="s">
        <v>182</v>
      </c>
      <c r="H15" s="10">
        <v>3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53</v>
      </c>
      <c r="D16" s="10">
        <v>5</v>
      </c>
      <c r="E16" s="10" t="s">
        <v>182</v>
      </c>
      <c r="F16" s="10" t="s">
        <v>182</v>
      </c>
      <c r="G16" s="10">
        <v>3</v>
      </c>
      <c r="H16" s="10" t="s">
        <v>182</v>
      </c>
      <c r="I16" s="10">
        <v>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61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38</v>
      </c>
      <c r="D18" s="10">
        <v>4</v>
      </c>
      <c r="E18" s="10" t="s">
        <v>182</v>
      </c>
      <c r="F18" s="10" t="s">
        <v>182</v>
      </c>
      <c r="G18" s="10">
        <v>2</v>
      </c>
      <c r="H18" s="10">
        <v>1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42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47</v>
      </c>
      <c r="D20" s="10">
        <v>6</v>
      </c>
      <c r="E20" s="10" t="s">
        <v>182</v>
      </c>
      <c r="F20" s="10" t="s">
        <v>182</v>
      </c>
      <c r="G20" s="10">
        <v>1</v>
      </c>
      <c r="H20" s="10" t="s">
        <v>182</v>
      </c>
      <c r="I20" s="10">
        <v>3</v>
      </c>
      <c r="J20" s="10">
        <v>1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27</v>
      </c>
      <c r="D21" s="10">
        <v>2</v>
      </c>
      <c r="E21" s="10" t="s">
        <v>182</v>
      </c>
      <c r="F21" s="10" t="s">
        <v>182</v>
      </c>
      <c r="G21" s="10" t="s">
        <v>182</v>
      </c>
      <c r="H21" s="10">
        <v>1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8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476</v>
      </c>
      <c r="D25" s="3">
        <v>113</v>
      </c>
      <c r="E25" s="3">
        <v>4</v>
      </c>
      <c r="F25" s="3">
        <v>7</v>
      </c>
      <c r="G25" s="3">
        <v>29</v>
      </c>
      <c r="H25" s="3">
        <v>40</v>
      </c>
      <c r="I25" s="3">
        <v>25</v>
      </c>
      <c r="J25" s="3">
        <v>8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9</v>
      </c>
      <c r="D26" s="10">
        <v>5</v>
      </c>
      <c r="E26" s="10">
        <v>4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25</v>
      </c>
      <c r="D27" s="10">
        <v>23</v>
      </c>
      <c r="E27" s="10" t="s">
        <v>182</v>
      </c>
      <c r="F27" s="10">
        <v>6</v>
      </c>
      <c r="G27" s="10">
        <v>17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18</v>
      </c>
      <c r="E28" s="10" t="s">
        <v>182</v>
      </c>
      <c r="F28" s="10" t="s">
        <v>182</v>
      </c>
      <c r="G28" s="10">
        <v>5</v>
      </c>
      <c r="H28" s="10">
        <v>13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25</v>
      </c>
      <c r="D29" s="10">
        <v>18</v>
      </c>
      <c r="E29" s="10" t="s">
        <v>182</v>
      </c>
      <c r="F29" s="10" t="s">
        <v>182</v>
      </c>
      <c r="G29" s="10">
        <v>1</v>
      </c>
      <c r="H29" s="10">
        <v>14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28</v>
      </c>
      <c r="D30" s="10">
        <v>11</v>
      </c>
      <c r="E30" s="10" t="s">
        <v>182</v>
      </c>
      <c r="F30" s="10" t="s">
        <v>182</v>
      </c>
      <c r="G30" s="10" t="s">
        <v>182</v>
      </c>
      <c r="H30" s="10">
        <v>3</v>
      </c>
      <c r="I30" s="10">
        <v>5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40</v>
      </c>
      <c r="D31" s="10">
        <v>11</v>
      </c>
      <c r="E31" s="10" t="s">
        <v>182</v>
      </c>
      <c r="F31" s="10" t="s">
        <v>182</v>
      </c>
      <c r="G31" s="10">
        <v>1</v>
      </c>
      <c r="H31" s="10">
        <v>2</v>
      </c>
      <c r="I31" s="10">
        <v>6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50</v>
      </c>
      <c r="D32" s="10">
        <v>7</v>
      </c>
      <c r="E32" s="10" t="s">
        <v>182</v>
      </c>
      <c r="F32" s="10" t="s">
        <v>182</v>
      </c>
      <c r="G32" s="10" t="s">
        <v>182</v>
      </c>
      <c r="H32" s="10">
        <v>2</v>
      </c>
      <c r="I32" s="10">
        <v>5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41</v>
      </c>
      <c r="D33" s="10">
        <v>7</v>
      </c>
      <c r="E33" s="10" t="s">
        <v>182</v>
      </c>
      <c r="F33" s="10" t="s">
        <v>182</v>
      </c>
      <c r="G33" s="10" t="s">
        <v>182</v>
      </c>
      <c r="H33" s="10">
        <v>5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36</v>
      </c>
      <c r="D34" s="10">
        <v>2</v>
      </c>
      <c r="E34" s="10" t="s">
        <v>182</v>
      </c>
      <c r="F34" s="10" t="s">
        <v>182</v>
      </c>
      <c r="G34" s="10">
        <v>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35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28</v>
      </c>
      <c r="D36" s="10">
        <v>2</v>
      </c>
      <c r="E36" s="10" t="s">
        <v>182</v>
      </c>
      <c r="F36" s="10" t="s">
        <v>182</v>
      </c>
      <c r="G36" s="10">
        <v>1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34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28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25</v>
      </c>
      <c r="D40" s="10">
        <v>4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17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456</v>
      </c>
      <c r="D45" s="3">
        <v>111</v>
      </c>
      <c r="E45" s="3">
        <v>5</v>
      </c>
      <c r="F45" s="3">
        <v>8</v>
      </c>
      <c r="G45" s="3">
        <v>36</v>
      </c>
      <c r="H45" s="3">
        <v>37</v>
      </c>
      <c r="I45" s="3">
        <v>12</v>
      </c>
      <c r="J45" s="3">
        <v>9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12</v>
      </c>
      <c r="D46" s="10">
        <v>7</v>
      </c>
      <c r="E46" s="10">
        <v>5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26</v>
      </c>
      <c r="D47" s="10">
        <v>24</v>
      </c>
      <c r="E47" s="10" t="s">
        <v>182</v>
      </c>
      <c r="F47" s="10">
        <v>6</v>
      </c>
      <c r="G47" s="10">
        <v>18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17</v>
      </c>
      <c r="D48" s="10">
        <v>16</v>
      </c>
      <c r="E48" s="10" t="s">
        <v>182</v>
      </c>
      <c r="F48" s="10" t="s">
        <v>182</v>
      </c>
      <c r="G48" s="10">
        <v>8</v>
      </c>
      <c r="H48" s="10">
        <v>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33</v>
      </c>
      <c r="D49" s="10">
        <v>22</v>
      </c>
      <c r="E49" s="10" t="s">
        <v>182</v>
      </c>
      <c r="F49" s="10" t="s">
        <v>182</v>
      </c>
      <c r="G49" s="10">
        <v>2</v>
      </c>
      <c r="H49" s="10">
        <v>18</v>
      </c>
      <c r="I49" s="10" t="s">
        <v>182</v>
      </c>
      <c r="J49" s="10">
        <v>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37</v>
      </c>
      <c r="D50" s="10">
        <v>15</v>
      </c>
      <c r="E50" s="10" t="s">
        <v>182</v>
      </c>
      <c r="F50" s="10" t="s">
        <v>182</v>
      </c>
      <c r="G50" s="10">
        <v>1</v>
      </c>
      <c r="H50" s="10">
        <v>4</v>
      </c>
      <c r="I50" s="10">
        <v>5</v>
      </c>
      <c r="J50" s="10">
        <v>5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31</v>
      </c>
      <c r="D51" s="10">
        <v>4</v>
      </c>
      <c r="E51" s="10" t="s">
        <v>182</v>
      </c>
      <c r="F51" s="10" t="s">
        <v>182</v>
      </c>
      <c r="G51" s="10">
        <v>1</v>
      </c>
      <c r="H51" s="10">
        <v>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41</v>
      </c>
      <c r="D52" s="10">
        <v>5</v>
      </c>
      <c r="E52" s="10" t="s">
        <v>182</v>
      </c>
      <c r="F52" s="10" t="s">
        <v>182</v>
      </c>
      <c r="G52" s="10">
        <v>1</v>
      </c>
      <c r="H52" s="10" t="s">
        <v>182</v>
      </c>
      <c r="I52" s="10">
        <v>1</v>
      </c>
      <c r="J52" s="10">
        <v>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39</v>
      </c>
      <c r="D53" s="10">
        <v>3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1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49</v>
      </c>
      <c r="D54" s="10">
        <v>1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38</v>
      </c>
      <c r="D55" s="10">
        <v>3</v>
      </c>
      <c r="E55" s="10" t="s">
        <v>182</v>
      </c>
      <c r="F55" s="10" t="s">
        <v>182</v>
      </c>
      <c r="G55" s="10" t="s">
        <v>182</v>
      </c>
      <c r="H55" s="10">
        <v>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25</v>
      </c>
      <c r="D56" s="10">
        <v>3</v>
      </c>
      <c r="E56" s="10" t="s">
        <v>182</v>
      </c>
      <c r="F56" s="10" t="s">
        <v>182</v>
      </c>
      <c r="G56" s="10">
        <v>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27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25</v>
      </c>
      <c r="D58" s="10">
        <v>4</v>
      </c>
      <c r="E58" s="10" t="s">
        <v>182</v>
      </c>
      <c r="F58" s="10" t="s">
        <v>182</v>
      </c>
      <c r="G58" s="10">
        <v>2</v>
      </c>
      <c r="H58" s="10">
        <v>1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14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22</v>
      </c>
      <c r="D60" s="10">
        <v>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1</v>
      </c>
      <c r="E61" s="10" t="s">
        <v>182</v>
      </c>
      <c r="F61" s="10" t="s">
        <v>182</v>
      </c>
      <c r="G61" s="10" t="s">
        <v>182</v>
      </c>
      <c r="H61" s="10">
        <v>1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7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385</v>
      </c>
      <c r="D5" s="3">
        <v>92</v>
      </c>
      <c r="E5" s="3">
        <v>6</v>
      </c>
      <c r="F5" s="3">
        <v>3</v>
      </c>
      <c r="G5" s="3">
        <v>30</v>
      </c>
      <c r="H5" s="3">
        <v>28</v>
      </c>
      <c r="I5" s="3">
        <v>7</v>
      </c>
      <c r="J5" s="3">
        <v>12</v>
      </c>
      <c r="K5" s="3">
        <v>6</v>
      </c>
    </row>
    <row r="6" spans="1:32" ht="12" customHeight="1" x14ac:dyDescent="0.2">
      <c r="A6" s="30" t="s">
        <v>171</v>
      </c>
      <c r="B6" s="1" t="s">
        <v>14</v>
      </c>
      <c r="C6" s="10">
        <v>15</v>
      </c>
      <c r="D6" s="10">
        <v>8</v>
      </c>
      <c r="E6" s="10">
        <v>6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17</v>
      </c>
      <c r="D7" s="10">
        <v>13</v>
      </c>
      <c r="E7" s="10" t="s">
        <v>182</v>
      </c>
      <c r="F7" s="10">
        <v>1</v>
      </c>
      <c r="G7" s="10">
        <v>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28</v>
      </c>
      <c r="D8" s="10">
        <v>21</v>
      </c>
      <c r="E8" s="10" t="s">
        <v>182</v>
      </c>
      <c r="F8" s="10" t="s">
        <v>182</v>
      </c>
      <c r="G8" s="10">
        <v>8</v>
      </c>
      <c r="H8" s="10">
        <v>13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26</v>
      </c>
      <c r="D9" s="10">
        <v>14</v>
      </c>
      <c r="E9" s="10" t="s">
        <v>182</v>
      </c>
      <c r="F9" s="10" t="s">
        <v>182</v>
      </c>
      <c r="G9" s="10">
        <v>2</v>
      </c>
      <c r="H9" s="10">
        <v>10</v>
      </c>
      <c r="I9" s="10" t="s">
        <v>182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18</v>
      </c>
      <c r="D10" s="10">
        <v>3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>
        <v>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24</v>
      </c>
      <c r="D11" s="10">
        <v>3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1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30</v>
      </c>
      <c r="D12" s="10">
        <v>6</v>
      </c>
      <c r="E12" s="10" t="s">
        <v>182</v>
      </c>
      <c r="F12" s="10" t="s">
        <v>182</v>
      </c>
      <c r="G12" s="10">
        <v>1</v>
      </c>
      <c r="H12" s="10">
        <v>4</v>
      </c>
      <c r="I12" s="10" t="s">
        <v>182</v>
      </c>
      <c r="J12" s="10" t="s">
        <v>182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24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1</v>
      </c>
      <c r="J13" s="10" t="s">
        <v>182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39</v>
      </c>
      <c r="D14" s="10">
        <v>5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 t="s">
        <v>182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28</v>
      </c>
      <c r="D15" s="10">
        <v>3</v>
      </c>
      <c r="E15" s="10" t="s">
        <v>182</v>
      </c>
      <c r="F15" s="10" t="s">
        <v>182</v>
      </c>
      <c r="G15" s="10">
        <v>1</v>
      </c>
      <c r="H15" s="10" t="s">
        <v>182</v>
      </c>
      <c r="I15" s="10">
        <v>1</v>
      </c>
      <c r="J15" s="10" t="s">
        <v>182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24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18</v>
      </c>
      <c r="D18" s="10">
        <v>4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>
        <v>3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21</v>
      </c>
      <c r="D19" s="10">
        <v>3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>
        <v>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18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>
        <v>2</v>
      </c>
      <c r="E21" s="10" t="s">
        <v>182</v>
      </c>
      <c r="F21" s="10" t="s">
        <v>182</v>
      </c>
      <c r="G21" s="10">
        <v>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210</v>
      </c>
      <c r="D25" s="3">
        <v>52</v>
      </c>
      <c r="E25" s="3" t="s">
        <v>182</v>
      </c>
      <c r="F25" s="3">
        <v>2</v>
      </c>
      <c r="G25" s="3">
        <v>15</v>
      </c>
      <c r="H25" s="3">
        <v>17</v>
      </c>
      <c r="I25" s="3">
        <v>5</v>
      </c>
      <c r="J25" s="3">
        <v>9</v>
      </c>
      <c r="K25" s="3">
        <v>4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2</v>
      </c>
      <c r="E26" s="10" t="s">
        <v>182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</v>
      </c>
      <c r="D27" s="10">
        <v>5</v>
      </c>
      <c r="E27" s="10" t="s">
        <v>182</v>
      </c>
      <c r="F27" s="10" t="s">
        <v>182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</v>
      </c>
      <c r="D28" s="10">
        <v>11</v>
      </c>
      <c r="E28" s="10" t="s">
        <v>182</v>
      </c>
      <c r="F28" s="10" t="s">
        <v>182</v>
      </c>
      <c r="G28" s="10">
        <v>3</v>
      </c>
      <c r="H28" s="10">
        <v>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16</v>
      </c>
      <c r="D29" s="10">
        <v>9</v>
      </c>
      <c r="E29" s="10" t="s">
        <v>182</v>
      </c>
      <c r="F29" s="10" t="s">
        <v>182</v>
      </c>
      <c r="G29" s="10">
        <v>1</v>
      </c>
      <c r="H29" s="10">
        <v>6</v>
      </c>
      <c r="I29" s="10" t="s">
        <v>182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12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12</v>
      </c>
      <c r="D31" s="10">
        <v>1</v>
      </c>
      <c r="E31" s="10" t="s">
        <v>182</v>
      </c>
      <c r="F31" s="10" t="s">
        <v>182</v>
      </c>
      <c r="G31" s="10">
        <v>1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13</v>
      </c>
      <c r="D32" s="10">
        <v>5</v>
      </c>
      <c r="E32" s="10" t="s">
        <v>182</v>
      </c>
      <c r="F32" s="10" t="s">
        <v>182</v>
      </c>
      <c r="G32" s="10">
        <v>1</v>
      </c>
      <c r="H32" s="10">
        <v>3</v>
      </c>
      <c r="I32" s="10" t="s">
        <v>182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14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25</v>
      </c>
      <c r="D34" s="10">
        <v>4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15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17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</v>
      </c>
      <c r="D38" s="10">
        <v>4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>
        <v>3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</v>
      </c>
      <c r="D39" s="10">
        <v>3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175</v>
      </c>
      <c r="D45" s="3">
        <v>40</v>
      </c>
      <c r="E45" s="3">
        <v>6</v>
      </c>
      <c r="F45" s="3">
        <v>1</v>
      </c>
      <c r="G45" s="3">
        <v>15</v>
      </c>
      <c r="H45" s="3">
        <v>11</v>
      </c>
      <c r="I45" s="3">
        <v>2</v>
      </c>
      <c r="J45" s="3">
        <v>3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6</v>
      </c>
      <c r="E46" s="10">
        <v>6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8</v>
      </c>
      <c r="D47" s="10">
        <v>8</v>
      </c>
      <c r="E47" s="10" t="s">
        <v>182</v>
      </c>
      <c r="F47" s="10">
        <v>1</v>
      </c>
      <c r="G47" s="10">
        <v>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14</v>
      </c>
      <c r="D48" s="10">
        <v>10</v>
      </c>
      <c r="E48" s="10" t="s">
        <v>182</v>
      </c>
      <c r="F48" s="10" t="s">
        <v>182</v>
      </c>
      <c r="G48" s="10">
        <v>5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10</v>
      </c>
      <c r="D49" s="10">
        <v>5</v>
      </c>
      <c r="E49" s="10" t="s">
        <v>182</v>
      </c>
      <c r="F49" s="10" t="s">
        <v>182</v>
      </c>
      <c r="G49" s="10">
        <v>1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6</v>
      </c>
      <c r="D50" s="10">
        <v>2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12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17</v>
      </c>
      <c r="D52" s="10">
        <v>1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10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14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>
        <v>1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13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 t="s">
        <v>182</v>
      </c>
      <c r="K55" s="10">
        <v>1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7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6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7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10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13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9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9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15100</v>
      </c>
      <c r="D5" s="3">
        <v>1931</v>
      </c>
      <c r="E5" s="3">
        <v>25</v>
      </c>
      <c r="F5" s="3">
        <v>27</v>
      </c>
      <c r="G5" s="3">
        <v>484</v>
      </c>
      <c r="H5" s="3">
        <v>669</v>
      </c>
      <c r="I5" s="3">
        <v>183</v>
      </c>
      <c r="J5" s="3">
        <v>493</v>
      </c>
      <c r="K5" s="3">
        <v>50</v>
      </c>
    </row>
    <row r="6" spans="1:32" ht="12" customHeight="1" x14ac:dyDescent="0.2">
      <c r="A6" s="30" t="s">
        <v>171</v>
      </c>
      <c r="B6" s="1" t="s">
        <v>14</v>
      </c>
      <c r="C6" s="10">
        <v>94</v>
      </c>
      <c r="D6" s="10">
        <v>40</v>
      </c>
      <c r="E6" s="10">
        <v>25</v>
      </c>
      <c r="F6" s="10">
        <v>15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161</v>
      </c>
      <c r="D7" s="10">
        <v>144</v>
      </c>
      <c r="E7" s="10" t="s">
        <v>182</v>
      </c>
      <c r="F7" s="10">
        <v>12</v>
      </c>
      <c r="G7" s="10">
        <v>132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277</v>
      </c>
      <c r="D8" s="10">
        <v>245</v>
      </c>
      <c r="E8" s="10" t="s">
        <v>182</v>
      </c>
      <c r="F8" s="10" t="s">
        <v>182</v>
      </c>
      <c r="G8" s="10">
        <v>88</v>
      </c>
      <c r="H8" s="10">
        <v>157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504</v>
      </c>
      <c r="D9" s="10">
        <v>381</v>
      </c>
      <c r="E9" s="10" t="s">
        <v>182</v>
      </c>
      <c r="F9" s="10" t="s">
        <v>182</v>
      </c>
      <c r="G9" s="10">
        <v>3</v>
      </c>
      <c r="H9" s="10">
        <v>290</v>
      </c>
      <c r="I9" s="10">
        <v>15</v>
      </c>
      <c r="J9" s="10">
        <v>73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553</v>
      </c>
      <c r="D10" s="10">
        <v>205</v>
      </c>
      <c r="E10" s="10" t="s">
        <v>182</v>
      </c>
      <c r="F10" s="10" t="s">
        <v>182</v>
      </c>
      <c r="G10" s="10">
        <v>5</v>
      </c>
      <c r="H10" s="10">
        <v>38</v>
      </c>
      <c r="I10" s="10">
        <v>31</v>
      </c>
      <c r="J10" s="10">
        <v>128</v>
      </c>
      <c r="K10" s="10">
        <v>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743</v>
      </c>
      <c r="D11" s="10">
        <v>155</v>
      </c>
      <c r="E11" s="10" t="s">
        <v>182</v>
      </c>
      <c r="F11" s="10" t="s">
        <v>182</v>
      </c>
      <c r="G11" s="10">
        <v>14</v>
      </c>
      <c r="H11" s="10">
        <v>29</v>
      </c>
      <c r="I11" s="10">
        <v>28</v>
      </c>
      <c r="J11" s="10">
        <v>79</v>
      </c>
      <c r="K11" s="10">
        <v>5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1018</v>
      </c>
      <c r="D12" s="10">
        <v>155</v>
      </c>
      <c r="E12" s="10" t="s">
        <v>182</v>
      </c>
      <c r="F12" s="10" t="s">
        <v>182</v>
      </c>
      <c r="G12" s="10">
        <v>9</v>
      </c>
      <c r="H12" s="10">
        <v>27</v>
      </c>
      <c r="I12" s="10">
        <v>31</v>
      </c>
      <c r="J12" s="10">
        <v>80</v>
      </c>
      <c r="K12" s="10">
        <v>8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1111</v>
      </c>
      <c r="D13" s="10">
        <v>118</v>
      </c>
      <c r="E13" s="10" t="s">
        <v>182</v>
      </c>
      <c r="F13" s="10" t="s">
        <v>182</v>
      </c>
      <c r="G13" s="10">
        <v>13</v>
      </c>
      <c r="H13" s="10">
        <v>26</v>
      </c>
      <c r="I13" s="10">
        <v>28</v>
      </c>
      <c r="J13" s="10">
        <v>41</v>
      </c>
      <c r="K13" s="10">
        <v>10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1134</v>
      </c>
      <c r="D14" s="10">
        <v>107</v>
      </c>
      <c r="E14" s="10" t="s">
        <v>182</v>
      </c>
      <c r="F14" s="10" t="s">
        <v>182</v>
      </c>
      <c r="G14" s="10">
        <v>28</v>
      </c>
      <c r="H14" s="10">
        <v>25</v>
      </c>
      <c r="I14" s="10">
        <v>17</v>
      </c>
      <c r="J14" s="10">
        <v>29</v>
      </c>
      <c r="K14" s="10">
        <v>8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1141</v>
      </c>
      <c r="D15" s="10">
        <v>64</v>
      </c>
      <c r="E15" s="10" t="s">
        <v>182</v>
      </c>
      <c r="F15" s="10" t="s">
        <v>182</v>
      </c>
      <c r="G15" s="10">
        <v>22</v>
      </c>
      <c r="H15" s="10">
        <v>13</v>
      </c>
      <c r="I15" s="10">
        <v>10</v>
      </c>
      <c r="J15" s="10">
        <v>16</v>
      </c>
      <c r="K15" s="10">
        <v>3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1217</v>
      </c>
      <c r="D16" s="10">
        <v>79</v>
      </c>
      <c r="E16" s="10" t="s">
        <v>182</v>
      </c>
      <c r="F16" s="10" t="s">
        <v>182</v>
      </c>
      <c r="G16" s="10">
        <v>32</v>
      </c>
      <c r="H16" s="10">
        <v>15</v>
      </c>
      <c r="I16" s="10">
        <v>10</v>
      </c>
      <c r="J16" s="10">
        <v>18</v>
      </c>
      <c r="K16" s="10">
        <v>4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1305</v>
      </c>
      <c r="D17" s="10">
        <v>62</v>
      </c>
      <c r="E17" s="10" t="s">
        <v>182</v>
      </c>
      <c r="F17" s="10" t="s">
        <v>182</v>
      </c>
      <c r="G17" s="10">
        <v>33</v>
      </c>
      <c r="H17" s="10">
        <v>15</v>
      </c>
      <c r="I17" s="10">
        <v>3</v>
      </c>
      <c r="J17" s="10">
        <v>9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1068</v>
      </c>
      <c r="D18" s="10">
        <v>38</v>
      </c>
      <c r="E18" s="10" t="s">
        <v>182</v>
      </c>
      <c r="F18" s="10" t="s">
        <v>182</v>
      </c>
      <c r="G18" s="10">
        <v>20</v>
      </c>
      <c r="H18" s="10">
        <v>7</v>
      </c>
      <c r="I18" s="10">
        <v>2</v>
      </c>
      <c r="J18" s="10">
        <v>8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1060</v>
      </c>
      <c r="D19" s="10">
        <v>29</v>
      </c>
      <c r="E19" s="10" t="s">
        <v>182</v>
      </c>
      <c r="F19" s="10" t="s">
        <v>182</v>
      </c>
      <c r="G19" s="10">
        <v>11</v>
      </c>
      <c r="H19" s="10">
        <v>8</v>
      </c>
      <c r="I19" s="10">
        <v>2</v>
      </c>
      <c r="J19" s="10">
        <v>6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1338</v>
      </c>
      <c r="D20" s="10">
        <v>44</v>
      </c>
      <c r="E20" s="10" t="s">
        <v>182</v>
      </c>
      <c r="F20" s="10" t="s">
        <v>182</v>
      </c>
      <c r="G20" s="10">
        <v>29</v>
      </c>
      <c r="H20" s="10">
        <v>8</v>
      </c>
      <c r="I20" s="10">
        <v>3</v>
      </c>
      <c r="J20" s="10">
        <v>2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1170</v>
      </c>
      <c r="D21" s="10">
        <v>36</v>
      </c>
      <c r="E21" s="10" t="s">
        <v>182</v>
      </c>
      <c r="F21" s="10" t="s">
        <v>182</v>
      </c>
      <c r="G21" s="10">
        <v>27</v>
      </c>
      <c r="H21" s="10">
        <v>6</v>
      </c>
      <c r="I21" s="10">
        <v>2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702</v>
      </c>
      <c r="D22" s="10">
        <v>11</v>
      </c>
      <c r="E22" s="10" t="s">
        <v>182</v>
      </c>
      <c r="F22" s="10" t="s">
        <v>182</v>
      </c>
      <c r="G22" s="10">
        <v>6</v>
      </c>
      <c r="H22" s="10">
        <v>2</v>
      </c>
      <c r="I22" s="10" t="s">
        <v>182</v>
      </c>
      <c r="J22" s="10">
        <v>3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325</v>
      </c>
      <c r="D23" s="10">
        <v>11</v>
      </c>
      <c r="E23" s="10" t="s">
        <v>182</v>
      </c>
      <c r="F23" s="10" t="s">
        <v>182</v>
      </c>
      <c r="G23" s="10">
        <v>8</v>
      </c>
      <c r="H23" s="10">
        <v>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179</v>
      </c>
      <c r="D24" s="10">
        <v>7</v>
      </c>
      <c r="E24" s="10" t="s">
        <v>182</v>
      </c>
      <c r="F24" s="10" t="s">
        <v>182</v>
      </c>
      <c r="G24" s="10">
        <v>4</v>
      </c>
      <c r="H24" s="10">
        <v>1</v>
      </c>
      <c r="I24" s="10" t="s">
        <v>182</v>
      </c>
      <c r="J24" s="10">
        <v>1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8647</v>
      </c>
      <c r="D25" s="3">
        <v>1155</v>
      </c>
      <c r="E25" s="3">
        <v>8</v>
      </c>
      <c r="F25" s="3">
        <v>15</v>
      </c>
      <c r="G25" s="3">
        <v>288</v>
      </c>
      <c r="H25" s="3">
        <v>364</v>
      </c>
      <c r="I25" s="3">
        <v>127</v>
      </c>
      <c r="J25" s="3">
        <v>329</v>
      </c>
      <c r="K25" s="3">
        <v>24</v>
      </c>
    </row>
    <row r="26" spans="1:13" ht="12" customHeight="1" x14ac:dyDescent="0.25">
      <c r="A26" s="30" t="s">
        <v>171</v>
      </c>
      <c r="B26" s="1" t="s">
        <v>14</v>
      </c>
      <c r="C26" s="10">
        <v>35</v>
      </c>
      <c r="D26" s="10">
        <v>16</v>
      </c>
      <c r="E26" s="10">
        <v>8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80</v>
      </c>
      <c r="D27" s="10">
        <v>69</v>
      </c>
      <c r="E27" s="10" t="s">
        <v>182</v>
      </c>
      <c r="F27" s="10">
        <v>7</v>
      </c>
      <c r="G27" s="10">
        <v>62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142</v>
      </c>
      <c r="D28" s="10">
        <v>127</v>
      </c>
      <c r="E28" s="10" t="s">
        <v>182</v>
      </c>
      <c r="F28" s="10" t="s">
        <v>182</v>
      </c>
      <c r="G28" s="10">
        <v>47</v>
      </c>
      <c r="H28" s="10">
        <v>80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263</v>
      </c>
      <c r="D29" s="10">
        <v>208</v>
      </c>
      <c r="E29" s="10" t="s">
        <v>182</v>
      </c>
      <c r="F29" s="10" t="s">
        <v>182</v>
      </c>
      <c r="G29" s="10">
        <v>1</v>
      </c>
      <c r="H29" s="10">
        <v>150</v>
      </c>
      <c r="I29" s="10">
        <v>9</v>
      </c>
      <c r="J29" s="10">
        <v>48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266</v>
      </c>
      <c r="D30" s="10">
        <v>113</v>
      </c>
      <c r="E30" s="10" t="s">
        <v>182</v>
      </c>
      <c r="F30" s="10" t="s">
        <v>182</v>
      </c>
      <c r="G30" s="10">
        <v>2</v>
      </c>
      <c r="H30" s="10">
        <v>13</v>
      </c>
      <c r="I30" s="10">
        <v>19</v>
      </c>
      <c r="J30" s="10">
        <v>78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412</v>
      </c>
      <c r="D31" s="10">
        <v>101</v>
      </c>
      <c r="E31" s="10" t="s">
        <v>182</v>
      </c>
      <c r="F31" s="10" t="s">
        <v>182</v>
      </c>
      <c r="G31" s="10">
        <v>10</v>
      </c>
      <c r="H31" s="10">
        <v>16</v>
      </c>
      <c r="I31" s="10">
        <v>18</v>
      </c>
      <c r="J31" s="10">
        <v>52</v>
      </c>
      <c r="K31" s="10">
        <v>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531</v>
      </c>
      <c r="D32" s="10">
        <v>93</v>
      </c>
      <c r="E32" s="10" t="s">
        <v>182</v>
      </c>
      <c r="F32" s="10" t="s">
        <v>182</v>
      </c>
      <c r="G32" s="10">
        <v>4</v>
      </c>
      <c r="H32" s="10">
        <v>15</v>
      </c>
      <c r="I32" s="10">
        <v>20</v>
      </c>
      <c r="J32" s="10">
        <v>52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637</v>
      </c>
      <c r="D33" s="10">
        <v>83</v>
      </c>
      <c r="E33" s="10" t="s">
        <v>182</v>
      </c>
      <c r="F33" s="10" t="s">
        <v>182</v>
      </c>
      <c r="G33" s="10">
        <v>8</v>
      </c>
      <c r="H33" s="10">
        <v>23</v>
      </c>
      <c r="I33" s="10">
        <v>19</v>
      </c>
      <c r="J33" s="10">
        <v>29</v>
      </c>
      <c r="K33" s="10">
        <v>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663</v>
      </c>
      <c r="D34" s="10">
        <v>76</v>
      </c>
      <c r="E34" s="10" t="s">
        <v>182</v>
      </c>
      <c r="F34" s="10" t="s">
        <v>182</v>
      </c>
      <c r="G34" s="10">
        <v>20</v>
      </c>
      <c r="H34" s="10">
        <v>16</v>
      </c>
      <c r="I34" s="10">
        <v>15</v>
      </c>
      <c r="J34" s="10">
        <v>21</v>
      </c>
      <c r="K34" s="10">
        <v>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659</v>
      </c>
      <c r="D35" s="10">
        <v>44</v>
      </c>
      <c r="E35" s="10" t="s">
        <v>182</v>
      </c>
      <c r="F35" s="10" t="s">
        <v>182</v>
      </c>
      <c r="G35" s="10">
        <v>12</v>
      </c>
      <c r="H35" s="10">
        <v>7</v>
      </c>
      <c r="I35" s="10">
        <v>8</v>
      </c>
      <c r="J35" s="10">
        <v>16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725</v>
      </c>
      <c r="D36" s="10">
        <v>66</v>
      </c>
      <c r="E36" s="10" t="s">
        <v>182</v>
      </c>
      <c r="F36" s="10" t="s">
        <v>182</v>
      </c>
      <c r="G36" s="10">
        <v>27</v>
      </c>
      <c r="H36" s="10">
        <v>12</v>
      </c>
      <c r="I36" s="10">
        <v>10</v>
      </c>
      <c r="J36" s="10">
        <v>16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772</v>
      </c>
      <c r="D37" s="10">
        <v>42</v>
      </c>
      <c r="E37" s="10" t="s">
        <v>182</v>
      </c>
      <c r="F37" s="10" t="s">
        <v>182</v>
      </c>
      <c r="G37" s="10">
        <v>24</v>
      </c>
      <c r="H37" s="10">
        <v>9</v>
      </c>
      <c r="I37" s="10">
        <v>2</v>
      </c>
      <c r="J37" s="10">
        <v>5</v>
      </c>
      <c r="K37" s="10">
        <v>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611</v>
      </c>
      <c r="D38" s="10">
        <v>26</v>
      </c>
      <c r="E38" s="10" t="s">
        <v>182</v>
      </c>
      <c r="F38" s="10" t="s">
        <v>182</v>
      </c>
      <c r="G38" s="10">
        <v>11</v>
      </c>
      <c r="H38" s="10">
        <v>7</v>
      </c>
      <c r="I38" s="10">
        <v>1</v>
      </c>
      <c r="J38" s="10">
        <v>7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631</v>
      </c>
      <c r="D39" s="10">
        <v>17</v>
      </c>
      <c r="E39" s="10" t="s">
        <v>182</v>
      </c>
      <c r="F39" s="10" t="s">
        <v>182</v>
      </c>
      <c r="G39" s="10">
        <v>8</v>
      </c>
      <c r="H39" s="10">
        <v>5</v>
      </c>
      <c r="I39" s="10">
        <v>1</v>
      </c>
      <c r="J39" s="10">
        <v>3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767</v>
      </c>
      <c r="D40" s="10">
        <v>33</v>
      </c>
      <c r="E40" s="10" t="s">
        <v>182</v>
      </c>
      <c r="F40" s="10" t="s">
        <v>182</v>
      </c>
      <c r="G40" s="10">
        <v>24</v>
      </c>
      <c r="H40" s="10">
        <v>4</v>
      </c>
      <c r="I40" s="10">
        <v>3</v>
      </c>
      <c r="J40" s="10" t="s">
        <v>182</v>
      </c>
      <c r="K40" s="10">
        <v>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678</v>
      </c>
      <c r="D41" s="10">
        <v>22</v>
      </c>
      <c r="E41" s="10" t="s">
        <v>182</v>
      </c>
      <c r="F41" s="10" t="s">
        <v>182</v>
      </c>
      <c r="G41" s="10">
        <v>15</v>
      </c>
      <c r="H41" s="10">
        <v>5</v>
      </c>
      <c r="I41" s="10">
        <v>1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425</v>
      </c>
      <c r="D42" s="10">
        <v>7</v>
      </c>
      <c r="E42" s="10" t="s">
        <v>182</v>
      </c>
      <c r="F42" s="10" t="s">
        <v>182</v>
      </c>
      <c r="G42" s="10">
        <v>4</v>
      </c>
      <c r="H42" s="10">
        <v>1</v>
      </c>
      <c r="I42" s="10" t="s">
        <v>182</v>
      </c>
      <c r="J42" s="10">
        <v>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223</v>
      </c>
      <c r="D43" s="10">
        <v>7</v>
      </c>
      <c r="E43" s="10" t="s">
        <v>182</v>
      </c>
      <c r="F43" s="10" t="s">
        <v>182</v>
      </c>
      <c r="G43" s="10">
        <v>5</v>
      </c>
      <c r="H43" s="10">
        <v>1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127</v>
      </c>
      <c r="D44" s="10">
        <v>5</v>
      </c>
      <c r="E44" s="10" t="s">
        <v>182</v>
      </c>
      <c r="F44" s="10" t="s">
        <v>182</v>
      </c>
      <c r="G44" s="10">
        <v>4</v>
      </c>
      <c r="H44" s="10" t="s">
        <v>182</v>
      </c>
      <c r="I44" s="10" t="s">
        <v>182</v>
      </c>
      <c r="J44" s="10" t="s">
        <v>182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6453</v>
      </c>
      <c r="D45" s="3">
        <v>776</v>
      </c>
      <c r="E45" s="3">
        <v>17</v>
      </c>
      <c r="F45" s="3">
        <v>12</v>
      </c>
      <c r="G45" s="3">
        <v>196</v>
      </c>
      <c r="H45" s="3">
        <v>305</v>
      </c>
      <c r="I45" s="3">
        <v>56</v>
      </c>
      <c r="J45" s="3">
        <v>164</v>
      </c>
      <c r="K45" s="3">
        <v>26</v>
      </c>
    </row>
    <row r="46" spans="1:13" ht="12" customHeight="1" x14ac:dyDescent="0.2">
      <c r="A46" s="30" t="s">
        <v>171</v>
      </c>
      <c r="B46" s="1" t="s">
        <v>14</v>
      </c>
      <c r="C46" s="10">
        <v>59</v>
      </c>
      <c r="D46" s="10">
        <v>24</v>
      </c>
      <c r="E46" s="10">
        <v>17</v>
      </c>
      <c r="F46" s="10">
        <v>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81</v>
      </c>
      <c r="D47" s="10">
        <v>75</v>
      </c>
      <c r="E47" s="10" t="s">
        <v>182</v>
      </c>
      <c r="F47" s="10">
        <v>5</v>
      </c>
      <c r="G47" s="10">
        <v>70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135</v>
      </c>
      <c r="D48" s="10">
        <v>118</v>
      </c>
      <c r="E48" s="10" t="s">
        <v>182</v>
      </c>
      <c r="F48" s="10" t="s">
        <v>182</v>
      </c>
      <c r="G48" s="10">
        <v>41</v>
      </c>
      <c r="H48" s="10">
        <v>77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241</v>
      </c>
      <c r="D49" s="10">
        <v>173</v>
      </c>
      <c r="E49" s="10" t="s">
        <v>182</v>
      </c>
      <c r="F49" s="10" t="s">
        <v>182</v>
      </c>
      <c r="G49" s="10">
        <v>2</v>
      </c>
      <c r="H49" s="10">
        <v>140</v>
      </c>
      <c r="I49" s="10">
        <v>6</v>
      </c>
      <c r="J49" s="10">
        <v>25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287</v>
      </c>
      <c r="D50" s="10">
        <v>92</v>
      </c>
      <c r="E50" s="10" t="s">
        <v>182</v>
      </c>
      <c r="F50" s="10" t="s">
        <v>182</v>
      </c>
      <c r="G50" s="10">
        <v>3</v>
      </c>
      <c r="H50" s="10">
        <v>25</v>
      </c>
      <c r="I50" s="10">
        <v>12</v>
      </c>
      <c r="J50" s="10">
        <v>50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331</v>
      </c>
      <c r="D51" s="10">
        <v>54</v>
      </c>
      <c r="E51" s="10" t="s">
        <v>182</v>
      </c>
      <c r="F51" s="10" t="s">
        <v>182</v>
      </c>
      <c r="G51" s="10">
        <v>4</v>
      </c>
      <c r="H51" s="10">
        <v>13</v>
      </c>
      <c r="I51" s="10">
        <v>10</v>
      </c>
      <c r="J51" s="10">
        <v>27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487</v>
      </c>
      <c r="D52" s="10">
        <v>62</v>
      </c>
      <c r="E52" s="10" t="s">
        <v>182</v>
      </c>
      <c r="F52" s="10" t="s">
        <v>182</v>
      </c>
      <c r="G52" s="10">
        <v>5</v>
      </c>
      <c r="H52" s="10">
        <v>12</v>
      </c>
      <c r="I52" s="10">
        <v>11</v>
      </c>
      <c r="J52" s="10">
        <v>28</v>
      </c>
      <c r="K52" s="10">
        <v>6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474</v>
      </c>
      <c r="D53" s="10">
        <v>35</v>
      </c>
      <c r="E53" s="10" t="s">
        <v>182</v>
      </c>
      <c r="F53" s="10" t="s">
        <v>182</v>
      </c>
      <c r="G53" s="10">
        <v>5</v>
      </c>
      <c r="H53" s="10">
        <v>3</v>
      </c>
      <c r="I53" s="10">
        <v>9</v>
      </c>
      <c r="J53" s="10">
        <v>12</v>
      </c>
      <c r="K53" s="10">
        <v>6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471</v>
      </c>
      <c r="D54" s="10">
        <v>31</v>
      </c>
      <c r="E54" s="10" t="s">
        <v>182</v>
      </c>
      <c r="F54" s="10" t="s">
        <v>182</v>
      </c>
      <c r="G54" s="10">
        <v>8</v>
      </c>
      <c r="H54" s="10">
        <v>9</v>
      </c>
      <c r="I54" s="10">
        <v>2</v>
      </c>
      <c r="J54" s="10">
        <v>8</v>
      </c>
      <c r="K54" s="10">
        <v>4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482</v>
      </c>
      <c r="D55" s="10">
        <v>20</v>
      </c>
      <c r="E55" s="10" t="s">
        <v>182</v>
      </c>
      <c r="F55" s="10" t="s">
        <v>182</v>
      </c>
      <c r="G55" s="10">
        <v>10</v>
      </c>
      <c r="H55" s="10">
        <v>6</v>
      </c>
      <c r="I55" s="10">
        <v>2</v>
      </c>
      <c r="J55" s="10" t="s">
        <v>182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492</v>
      </c>
      <c r="D56" s="10">
        <v>13</v>
      </c>
      <c r="E56" s="10" t="s">
        <v>182</v>
      </c>
      <c r="F56" s="10" t="s">
        <v>182</v>
      </c>
      <c r="G56" s="10">
        <v>5</v>
      </c>
      <c r="H56" s="10">
        <v>3</v>
      </c>
      <c r="I56" s="10" t="s">
        <v>182</v>
      </c>
      <c r="J56" s="10">
        <v>2</v>
      </c>
      <c r="K56" s="10">
        <v>3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533</v>
      </c>
      <c r="D57" s="10">
        <v>20</v>
      </c>
      <c r="E57" s="10" t="s">
        <v>182</v>
      </c>
      <c r="F57" s="10" t="s">
        <v>182</v>
      </c>
      <c r="G57" s="10">
        <v>9</v>
      </c>
      <c r="H57" s="10">
        <v>6</v>
      </c>
      <c r="I57" s="10">
        <v>1</v>
      </c>
      <c r="J57" s="10">
        <v>4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457</v>
      </c>
      <c r="D58" s="10">
        <v>12</v>
      </c>
      <c r="E58" s="10" t="s">
        <v>182</v>
      </c>
      <c r="F58" s="10" t="s">
        <v>182</v>
      </c>
      <c r="G58" s="10">
        <v>9</v>
      </c>
      <c r="H58" s="10" t="s">
        <v>182</v>
      </c>
      <c r="I58" s="10">
        <v>1</v>
      </c>
      <c r="J58" s="10">
        <v>1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429</v>
      </c>
      <c r="D59" s="10">
        <v>12</v>
      </c>
      <c r="E59" s="10" t="s">
        <v>182</v>
      </c>
      <c r="F59" s="10" t="s">
        <v>182</v>
      </c>
      <c r="G59" s="10">
        <v>3</v>
      </c>
      <c r="H59" s="10">
        <v>3</v>
      </c>
      <c r="I59" s="10">
        <v>1</v>
      </c>
      <c r="J59" s="10">
        <v>3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571</v>
      </c>
      <c r="D60" s="10">
        <v>11</v>
      </c>
      <c r="E60" s="10" t="s">
        <v>182</v>
      </c>
      <c r="F60" s="10" t="s">
        <v>182</v>
      </c>
      <c r="G60" s="10">
        <v>5</v>
      </c>
      <c r="H60" s="10">
        <v>4</v>
      </c>
      <c r="I60" s="10" t="s">
        <v>182</v>
      </c>
      <c r="J60" s="10">
        <v>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492</v>
      </c>
      <c r="D61" s="10">
        <v>14</v>
      </c>
      <c r="E61" s="10" t="s">
        <v>182</v>
      </c>
      <c r="F61" s="10" t="s">
        <v>182</v>
      </c>
      <c r="G61" s="10">
        <v>12</v>
      </c>
      <c r="H61" s="10">
        <v>1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277</v>
      </c>
      <c r="D62" s="10">
        <v>4</v>
      </c>
      <c r="E62" s="10" t="s">
        <v>182</v>
      </c>
      <c r="F62" s="10" t="s">
        <v>182</v>
      </c>
      <c r="G62" s="10">
        <v>2</v>
      </c>
      <c r="H62" s="10">
        <v>1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102</v>
      </c>
      <c r="D63" s="10">
        <v>4</v>
      </c>
      <c r="E63" s="10" t="s">
        <v>182</v>
      </c>
      <c r="F63" s="10" t="s">
        <v>182</v>
      </c>
      <c r="G63" s="10">
        <v>3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52</v>
      </c>
      <c r="D64" s="6">
        <v>2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6392</v>
      </c>
      <c r="D5" s="3">
        <v>1663</v>
      </c>
      <c r="E5" s="3">
        <v>34</v>
      </c>
      <c r="F5" s="3">
        <v>26</v>
      </c>
      <c r="G5" s="3">
        <v>224</v>
      </c>
      <c r="H5" s="3">
        <v>446</v>
      </c>
      <c r="I5" s="3">
        <v>215</v>
      </c>
      <c r="J5" s="3">
        <v>687</v>
      </c>
      <c r="K5" s="3">
        <v>31</v>
      </c>
    </row>
    <row r="6" spans="1:32" ht="12" customHeight="1" x14ac:dyDescent="0.2">
      <c r="A6" s="30" t="s">
        <v>171</v>
      </c>
      <c r="B6" s="1" t="s">
        <v>14</v>
      </c>
      <c r="C6" s="10">
        <v>77</v>
      </c>
      <c r="D6" s="10">
        <v>45</v>
      </c>
      <c r="E6" s="10">
        <v>33</v>
      </c>
      <c r="F6" s="10">
        <v>12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104</v>
      </c>
      <c r="D7" s="10">
        <v>100</v>
      </c>
      <c r="E7" s="10">
        <v>1</v>
      </c>
      <c r="F7" s="10">
        <v>14</v>
      </c>
      <c r="G7" s="10">
        <v>85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225</v>
      </c>
      <c r="D8" s="10">
        <v>202</v>
      </c>
      <c r="E8" s="10" t="s">
        <v>182</v>
      </c>
      <c r="F8" s="10" t="s">
        <v>182</v>
      </c>
      <c r="G8" s="10">
        <v>80</v>
      </c>
      <c r="H8" s="10">
        <v>122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351</v>
      </c>
      <c r="D9" s="10">
        <v>278</v>
      </c>
      <c r="E9" s="10" t="s">
        <v>182</v>
      </c>
      <c r="F9" s="10" t="s">
        <v>182</v>
      </c>
      <c r="G9" s="10">
        <v>6</v>
      </c>
      <c r="H9" s="10">
        <v>171</v>
      </c>
      <c r="I9" s="10">
        <v>15</v>
      </c>
      <c r="J9" s="10">
        <v>86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511</v>
      </c>
      <c r="D10" s="10">
        <v>296</v>
      </c>
      <c r="E10" s="10" t="s">
        <v>182</v>
      </c>
      <c r="F10" s="10" t="s">
        <v>182</v>
      </c>
      <c r="G10" s="10">
        <v>2</v>
      </c>
      <c r="H10" s="10">
        <v>27</v>
      </c>
      <c r="I10" s="10">
        <v>36</v>
      </c>
      <c r="J10" s="10">
        <v>229</v>
      </c>
      <c r="K10" s="10">
        <v>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624</v>
      </c>
      <c r="D11" s="10">
        <v>232</v>
      </c>
      <c r="E11" s="10" t="s">
        <v>182</v>
      </c>
      <c r="F11" s="10" t="s">
        <v>182</v>
      </c>
      <c r="G11" s="10">
        <v>4</v>
      </c>
      <c r="H11" s="10">
        <v>22</v>
      </c>
      <c r="I11" s="10">
        <v>37</v>
      </c>
      <c r="J11" s="10">
        <v>166</v>
      </c>
      <c r="K11" s="10">
        <v>3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700</v>
      </c>
      <c r="D12" s="10">
        <v>157</v>
      </c>
      <c r="E12" s="10" t="s">
        <v>182</v>
      </c>
      <c r="F12" s="10" t="s">
        <v>182</v>
      </c>
      <c r="G12" s="10">
        <v>7</v>
      </c>
      <c r="H12" s="10">
        <v>27</v>
      </c>
      <c r="I12" s="10">
        <v>35</v>
      </c>
      <c r="J12" s="10">
        <v>81</v>
      </c>
      <c r="K12" s="10">
        <v>7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571</v>
      </c>
      <c r="D13" s="10">
        <v>104</v>
      </c>
      <c r="E13" s="10" t="s">
        <v>182</v>
      </c>
      <c r="F13" s="10" t="s">
        <v>182</v>
      </c>
      <c r="G13" s="10">
        <v>6</v>
      </c>
      <c r="H13" s="10">
        <v>29</v>
      </c>
      <c r="I13" s="10">
        <v>24</v>
      </c>
      <c r="J13" s="10">
        <v>43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550</v>
      </c>
      <c r="D14" s="10">
        <v>70</v>
      </c>
      <c r="E14" s="10" t="s">
        <v>182</v>
      </c>
      <c r="F14" s="10" t="s">
        <v>182</v>
      </c>
      <c r="G14" s="10">
        <v>6</v>
      </c>
      <c r="H14" s="10">
        <v>13</v>
      </c>
      <c r="I14" s="10">
        <v>21</v>
      </c>
      <c r="J14" s="10">
        <v>27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545</v>
      </c>
      <c r="D15" s="10">
        <v>54</v>
      </c>
      <c r="E15" s="10" t="s">
        <v>182</v>
      </c>
      <c r="F15" s="10" t="s">
        <v>182</v>
      </c>
      <c r="G15" s="10">
        <v>6</v>
      </c>
      <c r="H15" s="10">
        <v>11</v>
      </c>
      <c r="I15" s="10">
        <v>18</v>
      </c>
      <c r="J15" s="10">
        <v>14</v>
      </c>
      <c r="K15" s="10">
        <v>5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530</v>
      </c>
      <c r="D16" s="10">
        <v>47</v>
      </c>
      <c r="E16" s="10" t="s">
        <v>182</v>
      </c>
      <c r="F16" s="10" t="s">
        <v>182</v>
      </c>
      <c r="G16" s="10">
        <v>3</v>
      </c>
      <c r="H16" s="10">
        <v>13</v>
      </c>
      <c r="I16" s="10">
        <v>12</v>
      </c>
      <c r="J16" s="10">
        <v>14</v>
      </c>
      <c r="K16" s="10">
        <v>5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432</v>
      </c>
      <c r="D17" s="10">
        <v>27</v>
      </c>
      <c r="E17" s="10" t="s">
        <v>182</v>
      </c>
      <c r="F17" s="10" t="s">
        <v>182</v>
      </c>
      <c r="G17" s="10">
        <v>4</v>
      </c>
      <c r="H17" s="10">
        <v>3</v>
      </c>
      <c r="I17" s="10">
        <v>5</v>
      </c>
      <c r="J17" s="10">
        <v>13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344</v>
      </c>
      <c r="D18" s="10">
        <v>26</v>
      </c>
      <c r="E18" s="10" t="s">
        <v>182</v>
      </c>
      <c r="F18" s="10" t="s">
        <v>182</v>
      </c>
      <c r="G18" s="10">
        <v>7</v>
      </c>
      <c r="H18" s="10">
        <v>3</v>
      </c>
      <c r="I18" s="10">
        <v>6</v>
      </c>
      <c r="J18" s="10">
        <v>8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238</v>
      </c>
      <c r="D19" s="10">
        <v>9</v>
      </c>
      <c r="E19" s="10" t="s">
        <v>182</v>
      </c>
      <c r="F19" s="10" t="s">
        <v>182</v>
      </c>
      <c r="G19" s="10">
        <v>2</v>
      </c>
      <c r="H19" s="10">
        <v>3</v>
      </c>
      <c r="I19" s="10">
        <v>2</v>
      </c>
      <c r="J19" s="10">
        <v>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233</v>
      </c>
      <c r="D20" s="10">
        <v>10</v>
      </c>
      <c r="E20" s="10" t="s">
        <v>182</v>
      </c>
      <c r="F20" s="10" t="s">
        <v>182</v>
      </c>
      <c r="G20" s="10">
        <v>2</v>
      </c>
      <c r="H20" s="10">
        <v>2</v>
      </c>
      <c r="I20" s="10">
        <v>3</v>
      </c>
      <c r="J20" s="10">
        <v>3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169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86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61</v>
      </c>
      <c r="D23" s="10">
        <v>2</v>
      </c>
      <c r="E23" s="10" t="s">
        <v>182</v>
      </c>
      <c r="F23" s="10" t="s">
        <v>182</v>
      </c>
      <c r="G23" s="10">
        <v>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41</v>
      </c>
      <c r="D24" s="10">
        <v>2</v>
      </c>
      <c r="E24" s="10" t="s">
        <v>182</v>
      </c>
      <c r="F24" s="10" t="s">
        <v>182</v>
      </c>
      <c r="G24" s="10">
        <v>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3466</v>
      </c>
      <c r="D25" s="3">
        <v>919</v>
      </c>
      <c r="E25" s="3">
        <v>15</v>
      </c>
      <c r="F25" s="3">
        <v>14</v>
      </c>
      <c r="G25" s="3">
        <v>116</v>
      </c>
      <c r="H25" s="3">
        <v>227</v>
      </c>
      <c r="I25" s="3">
        <v>141</v>
      </c>
      <c r="J25" s="3">
        <v>382</v>
      </c>
      <c r="K25" s="3">
        <v>24</v>
      </c>
    </row>
    <row r="26" spans="1:13" ht="12" customHeight="1" x14ac:dyDescent="0.25">
      <c r="A26" s="30" t="s">
        <v>171</v>
      </c>
      <c r="B26" s="1" t="s">
        <v>14</v>
      </c>
      <c r="C26" s="10">
        <v>36</v>
      </c>
      <c r="D26" s="10">
        <v>23</v>
      </c>
      <c r="E26" s="10">
        <v>15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48</v>
      </c>
      <c r="D27" s="10">
        <v>47</v>
      </c>
      <c r="E27" s="10" t="s">
        <v>182</v>
      </c>
      <c r="F27" s="10">
        <v>6</v>
      </c>
      <c r="G27" s="10">
        <v>41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117</v>
      </c>
      <c r="D28" s="10">
        <v>105</v>
      </c>
      <c r="E28" s="10" t="s">
        <v>182</v>
      </c>
      <c r="F28" s="10" t="s">
        <v>182</v>
      </c>
      <c r="G28" s="10">
        <v>37</v>
      </c>
      <c r="H28" s="10">
        <v>68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166</v>
      </c>
      <c r="D29" s="10">
        <v>128</v>
      </c>
      <c r="E29" s="10" t="s">
        <v>182</v>
      </c>
      <c r="F29" s="10" t="s">
        <v>182</v>
      </c>
      <c r="G29" s="10">
        <v>5</v>
      </c>
      <c r="H29" s="10">
        <v>67</v>
      </c>
      <c r="I29" s="10">
        <v>8</v>
      </c>
      <c r="J29" s="10">
        <v>48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288</v>
      </c>
      <c r="D30" s="10">
        <v>187</v>
      </c>
      <c r="E30" s="10" t="s">
        <v>182</v>
      </c>
      <c r="F30" s="10" t="s">
        <v>182</v>
      </c>
      <c r="G30" s="10">
        <v>1</v>
      </c>
      <c r="H30" s="10">
        <v>19</v>
      </c>
      <c r="I30" s="10">
        <v>20</v>
      </c>
      <c r="J30" s="10">
        <v>145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320</v>
      </c>
      <c r="D31" s="10">
        <v>122</v>
      </c>
      <c r="E31" s="10" t="s">
        <v>182</v>
      </c>
      <c r="F31" s="10" t="s">
        <v>182</v>
      </c>
      <c r="G31" s="10">
        <v>2</v>
      </c>
      <c r="H31" s="10">
        <v>11</v>
      </c>
      <c r="I31" s="10">
        <v>22</v>
      </c>
      <c r="J31" s="10">
        <v>85</v>
      </c>
      <c r="K31" s="10">
        <v>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360</v>
      </c>
      <c r="D32" s="10">
        <v>85</v>
      </c>
      <c r="E32" s="10" t="s">
        <v>182</v>
      </c>
      <c r="F32" s="10" t="s">
        <v>182</v>
      </c>
      <c r="G32" s="10">
        <v>4</v>
      </c>
      <c r="H32" s="10">
        <v>18</v>
      </c>
      <c r="I32" s="10">
        <v>24</v>
      </c>
      <c r="J32" s="10">
        <v>34</v>
      </c>
      <c r="K32" s="10">
        <v>5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309</v>
      </c>
      <c r="D33" s="10">
        <v>63</v>
      </c>
      <c r="E33" s="10" t="s">
        <v>182</v>
      </c>
      <c r="F33" s="10" t="s">
        <v>182</v>
      </c>
      <c r="G33" s="10">
        <v>4</v>
      </c>
      <c r="H33" s="10">
        <v>15</v>
      </c>
      <c r="I33" s="10">
        <v>16</v>
      </c>
      <c r="J33" s="10">
        <v>26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325</v>
      </c>
      <c r="D34" s="10">
        <v>53</v>
      </c>
      <c r="E34" s="10" t="s">
        <v>182</v>
      </c>
      <c r="F34" s="10" t="s">
        <v>182</v>
      </c>
      <c r="G34" s="10">
        <v>5</v>
      </c>
      <c r="H34" s="10">
        <v>10</v>
      </c>
      <c r="I34" s="10">
        <v>18</v>
      </c>
      <c r="J34" s="10">
        <v>18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325</v>
      </c>
      <c r="D35" s="10">
        <v>36</v>
      </c>
      <c r="E35" s="10" t="s">
        <v>182</v>
      </c>
      <c r="F35" s="10" t="s">
        <v>182</v>
      </c>
      <c r="G35" s="10">
        <v>4</v>
      </c>
      <c r="H35" s="10">
        <v>5</v>
      </c>
      <c r="I35" s="10">
        <v>14</v>
      </c>
      <c r="J35" s="10">
        <v>9</v>
      </c>
      <c r="K35" s="10">
        <v>4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282</v>
      </c>
      <c r="D36" s="10">
        <v>30</v>
      </c>
      <c r="E36" s="10" t="s">
        <v>182</v>
      </c>
      <c r="F36" s="10" t="s">
        <v>182</v>
      </c>
      <c r="G36" s="10">
        <v>1</v>
      </c>
      <c r="H36" s="10">
        <v>8</v>
      </c>
      <c r="I36" s="10">
        <v>8</v>
      </c>
      <c r="J36" s="10">
        <v>8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256</v>
      </c>
      <c r="D37" s="10">
        <v>12</v>
      </c>
      <c r="E37" s="10" t="s">
        <v>182</v>
      </c>
      <c r="F37" s="10" t="s">
        <v>182</v>
      </c>
      <c r="G37" s="10">
        <v>3</v>
      </c>
      <c r="H37" s="10">
        <v>1</v>
      </c>
      <c r="I37" s="10">
        <v>4</v>
      </c>
      <c r="J37" s="10">
        <v>3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188</v>
      </c>
      <c r="D38" s="10">
        <v>15</v>
      </c>
      <c r="E38" s="10" t="s">
        <v>182</v>
      </c>
      <c r="F38" s="10" t="s">
        <v>182</v>
      </c>
      <c r="G38" s="10">
        <v>4</v>
      </c>
      <c r="H38" s="10">
        <v>3</v>
      </c>
      <c r="I38" s="10">
        <v>5</v>
      </c>
      <c r="J38" s="10">
        <v>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122</v>
      </c>
      <c r="D39" s="10">
        <v>5</v>
      </c>
      <c r="E39" s="10" t="s">
        <v>182</v>
      </c>
      <c r="F39" s="10" t="s">
        <v>182</v>
      </c>
      <c r="G39" s="10">
        <v>1</v>
      </c>
      <c r="H39" s="10">
        <v>2</v>
      </c>
      <c r="I39" s="10" t="s">
        <v>182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120</v>
      </c>
      <c r="D40" s="10">
        <v>5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2</v>
      </c>
      <c r="J40" s="10">
        <v>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76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50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46</v>
      </c>
      <c r="D43" s="10">
        <v>2</v>
      </c>
      <c r="E43" s="10" t="s">
        <v>182</v>
      </c>
      <c r="F43" s="10" t="s">
        <v>182</v>
      </c>
      <c r="G43" s="10">
        <v>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32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2926</v>
      </c>
      <c r="D45" s="3">
        <v>744</v>
      </c>
      <c r="E45" s="3">
        <v>19</v>
      </c>
      <c r="F45" s="3">
        <v>12</v>
      </c>
      <c r="G45" s="3">
        <v>108</v>
      </c>
      <c r="H45" s="3">
        <v>219</v>
      </c>
      <c r="I45" s="3">
        <v>74</v>
      </c>
      <c r="J45" s="3">
        <v>305</v>
      </c>
      <c r="K45" s="3">
        <v>7</v>
      </c>
    </row>
    <row r="46" spans="1:13" ht="12" customHeight="1" x14ac:dyDescent="0.2">
      <c r="A46" s="30" t="s">
        <v>171</v>
      </c>
      <c r="B46" s="1" t="s">
        <v>14</v>
      </c>
      <c r="C46" s="10">
        <v>41</v>
      </c>
      <c r="D46" s="10">
        <v>22</v>
      </c>
      <c r="E46" s="10">
        <v>18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56</v>
      </c>
      <c r="D47" s="10">
        <v>53</v>
      </c>
      <c r="E47" s="10">
        <v>1</v>
      </c>
      <c r="F47" s="10">
        <v>8</v>
      </c>
      <c r="G47" s="10">
        <v>44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108</v>
      </c>
      <c r="D48" s="10">
        <v>97</v>
      </c>
      <c r="E48" s="10" t="s">
        <v>182</v>
      </c>
      <c r="F48" s="10" t="s">
        <v>182</v>
      </c>
      <c r="G48" s="10">
        <v>43</v>
      </c>
      <c r="H48" s="10">
        <v>54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185</v>
      </c>
      <c r="D49" s="10">
        <v>150</v>
      </c>
      <c r="E49" s="10" t="s">
        <v>182</v>
      </c>
      <c r="F49" s="10" t="s">
        <v>182</v>
      </c>
      <c r="G49" s="10">
        <v>1</v>
      </c>
      <c r="H49" s="10">
        <v>104</v>
      </c>
      <c r="I49" s="10">
        <v>7</v>
      </c>
      <c r="J49" s="10">
        <v>38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223</v>
      </c>
      <c r="D50" s="10">
        <v>109</v>
      </c>
      <c r="E50" s="10" t="s">
        <v>182</v>
      </c>
      <c r="F50" s="10" t="s">
        <v>182</v>
      </c>
      <c r="G50" s="10">
        <v>1</v>
      </c>
      <c r="H50" s="10">
        <v>8</v>
      </c>
      <c r="I50" s="10">
        <v>16</v>
      </c>
      <c r="J50" s="10">
        <v>84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304</v>
      </c>
      <c r="D51" s="10">
        <v>110</v>
      </c>
      <c r="E51" s="10" t="s">
        <v>182</v>
      </c>
      <c r="F51" s="10" t="s">
        <v>182</v>
      </c>
      <c r="G51" s="10">
        <v>2</v>
      </c>
      <c r="H51" s="10">
        <v>11</v>
      </c>
      <c r="I51" s="10">
        <v>15</v>
      </c>
      <c r="J51" s="10">
        <v>81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340</v>
      </c>
      <c r="D52" s="10">
        <v>72</v>
      </c>
      <c r="E52" s="10" t="s">
        <v>182</v>
      </c>
      <c r="F52" s="10" t="s">
        <v>182</v>
      </c>
      <c r="G52" s="10">
        <v>3</v>
      </c>
      <c r="H52" s="10">
        <v>9</v>
      </c>
      <c r="I52" s="10">
        <v>11</v>
      </c>
      <c r="J52" s="10">
        <v>47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262</v>
      </c>
      <c r="D53" s="10">
        <v>41</v>
      </c>
      <c r="E53" s="10" t="s">
        <v>182</v>
      </c>
      <c r="F53" s="10" t="s">
        <v>182</v>
      </c>
      <c r="G53" s="10">
        <v>2</v>
      </c>
      <c r="H53" s="10">
        <v>14</v>
      </c>
      <c r="I53" s="10">
        <v>8</v>
      </c>
      <c r="J53" s="10">
        <v>17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225</v>
      </c>
      <c r="D54" s="10">
        <v>17</v>
      </c>
      <c r="E54" s="10" t="s">
        <v>182</v>
      </c>
      <c r="F54" s="10" t="s">
        <v>182</v>
      </c>
      <c r="G54" s="10">
        <v>1</v>
      </c>
      <c r="H54" s="10">
        <v>3</v>
      </c>
      <c r="I54" s="10">
        <v>3</v>
      </c>
      <c r="J54" s="10">
        <v>9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220</v>
      </c>
      <c r="D55" s="10">
        <v>18</v>
      </c>
      <c r="E55" s="10" t="s">
        <v>182</v>
      </c>
      <c r="F55" s="10" t="s">
        <v>182</v>
      </c>
      <c r="G55" s="10">
        <v>2</v>
      </c>
      <c r="H55" s="10">
        <v>6</v>
      </c>
      <c r="I55" s="10">
        <v>4</v>
      </c>
      <c r="J55" s="10">
        <v>5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248</v>
      </c>
      <c r="D56" s="10">
        <v>17</v>
      </c>
      <c r="E56" s="10" t="s">
        <v>182</v>
      </c>
      <c r="F56" s="10" t="s">
        <v>182</v>
      </c>
      <c r="G56" s="10">
        <v>2</v>
      </c>
      <c r="H56" s="10">
        <v>5</v>
      </c>
      <c r="I56" s="10">
        <v>4</v>
      </c>
      <c r="J56" s="10">
        <v>6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176</v>
      </c>
      <c r="D57" s="10">
        <v>15</v>
      </c>
      <c r="E57" s="10" t="s">
        <v>182</v>
      </c>
      <c r="F57" s="10" t="s">
        <v>182</v>
      </c>
      <c r="G57" s="10">
        <v>1</v>
      </c>
      <c r="H57" s="10">
        <v>2</v>
      </c>
      <c r="I57" s="10">
        <v>1</v>
      </c>
      <c r="J57" s="10">
        <v>10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156</v>
      </c>
      <c r="D58" s="10">
        <v>11</v>
      </c>
      <c r="E58" s="10" t="s">
        <v>182</v>
      </c>
      <c r="F58" s="10" t="s">
        <v>182</v>
      </c>
      <c r="G58" s="10">
        <v>3</v>
      </c>
      <c r="H58" s="10" t="s">
        <v>182</v>
      </c>
      <c r="I58" s="10">
        <v>1</v>
      </c>
      <c r="J58" s="10">
        <v>6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116</v>
      </c>
      <c r="D59" s="10">
        <v>4</v>
      </c>
      <c r="E59" s="10" t="s">
        <v>182</v>
      </c>
      <c r="F59" s="10" t="s">
        <v>182</v>
      </c>
      <c r="G59" s="10">
        <v>1</v>
      </c>
      <c r="H59" s="10">
        <v>1</v>
      </c>
      <c r="I59" s="10">
        <v>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113</v>
      </c>
      <c r="D60" s="10">
        <v>5</v>
      </c>
      <c r="E60" s="10" t="s">
        <v>182</v>
      </c>
      <c r="F60" s="10" t="s">
        <v>182</v>
      </c>
      <c r="G60" s="10">
        <v>1</v>
      </c>
      <c r="H60" s="10">
        <v>2</v>
      </c>
      <c r="I60" s="10">
        <v>1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93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36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9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582</v>
      </c>
      <c r="D5" s="3">
        <v>176</v>
      </c>
      <c r="E5" s="3">
        <v>9</v>
      </c>
      <c r="F5" s="3">
        <v>8</v>
      </c>
      <c r="G5" s="3">
        <v>45</v>
      </c>
      <c r="H5" s="3">
        <v>70</v>
      </c>
      <c r="I5" s="3">
        <v>26</v>
      </c>
      <c r="J5" s="3">
        <v>14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17</v>
      </c>
      <c r="D6" s="10">
        <v>10</v>
      </c>
      <c r="E6" s="10">
        <v>8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20</v>
      </c>
      <c r="D7" s="10">
        <v>19</v>
      </c>
      <c r="E7" s="10">
        <v>1</v>
      </c>
      <c r="F7" s="10">
        <v>6</v>
      </c>
      <c r="G7" s="10">
        <v>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44</v>
      </c>
      <c r="D8" s="10">
        <v>37</v>
      </c>
      <c r="E8" s="10" t="s">
        <v>182</v>
      </c>
      <c r="F8" s="10" t="s">
        <v>182</v>
      </c>
      <c r="G8" s="10">
        <v>20</v>
      </c>
      <c r="H8" s="10">
        <v>17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41</v>
      </c>
      <c r="D9" s="10">
        <v>30</v>
      </c>
      <c r="E9" s="10" t="s">
        <v>182</v>
      </c>
      <c r="F9" s="10" t="s">
        <v>182</v>
      </c>
      <c r="G9" s="10" t="s">
        <v>182</v>
      </c>
      <c r="H9" s="10">
        <v>27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49</v>
      </c>
      <c r="D10" s="10">
        <v>15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4</v>
      </c>
      <c r="J10" s="10">
        <v>6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58</v>
      </c>
      <c r="D11" s="10">
        <v>12</v>
      </c>
      <c r="E11" s="10" t="s">
        <v>182</v>
      </c>
      <c r="F11" s="10" t="s">
        <v>182</v>
      </c>
      <c r="G11" s="10">
        <v>1</v>
      </c>
      <c r="H11" s="10">
        <v>4</v>
      </c>
      <c r="I11" s="10">
        <v>5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45</v>
      </c>
      <c r="D12" s="10">
        <v>7</v>
      </c>
      <c r="E12" s="10" t="s">
        <v>182</v>
      </c>
      <c r="F12" s="10" t="s">
        <v>182</v>
      </c>
      <c r="G12" s="10">
        <v>2</v>
      </c>
      <c r="H12" s="10">
        <v>1</v>
      </c>
      <c r="I12" s="10">
        <v>1</v>
      </c>
      <c r="J12" s="10">
        <v>3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69</v>
      </c>
      <c r="D13" s="10">
        <v>12</v>
      </c>
      <c r="E13" s="10" t="s">
        <v>182</v>
      </c>
      <c r="F13" s="10" t="s">
        <v>182</v>
      </c>
      <c r="G13" s="10">
        <v>2</v>
      </c>
      <c r="H13" s="10">
        <v>3</v>
      </c>
      <c r="I13" s="10">
        <v>6</v>
      </c>
      <c r="J13" s="10" t="s">
        <v>182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48</v>
      </c>
      <c r="D14" s="10">
        <v>6</v>
      </c>
      <c r="E14" s="10" t="s">
        <v>182</v>
      </c>
      <c r="F14" s="10" t="s">
        <v>182</v>
      </c>
      <c r="G14" s="10" t="s">
        <v>182</v>
      </c>
      <c r="H14" s="10">
        <v>4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41</v>
      </c>
      <c r="D15" s="10">
        <v>8</v>
      </c>
      <c r="E15" s="10" t="s">
        <v>182</v>
      </c>
      <c r="F15" s="10" t="s">
        <v>182</v>
      </c>
      <c r="G15" s="10">
        <v>1</v>
      </c>
      <c r="H15" s="10">
        <v>3</v>
      </c>
      <c r="I15" s="10">
        <v>4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22</v>
      </c>
      <c r="D16" s="10">
        <v>4</v>
      </c>
      <c r="E16" s="10" t="s">
        <v>182</v>
      </c>
      <c r="F16" s="10" t="s">
        <v>182</v>
      </c>
      <c r="G16" s="10">
        <v>1</v>
      </c>
      <c r="H16" s="10">
        <v>2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23</v>
      </c>
      <c r="D17" s="10">
        <v>3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 t="s">
        <v>182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35</v>
      </c>
      <c r="D18" s="10">
        <v>4</v>
      </c>
      <c r="E18" s="10" t="s">
        <v>182</v>
      </c>
      <c r="F18" s="10" t="s">
        <v>182</v>
      </c>
      <c r="G18" s="10">
        <v>1</v>
      </c>
      <c r="H18" s="10">
        <v>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21</v>
      </c>
      <c r="D20" s="10">
        <v>4</v>
      </c>
      <c r="E20" s="10" t="s">
        <v>182</v>
      </c>
      <c r="F20" s="10" t="s">
        <v>182</v>
      </c>
      <c r="G20" s="10">
        <v>1</v>
      </c>
      <c r="H20" s="10">
        <v>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21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</v>
      </c>
      <c r="D22" s="10">
        <v>3</v>
      </c>
      <c r="E22" s="10" t="s">
        <v>182</v>
      </c>
      <c r="F22" s="10" t="s">
        <v>182</v>
      </c>
      <c r="G22" s="10">
        <v>2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328</v>
      </c>
      <c r="D25" s="3">
        <v>99</v>
      </c>
      <c r="E25" s="3">
        <v>8</v>
      </c>
      <c r="F25" s="3">
        <v>7</v>
      </c>
      <c r="G25" s="3">
        <v>20</v>
      </c>
      <c r="H25" s="3">
        <v>42</v>
      </c>
      <c r="I25" s="3">
        <v>17</v>
      </c>
      <c r="J25" s="3">
        <v>5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11</v>
      </c>
      <c r="D26" s="10">
        <v>8</v>
      </c>
      <c r="E26" s="10">
        <v>7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13</v>
      </c>
      <c r="D27" s="10">
        <v>12</v>
      </c>
      <c r="E27" s="10">
        <v>1</v>
      </c>
      <c r="F27" s="10">
        <v>6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16</v>
      </c>
      <c r="D28" s="10">
        <v>14</v>
      </c>
      <c r="E28" s="10" t="s">
        <v>182</v>
      </c>
      <c r="F28" s="10" t="s">
        <v>182</v>
      </c>
      <c r="G28" s="10">
        <v>6</v>
      </c>
      <c r="H28" s="10">
        <v>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22</v>
      </c>
      <c r="D29" s="10">
        <v>17</v>
      </c>
      <c r="E29" s="10" t="s">
        <v>182</v>
      </c>
      <c r="F29" s="10" t="s">
        <v>182</v>
      </c>
      <c r="G29" s="10" t="s">
        <v>182</v>
      </c>
      <c r="H29" s="10">
        <v>14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24</v>
      </c>
      <c r="D30" s="10">
        <v>8</v>
      </c>
      <c r="E30" s="10" t="s">
        <v>182</v>
      </c>
      <c r="F30" s="10" t="s">
        <v>182</v>
      </c>
      <c r="G30" s="10" t="s">
        <v>182</v>
      </c>
      <c r="H30" s="10">
        <v>4</v>
      </c>
      <c r="I30" s="10">
        <v>4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28</v>
      </c>
      <c r="D31" s="10">
        <v>7</v>
      </c>
      <c r="E31" s="10" t="s">
        <v>182</v>
      </c>
      <c r="F31" s="10" t="s">
        <v>182</v>
      </c>
      <c r="G31" s="10">
        <v>1</v>
      </c>
      <c r="H31" s="10">
        <v>2</v>
      </c>
      <c r="I31" s="10">
        <v>2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26</v>
      </c>
      <c r="D32" s="10">
        <v>6</v>
      </c>
      <c r="E32" s="10" t="s">
        <v>182</v>
      </c>
      <c r="F32" s="10" t="s">
        <v>182</v>
      </c>
      <c r="G32" s="10">
        <v>2</v>
      </c>
      <c r="H32" s="10">
        <v>1</v>
      </c>
      <c r="I32" s="10">
        <v>1</v>
      </c>
      <c r="J32" s="10">
        <v>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50</v>
      </c>
      <c r="D33" s="10">
        <v>8</v>
      </c>
      <c r="E33" s="10" t="s">
        <v>182</v>
      </c>
      <c r="F33" s="10" t="s">
        <v>182</v>
      </c>
      <c r="G33" s="10">
        <v>2</v>
      </c>
      <c r="H33" s="10">
        <v>2</v>
      </c>
      <c r="I33" s="10">
        <v>4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33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3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25</v>
      </c>
      <c r="D35" s="10">
        <v>6</v>
      </c>
      <c r="E35" s="10" t="s">
        <v>182</v>
      </c>
      <c r="F35" s="10" t="s">
        <v>182</v>
      </c>
      <c r="G35" s="10">
        <v>1</v>
      </c>
      <c r="H35" s="10">
        <v>3</v>
      </c>
      <c r="I35" s="10">
        <v>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</v>
      </c>
      <c r="D37" s="10">
        <v>2</v>
      </c>
      <c r="E37" s="10" t="s">
        <v>182</v>
      </c>
      <c r="F37" s="10" t="s">
        <v>182</v>
      </c>
      <c r="G37" s="10">
        <v>1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19</v>
      </c>
      <c r="D38" s="10">
        <v>3</v>
      </c>
      <c r="E38" s="10" t="s">
        <v>182</v>
      </c>
      <c r="F38" s="10" t="s">
        <v>182</v>
      </c>
      <c r="G38" s="10" t="s">
        <v>182</v>
      </c>
      <c r="H38" s="10">
        <v>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10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12</v>
      </c>
      <c r="D40" s="10">
        <v>3</v>
      </c>
      <c r="E40" s="10" t="s">
        <v>182</v>
      </c>
      <c r="F40" s="10" t="s">
        <v>182</v>
      </c>
      <c r="G40" s="10">
        <v>1</v>
      </c>
      <c r="H40" s="10">
        <v>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254</v>
      </c>
      <c r="D45" s="3">
        <v>77</v>
      </c>
      <c r="E45" s="3">
        <v>1</v>
      </c>
      <c r="F45" s="3">
        <v>1</v>
      </c>
      <c r="G45" s="3">
        <v>25</v>
      </c>
      <c r="H45" s="3">
        <v>28</v>
      </c>
      <c r="I45" s="3">
        <v>9</v>
      </c>
      <c r="J45" s="3">
        <v>9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6</v>
      </c>
      <c r="D46" s="10">
        <v>2</v>
      </c>
      <c r="E46" s="10">
        <v>1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</v>
      </c>
      <c r="D47" s="10">
        <v>7</v>
      </c>
      <c r="E47" s="10" t="s">
        <v>182</v>
      </c>
      <c r="F47" s="10" t="s">
        <v>182</v>
      </c>
      <c r="G47" s="10">
        <v>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28</v>
      </c>
      <c r="D48" s="10">
        <v>23</v>
      </c>
      <c r="E48" s="10" t="s">
        <v>182</v>
      </c>
      <c r="F48" s="10" t="s">
        <v>182</v>
      </c>
      <c r="G48" s="10">
        <v>14</v>
      </c>
      <c r="H48" s="10">
        <v>9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19</v>
      </c>
      <c r="D49" s="10">
        <v>13</v>
      </c>
      <c r="E49" s="10" t="s">
        <v>182</v>
      </c>
      <c r="F49" s="10" t="s">
        <v>182</v>
      </c>
      <c r="G49" s="10" t="s">
        <v>182</v>
      </c>
      <c r="H49" s="10">
        <v>13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25</v>
      </c>
      <c r="D50" s="10">
        <v>7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6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30</v>
      </c>
      <c r="D51" s="10">
        <v>5</v>
      </c>
      <c r="E51" s="10" t="s">
        <v>182</v>
      </c>
      <c r="F51" s="10" t="s">
        <v>182</v>
      </c>
      <c r="G51" s="10" t="s">
        <v>182</v>
      </c>
      <c r="H51" s="10">
        <v>2</v>
      </c>
      <c r="I51" s="10">
        <v>3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19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19</v>
      </c>
      <c r="D53" s="10">
        <v>4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2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15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</v>
      </c>
      <c r="D55" s="10">
        <v>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11</v>
      </c>
      <c r="D56" s="10">
        <v>3</v>
      </c>
      <c r="E56" s="10" t="s">
        <v>182</v>
      </c>
      <c r="F56" s="10" t="s">
        <v>182</v>
      </c>
      <c r="G56" s="10" t="s">
        <v>182</v>
      </c>
      <c r="H56" s="10">
        <v>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12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16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</v>
      </c>
      <c r="D59" s="10">
        <v>1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13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>
        <v>3</v>
      </c>
      <c r="E62" s="10" t="s">
        <v>182</v>
      </c>
      <c r="F62" s="10" t="s">
        <v>182</v>
      </c>
      <c r="G62" s="10">
        <v>2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1034</v>
      </c>
      <c r="D5" s="3">
        <v>315</v>
      </c>
      <c r="E5" s="3">
        <v>17</v>
      </c>
      <c r="F5" s="3">
        <v>31</v>
      </c>
      <c r="G5" s="3">
        <v>86</v>
      </c>
      <c r="H5" s="3">
        <v>95</v>
      </c>
      <c r="I5" s="3">
        <v>43</v>
      </c>
      <c r="J5" s="3">
        <v>30</v>
      </c>
      <c r="K5" s="3">
        <v>13</v>
      </c>
    </row>
    <row r="6" spans="1:32" ht="12" customHeight="1" x14ac:dyDescent="0.2">
      <c r="A6" s="30" t="s">
        <v>171</v>
      </c>
      <c r="B6" s="1" t="s">
        <v>14</v>
      </c>
      <c r="C6" s="10">
        <v>58</v>
      </c>
      <c r="D6" s="10">
        <v>32</v>
      </c>
      <c r="E6" s="10">
        <v>17</v>
      </c>
      <c r="F6" s="10">
        <v>15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64</v>
      </c>
      <c r="D7" s="10">
        <v>56</v>
      </c>
      <c r="E7" s="10" t="s">
        <v>182</v>
      </c>
      <c r="F7" s="10">
        <v>16</v>
      </c>
      <c r="G7" s="10">
        <v>40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58</v>
      </c>
      <c r="D8" s="10">
        <v>53</v>
      </c>
      <c r="E8" s="10" t="s">
        <v>182</v>
      </c>
      <c r="F8" s="10" t="s">
        <v>182</v>
      </c>
      <c r="G8" s="10">
        <v>21</v>
      </c>
      <c r="H8" s="10">
        <v>32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55</v>
      </c>
      <c r="D9" s="10">
        <v>36</v>
      </c>
      <c r="E9" s="10" t="s">
        <v>182</v>
      </c>
      <c r="F9" s="10" t="s">
        <v>182</v>
      </c>
      <c r="G9" s="10">
        <v>3</v>
      </c>
      <c r="H9" s="10">
        <v>32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60</v>
      </c>
      <c r="D10" s="10">
        <v>24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10</v>
      </c>
      <c r="J10" s="10">
        <v>7</v>
      </c>
      <c r="K10" s="10">
        <v>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76</v>
      </c>
      <c r="D11" s="10">
        <v>12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5</v>
      </c>
      <c r="J11" s="10">
        <v>6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79</v>
      </c>
      <c r="D12" s="10">
        <v>18</v>
      </c>
      <c r="E12" s="10" t="s">
        <v>182</v>
      </c>
      <c r="F12" s="10" t="s">
        <v>182</v>
      </c>
      <c r="G12" s="10">
        <v>4</v>
      </c>
      <c r="H12" s="10">
        <v>3</v>
      </c>
      <c r="I12" s="10">
        <v>5</v>
      </c>
      <c r="J12" s="10">
        <v>4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101</v>
      </c>
      <c r="D13" s="10">
        <v>11</v>
      </c>
      <c r="E13" s="10" t="s">
        <v>182</v>
      </c>
      <c r="F13" s="10" t="s">
        <v>182</v>
      </c>
      <c r="G13" s="10">
        <v>2</v>
      </c>
      <c r="H13" s="10">
        <v>2</v>
      </c>
      <c r="I13" s="10">
        <v>4</v>
      </c>
      <c r="J13" s="10" t="s">
        <v>182</v>
      </c>
      <c r="K13" s="10">
        <v>3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108</v>
      </c>
      <c r="D14" s="10">
        <v>20</v>
      </c>
      <c r="E14" s="10" t="s">
        <v>182</v>
      </c>
      <c r="F14" s="10" t="s">
        <v>182</v>
      </c>
      <c r="G14" s="10">
        <v>1</v>
      </c>
      <c r="H14" s="10">
        <v>5</v>
      </c>
      <c r="I14" s="10">
        <v>4</v>
      </c>
      <c r="J14" s="10">
        <v>8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65</v>
      </c>
      <c r="D15" s="10">
        <v>5</v>
      </c>
      <c r="E15" s="10" t="s">
        <v>182</v>
      </c>
      <c r="F15" s="10" t="s">
        <v>182</v>
      </c>
      <c r="G15" s="10">
        <v>1</v>
      </c>
      <c r="H15" s="10">
        <v>4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47</v>
      </c>
      <c r="D16" s="10">
        <v>8</v>
      </c>
      <c r="E16" s="10" t="s">
        <v>182</v>
      </c>
      <c r="F16" s="10" t="s">
        <v>182</v>
      </c>
      <c r="G16" s="10">
        <v>2</v>
      </c>
      <c r="H16" s="10">
        <v>1</v>
      </c>
      <c r="I16" s="10">
        <v>2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45</v>
      </c>
      <c r="D17" s="10">
        <v>8</v>
      </c>
      <c r="E17" s="10" t="s">
        <v>182</v>
      </c>
      <c r="F17" s="10" t="s">
        <v>182</v>
      </c>
      <c r="G17" s="10">
        <v>2</v>
      </c>
      <c r="H17" s="10">
        <v>2</v>
      </c>
      <c r="I17" s="10">
        <v>3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50</v>
      </c>
      <c r="D18" s="10">
        <v>8</v>
      </c>
      <c r="E18" s="10" t="s">
        <v>182</v>
      </c>
      <c r="F18" s="10" t="s">
        <v>182</v>
      </c>
      <c r="G18" s="10">
        <v>1</v>
      </c>
      <c r="H18" s="10">
        <v>4</v>
      </c>
      <c r="I18" s="10">
        <v>3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35</v>
      </c>
      <c r="D19" s="10">
        <v>7</v>
      </c>
      <c r="E19" s="10" t="s">
        <v>182</v>
      </c>
      <c r="F19" s="10" t="s">
        <v>182</v>
      </c>
      <c r="G19" s="10">
        <v>1</v>
      </c>
      <c r="H19" s="10">
        <v>2</v>
      </c>
      <c r="I19" s="10">
        <v>2</v>
      </c>
      <c r="J19" s="10">
        <v>1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43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41</v>
      </c>
      <c r="D21" s="10">
        <v>9</v>
      </c>
      <c r="E21" s="10" t="s">
        <v>182</v>
      </c>
      <c r="F21" s="10" t="s">
        <v>182</v>
      </c>
      <c r="G21" s="10">
        <v>4</v>
      </c>
      <c r="H21" s="10">
        <v>1</v>
      </c>
      <c r="I21" s="10">
        <v>3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24</v>
      </c>
      <c r="D22" s="10">
        <v>4</v>
      </c>
      <c r="E22" s="10" t="s">
        <v>182</v>
      </c>
      <c r="F22" s="10" t="s">
        <v>182</v>
      </c>
      <c r="G22" s="10">
        <v>1</v>
      </c>
      <c r="H22" s="10">
        <v>1</v>
      </c>
      <c r="I22" s="10">
        <v>1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15</v>
      </c>
      <c r="D23" s="10">
        <v>3</v>
      </c>
      <c r="E23" s="10" t="s">
        <v>182</v>
      </c>
      <c r="F23" s="10" t="s">
        <v>182</v>
      </c>
      <c r="G23" s="10">
        <v>1</v>
      </c>
      <c r="H23" s="10">
        <v>1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553</v>
      </c>
      <c r="D25" s="3">
        <v>161</v>
      </c>
      <c r="E25" s="3">
        <v>11</v>
      </c>
      <c r="F25" s="3">
        <v>18</v>
      </c>
      <c r="G25" s="3">
        <v>39</v>
      </c>
      <c r="H25" s="3">
        <v>46</v>
      </c>
      <c r="I25" s="3">
        <v>25</v>
      </c>
      <c r="J25" s="3">
        <v>17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37</v>
      </c>
      <c r="D26" s="10">
        <v>19</v>
      </c>
      <c r="E26" s="10">
        <v>11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36</v>
      </c>
      <c r="D27" s="10">
        <v>31</v>
      </c>
      <c r="E27" s="10" t="s">
        <v>182</v>
      </c>
      <c r="F27" s="10">
        <v>10</v>
      </c>
      <c r="G27" s="10">
        <v>21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25</v>
      </c>
      <c r="D28" s="10">
        <v>21</v>
      </c>
      <c r="E28" s="10" t="s">
        <v>182</v>
      </c>
      <c r="F28" s="10" t="s">
        <v>182</v>
      </c>
      <c r="G28" s="10">
        <v>7</v>
      </c>
      <c r="H28" s="10">
        <v>14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29</v>
      </c>
      <c r="D29" s="10">
        <v>18</v>
      </c>
      <c r="E29" s="10" t="s">
        <v>182</v>
      </c>
      <c r="F29" s="10" t="s">
        <v>182</v>
      </c>
      <c r="G29" s="10">
        <v>3</v>
      </c>
      <c r="H29" s="10">
        <v>15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32</v>
      </c>
      <c r="D30" s="10">
        <v>16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9</v>
      </c>
      <c r="J30" s="10">
        <v>3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44</v>
      </c>
      <c r="D31" s="10">
        <v>7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3</v>
      </c>
      <c r="J31" s="10">
        <v>4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42</v>
      </c>
      <c r="D32" s="10">
        <v>9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3</v>
      </c>
      <c r="J32" s="10">
        <v>2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49</v>
      </c>
      <c r="D33" s="10">
        <v>5</v>
      </c>
      <c r="E33" s="10" t="s">
        <v>182</v>
      </c>
      <c r="F33" s="10" t="s">
        <v>182</v>
      </c>
      <c r="G33" s="10">
        <v>2</v>
      </c>
      <c r="H33" s="10">
        <v>1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50</v>
      </c>
      <c r="D34" s="10">
        <v>12</v>
      </c>
      <c r="E34" s="10" t="s">
        <v>182</v>
      </c>
      <c r="F34" s="10" t="s">
        <v>182</v>
      </c>
      <c r="G34" s="10" t="s">
        <v>182</v>
      </c>
      <c r="H34" s="10">
        <v>3</v>
      </c>
      <c r="I34" s="10">
        <v>2</v>
      </c>
      <c r="J34" s="10">
        <v>6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45</v>
      </c>
      <c r="D35" s="10">
        <v>4</v>
      </c>
      <c r="E35" s="10" t="s">
        <v>182</v>
      </c>
      <c r="F35" s="10" t="s">
        <v>182</v>
      </c>
      <c r="G35" s="10">
        <v>1</v>
      </c>
      <c r="H35" s="10">
        <v>3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21</v>
      </c>
      <c r="D36" s="10">
        <v>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>
        <v>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23</v>
      </c>
      <c r="D37" s="10">
        <v>4</v>
      </c>
      <c r="E37" s="10" t="s">
        <v>182</v>
      </c>
      <c r="F37" s="10" t="s">
        <v>182</v>
      </c>
      <c r="G37" s="10">
        <v>1</v>
      </c>
      <c r="H37" s="10">
        <v>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30</v>
      </c>
      <c r="D38" s="10">
        <v>6</v>
      </c>
      <c r="E38" s="10" t="s">
        <v>182</v>
      </c>
      <c r="F38" s="10" t="s">
        <v>182</v>
      </c>
      <c r="G38" s="10" t="s">
        <v>182</v>
      </c>
      <c r="H38" s="10">
        <v>4</v>
      </c>
      <c r="I38" s="10">
        <v>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23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32</v>
      </c>
      <c r="D41" s="10">
        <v>5</v>
      </c>
      <c r="E41" s="10" t="s">
        <v>182</v>
      </c>
      <c r="F41" s="10" t="s">
        <v>182</v>
      </c>
      <c r="G41" s="10">
        <v>1</v>
      </c>
      <c r="H41" s="10">
        <v>1</v>
      </c>
      <c r="I41" s="10">
        <v>3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481</v>
      </c>
      <c r="D45" s="3">
        <v>154</v>
      </c>
      <c r="E45" s="3">
        <v>6</v>
      </c>
      <c r="F45" s="3">
        <v>13</v>
      </c>
      <c r="G45" s="3">
        <v>47</v>
      </c>
      <c r="H45" s="3">
        <v>49</v>
      </c>
      <c r="I45" s="3">
        <v>18</v>
      </c>
      <c r="J45" s="3">
        <v>13</v>
      </c>
      <c r="K45" s="3">
        <v>8</v>
      </c>
    </row>
    <row r="46" spans="1:13" ht="12" customHeight="1" x14ac:dyDescent="0.2">
      <c r="A46" s="30" t="s">
        <v>171</v>
      </c>
      <c r="B46" s="1" t="s">
        <v>14</v>
      </c>
      <c r="C46" s="10">
        <v>21</v>
      </c>
      <c r="D46" s="10">
        <v>13</v>
      </c>
      <c r="E46" s="10">
        <v>6</v>
      </c>
      <c r="F46" s="10">
        <v>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28</v>
      </c>
      <c r="D47" s="10">
        <v>25</v>
      </c>
      <c r="E47" s="10" t="s">
        <v>182</v>
      </c>
      <c r="F47" s="10">
        <v>6</v>
      </c>
      <c r="G47" s="10">
        <v>19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33</v>
      </c>
      <c r="D48" s="10">
        <v>32</v>
      </c>
      <c r="E48" s="10" t="s">
        <v>182</v>
      </c>
      <c r="F48" s="10" t="s">
        <v>182</v>
      </c>
      <c r="G48" s="10">
        <v>14</v>
      </c>
      <c r="H48" s="10">
        <v>18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26</v>
      </c>
      <c r="D49" s="10">
        <v>18</v>
      </c>
      <c r="E49" s="10" t="s">
        <v>182</v>
      </c>
      <c r="F49" s="10" t="s">
        <v>182</v>
      </c>
      <c r="G49" s="10" t="s">
        <v>182</v>
      </c>
      <c r="H49" s="10">
        <v>17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28</v>
      </c>
      <c r="D50" s="10">
        <v>8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1</v>
      </c>
      <c r="J50" s="10">
        <v>4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32</v>
      </c>
      <c r="D51" s="10">
        <v>5</v>
      </c>
      <c r="E51" s="10" t="s">
        <v>182</v>
      </c>
      <c r="F51" s="10" t="s">
        <v>182</v>
      </c>
      <c r="G51" s="10">
        <v>1</v>
      </c>
      <c r="H51" s="10" t="s">
        <v>182</v>
      </c>
      <c r="I51" s="10">
        <v>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37</v>
      </c>
      <c r="D52" s="10">
        <v>9</v>
      </c>
      <c r="E52" s="10" t="s">
        <v>182</v>
      </c>
      <c r="F52" s="10" t="s">
        <v>182</v>
      </c>
      <c r="G52" s="10">
        <v>3</v>
      </c>
      <c r="H52" s="10">
        <v>2</v>
      </c>
      <c r="I52" s="10">
        <v>2</v>
      </c>
      <c r="J52" s="10">
        <v>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52</v>
      </c>
      <c r="D53" s="10">
        <v>6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2</v>
      </c>
      <c r="J53" s="10" t="s">
        <v>182</v>
      </c>
      <c r="K53" s="10">
        <v>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58</v>
      </c>
      <c r="D54" s="10">
        <v>8</v>
      </c>
      <c r="E54" s="10" t="s">
        <v>182</v>
      </c>
      <c r="F54" s="10" t="s">
        <v>182</v>
      </c>
      <c r="G54" s="10">
        <v>1</v>
      </c>
      <c r="H54" s="10">
        <v>2</v>
      </c>
      <c r="I54" s="10">
        <v>2</v>
      </c>
      <c r="J54" s="10">
        <v>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20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26</v>
      </c>
      <c r="D56" s="10">
        <v>6</v>
      </c>
      <c r="E56" s="10" t="s">
        <v>182</v>
      </c>
      <c r="F56" s="10" t="s">
        <v>182</v>
      </c>
      <c r="G56" s="10">
        <v>2</v>
      </c>
      <c r="H56" s="10">
        <v>1</v>
      </c>
      <c r="I56" s="10">
        <v>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22</v>
      </c>
      <c r="D57" s="10">
        <v>4</v>
      </c>
      <c r="E57" s="10" t="s">
        <v>182</v>
      </c>
      <c r="F57" s="10" t="s">
        <v>182</v>
      </c>
      <c r="G57" s="10">
        <v>1</v>
      </c>
      <c r="H57" s="10" t="s">
        <v>182</v>
      </c>
      <c r="I57" s="10">
        <v>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20</v>
      </c>
      <c r="D58" s="10">
        <v>2</v>
      </c>
      <c r="E58" s="10" t="s">
        <v>182</v>
      </c>
      <c r="F58" s="10" t="s">
        <v>182</v>
      </c>
      <c r="G58" s="10">
        <v>1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23</v>
      </c>
      <c r="D59" s="10">
        <v>7</v>
      </c>
      <c r="E59" s="10" t="s">
        <v>182</v>
      </c>
      <c r="F59" s="10" t="s">
        <v>182</v>
      </c>
      <c r="G59" s="10">
        <v>1</v>
      </c>
      <c r="H59" s="10">
        <v>2</v>
      </c>
      <c r="I59" s="10">
        <v>2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20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</v>
      </c>
      <c r="D61" s="10">
        <v>4</v>
      </c>
      <c r="E61" s="10" t="s">
        <v>182</v>
      </c>
      <c r="F61" s="10" t="s">
        <v>182</v>
      </c>
      <c r="G61" s="10">
        <v>3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13</v>
      </c>
      <c r="D62" s="10">
        <v>4</v>
      </c>
      <c r="E62" s="10" t="s">
        <v>182</v>
      </c>
      <c r="F62" s="10" t="s">
        <v>182</v>
      </c>
      <c r="G62" s="10">
        <v>1</v>
      </c>
      <c r="H62" s="10">
        <v>1</v>
      </c>
      <c r="I62" s="10">
        <v>1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9</v>
      </c>
      <c r="D63" s="10">
        <v>2</v>
      </c>
      <c r="E63" s="10" t="s">
        <v>182</v>
      </c>
      <c r="F63" s="10" t="s">
        <v>182</v>
      </c>
      <c r="G63" s="10" t="s">
        <v>182</v>
      </c>
      <c r="H63" s="10">
        <v>1</v>
      </c>
      <c r="I63" s="10" t="s">
        <v>182</v>
      </c>
      <c r="J63" s="10" t="s">
        <v>182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795</v>
      </c>
      <c r="D5" s="3">
        <v>148</v>
      </c>
      <c r="E5" s="3" t="s">
        <v>182</v>
      </c>
      <c r="F5" s="3">
        <v>4</v>
      </c>
      <c r="G5" s="3">
        <v>43</v>
      </c>
      <c r="H5" s="3">
        <v>62</v>
      </c>
      <c r="I5" s="3">
        <v>10</v>
      </c>
      <c r="J5" s="3">
        <v>22</v>
      </c>
      <c r="K5" s="3">
        <v>7</v>
      </c>
    </row>
    <row r="6" spans="1:32" ht="12" customHeight="1" x14ac:dyDescent="0.2">
      <c r="A6" s="30" t="s">
        <v>171</v>
      </c>
      <c r="B6" s="1" t="s">
        <v>14</v>
      </c>
      <c r="C6" s="10">
        <v>4</v>
      </c>
      <c r="D6" s="10">
        <v>2</v>
      </c>
      <c r="E6" s="10" t="s">
        <v>182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18</v>
      </c>
      <c r="D7" s="10">
        <v>16</v>
      </c>
      <c r="E7" s="10" t="s">
        <v>182</v>
      </c>
      <c r="F7" s="10">
        <v>2</v>
      </c>
      <c r="G7" s="10">
        <v>14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23</v>
      </c>
      <c r="D8" s="10">
        <v>23</v>
      </c>
      <c r="E8" s="10" t="s">
        <v>182</v>
      </c>
      <c r="F8" s="10" t="s">
        <v>182</v>
      </c>
      <c r="G8" s="10">
        <v>7</v>
      </c>
      <c r="H8" s="10">
        <v>16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45</v>
      </c>
      <c r="D9" s="10">
        <v>34</v>
      </c>
      <c r="E9" s="10" t="s">
        <v>182</v>
      </c>
      <c r="F9" s="10" t="s">
        <v>182</v>
      </c>
      <c r="G9" s="10" t="s">
        <v>182</v>
      </c>
      <c r="H9" s="10">
        <v>28</v>
      </c>
      <c r="I9" s="10">
        <v>1</v>
      </c>
      <c r="J9" s="10">
        <v>5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43</v>
      </c>
      <c r="D10" s="10">
        <v>12</v>
      </c>
      <c r="E10" s="10" t="s">
        <v>182</v>
      </c>
      <c r="F10" s="10" t="s">
        <v>182</v>
      </c>
      <c r="G10" s="10">
        <v>2</v>
      </c>
      <c r="H10" s="10">
        <v>3</v>
      </c>
      <c r="I10" s="10">
        <v>1</v>
      </c>
      <c r="J10" s="10">
        <v>5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36</v>
      </c>
      <c r="D11" s="10">
        <v>5</v>
      </c>
      <c r="E11" s="10" t="s">
        <v>182</v>
      </c>
      <c r="F11" s="10" t="s">
        <v>182</v>
      </c>
      <c r="G11" s="10" t="s">
        <v>182</v>
      </c>
      <c r="H11" s="10">
        <v>2</v>
      </c>
      <c r="I11" s="10" t="s">
        <v>182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95</v>
      </c>
      <c r="D12" s="10">
        <v>14</v>
      </c>
      <c r="E12" s="10" t="s">
        <v>182</v>
      </c>
      <c r="F12" s="10" t="s">
        <v>182</v>
      </c>
      <c r="G12" s="10">
        <v>3</v>
      </c>
      <c r="H12" s="10">
        <v>4</v>
      </c>
      <c r="I12" s="10">
        <v>2</v>
      </c>
      <c r="J12" s="10">
        <v>2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72</v>
      </c>
      <c r="D13" s="10">
        <v>4</v>
      </c>
      <c r="E13" s="10" t="s">
        <v>182</v>
      </c>
      <c r="F13" s="10" t="s">
        <v>182</v>
      </c>
      <c r="G13" s="10">
        <v>1</v>
      </c>
      <c r="H13" s="10" t="s">
        <v>182</v>
      </c>
      <c r="I13" s="10">
        <v>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70</v>
      </c>
      <c r="D14" s="10">
        <v>7</v>
      </c>
      <c r="E14" s="10" t="s">
        <v>182</v>
      </c>
      <c r="F14" s="10" t="s">
        <v>182</v>
      </c>
      <c r="G14" s="10">
        <v>4</v>
      </c>
      <c r="H14" s="10">
        <v>2</v>
      </c>
      <c r="I14" s="10" t="s">
        <v>182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74</v>
      </c>
      <c r="D15" s="10">
        <v>10</v>
      </c>
      <c r="E15" s="10" t="s">
        <v>182</v>
      </c>
      <c r="F15" s="10" t="s">
        <v>182</v>
      </c>
      <c r="G15" s="10">
        <v>2</v>
      </c>
      <c r="H15" s="10">
        <v>3</v>
      </c>
      <c r="I15" s="10">
        <v>3</v>
      </c>
      <c r="J15" s="10">
        <v>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63</v>
      </c>
      <c r="D16" s="10">
        <v>2</v>
      </c>
      <c r="E16" s="10" t="s">
        <v>182</v>
      </c>
      <c r="F16" s="10" t="s">
        <v>182</v>
      </c>
      <c r="G16" s="10">
        <v>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41</v>
      </c>
      <c r="D17" s="10">
        <v>6</v>
      </c>
      <c r="E17" s="10" t="s">
        <v>182</v>
      </c>
      <c r="F17" s="10" t="s">
        <v>182</v>
      </c>
      <c r="G17" s="10">
        <v>3</v>
      </c>
      <c r="H17" s="10">
        <v>1</v>
      </c>
      <c r="I17" s="10" t="s">
        <v>182</v>
      </c>
      <c r="J17" s="10">
        <v>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47</v>
      </c>
      <c r="D18" s="10">
        <v>3</v>
      </c>
      <c r="E18" s="10" t="s">
        <v>182</v>
      </c>
      <c r="F18" s="10" t="s">
        <v>182</v>
      </c>
      <c r="G18" s="10">
        <v>1</v>
      </c>
      <c r="H18" s="10" t="s">
        <v>182</v>
      </c>
      <c r="I18" s="10">
        <v>1</v>
      </c>
      <c r="J18" s="10" t="s">
        <v>182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37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46</v>
      </c>
      <c r="D20" s="10">
        <v>4</v>
      </c>
      <c r="E20" s="10" t="s">
        <v>182</v>
      </c>
      <c r="F20" s="10" t="s">
        <v>182</v>
      </c>
      <c r="G20" s="10">
        <v>2</v>
      </c>
      <c r="H20" s="10">
        <v>1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46</v>
      </c>
      <c r="D21" s="10">
        <v>3</v>
      </c>
      <c r="E21" s="10" t="s">
        <v>182</v>
      </c>
      <c r="F21" s="10" t="s">
        <v>182</v>
      </c>
      <c r="G21" s="10">
        <v>1</v>
      </c>
      <c r="H21" s="10">
        <v>1</v>
      </c>
      <c r="I21" s="10" t="s">
        <v>182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10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</v>
      </c>
      <c r="D24" s="10">
        <v>2</v>
      </c>
      <c r="E24" s="10" t="s">
        <v>182</v>
      </c>
      <c r="F24" s="10" t="s">
        <v>182</v>
      </c>
      <c r="G24" s="10">
        <v>1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451</v>
      </c>
      <c r="D25" s="3">
        <v>89</v>
      </c>
      <c r="E25" s="3" t="s">
        <v>182</v>
      </c>
      <c r="F25" s="3">
        <v>3</v>
      </c>
      <c r="G25" s="3">
        <v>26</v>
      </c>
      <c r="H25" s="3">
        <v>33</v>
      </c>
      <c r="I25" s="3">
        <v>7</v>
      </c>
      <c r="J25" s="3">
        <v>13</v>
      </c>
      <c r="K25" s="3">
        <v>7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14</v>
      </c>
      <c r="D27" s="10">
        <v>12</v>
      </c>
      <c r="E27" s="10" t="s">
        <v>182</v>
      </c>
      <c r="F27" s="10">
        <v>2</v>
      </c>
      <c r="G27" s="10">
        <v>10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</v>
      </c>
      <c r="D28" s="10">
        <v>8</v>
      </c>
      <c r="E28" s="10" t="s">
        <v>182</v>
      </c>
      <c r="F28" s="10" t="s">
        <v>182</v>
      </c>
      <c r="G28" s="10">
        <v>3</v>
      </c>
      <c r="H28" s="10">
        <v>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20</v>
      </c>
      <c r="D29" s="10">
        <v>18</v>
      </c>
      <c r="E29" s="10" t="s">
        <v>182</v>
      </c>
      <c r="F29" s="10" t="s">
        <v>182</v>
      </c>
      <c r="G29" s="10" t="s">
        <v>182</v>
      </c>
      <c r="H29" s="10">
        <v>15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27</v>
      </c>
      <c r="D30" s="10">
        <v>8</v>
      </c>
      <c r="E30" s="10" t="s">
        <v>182</v>
      </c>
      <c r="F30" s="10" t="s">
        <v>182</v>
      </c>
      <c r="G30" s="10">
        <v>2</v>
      </c>
      <c r="H30" s="10">
        <v>1</v>
      </c>
      <c r="I30" s="10">
        <v>1</v>
      </c>
      <c r="J30" s="10">
        <v>3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4</v>
      </c>
      <c r="E31" s="10" t="s">
        <v>182</v>
      </c>
      <c r="F31" s="10" t="s">
        <v>182</v>
      </c>
      <c r="G31" s="10" t="s">
        <v>182</v>
      </c>
      <c r="H31" s="10">
        <v>2</v>
      </c>
      <c r="I31" s="10" t="s">
        <v>182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63</v>
      </c>
      <c r="D32" s="10">
        <v>12</v>
      </c>
      <c r="E32" s="10" t="s">
        <v>182</v>
      </c>
      <c r="F32" s="10" t="s">
        <v>182</v>
      </c>
      <c r="G32" s="10">
        <v>2</v>
      </c>
      <c r="H32" s="10">
        <v>4</v>
      </c>
      <c r="I32" s="10">
        <v>1</v>
      </c>
      <c r="J32" s="10">
        <v>2</v>
      </c>
      <c r="K32" s="10">
        <v>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41</v>
      </c>
      <c r="D33" s="10">
        <v>4</v>
      </c>
      <c r="E33" s="10" t="s">
        <v>182</v>
      </c>
      <c r="F33" s="10" t="s">
        <v>182</v>
      </c>
      <c r="G33" s="10">
        <v>1</v>
      </c>
      <c r="H33" s="10" t="s">
        <v>182</v>
      </c>
      <c r="I33" s="10">
        <v>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44</v>
      </c>
      <c r="D34" s="10">
        <v>6</v>
      </c>
      <c r="E34" s="10" t="s">
        <v>182</v>
      </c>
      <c r="F34" s="10" t="s">
        <v>182</v>
      </c>
      <c r="G34" s="10">
        <v>3</v>
      </c>
      <c r="H34" s="10">
        <v>2</v>
      </c>
      <c r="I34" s="10" t="s">
        <v>182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37</v>
      </c>
      <c r="D35" s="10">
        <v>4</v>
      </c>
      <c r="E35" s="10" t="s">
        <v>182</v>
      </c>
      <c r="F35" s="10" t="s">
        <v>182</v>
      </c>
      <c r="G35" s="10">
        <v>1</v>
      </c>
      <c r="H35" s="10">
        <v>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34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22</v>
      </c>
      <c r="D37" s="10">
        <v>2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27</v>
      </c>
      <c r="D38" s="10">
        <v>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22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25</v>
      </c>
      <c r="D40" s="10">
        <v>3</v>
      </c>
      <c r="E40" s="10" t="s">
        <v>182</v>
      </c>
      <c r="F40" s="10" t="s">
        <v>182</v>
      </c>
      <c r="G40" s="10">
        <v>1</v>
      </c>
      <c r="H40" s="10">
        <v>1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25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10</v>
      </c>
      <c r="D44" s="10">
        <v>2</v>
      </c>
      <c r="E44" s="10" t="s">
        <v>182</v>
      </c>
      <c r="F44" s="10" t="s">
        <v>182</v>
      </c>
      <c r="G44" s="10">
        <v>1</v>
      </c>
      <c r="H44" s="10">
        <v>1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344</v>
      </c>
      <c r="D45" s="3">
        <v>59</v>
      </c>
      <c r="E45" s="3" t="s">
        <v>182</v>
      </c>
      <c r="F45" s="3">
        <v>1</v>
      </c>
      <c r="G45" s="3">
        <v>17</v>
      </c>
      <c r="H45" s="3">
        <v>29</v>
      </c>
      <c r="I45" s="3">
        <v>3</v>
      </c>
      <c r="J45" s="3">
        <v>9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2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</v>
      </c>
      <c r="D47" s="10">
        <v>4</v>
      </c>
      <c r="E47" s="10" t="s">
        <v>182</v>
      </c>
      <c r="F47" s="10" t="s">
        <v>182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15</v>
      </c>
      <c r="D48" s="10">
        <v>15</v>
      </c>
      <c r="E48" s="10" t="s">
        <v>182</v>
      </c>
      <c r="F48" s="10" t="s">
        <v>182</v>
      </c>
      <c r="G48" s="10">
        <v>4</v>
      </c>
      <c r="H48" s="10">
        <v>11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25</v>
      </c>
      <c r="D49" s="10">
        <v>16</v>
      </c>
      <c r="E49" s="10" t="s">
        <v>182</v>
      </c>
      <c r="F49" s="10" t="s">
        <v>182</v>
      </c>
      <c r="G49" s="10" t="s">
        <v>182</v>
      </c>
      <c r="H49" s="10">
        <v>13</v>
      </c>
      <c r="I49" s="10" t="s">
        <v>182</v>
      </c>
      <c r="J49" s="10">
        <v>3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16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2</v>
      </c>
      <c r="I50" s="10" t="s">
        <v>182</v>
      </c>
      <c r="J50" s="10">
        <v>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19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32</v>
      </c>
      <c r="D52" s="10">
        <v>2</v>
      </c>
      <c r="E52" s="10" t="s">
        <v>182</v>
      </c>
      <c r="F52" s="10" t="s">
        <v>182</v>
      </c>
      <c r="G52" s="10">
        <v>1</v>
      </c>
      <c r="H52" s="10" t="s">
        <v>182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31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26</v>
      </c>
      <c r="D54" s="10">
        <v>1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37</v>
      </c>
      <c r="D55" s="10">
        <v>6</v>
      </c>
      <c r="E55" s="10" t="s">
        <v>182</v>
      </c>
      <c r="F55" s="10" t="s">
        <v>182</v>
      </c>
      <c r="G55" s="10">
        <v>1</v>
      </c>
      <c r="H55" s="10">
        <v>1</v>
      </c>
      <c r="I55" s="10">
        <v>2</v>
      </c>
      <c r="J55" s="10">
        <v>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29</v>
      </c>
      <c r="D56" s="10">
        <v>1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19</v>
      </c>
      <c r="D57" s="10">
        <v>4</v>
      </c>
      <c r="E57" s="10" t="s">
        <v>182</v>
      </c>
      <c r="F57" s="10" t="s">
        <v>182</v>
      </c>
      <c r="G57" s="10">
        <v>2</v>
      </c>
      <c r="H57" s="10">
        <v>1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20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15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21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21</v>
      </c>
      <c r="D61" s="10">
        <v>2</v>
      </c>
      <c r="E61" s="10" t="s">
        <v>182</v>
      </c>
      <c r="F61" s="10" t="s">
        <v>182</v>
      </c>
      <c r="G61" s="10">
        <v>1</v>
      </c>
      <c r="H61" s="10">
        <v>1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8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4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3737</v>
      </c>
      <c r="D5" s="3">
        <v>762</v>
      </c>
      <c r="E5" s="3">
        <v>14</v>
      </c>
      <c r="F5" s="3">
        <v>55</v>
      </c>
      <c r="G5" s="3">
        <v>254</v>
      </c>
      <c r="H5" s="3">
        <v>273</v>
      </c>
      <c r="I5" s="3">
        <v>50</v>
      </c>
      <c r="J5" s="3">
        <v>94</v>
      </c>
      <c r="K5" s="3">
        <v>22</v>
      </c>
    </row>
    <row r="6" spans="1:32" ht="12" customHeight="1" x14ac:dyDescent="0.2">
      <c r="A6" s="30" t="s">
        <v>171</v>
      </c>
      <c r="B6" s="1" t="s">
        <v>14</v>
      </c>
      <c r="C6" s="10">
        <v>52</v>
      </c>
      <c r="D6" s="10">
        <v>39</v>
      </c>
      <c r="E6" s="10">
        <v>13</v>
      </c>
      <c r="F6" s="10">
        <v>26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137</v>
      </c>
      <c r="D7" s="10">
        <v>134</v>
      </c>
      <c r="E7" s="10">
        <v>1</v>
      </c>
      <c r="F7" s="10">
        <v>29</v>
      </c>
      <c r="G7" s="10">
        <v>104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174</v>
      </c>
      <c r="D8" s="10">
        <v>164</v>
      </c>
      <c r="E8" s="10" t="s">
        <v>182</v>
      </c>
      <c r="F8" s="10" t="s">
        <v>182</v>
      </c>
      <c r="G8" s="10">
        <v>73</v>
      </c>
      <c r="H8" s="10">
        <v>91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187</v>
      </c>
      <c r="D9" s="10">
        <v>140</v>
      </c>
      <c r="E9" s="10" t="s">
        <v>182</v>
      </c>
      <c r="F9" s="10" t="s">
        <v>182</v>
      </c>
      <c r="G9" s="10">
        <v>3</v>
      </c>
      <c r="H9" s="10">
        <v>118</v>
      </c>
      <c r="I9" s="10">
        <v>5</v>
      </c>
      <c r="J9" s="10">
        <v>14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210</v>
      </c>
      <c r="D10" s="10">
        <v>60</v>
      </c>
      <c r="E10" s="10" t="s">
        <v>182</v>
      </c>
      <c r="F10" s="10" t="s">
        <v>182</v>
      </c>
      <c r="G10" s="10">
        <v>5</v>
      </c>
      <c r="H10" s="10">
        <v>10</v>
      </c>
      <c r="I10" s="10">
        <v>10</v>
      </c>
      <c r="J10" s="10">
        <v>35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296</v>
      </c>
      <c r="D11" s="10">
        <v>47</v>
      </c>
      <c r="E11" s="10" t="s">
        <v>182</v>
      </c>
      <c r="F11" s="10" t="s">
        <v>182</v>
      </c>
      <c r="G11" s="10">
        <v>8</v>
      </c>
      <c r="H11" s="10">
        <v>13</v>
      </c>
      <c r="I11" s="10">
        <v>12</v>
      </c>
      <c r="J11" s="10">
        <v>12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374</v>
      </c>
      <c r="D12" s="10">
        <v>45</v>
      </c>
      <c r="E12" s="10" t="s">
        <v>182</v>
      </c>
      <c r="F12" s="10" t="s">
        <v>182</v>
      </c>
      <c r="G12" s="10">
        <v>10</v>
      </c>
      <c r="H12" s="10">
        <v>17</v>
      </c>
      <c r="I12" s="10">
        <v>7</v>
      </c>
      <c r="J12" s="10">
        <v>6</v>
      </c>
      <c r="K12" s="10">
        <v>5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429</v>
      </c>
      <c r="D13" s="10">
        <v>42</v>
      </c>
      <c r="E13" s="10" t="s">
        <v>182</v>
      </c>
      <c r="F13" s="10" t="s">
        <v>182</v>
      </c>
      <c r="G13" s="10">
        <v>10</v>
      </c>
      <c r="H13" s="10">
        <v>11</v>
      </c>
      <c r="I13" s="10">
        <v>3</v>
      </c>
      <c r="J13" s="10">
        <v>10</v>
      </c>
      <c r="K13" s="10">
        <v>8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365</v>
      </c>
      <c r="D14" s="10">
        <v>22</v>
      </c>
      <c r="E14" s="10" t="s">
        <v>182</v>
      </c>
      <c r="F14" s="10" t="s">
        <v>182</v>
      </c>
      <c r="G14" s="10">
        <v>9</v>
      </c>
      <c r="H14" s="10">
        <v>3</v>
      </c>
      <c r="I14" s="10">
        <v>4</v>
      </c>
      <c r="J14" s="10">
        <v>5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292</v>
      </c>
      <c r="D15" s="10">
        <v>26</v>
      </c>
      <c r="E15" s="10" t="s">
        <v>182</v>
      </c>
      <c r="F15" s="10" t="s">
        <v>182</v>
      </c>
      <c r="G15" s="10">
        <v>10</v>
      </c>
      <c r="H15" s="10">
        <v>3</v>
      </c>
      <c r="I15" s="10">
        <v>4</v>
      </c>
      <c r="J15" s="10">
        <v>7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202</v>
      </c>
      <c r="D16" s="10">
        <v>10</v>
      </c>
      <c r="E16" s="10" t="s">
        <v>182</v>
      </c>
      <c r="F16" s="10" t="s">
        <v>182</v>
      </c>
      <c r="G16" s="10">
        <v>5</v>
      </c>
      <c r="H16" s="10">
        <v>2</v>
      </c>
      <c r="I16" s="10">
        <v>2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173</v>
      </c>
      <c r="D17" s="10">
        <v>10</v>
      </c>
      <c r="E17" s="10" t="s">
        <v>182</v>
      </c>
      <c r="F17" s="10" t="s">
        <v>182</v>
      </c>
      <c r="G17" s="10">
        <v>5</v>
      </c>
      <c r="H17" s="10">
        <v>3</v>
      </c>
      <c r="I17" s="10">
        <v>1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188</v>
      </c>
      <c r="D18" s="10">
        <v>10</v>
      </c>
      <c r="E18" s="10" t="s">
        <v>182</v>
      </c>
      <c r="F18" s="10" t="s">
        <v>182</v>
      </c>
      <c r="G18" s="10">
        <v>5</v>
      </c>
      <c r="H18" s="10">
        <v>1</v>
      </c>
      <c r="I18" s="10" t="s">
        <v>182</v>
      </c>
      <c r="J18" s="10">
        <v>2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158</v>
      </c>
      <c r="D19" s="10">
        <v>5</v>
      </c>
      <c r="E19" s="10" t="s">
        <v>182</v>
      </c>
      <c r="F19" s="10" t="s">
        <v>182</v>
      </c>
      <c r="G19" s="10">
        <v>2</v>
      </c>
      <c r="H19" s="10" t="s">
        <v>182</v>
      </c>
      <c r="I19" s="10">
        <v>1</v>
      </c>
      <c r="J19" s="10">
        <v>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165</v>
      </c>
      <c r="D20" s="10">
        <v>4</v>
      </c>
      <c r="E20" s="10" t="s">
        <v>182</v>
      </c>
      <c r="F20" s="10" t="s">
        <v>182</v>
      </c>
      <c r="G20" s="10">
        <v>1</v>
      </c>
      <c r="H20" s="10">
        <v>1</v>
      </c>
      <c r="I20" s="10">
        <v>1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151</v>
      </c>
      <c r="D21" s="10">
        <v>3</v>
      </c>
      <c r="E21" s="10" t="s">
        <v>182</v>
      </c>
      <c r="F21" s="10" t="s">
        <v>182</v>
      </c>
      <c r="G21" s="10">
        <v>3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103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51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30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1958</v>
      </c>
      <c r="D25" s="3">
        <v>388</v>
      </c>
      <c r="E25" s="3">
        <v>5</v>
      </c>
      <c r="F25" s="3">
        <v>23</v>
      </c>
      <c r="G25" s="3">
        <v>132</v>
      </c>
      <c r="H25" s="3">
        <v>137</v>
      </c>
      <c r="I25" s="3">
        <v>29</v>
      </c>
      <c r="J25" s="3">
        <v>49</v>
      </c>
      <c r="K25" s="3">
        <v>13</v>
      </c>
    </row>
    <row r="26" spans="1:13" ht="12" customHeight="1" x14ac:dyDescent="0.25">
      <c r="A26" s="30" t="s">
        <v>171</v>
      </c>
      <c r="B26" s="1" t="s">
        <v>14</v>
      </c>
      <c r="C26" s="10">
        <v>22</v>
      </c>
      <c r="D26" s="10">
        <v>18</v>
      </c>
      <c r="E26" s="10">
        <v>4</v>
      </c>
      <c r="F26" s="10">
        <v>14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67</v>
      </c>
      <c r="D27" s="10">
        <v>67</v>
      </c>
      <c r="E27" s="10">
        <v>1</v>
      </c>
      <c r="F27" s="10">
        <v>9</v>
      </c>
      <c r="G27" s="10">
        <v>57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88</v>
      </c>
      <c r="D28" s="10">
        <v>87</v>
      </c>
      <c r="E28" s="10" t="s">
        <v>182</v>
      </c>
      <c r="F28" s="10" t="s">
        <v>182</v>
      </c>
      <c r="G28" s="10">
        <v>37</v>
      </c>
      <c r="H28" s="10">
        <v>50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91</v>
      </c>
      <c r="D29" s="10">
        <v>70</v>
      </c>
      <c r="E29" s="10" t="s">
        <v>182</v>
      </c>
      <c r="F29" s="10" t="s">
        <v>182</v>
      </c>
      <c r="G29" s="10">
        <v>2</v>
      </c>
      <c r="H29" s="10">
        <v>55</v>
      </c>
      <c r="I29" s="10">
        <v>3</v>
      </c>
      <c r="J29" s="10">
        <v>10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92</v>
      </c>
      <c r="D30" s="10">
        <v>31</v>
      </c>
      <c r="E30" s="10" t="s">
        <v>182</v>
      </c>
      <c r="F30" s="10" t="s">
        <v>182</v>
      </c>
      <c r="G30" s="10">
        <v>3</v>
      </c>
      <c r="H30" s="10">
        <v>3</v>
      </c>
      <c r="I30" s="10">
        <v>3</v>
      </c>
      <c r="J30" s="10">
        <v>22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135</v>
      </c>
      <c r="D31" s="10">
        <v>17</v>
      </c>
      <c r="E31" s="10" t="s">
        <v>182</v>
      </c>
      <c r="F31" s="10" t="s">
        <v>182</v>
      </c>
      <c r="G31" s="10">
        <v>2</v>
      </c>
      <c r="H31" s="10">
        <v>5</v>
      </c>
      <c r="I31" s="10">
        <v>8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204</v>
      </c>
      <c r="D32" s="10">
        <v>28</v>
      </c>
      <c r="E32" s="10" t="s">
        <v>182</v>
      </c>
      <c r="F32" s="10" t="s">
        <v>182</v>
      </c>
      <c r="G32" s="10">
        <v>3</v>
      </c>
      <c r="H32" s="10">
        <v>9</v>
      </c>
      <c r="I32" s="10">
        <v>7</v>
      </c>
      <c r="J32" s="10">
        <v>5</v>
      </c>
      <c r="K32" s="10">
        <v>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234</v>
      </c>
      <c r="D33" s="10">
        <v>20</v>
      </c>
      <c r="E33" s="10" t="s">
        <v>182</v>
      </c>
      <c r="F33" s="10" t="s">
        <v>182</v>
      </c>
      <c r="G33" s="10">
        <v>5</v>
      </c>
      <c r="H33" s="10">
        <v>7</v>
      </c>
      <c r="I33" s="10">
        <v>1</v>
      </c>
      <c r="J33" s="10">
        <v>2</v>
      </c>
      <c r="K33" s="10">
        <v>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190</v>
      </c>
      <c r="D34" s="10">
        <v>14</v>
      </c>
      <c r="E34" s="10" t="s">
        <v>182</v>
      </c>
      <c r="F34" s="10" t="s">
        <v>182</v>
      </c>
      <c r="G34" s="10">
        <v>7</v>
      </c>
      <c r="H34" s="10">
        <v>1</v>
      </c>
      <c r="I34" s="10">
        <v>4</v>
      </c>
      <c r="J34" s="10">
        <v>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147</v>
      </c>
      <c r="D35" s="10">
        <v>16</v>
      </c>
      <c r="E35" s="10" t="s">
        <v>182</v>
      </c>
      <c r="F35" s="10" t="s">
        <v>182</v>
      </c>
      <c r="G35" s="10">
        <v>5</v>
      </c>
      <c r="H35" s="10">
        <v>3</v>
      </c>
      <c r="I35" s="10">
        <v>2</v>
      </c>
      <c r="J35" s="10">
        <v>4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110</v>
      </c>
      <c r="D36" s="10">
        <v>4</v>
      </c>
      <c r="E36" s="10" t="s">
        <v>182</v>
      </c>
      <c r="F36" s="10" t="s">
        <v>182</v>
      </c>
      <c r="G36" s="10">
        <v>3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101</v>
      </c>
      <c r="D37" s="10">
        <v>6</v>
      </c>
      <c r="E37" s="10" t="s">
        <v>182</v>
      </c>
      <c r="F37" s="10" t="s">
        <v>182</v>
      </c>
      <c r="G37" s="10">
        <v>4</v>
      </c>
      <c r="H37" s="10">
        <v>1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104</v>
      </c>
      <c r="D38" s="10">
        <v>5</v>
      </c>
      <c r="E38" s="10" t="s">
        <v>182</v>
      </c>
      <c r="F38" s="10" t="s">
        <v>182</v>
      </c>
      <c r="G38" s="10">
        <v>2</v>
      </c>
      <c r="H38" s="10">
        <v>1</v>
      </c>
      <c r="I38" s="10" t="s">
        <v>182</v>
      </c>
      <c r="J38" s="10">
        <v>1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91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91</v>
      </c>
      <c r="D40" s="10">
        <v>2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82</v>
      </c>
      <c r="D41" s="10">
        <v>2</v>
      </c>
      <c r="E41" s="10" t="s">
        <v>182</v>
      </c>
      <c r="F41" s="10" t="s">
        <v>182</v>
      </c>
      <c r="G41" s="10">
        <v>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60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29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20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1779</v>
      </c>
      <c r="D45" s="3">
        <v>374</v>
      </c>
      <c r="E45" s="3">
        <v>9</v>
      </c>
      <c r="F45" s="3">
        <v>32</v>
      </c>
      <c r="G45" s="3">
        <v>122</v>
      </c>
      <c r="H45" s="3">
        <v>136</v>
      </c>
      <c r="I45" s="3">
        <v>21</v>
      </c>
      <c r="J45" s="3">
        <v>45</v>
      </c>
      <c r="K45" s="3">
        <v>9</v>
      </c>
    </row>
    <row r="46" spans="1:13" ht="12" customHeight="1" x14ac:dyDescent="0.2">
      <c r="A46" s="30" t="s">
        <v>171</v>
      </c>
      <c r="B46" s="1" t="s">
        <v>14</v>
      </c>
      <c r="C46" s="10">
        <v>30</v>
      </c>
      <c r="D46" s="10">
        <v>21</v>
      </c>
      <c r="E46" s="10">
        <v>9</v>
      </c>
      <c r="F46" s="10">
        <v>12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70</v>
      </c>
      <c r="D47" s="10">
        <v>67</v>
      </c>
      <c r="E47" s="10" t="s">
        <v>182</v>
      </c>
      <c r="F47" s="10">
        <v>20</v>
      </c>
      <c r="G47" s="10">
        <v>47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86</v>
      </c>
      <c r="D48" s="10">
        <v>77</v>
      </c>
      <c r="E48" s="10" t="s">
        <v>182</v>
      </c>
      <c r="F48" s="10" t="s">
        <v>182</v>
      </c>
      <c r="G48" s="10">
        <v>36</v>
      </c>
      <c r="H48" s="10">
        <v>41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96</v>
      </c>
      <c r="D49" s="10">
        <v>70</v>
      </c>
      <c r="E49" s="10" t="s">
        <v>182</v>
      </c>
      <c r="F49" s="10" t="s">
        <v>182</v>
      </c>
      <c r="G49" s="10">
        <v>1</v>
      </c>
      <c r="H49" s="10">
        <v>63</v>
      </c>
      <c r="I49" s="10">
        <v>2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118</v>
      </c>
      <c r="D50" s="10">
        <v>29</v>
      </c>
      <c r="E50" s="10" t="s">
        <v>182</v>
      </c>
      <c r="F50" s="10" t="s">
        <v>182</v>
      </c>
      <c r="G50" s="10">
        <v>2</v>
      </c>
      <c r="H50" s="10">
        <v>7</v>
      </c>
      <c r="I50" s="10">
        <v>7</v>
      </c>
      <c r="J50" s="10">
        <v>13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161</v>
      </c>
      <c r="D51" s="10">
        <v>30</v>
      </c>
      <c r="E51" s="10" t="s">
        <v>182</v>
      </c>
      <c r="F51" s="10" t="s">
        <v>182</v>
      </c>
      <c r="G51" s="10">
        <v>6</v>
      </c>
      <c r="H51" s="10">
        <v>8</v>
      </c>
      <c r="I51" s="10">
        <v>4</v>
      </c>
      <c r="J51" s="10">
        <v>10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170</v>
      </c>
      <c r="D52" s="10">
        <v>17</v>
      </c>
      <c r="E52" s="10" t="s">
        <v>182</v>
      </c>
      <c r="F52" s="10" t="s">
        <v>182</v>
      </c>
      <c r="G52" s="10">
        <v>7</v>
      </c>
      <c r="H52" s="10">
        <v>8</v>
      </c>
      <c r="I52" s="10" t="s">
        <v>182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195</v>
      </c>
      <c r="D53" s="10">
        <v>22</v>
      </c>
      <c r="E53" s="10" t="s">
        <v>182</v>
      </c>
      <c r="F53" s="10" t="s">
        <v>182</v>
      </c>
      <c r="G53" s="10">
        <v>5</v>
      </c>
      <c r="H53" s="10">
        <v>4</v>
      </c>
      <c r="I53" s="10">
        <v>2</v>
      </c>
      <c r="J53" s="10">
        <v>8</v>
      </c>
      <c r="K53" s="10">
        <v>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175</v>
      </c>
      <c r="D54" s="10">
        <v>8</v>
      </c>
      <c r="E54" s="10" t="s">
        <v>182</v>
      </c>
      <c r="F54" s="10" t="s">
        <v>182</v>
      </c>
      <c r="G54" s="10">
        <v>2</v>
      </c>
      <c r="H54" s="10">
        <v>2</v>
      </c>
      <c r="I54" s="10" t="s">
        <v>182</v>
      </c>
      <c r="J54" s="10">
        <v>3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145</v>
      </c>
      <c r="D55" s="10">
        <v>10</v>
      </c>
      <c r="E55" s="10" t="s">
        <v>182</v>
      </c>
      <c r="F55" s="10" t="s">
        <v>182</v>
      </c>
      <c r="G55" s="10">
        <v>5</v>
      </c>
      <c r="H55" s="10" t="s">
        <v>182</v>
      </c>
      <c r="I55" s="10">
        <v>2</v>
      </c>
      <c r="J55" s="10">
        <v>3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92</v>
      </c>
      <c r="D56" s="10">
        <v>6</v>
      </c>
      <c r="E56" s="10" t="s">
        <v>182</v>
      </c>
      <c r="F56" s="10" t="s">
        <v>182</v>
      </c>
      <c r="G56" s="10">
        <v>2</v>
      </c>
      <c r="H56" s="10">
        <v>1</v>
      </c>
      <c r="I56" s="10">
        <v>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72</v>
      </c>
      <c r="D57" s="10">
        <v>4</v>
      </c>
      <c r="E57" s="10" t="s">
        <v>182</v>
      </c>
      <c r="F57" s="10" t="s">
        <v>182</v>
      </c>
      <c r="G57" s="10">
        <v>1</v>
      </c>
      <c r="H57" s="10">
        <v>2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84</v>
      </c>
      <c r="D58" s="10">
        <v>5</v>
      </c>
      <c r="E58" s="10" t="s">
        <v>182</v>
      </c>
      <c r="F58" s="10" t="s">
        <v>182</v>
      </c>
      <c r="G58" s="10">
        <v>3</v>
      </c>
      <c r="H58" s="10" t="s">
        <v>182</v>
      </c>
      <c r="I58" s="10" t="s">
        <v>182</v>
      </c>
      <c r="J58" s="10">
        <v>1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67</v>
      </c>
      <c r="D59" s="10">
        <v>4</v>
      </c>
      <c r="E59" s="10" t="s">
        <v>182</v>
      </c>
      <c r="F59" s="10" t="s">
        <v>182</v>
      </c>
      <c r="G59" s="10">
        <v>2</v>
      </c>
      <c r="H59" s="10" t="s">
        <v>182</v>
      </c>
      <c r="I59" s="10">
        <v>1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74</v>
      </c>
      <c r="D60" s="10">
        <v>2</v>
      </c>
      <c r="E60" s="10" t="s">
        <v>182</v>
      </c>
      <c r="F60" s="10" t="s">
        <v>182</v>
      </c>
      <c r="G60" s="10">
        <v>1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69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43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10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3322</v>
      </c>
      <c r="D5" s="3">
        <v>570</v>
      </c>
      <c r="E5" s="3">
        <v>1</v>
      </c>
      <c r="F5" s="3">
        <v>17</v>
      </c>
      <c r="G5" s="3">
        <v>180</v>
      </c>
      <c r="H5" s="3">
        <v>280</v>
      </c>
      <c r="I5" s="3">
        <v>33</v>
      </c>
      <c r="J5" s="3">
        <v>48</v>
      </c>
      <c r="K5" s="3">
        <v>11</v>
      </c>
    </row>
    <row r="6" spans="1:32" ht="12" customHeight="1" x14ac:dyDescent="0.2">
      <c r="A6" s="30" t="s">
        <v>171</v>
      </c>
      <c r="B6" s="1" t="s">
        <v>14</v>
      </c>
      <c r="C6" s="10">
        <v>30</v>
      </c>
      <c r="D6" s="10">
        <v>12</v>
      </c>
      <c r="E6" s="10">
        <v>1</v>
      </c>
      <c r="F6" s="10">
        <v>11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51</v>
      </c>
      <c r="D7" s="10">
        <v>49</v>
      </c>
      <c r="E7" s="10" t="s">
        <v>182</v>
      </c>
      <c r="F7" s="10">
        <v>6</v>
      </c>
      <c r="G7" s="10">
        <v>43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132</v>
      </c>
      <c r="D8" s="10">
        <v>123</v>
      </c>
      <c r="E8" s="10" t="s">
        <v>182</v>
      </c>
      <c r="F8" s="10" t="s">
        <v>182</v>
      </c>
      <c r="G8" s="10">
        <v>56</v>
      </c>
      <c r="H8" s="10">
        <v>67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193</v>
      </c>
      <c r="D9" s="10">
        <v>143</v>
      </c>
      <c r="E9" s="10" t="s">
        <v>182</v>
      </c>
      <c r="F9" s="10" t="s">
        <v>182</v>
      </c>
      <c r="G9" s="10">
        <v>2</v>
      </c>
      <c r="H9" s="10">
        <v>124</v>
      </c>
      <c r="I9" s="10">
        <v>7</v>
      </c>
      <c r="J9" s="10">
        <v>10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178</v>
      </c>
      <c r="D10" s="10">
        <v>40</v>
      </c>
      <c r="E10" s="10" t="s">
        <v>182</v>
      </c>
      <c r="F10" s="10" t="s">
        <v>182</v>
      </c>
      <c r="G10" s="10">
        <v>2</v>
      </c>
      <c r="H10" s="10">
        <v>18</v>
      </c>
      <c r="I10" s="10">
        <v>8</v>
      </c>
      <c r="J10" s="10">
        <v>11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265</v>
      </c>
      <c r="D11" s="10">
        <v>31</v>
      </c>
      <c r="E11" s="10" t="s">
        <v>182</v>
      </c>
      <c r="F11" s="10" t="s">
        <v>182</v>
      </c>
      <c r="G11" s="10">
        <v>7</v>
      </c>
      <c r="H11" s="10">
        <v>16</v>
      </c>
      <c r="I11" s="10">
        <v>5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416</v>
      </c>
      <c r="D12" s="10">
        <v>36</v>
      </c>
      <c r="E12" s="10" t="s">
        <v>182</v>
      </c>
      <c r="F12" s="10" t="s">
        <v>182</v>
      </c>
      <c r="G12" s="10">
        <v>4</v>
      </c>
      <c r="H12" s="10">
        <v>17</v>
      </c>
      <c r="I12" s="10">
        <v>3</v>
      </c>
      <c r="J12" s="10">
        <v>10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485</v>
      </c>
      <c r="D13" s="10">
        <v>46</v>
      </c>
      <c r="E13" s="10" t="s">
        <v>182</v>
      </c>
      <c r="F13" s="10" t="s">
        <v>182</v>
      </c>
      <c r="G13" s="10">
        <v>18</v>
      </c>
      <c r="H13" s="10">
        <v>18</v>
      </c>
      <c r="I13" s="10">
        <v>3</v>
      </c>
      <c r="J13" s="10">
        <v>5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331</v>
      </c>
      <c r="D14" s="10">
        <v>23</v>
      </c>
      <c r="E14" s="10" t="s">
        <v>182</v>
      </c>
      <c r="F14" s="10" t="s">
        <v>182</v>
      </c>
      <c r="G14" s="10">
        <v>6</v>
      </c>
      <c r="H14" s="10">
        <v>9</v>
      </c>
      <c r="I14" s="10">
        <v>2</v>
      </c>
      <c r="J14" s="10">
        <v>3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231</v>
      </c>
      <c r="D15" s="10">
        <v>14</v>
      </c>
      <c r="E15" s="10" t="s">
        <v>182</v>
      </c>
      <c r="F15" s="10" t="s">
        <v>182</v>
      </c>
      <c r="G15" s="10">
        <v>7</v>
      </c>
      <c r="H15" s="10">
        <v>2</v>
      </c>
      <c r="I15" s="10">
        <v>2</v>
      </c>
      <c r="J15" s="10">
        <v>3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209</v>
      </c>
      <c r="D16" s="10">
        <v>13</v>
      </c>
      <c r="E16" s="10" t="s">
        <v>182</v>
      </c>
      <c r="F16" s="10" t="s">
        <v>182</v>
      </c>
      <c r="G16" s="10">
        <v>9</v>
      </c>
      <c r="H16" s="10">
        <v>1</v>
      </c>
      <c r="I16" s="10">
        <v>1</v>
      </c>
      <c r="J16" s="10">
        <v>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191</v>
      </c>
      <c r="D17" s="10">
        <v>17</v>
      </c>
      <c r="E17" s="10" t="s">
        <v>182</v>
      </c>
      <c r="F17" s="10" t="s">
        <v>182</v>
      </c>
      <c r="G17" s="10">
        <v>10</v>
      </c>
      <c r="H17" s="10">
        <v>4</v>
      </c>
      <c r="I17" s="10">
        <v>1</v>
      </c>
      <c r="J17" s="10" t="s">
        <v>182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138</v>
      </c>
      <c r="D18" s="10">
        <v>7</v>
      </c>
      <c r="E18" s="10" t="s">
        <v>182</v>
      </c>
      <c r="F18" s="10" t="s">
        <v>182</v>
      </c>
      <c r="G18" s="10">
        <v>5</v>
      </c>
      <c r="H18" s="10">
        <v>1</v>
      </c>
      <c r="I18" s="10" t="s">
        <v>182</v>
      </c>
      <c r="J18" s="10" t="s">
        <v>182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127</v>
      </c>
      <c r="D19" s="10">
        <v>6</v>
      </c>
      <c r="E19" s="10" t="s">
        <v>182</v>
      </c>
      <c r="F19" s="10" t="s">
        <v>182</v>
      </c>
      <c r="G19" s="10">
        <v>5</v>
      </c>
      <c r="H19" s="10" t="s">
        <v>182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127</v>
      </c>
      <c r="D20" s="10">
        <v>4</v>
      </c>
      <c r="E20" s="10" t="s">
        <v>182</v>
      </c>
      <c r="F20" s="10" t="s">
        <v>182</v>
      </c>
      <c r="G20" s="10">
        <v>4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119</v>
      </c>
      <c r="D21" s="10">
        <v>3</v>
      </c>
      <c r="E21" s="10" t="s">
        <v>182</v>
      </c>
      <c r="F21" s="10" t="s">
        <v>182</v>
      </c>
      <c r="G21" s="10">
        <v>1</v>
      </c>
      <c r="H21" s="10">
        <v>1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51</v>
      </c>
      <c r="D22" s="10">
        <v>1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30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18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1724</v>
      </c>
      <c r="D25" s="3">
        <v>304</v>
      </c>
      <c r="E25" s="3">
        <v>1</v>
      </c>
      <c r="F25" s="3">
        <v>6</v>
      </c>
      <c r="G25" s="3">
        <v>92</v>
      </c>
      <c r="H25" s="3">
        <v>154</v>
      </c>
      <c r="I25" s="3">
        <v>19</v>
      </c>
      <c r="J25" s="3">
        <v>29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10</v>
      </c>
      <c r="D26" s="10">
        <v>5</v>
      </c>
      <c r="E26" s="10">
        <v>1</v>
      </c>
      <c r="F26" s="10">
        <v>4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24</v>
      </c>
      <c r="D27" s="10">
        <v>24</v>
      </c>
      <c r="E27" s="10" t="s">
        <v>182</v>
      </c>
      <c r="F27" s="10">
        <v>2</v>
      </c>
      <c r="G27" s="10">
        <v>22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54</v>
      </c>
      <c r="D28" s="10">
        <v>53</v>
      </c>
      <c r="E28" s="10" t="s">
        <v>182</v>
      </c>
      <c r="F28" s="10" t="s">
        <v>182</v>
      </c>
      <c r="G28" s="10">
        <v>22</v>
      </c>
      <c r="H28" s="10">
        <v>31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104</v>
      </c>
      <c r="D29" s="10">
        <v>82</v>
      </c>
      <c r="E29" s="10" t="s">
        <v>182</v>
      </c>
      <c r="F29" s="10" t="s">
        <v>182</v>
      </c>
      <c r="G29" s="10">
        <v>2</v>
      </c>
      <c r="H29" s="10">
        <v>70</v>
      </c>
      <c r="I29" s="10">
        <v>4</v>
      </c>
      <c r="J29" s="10">
        <v>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94</v>
      </c>
      <c r="D30" s="10">
        <v>23</v>
      </c>
      <c r="E30" s="10" t="s">
        <v>182</v>
      </c>
      <c r="F30" s="10" t="s">
        <v>182</v>
      </c>
      <c r="G30" s="10">
        <v>1</v>
      </c>
      <c r="H30" s="10">
        <v>8</v>
      </c>
      <c r="I30" s="10">
        <v>7</v>
      </c>
      <c r="J30" s="10">
        <v>7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145</v>
      </c>
      <c r="D31" s="10">
        <v>18</v>
      </c>
      <c r="E31" s="10" t="s">
        <v>182</v>
      </c>
      <c r="F31" s="10" t="s">
        <v>182</v>
      </c>
      <c r="G31" s="10">
        <v>6</v>
      </c>
      <c r="H31" s="10">
        <v>10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215</v>
      </c>
      <c r="D32" s="10">
        <v>20</v>
      </c>
      <c r="E32" s="10" t="s">
        <v>182</v>
      </c>
      <c r="F32" s="10" t="s">
        <v>182</v>
      </c>
      <c r="G32" s="10">
        <v>2</v>
      </c>
      <c r="H32" s="10">
        <v>10</v>
      </c>
      <c r="I32" s="10" t="s">
        <v>182</v>
      </c>
      <c r="J32" s="10">
        <v>7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256</v>
      </c>
      <c r="D33" s="10">
        <v>33</v>
      </c>
      <c r="E33" s="10" t="s">
        <v>182</v>
      </c>
      <c r="F33" s="10" t="s">
        <v>182</v>
      </c>
      <c r="G33" s="10">
        <v>12</v>
      </c>
      <c r="H33" s="10">
        <v>13</v>
      </c>
      <c r="I33" s="10">
        <v>3</v>
      </c>
      <c r="J33" s="10">
        <v>4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163</v>
      </c>
      <c r="D34" s="10">
        <v>12</v>
      </c>
      <c r="E34" s="10" t="s">
        <v>182</v>
      </c>
      <c r="F34" s="10" t="s">
        <v>182</v>
      </c>
      <c r="G34" s="10">
        <v>4</v>
      </c>
      <c r="H34" s="10">
        <v>5</v>
      </c>
      <c r="I34" s="10">
        <v>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120</v>
      </c>
      <c r="D35" s="10">
        <v>9</v>
      </c>
      <c r="E35" s="10" t="s">
        <v>182</v>
      </c>
      <c r="F35" s="10" t="s">
        <v>182</v>
      </c>
      <c r="G35" s="10">
        <v>5</v>
      </c>
      <c r="H35" s="10">
        <v>2</v>
      </c>
      <c r="I35" s="10" t="s">
        <v>182</v>
      </c>
      <c r="J35" s="10">
        <v>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103</v>
      </c>
      <c r="D36" s="10">
        <v>5</v>
      </c>
      <c r="E36" s="10" t="s">
        <v>182</v>
      </c>
      <c r="F36" s="10" t="s">
        <v>182</v>
      </c>
      <c r="G36" s="10">
        <v>4</v>
      </c>
      <c r="H36" s="10" t="s">
        <v>182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102</v>
      </c>
      <c r="D37" s="10">
        <v>8</v>
      </c>
      <c r="E37" s="10" t="s">
        <v>182</v>
      </c>
      <c r="F37" s="10" t="s">
        <v>182</v>
      </c>
      <c r="G37" s="10">
        <v>5</v>
      </c>
      <c r="H37" s="10">
        <v>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82</v>
      </c>
      <c r="D38" s="10">
        <v>5</v>
      </c>
      <c r="E38" s="10" t="s">
        <v>182</v>
      </c>
      <c r="F38" s="10" t="s">
        <v>182</v>
      </c>
      <c r="G38" s="10">
        <v>3</v>
      </c>
      <c r="H38" s="10">
        <v>1</v>
      </c>
      <c r="I38" s="10" t="s">
        <v>182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64</v>
      </c>
      <c r="D39" s="10">
        <v>3</v>
      </c>
      <c r="E39" s="10" t="s">
        <v>182</v>
      </c>
      <c r="F39" s="10" t="s">
        <v>182</v>
      </c>
      <c r="G39" s="10">
        <v>2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64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62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31</v>
      </c>
      <c r="D42" s="10">
        <v>1</v>
      </c>
      <c r="E42" s="10" t="s">
        <v>182</v>
      </c>
      <c r="F42" s="10" t="s">
        <v>182</v>
      </c>
      <c r="G42" s="10" t="s">
        <v>182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17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14</v>
      </c>
      <c r="D44" s="10">
        <v>1</v>
      </c>
      <c r="E44" s="10" t="s">
        <v>182</v>
      </c>
      <c r="F44" s="10" t="s">
        <v>182</v>
      </c>
      <c r="G44" s="10" t="s">
        <v>182</v>
      </c>
      <c r="H44" s="10">
        <v>1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1598</v>
      </c>
      <c r="D45" s="3">
        <v>266</v>
      </c>
      <c r="E45" s="3" t="s">
        <v>182</v>
      </c>
      <c r="F45" s="3">
        <v>11</v>
      </c>
      <c r="G45" s="3">
        <v>88</v>
      </c>
      <c r="H45" s="3">
        <v>126</v>
      </c>
      <c r="I45" s="3">
        <v>14</v>
      </c>
      <c r="J45" s="3">
        <v>19</v>
      </c>
      <c r="K45" s="3">
        <v>8</v>
      </c>
    </row>
    <row r="46" spans="1:13" ht="12" customHeight="1" x14ac:dyDescent="0.2">
      <c r="A46" s="30" t="s">
        <v>171</v>
      </c>
      <c r="B46" s="1" t="s">
        <v>14</v>
      </c>
      <c r="C46" s="10">
        <v>20</v>
      </c>
      <c r="D46" s="10">
        <v>7</v>
      </c>
      <c r="E46" s="10" t="s">
        <v>182</v>
      </c>
      <c r="F46" s="10">
        <v>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27</v>
      </c>
      <c r="D47" s="10">
        <v>25</v>
      </c>
      <c r="E47" s="10" t="s">
        <v>182</v>
      </c>
      <c r="F47" s="10">
        <v>4</v>
      </c>
      <c r="G47" s="10">
        <v>21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78</v>
      </c>
      <c r="D48" s="10">
        <v>70</v>
      </c>
      <c r="E48" s="10" t="s">
        <v>182</v>
      </c>
      <c r="F48" s="10" t="s">
        <v>182</v>
      </c>
      <c r="G48" s="10">
        <v>34</v>
      </c>
      <c r="H48" s="10">
        <v>36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89</v>
      </c>
      <c r="D49" s="10">
        <v>61</v>
      </c>
      <c r="E49" s="10" t="s">
        <v>182</v>
      </c>
      <c r="F49" s="10" t="s">
        <v>182</v>
      </c>
      <c r="G49" s="10" t="s">
        <v>182</v>
      </c>
      <c r="H49" s="10">
        <v>54</v>
      </c>
      <c r="I49" s="10">
        <v>3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84</v>
      </c>
      <c r="D50" s="10">
        <v>17</v>
      </c>
      <c r="E50" s="10" t="s">
        <v>182</v>
      </c>
      <c r="F50" s="10" t="s">
        <v>182</v>
      </c>
      <c r="G50" s="10">
        <v>1</v>
      </c>
      <c r="H50" s="10">
        <v>10</v>
      </c>
      <c r="I50" s="10">
        <v>1</v>
      </c>
      <c r="J50" s="10">
        <v>4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120</v>
      </c>
      <c r="D51" s="10">
        <v>13</v>
      </c>
      <c r="E51" s="10" t="s">
        <v>182</v>
      </c>
      <c r="F51" s="10" t="s">
        <v>182</v>
      </c>
      <c r="G51" s="10">
        <v>1</v>
      </c>
      <c r="H51" s="10">
        <v>6</v>
      </c>
      <c r="I51" s="10">
        <v>4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201</v>
      </c>
      <c r="D52" s="10">
        <v>16</v>
      </c>
      <c r="E52" s="10" t="s">
        <v>182</v>
      </c>
      <c r="F52" s="10" t="s">
        <v>182</v>
      </c>
      <c r="G52" s="10">
        <v>2</v>
      </c>
      <c r="H52" s="10">
        <v>7</v>
      </c>
      <c r="I52" s="10">
        <v>3</v>
      </c>
      <c r="J52" s="10">
        <v>3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229</v>
      </c>
      <c r="D53" s="10">
        <v>13</v>
      </c>
      <c r="E53" s="10" t="s">
        <v>182</v>
      </c>
      <c r="F53" s="10" t="s">
        <v>182</v>
      </c>
      <c r="G53" s="10">
        <v>6</v>
      </c>
      <c r="H53" s="10">
        <v>5</v>
      </c>
      <c r="I53" s="10" t="s">
        <v>182</v>
      </c>
      <c r="J53" s="10">
        <v>1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168</v>
      </c>
      <c r="D54" s="10">
        <v>11</v>
      </c>
      <c r="E54" s="10" t="s">
        <v>182</v>
      </c>
      <c r="F54" s="10" t="s">
        <v>182</v>
      </c>
      <c r="G54" s="10">
        <v>2</v>
      </c>
      <c r="H54" s="10">
        <v>4</v>
      </c>
      <c r="I54" s="10" t="s">
        <v>182</v>
      </c>
      <c r="J54" s="10">
        <v>2</v>
      </c>
      <c r="K54" s="10">
        <v>3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111</v>
      </c>
      <c r="D55" s="10">
        <v>5</v>
      </c>
      <c r="E55" s="10" t="s">
        <v>182</v>
      </c>
      <c r="F55" s="10" t="s">
        <v>182</v>
      </c>
      <c r="G55" s="10">
        <v>2</v>
      </c>
      <c r="H55" s="10" t="s">
        <v>182</v>
      </c>
      <c r="I55" s="10">
        <v>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106</v>
      </c>
      <c r="D56" s="10">
        <v>8</v>
      </c>
      <c r="E56" s="10" t="s">
        <v>182</v>
      </c>
      <c r="F56" s="10" t="s">
        <v>182</v>
      </c>
      <c r="G56" s="10">
        <v>5</v>
      </c>
      <c r="H56" s="10">
        <v>1</v>
      </c>
      <c r="I56" s="10">
        <v>1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89</v>
      </c>
      <c r="D57" s="10">
        <v>9</v>
      </c>
      <c r="E57" s="10" t="s">
        <v>182</v>
      </c>
      <c r="F57" s="10" t="s">
        <v>182</v>
      </c>
      <c r="G57" s="10">
        <v>5</v>
      </c>
      <c r="H57" s="10">
        <v>2</v>
      </c>
      <c r="I57" s="10" t="s">
        <v>182</v>
      </c>
      <c r="J57" s="10" t="s">
        <v>182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56</v>
      </c>
      <c r="D58" s="10">
        <v>2</v>
      </c>
      <c r="E58" s="10" t="s">
        <v>182</v>
      </c>
      <c r="F58" s="10" t="s">
        <v>182</v>
      </c>
      <c r="G58" s="10">
        <v>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63</v>
      </c>
      <c r="D59" s="10">
        <v>3</v>
      </c>
      <c r="E59" s="10" t="s">
        <v>182</v>
      </c>
      <c r="F59" s="10" t="s">
        <v>182</v>
      </c>
      <c r="G59" s="10">
        <v>3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63</v>
      </c>
      <c r="D60" s="10">
        <v>3</v>
      </c>
      <c r="E60" s="10" t="s">
        <v>182</v>
      </c>
      <c r="F60" s="10" t="s">
        <v>182</v>
      </c>
      <c r="G60" s="10">
        <v>3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57</v>
      </c>
      <c r="D61" s="10">
        <v>2</v>
      </c>
      <c r="E61" s="10" t="s">
        <v>182</v>
      </c>
      <c r="F61" s="10" t="s">
        <v>182</v>
      </c>
      <c r="G61" s="10" t="s">
        <v>182</v>
      </c>
      <c r="H61" s="10">
        <v>1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20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248</v>
      </c>
      <c r="D5" s="3">
        <v>45</v>
      </c>
      <c r="E5" s="3" t="s">
        <v>182</v>
      </c>
      <c r="F5" s="3">
        <v>2</v>
      </c>
      <c r="G5" s="3">
        <v>15</v>
      </c>
      <c r="H5" s="3">
        <v>16</v>
      </c>
      <c r="I5" s="3">
        <v>6</v>
      </c>
      <c r="J5" s="3">
        <v>6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7</v>
      </c>
      <c r="D7" s="10">
        <v>7</v>
      </c>
      <c r="E7" s="10" t="s">
        <v>182</v>
      </c>
      <c r="F7" s="10">
        <v>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13</v>
      </c>
      <c r="D8" s="10">
        <v>12</v>
      </c>
      <c r="E8" s="10" t="s">
        <v>182</v>
      </c>
      <c r="F8" s="10" t="s">
        <v>182</v>
      </c>
      <c r="G8" s="10">
        <v>6</v>
      </c>
      <c r="H8" s="10">
        <v>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10</v>
      </c>
      <c r="D9" s="10">
        <v>7</v>
      </c>
      <c r="E9" s="10" t="s">
        <v>182</v>
      </c>
      <c r="F9" s="10" t="s">
        <v>182</v>
      </c>
      <c r="G9" s="10" t="s">
        <v>182</v>
      </c>
      <c r="H9" s="10">
        <v>6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18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1</v>
      </c>
      <c r="J10" s="10">
        <v>3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17</v>
      </c>
      <c r="D11" s="10">
        <v>5</v>
      </c>
      <c r="E11" s="10" t="s">
        <v>182</v>
      </c>
      <c r="F11" s="10" t="s">
        <v>182</v>
      </c>
      <c r="G11" s="10">
        <v>1</v>
      </c>
      <c r="H11" s="10">
        <v>1</v>
      </c>
      <c r="I11" s="10">
        <v>1</v>
      </c>
      <c r="J11" s="10">
        <v>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28</v>
      </c>
      <c r="D12" s="10">
        <v>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>
        <v>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21</v>
      </c>
      <c r="D13" s="10">
        <v>1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1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21</v>
      </c>
      <c r="D14" s="10">
        <v>1</v>
      </c>
      <c r="E14" s="10" t="s">
        <v>182</v>
      </c>
      <c r="F14" s="10" t="s">
        <v>182</v>
      </c>
      <c r="G14" s="10" t="s">
        <v>182</v>
      </c>
      <c r="H14" s="10">
        <v>1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21</v>
      </c>
      <c r="D15" s="10">
        <v>1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21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21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3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17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14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5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137</v>
      </c>
      <c r="D25" s="3">
        <v>20</v>
      </c>
      <c r="E25" s="3" t="s">
        <v>182</v>
      </c>
      <c r="F25" s="3">
        <v>2</v>
      </c>
      <c r="G25" s="3">
        <v>5</v>
      </c>
      <c r="H25" s="3">
        <v>9</v>
      </c>
      <c r="I25" s="3">
        <v>4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4</v>
      </c>
      <c r="D27" s="10">
        <v>4</v>
      </c>
      <c r="E27" s="10" t="s">
        <v>182</v>
      </c>
      <c r="F27" s="10">
        <v>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4</v>
      </c>
      <c r="D28" s="10">
        <v>4</v>
      </c>
      <c r="E28" s="10" t="s">
        <v>182</v>
      </c>
      <c r="F28" s="10" t="s">
        <v>182</v>
      </c>
      <c r="G28" s="10">
        <v>1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4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3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8</v>
      </c>
      <c r="D30" s="10">
        <v>2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8</v>
      </c>
      <c r="D31" s="10">
        <v>2</v>
      </c>
      <c r="E31" s="10" t="s">
        <v>182</v>
      </c>
      <c r="F31" s="10" t="s">
        <v>182</v>
      </c>
      <c r="G31" s="10">
        <v>1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14</v>
      </c>
      <c r="D32" s="10">
        <v>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10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14</v>
      </c>
      <c r="D34" s="10">
        <v>1</v>
      </c>
      <c r="E34" s="10" t="s">
        <v>182</v>
      </c>
      <c r="F34" s="10" t="s">
        <v>182</v>
      </c>
      <c r="G34" s="10" t="s">
        <v>182</v>
      </c>
      <c r="H34" s="10">
        <v>1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16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15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10</v>
      </c>
      <c r="D37" s="10">
        <v>1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9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9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111</v>
      </c>
      <c r="D45" s="3">
        <v>25</v>
      </c>
      <c r="E45" s="3" t="s">
        <v>182</v>
      </c>
      <c r="F45" s="3" t="s">
        <v>182</v>
      </c>
      <c r="G45" s="3">
        <v>10</v>
      </c>
      <c r="H45" s="3">
        <v>7</v>
      </c>
      <c r="I45" s="3">
        <v>2</v>
      </c>
      <c r="J45" s="3">
        <v>6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9</v>
      </c>
      <c r="D48" s="10">
        <v>8</v>
      </c>
      <c r="E48" s="10" t="s">
        <v>182</v>
      </c>
      <c r="F48" s="10" t="s">
        <v>182</v>
      </c>
      <c r="G48" s="10">
        <v>5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6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10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>
        <v>3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9</v>
      </c>
      <c r="D51" s="10">
        <v>3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14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11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5</v>
      </c>
      <c r="D55" s="10">
        <v>1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6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 t="s">
        <v>182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  <c r="N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8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5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 t="s">
        <v>182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  <c r="N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257</v>
      </c>
      <c r="D5" s="3">
        <v>41</v>
      </c>
      <c r="E5" s="3" t="s">
        <v>182</v>
      </c>
      <c r="F5" s="3">
        <v>1</v>
      </c>
      <c r="G5" s="3">
        <v>7</v>
      </c>
      <c r="H5" s="3">
        <v>20</v>
      </c>
      <c r="I5" s="3">
        <v>8</v>
      </c>
      <c r="J5" s="3">
        <v>4</v>
      </c>
      <c r="K5" s="3">
        <v>1</v>
      </c>
    </row>
    <row r="6" spans="1:33" ht="12" customHeight="1" x14ac:dyDescent="0.2">
      <c r="A6" s="30" t="s">
        <v>171</v>
      </c>
      <c r="B6" s="1" t="s">
        <v>14</v>
      </c>
      <c r="C6" s="10">
        <v>2</v>
      </c>
      <c r="D6" s="10">
        <v>1</v>
      </c>
      <c r="E6" s="10" t="s">
        <v>182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7</v>
      </c>
      <c r="D7" s="10">
        <v>6</v>
      </c>
      <c r="E7" s="10" t="s">
        <v>182</v>
      </c>
      <c r="F7" s="10" t="s">
        <v>182</v>
      </c>
      <c r="G7" s="10">
        <v>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5</v>
      </c>
      <c r="D8" s="10">
        <v>5</v>
      </c>
      <c r="E8" s="10" t="s">
        <v>182</v>
      </c>
      <c r="F8" s="10" t="s">
        <v>182</v>
      </c>
      <c r="G8" s="10">
        <v>1</v>
      </c>
      <c r="H8" s="10">
        <v>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15</v>
      </c>
      <c r="D9" s="10">
        <v>11</v>
      </c>
      <c r="E9" s="10" t="s">
        <v>182</v>
      </c>
      <c r="F9" s="10" t="s">
        <v>182</v>
      </c>
      <c r="G9" s="10" t="s">
        <v>182</v>
      </c>
      <c r="H9" s="10">
        <v>10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26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3</v>
      </c>
      <c r="J10" s="10">
        <v>1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26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35</v>
      </c>
      <c r="D12" s="10">
        <v>3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>
        <v>1</v>
      </c>
      <c r="J12" s="10">
        <v>1</v>
      </c>
      <c r="K12" s="10">
        <v>1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36</v>
      </c>
      <c r="D13" s="10">
        <v>3</v>
      </c>
      <c r="E13" s="10" t="s">
        <v>182</v>
      </c>
      <c r="F13" s="10" t="s">
        <v>182</v>
      </c>
      <c r="G13" s="10" t="s">
        <v>182</v>
      </c>
      <c r="H13" s="10">
        <v>1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32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11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13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14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1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8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137</v>
      </c>
      <c r="D25" s="3">
        <v>24</v>
      </c>
      <c r="E25" s="3" t="s">
        <v>182</v>
      </c>
      <c r="F25" s="3">
        <v>1</v>
      </c>
      <c r="G25" s="3">
        <v>4</v>
      </c>
      <c r="H25" s="3">
        <v>10</v>
      </c>
      <c r="I25" s="3">
        <v>5</v>
      </c>
      <c r="J25" s="3">
        <v>3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</v>
      </c>
      <c r="D27" s="10">
        <v>3</v>
      </c>
      <c r="E27" s="10" t="s">
        <v>182</v>
      </c>
      <c r="F27" s="10" t="s">
        <v>182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7</v>
      </c>
      <c r="D29" s="10">
        <v>5</v>
      </c>
      <c r="E29" s="10" t="s">
        <v>182</v>
      </c>
      <c r="F29" s="10" t="s">
        <v>182</v>
      </c>
      <c r="G29" s="10" t="s">
        <v>182</v>
      </c>
      <c r="H29" s="10">
        <v>4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13</v>
      </c>
      <c r="D30" s="10">
        <v>4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20</v>
      </c>
      <c r="D32" s="10">
        <v>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22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17</v>
      </c>
      <c r="D34" s="10">
        <v>2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6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9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7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6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120</v>
      </c>
      <c r="D45" s="3">
        <v>17</v>
      </c>
      <c r="E45" s="3" t="s">
        <v>182</v>
      </c>
      <c r="F45" s="3" t="s">
        <v>182</v>
      </c>
      <c r="G45" s="3">
        <v>3</v>
      </c>
      <c r="H45" s="3">
        <v>10</v>
      </c>
      <c r="I45" s="3">
        <v>3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2</v>
      </c>
      <c r="D48" s="10">
        <v>2</v>
      </c>
      <c r="E48" s="10" t="s">
        <v>182</v>
      </c>
      <c r="F48" s="10" t="s">
        <v>182</v>
      </c>
      <c r="G48" s="10" t="s">
        <v>182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8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13</v>
      </c>
      <c r="D50" s="10">
        <v>2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17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15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14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15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5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4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7</v>
      </c>
      <c r="D57" s="10">
        <v>2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5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539</v>
      </c>
      <c r="D5" s="3">
        <v>210</v>
      </c>
      <c r="E5" s="3">
        <v>24</v>
      </c>
      <c r="F5" s="3">
        <v>21</v>
      </c>
      <c r="G5" s="3">
        <v>52</v>
      </c>
      <c r="H5" s="3">
        <v>58</v>
      </c>
      <c r="I5" s="3">
        <v>13</v>
      </c>
      <c r="J5" s="3">
        <v>14</v>
      </c>
      <c r="K5" s="3">
        <v>28</v>
      </c>
    </row>
    <row r="6" spans="1:33" ht="12" customHeight="1" x14ac:dyDescent="0.2">
      <c r="A6" s="30" t="s">
        <v>171</v>
      </c>
      <c r="B6" s="1" t="s">
        <v>14</v>
      </c>
      <c r="C6" s="10">
        <v>44</v>
      </c>
      <c r="D6" s="10">
        <v>34</v>
      </c>
      <c r="E6" s="10">
        <v>24</v>
      </c>
      <c r="F6" s="10">
        <v>10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47</v>
      </c>
      <c r="D7" s="10">
        <v>42</v>
      </c>
      <c r="E7" s="10" t="s">
        <v>182</v>
      </c>
      <c r="F7" s="10">
        <v>11</v>
      </c>
      <c r="G7" s="10">
        <v>31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33</v>
      </c>
      <c r="D8" s="10">
        <v>31</v>
      </c>
      <c r="E8" s="10" t="s">
        <v>182</v>
      </c>
      <c r="F8" s="10" t="s">
        <v>182</v>
      </c>
      <c r="G8" s="10">
        <v>13</v>
      </c>
      <c r="H8" s="10">
        <v>18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38</v>
      </c>
      <c r="D9" s="10">
        <v>19</v>
      </c>
      <c r="E9" s="10" t="s">
        <v>182</v>
      </c>
      <c r="F9" s="10" t="s">
        <v>182</v>
      </c>
      <c r="G9" s="10" t="s">
        <v>182</v>
      </c>
      <c r="H9" s="10">
        <v>17</v>
      </c>
      <c r="I9" s="10">
        <v>1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32</v>
      </c>
      <c r="D10" s="10">
        <v>11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2</v>
      </c>
      <c r="J10" s="10">
        <v>3</v>
      </c>
      <c r="K10" s="10">
        <v>1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30</v>
      </c>
      <c r="D11" s="10">
        <v>10</v>
      </c>
      <c r="E11" s="10" t="s">
        <v>182</v>
      </c>
      <c r="F11" s="10" t="s">
        <v>182</v>
      </c>
      <c r="G11" s="10">
        <v>1</v>
      </c>
      <c r="H11" s="10">
        <v>3</v>
      </c>
      <c r="I11" s="10">
        <v>1</v>
      </c>
      <c r="J11" s="10">
        <v>1</v>
      </c>
      <c r="K11" s="10">
        <v>4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38</v>
      </c>
      <c r="D12" s="10">
        <v>7</v>
      </c>
      <c r="E12" s="10" t="s">
        <v>182</v>
      </c>
      <c r="F12" s="10" t="s">
        <v>182</v>
      </c>
      <c r="G12" s="10" t="s">
        <v>182</v>
      </c>
      <c r="H12" s="10">
        <v>2</v>
      </c>
      <c r="I12" s="10" t="s">
        <v>182</v>
      </c>
      <c r="J12" s="10">
        <v>2</v>
      </c>
      <c r="K12" s="10">
        <v>3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52</v>
      </c>
      <c r="D13" s="10">
        <v>13</v>
      </c>
      <c r="E13" s="10" t="s">
        <v>182</v>
      </c>
      <c r="F13" s="10" t="s">
        <v>182</v>
      </c>
      <c r="G13" s="10">
        <v>1</v>
      </c>
      <c r="H13" s="10">
        <v>2</v>
      </c>
      <c r="I13" s="10">
        <v>3</v>
      </c>
      <c r="J13" s="10" t="s">
        <v>182</v>
      </c>
      <c r="K13" s="10">
        <v>7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36</v>
      </c>
      <c r="D14" s="10">
        <v>11</v>
      </c>
      <c r="E14" s="10" t="s">
        <v>182</v>
      </c>
      <c r="F14" s="10" t="s">
        <v>182</v>
      </c>
      <c r="G14" s="10">
        <v>1</v>
      </c>
      <c r="H14" s="10">
        <v>2</v>
      </c>
      <c r="I14" s="10" t="s">
        <v>182</v>
      </c>
      <c r="J14" s="10">
        <v>3</v>
      </c>
      <c r="K14" s="10">
        <v>5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48</v>
      </c>
      <c r="D15" s="10">
        <v>9</v>
      </c>
      <c r="E15" s="10" t="s">
        <v>182</v>
      </c>
      <c r="F15" s="10" t="s">
        <v>182</v>
      </c>
      <c r="G15" s="10">
        <v>1</v>
      </c>
      <c r="H15" s="10">
        <v>5</v>
      </c>
      <c r="I15" s="10" t="s">
        <v>182</v>
      </c>
      <c r="J15" s="10">
        <v>1</v>
      </c>
      <c r="K15" s="10">
        <v>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24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14</v>
      </c>
      <c r="D17" s="10">
        <v>3</v>
      </c>
      <c r="E17" s="10" t="s">
        <v>182</v>
      </c>
      <c r="F17" s="10" t="s">
        <v>182</v>
      </c>
      <c r="G17" s="10" t="s">
        <v>182</v>
      </c>
      <c r="H17" s="10">
        <v>1</v>
      </c>
      <c r="I17" s="10">
        <v>1</v>
      </c>
      <c r="J17" s="10" t="s">
        <v>182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22</v>
      </c>
      <c r="D18" s="10">
        <v>6</v>
      </c>
      <c r="E18" s="10" t="s">
        <v>182</v>
      </c>
      <c r="F18" s="10" t="s">
        <v>182</v>
      </c>
      <c r="G18" s="10">
        <v>1</v>
      </c>
      <c r="H18" s="10">
        <v>1</v>
      </c>
      <c r="I18" s="10">
        <v>2</v>
      </c>
      <c r="J18" s="10">
        <v>1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18</v>
      </c>
      <c r="D19" s="10">
        <v>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</v>
      </c>
      <c r="D20" s="10">
        <v>7</v>
      </c>
      <c r="E20" s="10" t="s">
        <v>182</v>
      </c>
      <c r="F20" s="10" t="s">
        <v>182</v>
      </c>
      <c r="G20" s="10">
        <v>2</v>
      </c>
      <c r="H20" s="10">
        <v>1</v>
      </c>
      <c r="I20" s="10">
        <v>1</v>
      </c>
      <c r="J20" s="10" t="s">
        <v>182</v>
      </c>
      <c r="K20" s="10">
        <v>3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>
        <v>2</v>
      </c>
      <c r="E21" s="10" t="s">
        <v>182</v>
      </c>
      <c r="F21" s="10" t="s">
        <v>182</v>
      </c>
      <c r="G21" s="10">
        <v>1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10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273</v>
      </c>
      <c r="D25" s="3">
        <v>106</v>
      </c>
      <c r="E25" s="3">
        <v>14</v>
      </c>
      <c r="F25" s="3">
        <v>12</v>
      </c>
      <c r="G25" s="3">
        <v>28</v>
      </c>
      <c r="H25" s="3">
        <v>26</v>
      </c>
      <c r="I25" s="3">
        <v>6</v>
      </c>
      <c r="J25" s="3">
        <v>4</v>
      </c>
      <c r="K25" s="3">
        <v>16</v>
      </c>
    </row>
    <row r="26" spans="1:13" ht="12" customHeight="1" x14ac:dyDescent="0.25">
      <c r="A26" s="30" t="s">
        <v>171</v>
      </c>
      <c r="B26" s="1" t="s">
        <v>14</v>
      </c>
      <c r="C26" s="10">
        <v>28</v>
      </c>
      <c r="D26" s="10">
        <v>20</v>
      </c>
      <c r="E26" s="10">
        <v>14</v>
      </c>
      <c r="F26" s="10">
        <v>6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26</v>
      </c>
      <c r="D27" s="10">
        <v>23</v>
      </c>
      <c r="E27" s="10" t="s">
        <v>182</v>
      </c>
      <c r="F27" s="10">
        <v>6</v>
      </c>
      <c r="G27" s="10">
        <v>17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15</v>
      </c>
      <c r="D28" s="10">
        <v>14</v>
      </c>
      <c r="E28" s="10" t="s">
        <v>182</v>
      </c>
      <c r="F28" s="10" t="s">
        <v>182</v>
      </c>
      <c r="G28" s="10">
        <v>6</v>
      </c>
      <c r="H28" s="10">
        <v>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14</v>
      </c>
      <c r="D29" s="10">
        <v>6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13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3</v>
      </c>
      <c r="I30" s="10" t="s">
        <v>182</v>
      </c>
      <c r="J30" s="10">
        <v>1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</v>
      </c>
      <c r="D31" s="10">
        <v>4</v>
      </c>
      <c r="E31" s="10" t="s">
        <v>182</v>
      </c>
      <c r="F31" s="10" t="s">
        <v>182</v>
      </c>
      <c r="G31" s="10">
        <v>1</v>
      </c>
      <c r="H31" s="10">
        <v>1</v>
      </c>
      <c r="I31" s="10">
        <v>1</v>
      </c>
      <c r="J31" s="10" t="s">
        <v>182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22</v>
      </c>
      <c r="D32" s="10">
        <v>4</v>
      </c>
      <c r="E32" s="10" t="s">
        <v>182</v>
      </c>
      <c r="F32" s="10" t="s">
        <v>182</v>
      </c>
      <c r="G32" s="10" t="s">
        <v>182</v>
      </c>
      <c r="H32" s="10">
        <v>2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27</v>
      </c>
      <c r="D33" s="10">
        <v>8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3</v>
      </c>
      <c r="J33" s="10" t="s">
        <v>182</v>
      </c>
      <c r="K33" s="10">
        <v>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16</v>
      </c>
      <c r="D34" s="10">
        <v>6</v>
      </c>
      <c r="E34" s="10" t="s">
        <v>182</v>
      </c>
      <c r="F34" s="10" t="s">
        <v>182</v>
      </c>
      <c r="G34" s="10">
        <v>1</v>
      </c>
      <c r="H34" s="10" t="s">
        <v>182</v>
      </c>
      <c r="I34" s="10" t="s">
        <v>182</v>
      </c>
      <c r="J34" s="10" t="s">
        <v>182</v>
      </c>
      <c r="K34" s="10">
        <v>5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28</v>
      </c>
      <c r="D35" s="10">
        <v>6</v>
      </c>
      <c r="E35" s="10" t="s">
        <v>182</v>
      </c>
      <c r="F35" s="10" t="s">
        <v>182</v>
      </c>
      <c r="G35" s="10" t="s">
        <v>182</v>
      </c>
      <c r="H35" s="10">
        <v>4</v>
      </c>
      <c r="I35" s="10" t="s">
        <v>182</v>
      </c>
      <c r="J35" s="10" t="s">
        <v>182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17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8</v>
      </c>
      <c r="D37" s="10">
        <v>1</v>
      </c>
      <c r="E37" s="10" t="s">
        <v>182</v>
      </c>
      <c r="F37" s="10" t="s">
        <v>182</v>
      </c>
      <c r="G37" s="10" t="s">
        <v>182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</v>
      </c>
      <c r="D40" s="10">
        <v>4</v>
      </c>
      <c r="E40" s="10" t="s">
        <v>182</v>
      </c>
      <c r="F40" s="10" t="s">
        <v>182</v>
      </c>
      <c r="G40" s="10">
        <v>2</v>
      </c>
      <c r="H40" s="10" t="s">
        <v>182</v>
      </c>
      <c r="I40" s="10">
        <v>1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>
        <v>1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266</v>
      </c>
      <c r="D45" s="3">
        <v>104</v>
      </c>
      <c r="E45" s="3">
        <v>10</v>
      </c>
      <c r="F45" s="3">
        <v>9</v>
      </c>
      <c r="G45" s="3">
        <v>24</v>
      </c>
      <c r="H45" s="3">
        <v>32</v>
      </c>
      <c r="I45" s="3">
        <v>7</v>
      </c>
      <c r="J45" s="3">
        <v>10</v>
      </c>
      <c r="K45" s="3">
        <v>12</v>
      </c>
    </row>
    <row r="46" spans="1:13" ht="12" customHeight="1" x14ac:dyDescent="0.2">
      <c r="A46" s="30" t="s">
        <v>171</v>
      </c>
      <c r="B46" s="1" t="s">
        <v>14</v>
      </c>
      <c r="C46" s="10">
        <v>16</v>
      </c>
      <c r="D46" s="10">
        <v>14</v>
      </c>
      <c r="E46" s="10">
        <v>10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21</v>
      </c>
      <c r="D47" s="10">
        <v>19</v>
      </c>
      <c r="E47" s="10" t="s">
        <v>182</v>
      </c>
      <c r="F47" s="10">
        <v>5</v>
      </c>
      <c r="G47" s="10">
        <v>14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18</v>
      </c>
      <c r="D48" s="10">
        <v>17</v>
      </c>
      <c r="E48" s="10" t="s">
        <v>182</v>
      </c>
      <c r="F48" s="10" t="s">
        <v>182</v>
      </c>
      <c r="G48" s="10">
        <v>7</v>
      </c>
      <c r="H48" s="10">
        <v>10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24</v>
      </c>
      <c r="D49" s="10">
        <v>13</v>
      </c>
      <c r="E49" s="10" t="s">
        <v>182</v>
      </c>
      <c r="F49" s="10" t="s">
        <v>182</v>
      </c>
      <c r="G49" s="10" t="s">
        <v>182</v>
      </c>
      <c r="H49" s="10">
        <v>11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19</v>
      </c>
      <c r="D50" s="10">
        <v>6</v>
      </c>
      <c r="E50" s="10" t="s">
        <v>182</v>
      </c>
      <c r="F50" s="10" t="s">
        <v>182</v>
      </c>
      <c r="G50" s="10" t="s">
        <v>182</v>
      </c>
      <c r="H50" s="10">
        <v>2</v>
      </c>
      <c r="I50" s="10">
        <v>2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19</v>
      </c>
      <c r="D51" s="10">
        <v>6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1</v>
      </c>
      <c r="K51" s="10">
        <v>3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16</v>
      </c>
      <c r="D52" s="10">
        <v>3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25</v>
      </c>
      <c r="D53" s="10">
        <v>5</v>
      </c>
      <c r="E53" s="10" t="s">
        <v>182</v>
      </c>
      <c r="F53" s="10" t="s">
        <v>182</v>
      </c>
      <c r="G53" s="10">
        <v>1</v>
      </c>
      <c r="H53" s="10">
        <v>2</v>
      </c>
      <c r="I53" s="10" t="s">
        <v>182</v>
      </c>
      <c r="J53" s="10" t="s">
        <v>182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20</v>
      </c>
      <c r="D54" s="10">
        <v>5</v>
      </c>
      <c r="E54" s="10" t="s">
        <v>182</v>
      </c>
      <c r="F54" s="10" t="s">
        <v>182</v>
      </c>
      <c r="G54" s="10" t="s">
        <v>182</v>
      </c>
      <c r="H54" s="10">
        <v>2</v>
      </c>
      <c r="I54" s="10" t="s">
        <v>182</v>
      </c>
      <c r="J54" s="10">
        <v>3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20</v>
      </c>
      <c r="D55" s="10">
        <v>3</v>
      </c>
      <c r="E55" s="10" t="s">
        <v>182</v>
      </c>
      <c r="F55" s="10" t="s">
        <v>182</v>
      </c>
      <c r="G55" s="10">
        <v>1</v>
      </c>
      <c r="H55" s="10">
        <v>1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</v>
      </c>
      <c r="D57" s="10">
        <v>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13</v>
      </c>
      <c r="D58" s="10">
        <v>4</v>
      </c>
      <c r="E58" s="10" t="s">
        <v>182</v>
      </c>
      <c r="F58" s="10" t="s">
        <v>182</v>
      </c>
      <c r="G58" s="10">
        <v>1</v>
      </c>
      <c r="H58" s="10" t="s">
        <v>182</v>
      </c>
      <c r="I58" s="10">
        <v>2</v>
      </c>
      <c r="J58" s="10" t="s">
        <v>182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9</v>
      </c>
      <c r="D59" s="10">
        <v>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11</v>
      </c>
      <c r="D60" s="10">
        <v>3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8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5:A24"/>
    <mergeCell ref="A65:K65"/>
    <mergeCell ref="A66:K66"/>
    <mergeCell ref="A67:K67"/>
    <mergeCell ref="A25:A44"/>
    <mergeCell ref="A45:A64"/>
    <mergeCell ref="A1:K1"/>
    <mergeCell ref="A2:K2"/>
    <mergeCell ref="A3:B4"/>
    <mergeCell ref="C3:C4"/>
    <mergeCell ref="D3:D4"/>
    <mergeCell ref="E3:K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235</v>
      </c>
      <c r="D5" s="3">
        <v>62</v>
      </c>
      <c r="E5" s="3">
        <v>2</v>
      </c>
      <c r="F5" s="3">
        <v>1</v>
      </c>
      <c r="G5" s="3">
        <v>21</v>
      </c>
      <c r="H5" s="3">
        <v>22</v>
      </c>
      <c r="I5" s="3">
        <v>8</v>
      </c>
      <c r="J5" s="3">
        <v>8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>
        <v>4</v>
      </c>
      <c r="D6" s="10">
        <v>3</v>
      </c>
      <c r="E6" s="10">
        <v>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11</v>
      </c>
      <c r="D7" s="10">
        <v>10</v>
      </c>
      <c r="E7" s="10" t="s">
        <v>182</v>
      </c>
      <c r="F7" s="10" t="s">
        <v>182</v>
      </c>
      <c r="G7" s="10">
        <v>10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15</v>
      </c>
      <c r="D8" s="10">
        <v>13</v>
      </c>
      <c r="E8" s="10" t="s">
        <v>182</v>
      </c>
      <c r="F8" s="10" t="s">
        <v>182</v>
      </c>
      <c r="G8" s="10">
        <v>5</v>
      </c>
      <c r="H8" s="10">
        <v>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16</v>
      </c>
      <c r="D9" s="10">
        <v>10</v>
      </c>
      <c r="E9" s="10" t="s">
        <v>182</v>
      </c>
      <c r="F9" s="10" t="s">
        <v>182</v>
      </c>
      <c r="G9" s="10" t="s">
        <v>182</v>
      </c>
      <c r="H9" s="10">
        <v>8</v>
      </c>
      <c r="I9" s="10" t="s">
        <v>182</v>
      </c>
      <c r="J9" s="10">
        <v>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14</v>
      </c>
      <c r="D10" s="10">
        <v>4</v>
      </c>
      <c r="E10" s="10" t="s">
        <v>182</v>
      </c>
      <c r="F10" s="10" t="s">
        <v>182</v>
      </c>
      <c r="G10" s="10">
        <v>1</v>
      </c>
      <c r="H10" s="10" t="s">
        <v>182</v>
      </c>
      <c r="I10" s="10">
        <v>1</v>
      </c>
      <c r="J10" s="10">
        <v>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9</v>
      </c>
      <c r="D11" s="10">
        <v>4</v>
      </c>
      <c r="E11" s="10" t="s">
        <v>182</v>
      </c>
      <c r="F11" s="10" t="s">
        <v>182</v>
      </c>
      <c r="G11" s="10" t="s">
        <v>182</v>
      </c>
      <c r="H11" s="10">
        <v>2</v>
      </c>
      <c r="I11" s="10">
        <v>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13</v>
      </c>
      <c r="D12" s="10">
        <v>2</v>
      </c>
      <c r="E12" s="10" t="s">
        <v>182</v>
      </c>
      <c r="F12" s="10" t="s">
        <v>182</v>
      </c>
      <c r="G12" s="10" t="s">
        <v>182</v>
      </c>
      <c r="H12" s="10">
        <v>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24</v>
      </c>
      <c r="D13" s="10">
        <v>6</v>
      </c>
      <c r="E13" s="10" t="s">
        <v>182</v>
      </c>
      <c r="F13" s="10" t="s">
        <v>182</v>
      </c>
      <c r="G13" s="10" t="s">
        <v>182</v>
      </c>
      <c r="H13" s="10">
        <v>1</v>
      </c>
      <c r="I13" s="10">
        <v>3</v>
      </c>
      <c r="J13" s="10">
        <v>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26</v>
      </c>
      <c r="D14" s="10">
        <v>3</v>
      </c>
      <c r="E14" s="10" t="s">
        <v>182</v>
      </c>
      <c r="F14" s="10" t="s">
        <v>182</v>
      </c>
      <c r="G14" s="10">
        <v>1</v>
      </c>
      <c r="H14" s="10" t="s">
        <v>182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21</v>
      </c>
      <c r="D15" s="10">
        <v>2</v>
      </c>
      <c r="E15" s="10" t="s">
        <v>182</v>
      </c>
      <c r="F15" s="10" t="s">
        <v>182</v>
      </c>
      <c r="G15" s="10">
        <v>1</v>
      </c>
      <c r="H15" s="10" t="s">
        <v>182</v>
      </c>
      <c r="I15" s="10">
        <v>1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13</v>
      </c>
      <c r="D16" s="10">
        <v>1</v>
      </c>
      <c r="E16" s="10" t="s">
        <v>182</v>
      </c>
      <c r="F16" s="10" t="s">
        <v>182</v>
      </c>
      <c r="G16" s="10">
        <v>1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12</v>
      </c>
      <c r="D17" s="10">
        <v>2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11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5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123</v>
      </c>
      <c r="D25" s="3">
        <v>33</v>
      </c>
      <c r="E25" s="3">
        <v>1</v>
      </c>
      <c r="F25" s="3">
        <v>1</v>
      </c>
      <c r="G25" s="3">
        <v>7</v>
      </c>
      <c r="H25" s="3">
        <v>12</v>
      </c>
      <c r="I25" s="3">
        <v>8</v>
      </c>
      <c r="J25" s="3">
        <v>4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</v>
      </c>
      <c r="D28" s="10">
        <v>7</v>
      </c>
      <c r="E28" s="10" t="s">
        <v>182</v>
      </c>
      <c r="F28" s="10" t="s">
        <v>182</v>
      </c>
      <c r="G28" s="10">
        <v>3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7</v>
      </c>
      <c r="D29" s="10">
        <v>6</v>
      </c>
      <c r="E29" s="10" t="s">
        <v>182</v>
      </c>
      <c r="F29" s="10" t="s">
        <v>182</v>
      </c>
      <c r="G29" s="10" t="s">
        <v>182</v>
      </c>
      <c r="H29" s="10">
        <v>5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5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</v>
      </c>
      <c r="D31" s="10">
        <v>4</v>
      </c>
      <c r="E31" s="10" t="s">
        <v>182</v>
      </c>
      <c r="F31" s="10" t="s">
        <v>182</v>
      </c>
      <c r="G31" s="10" t="s">
        <v>182</v>
      </c>
      <c r="H31" s="10">
        <v>2</v>
      </c>
      <c r="I31" s="10">
        <v>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14</v>
      </c>
      <c r="D33" s="10">
        <v>6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3</v>
      </c>
      <c r="J33" s="10">
        <v>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15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</v>
      </c>
      <c r="D35" s="10">
        <v>2</v>
      </c>
      <c r="E35" s="10" t="s">
        <v>182</v>
      </c>
      <c r="F35" s="10" t="s">
        <v>182</v>
      </c>
      <c r="G35" s="10">
        <v>1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112</v>
      </c>
      <c r="D45" s="3">
        <v>29</v>
      </c>
      <c r="E45" s="3">
        <v>1</v>
      </c>
      <c r="F45" s="3" t="s">
        <v>182</v>
      </c>
      <c r="G45" s="3">
        <v>14</v>
      </c>
      <c r="H45" s="3">
        <v>10</v>
      </c>
      <c r="I45" s="3" t="s">
        <v>182</v>
      </c>
      <c r="J45" s="3">
        <v>4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8</v>
      </c>
      <c r="D47" s="10">
        <v>8</v>
      </c>
      <c r="E47" s="10" t="s">
        <v>182</v>
      </c>
      <c r="F47" s="10" t="s">
        <v>182</v>
      </c>
      <c r="G47" s="10">
        <v>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</v>
      </c>
      <c r="D48" s="10">
        <v>6</v>
      </c>
      <c r="E48" s="10" t="s">
        <v>182</v>
      </c>
      <c r="F48" s="10" t="s">
        <v>182</v>
      </c>
      <c r="G48" s="10">
        <v>2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9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</v>
      </c>
      <c r="D50" s="10">
        <v>3</v>
      </c>
      <c r="E50" s="10" t="s">
        <v>182</v>
      </c>
      <c r="F50" s="10" t="s">
        <v>182</v>
      </c>
      <c r="G50" s="10">
        <v>1</v>
      </c>
      <c r="H50" s="10" t="s">
        <v>182</v>
      </c>
      <c r="I50" s="10" t="s">
        <v>182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11</v>
      </c>
      <c r="D54" s="10">
        <v>2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8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</v>
      </c>
      <c r="D56" s="10">
        <v>1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</v>
      </c>
      <c r="D57" s="10">
        <v>2</v>
      </c>
      <c r="E57" s="10" t="s">
        <v>182</v>
      </c>
      <c r="F57" s="10" t="s">
        <v>182</v>
      </c>
      <c r="G57" s="10">
        <v>1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143</v>
      </c>
      <c r="D5" s="3">
        <v>32</v>
      </c>
      <c r="E5" s="3">
        <v>1</v>
      </c>
      <c r="F5" s="3" t="s">
        <v>182</v>
      </c>
      <c r="G5" s="3">
        <v>13</v>
      </c>
      <c r="H5" s="3">
        <v>14</v>
      </c>
      <c r="I5" s="3">
        <v>3</v>
      </c>
      <c r="J5" s="3">
        <v>1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2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8</v>
      </c>
      <c r="D7" s="10">
        <v>8</v>
      </c>
      <c r="E7" s="10" t="s">
        <v>182</v>
      </c>
      <c r="F7" s="10" t="s">
        <v>182</v>
      </c>
      <c r="G7" s="10">
        <v>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</v>
      </c>
      <c r="D8" s="10">
        <v>4</v>
      </c>
      <c r="E8" s="10" t="s">
        <v>182</v>
      </c>
      <c r="F8" s="10" t="s">
        <v>182</v>
      </c>
      <c r="G8" s="10">
        <v>2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10</v>
      </c>
      <c r="D9" s="10">
        <v>8</v>
      </c>
      <c r="E9" s="10" t="s">
        <v>182</v>
      </c>
      <c r="F9" s="10" t="s">
        <v>182</v>
      </c>
      <c r="G9" s="10" t="s">
        <v>182</v>
      </c>
      <c r="H9" s="10">
        <v>7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13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2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14</v>
      </c>
      <c r="D11" s="10">
        <v>2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1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13</v>
      </c>
      <c r="D12" s="10">
        <v>1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19</v>
      </c>
      <c r="D13" s="10">
        <v>2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12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9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</v>
      </c>
      <c r="D16" s="10">
        <v>3</v>
      </c>
      <c r="E16" s="10" t="s">
        <v>182</v>
      </c>
      <c r="F16" s="10" t="s">
        <v>182</v>
      </c>
      <c r="G16" s="10">
        <v>1</v>
      </c>
      <c r="H16" s="10">
        <v>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3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7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3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65</v>
      </c>
      <c r="D25" s="3">
        <v>17</v>
      </c>
      <c r="E25" s="3">
        <v>1</v>
      </c>
      <c r="F25" s="3" t="s">
        <v>182</v>
      </c>
      <c r="G25" s="3">
        <v>7</v>
      </c>
      <c r="H25" s="3">
        <v>6</v>
      </c>
      <c r="I25" s="3">
        <v>3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6</v>
      </c>
      <c r="D27" s="10">
        <v>6</v>
      </c>
      <c r="E27" s="10" t="s">
        <v>182</v>
      </c>
      <c r="F27" s="10" t="s">
        <v>182</v>
      </c>
      <c r="G27" s="10">
        <v>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3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2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3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6</v>
      </c>
      <c r="D31" s="10">
        <v>1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6</v>
      </c>
      <c r="D32" s="10">
        <v>1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11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6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4</v>
      </c>
      <c r="D36" s="10">
        <v>2</v>
      </c>
      <c r="E36" s="10" t="s">
        <v>182</v>
      </c>
      <c r="F36" s="10" t="s">
        <v>182</v>
      </c>
      <c r="G36" s="10">
        <v>1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1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4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78</v>
      </c>
      <c r="D45" s="3">
        <v>15</v>
      </c>
      <c r="E45" s="3" t="s">
        <v>182</v>
      </c>
      <c r="F45" s="3" t="s">
        <v>182</v>
      </c>
      <c r="G45" s="3">
        <v>6</v>
      </c>
      <c r="H45" s="3">
        <v>8</v>
      </c>
      <c r="I45" s="3" t="s">
        <v>182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 t="s">
        <v>182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4</v>
      </c>
      <c r="D48" s="10">
        <v>3</v>
      </c>
      <c r="E48" s="10" t="s">
        <v>182</v>
      </c>
      <c r="F48" s="10" t="s">
        <v>182</v>
      </c>
      <c r="G48" s="10">
        <v>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7</v>
      </c>
      <c r="D49" s="10">
        <v>5</v>
      </c>
      <c r="E49" s="10" t="s">
        <v>182</v>
      </c>
      <c r="F49" s="10" t="s">
        <v>182</v>
      </c>
      <c r="G49" s="10" t="s">
        <v>182</v>
      </c>
      <c r="H49" s="10">
        <v>5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10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8</v>
      </c>
      <c r="D51" s="10">
        <v>1</v>
      </c>
      <c r="E51" s="10" t="s">
        <v>182</v>
      </c>
      <c r="F51" s="10" t="s">
        <v>182</v>
      </c>
      <c r="G51" s="10">
        <v>1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7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8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>
        <v>1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5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4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1359</v>
      </c>
      <c r="D5" s="3">
        <v>254</v>
      </c>
      <c r="E5" s="3">
        <v>7</v>
      </c>
      <c r="F5" s="3">
        <v>9</v>
      </c>
      <c r="G5" s="3">
        <v>62</v>
      </c>
      <c r="H5" s="3">
        <v>109</v>
      </c>
      <c r="I5" s="3">
        <v>34</v>
      </c>
      <c r="J5" s="3">
        <v>26</v>
      </c>
      <c r="K5" s="3">
        <v>7</v>
      </c>
    </row>
    <row r="6" spans="1:32" ht="12" customHeight="1" x14ac:dyDescent="0.2">
      <c r="A6" s="30" t="s">
        <v>171</v>
      </c>
      <c r="B6" s="1" t="s">
        <v>14</v>
      </c>
      <c r="C6" s="10">
        <v>19</v>
      </c>
      <c r="D6" s="10">
        <v>11</v>
      </c>
      <c r="E6" s="10">
        <v>7</v>
      </c>
      <c r="F6" s="10">
        <v>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42</v>
      </c>
      <c r="D7" s="10">
        <v>38</v>
      </c>
      <c r="E7" s="10" t="s">
        <v>182</v>
      </c>
      <c r="F7" s="10">
        <v>5</v>
      </c>
      <c r="G7" s="10">
        <v>33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45</v>
      </c>
      <c r="D8" s="10">
        <v>41</v>
      </c>
      <c r="E8" s="10" t="s">
        <v>182</v>
      </c>
      <c r="F8" s="10" t="s">
        <v>182</v>
      </c>
      <c r="G8" s="10">
        <v>16</v>
      </c>
      <c r="H8" s="10">
        <v>25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101</v>
      </c>
      <c r="D9" s="10">
        <v>73</v>
      </c>
      <c r="E9" s="10" t="s">
        <v>182</v>
      </c>
      <c r="F9" s="10" t="s">
        <v>182</v>
      </c>
      <c r="G9" s="10" t="s">
        <v>182</v>
      </c>
      <c r="H9" s="10">
        <v>56</v>
      </c>
      <c r="I9" s="10">
        <v>7</v>
      </c>
      <c r="J9" s="10">
        <v>10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117</v>
      </c>
      <c r="D10" s="10">
        <v>25</v>
      </c>
      <c r="E10" s="10" t="s">
        <v>182</v>
      </c>
      <c r="F10" s="10" t="s">
        <v>182</v>
      </c>
      <c r="G10" s="10" t="s">
        <v>182</v>
      </c>
      <c r="H10" s="10">
        <v>6</v>
      </c>
      <c r="I10" s="10">
        <v>11</v>
      </c>
      <c r="J10" s="10">
        <v>7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139</v>
      </c>
      <c r="D11" s="10">
        <v>11</v>
      </c>
      <c r="E11" s="10" t="s">
        <v>182</v>
      </c>
      <c r="F11" s="10" t="s">
        <v>182</v>
      </c>
      <c r="G11" s="10" t="s">
        <v>182</v>
      </c>
      <c r="H11" s="10">
        <v>4</v>
      </c>
      <c r="I11" s="10">
        <v>5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161</v>
      </c>
      <c r="D12" s="10">
        <v>10</v>
      </c>
      <c r="E12" s="10" t="s">
        <v>182</v>
      </c>
      <c r="F12" s="10" t="s">
        <v>182</v>
      </c>
      <c r="G12" s="10">
        <v>2</v>
      </c>
      <c r="H12" s="10">
        <v>3</v>
      </c>
      <c r="I12" s="10">
        <v>2</v>
      </c>
      <c r="J12" s="10">
        <v>1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186</v>
      </c>
      <c r="D13" s="10">
        <v>12</v>
      </c>
      <c r="E13" s="10" t="s">
        <v>182</v>
      </c>
      <c r="F13" s="10" t="s">
        <v>182</v>
      </c>
      <c r="G13" s="10">
        <v>2</v>
      </c>
      <c r="H13" s="10">
        <v>4</v>
      </c>
      <c r="I13" s="10">
        <v>2</v>
      </c>
      <c r="J13" s="10">
        <v>2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173</v>
      </c>
      <c r="D14" s="10">
        <v>9</v>
      </c>
      <c r="E14" s="10" t="s">
        <v>182</v>
      </c>
      <c r="F14" s="10" t="s">
        <v>182</v>
      </c>
      <c r="G14" s="10" t="s">
        <v>182</v>
      </c>
      <c r="H14" s="10">
        <v>4</v>
      </c>
      <c r="I14" s="10">
        <v>4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97</v>
      </c>
      <c r="D15" s="10">
        <v>6</v>
      </c>
      <c r="E15" s="10" t="s">
        <v>182</v>
      </c>
      <c r="F15" s="10" t="s">
        <v>182</v>
      </c>
      <c r="G15" s="10">
        <v>3</v>
      </c>
      <c r="H15" s="10">
        <v>1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72</v>
      </c>
      <c r="D16" s="10">
        <v>5</v>
      </c>
      <c r="E16" s="10" t="s">
        <v>182</v>
      </c>
      <c r="F16" s="10" t="s">
        <v>182</v>
      </c>
      <c r="G16" s="10" t="s">
        <v>182</v>
      </c>
      <c r="H16" s="10">
        <v>4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51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32</v>
      </c>
      <c r="D18" s="10">
        <v>3</v>
      </c>
      <c r="E18" s="10" t="s">
        <v>182</v>
      </c>
      <c r="F18" s="10" t="s">
        <v>182</v>
      </c>
      <c r="G18" s="10">
        <v>1</v>
      </c>
      <c r="H18" s="10">
        <v>1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27</v>
      </c>
      <c r="D19" s="10">
        <v>2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29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26</v>
      </c>
      <c r="D21" s="10">
        <v>3</v>
      </c>
      <c r="E21" s="10" t="s">
        <v>182</v>
      </c>
      <c r="F21" s="10" t="s">
        <v>182</v>
      </c>
      <c r="G21" s="10">
        <v>2</v>
      </c>
      <c r="H21" s="10">
        <v>1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17</v>
      </c>
      <c r="D22" s="10">
        <v>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15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710</v>
      </c>
      <c r="D25" s="3">
        <v>138</v>
      </c>
      <c r="E25" s="3">
        <v>3</v>
      </c>
      <c r="F25" s="3">
        <v>2</v>
      </c>
      <c r="G25" s="3">
        <v>33</v>
      </c>
      <c r="H25" s="3">
        <v>52</v>
      </c>
      <c r="I25" s="3">
        <v>26</v>
      </c>
      <c r="J25" s="3">
        <v>19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3</v>
      </c>
      <c r="E26" s="10">
        <v>3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22</v>
      </c>
      <c r="D27" s="10">
        <v>19</v>
      </c>
      <c r="E27" s="10" t="s">
        <v>182</v>
      </c>
      <c r="F27" s="10">
        <v>2</v>
      </c>
      <c r="G27" s="10">
        <v>17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21</v>
      </c>
      <c r="D28" s="10">
        <v>21</v>
      </c>
      <c r="E28" s="10" t="s">
        <v>182</v>
      </c>
      <c r="F28" s="10" t="s">
        <v>182</v>
      </c>
      <c r="G28" s="10">
        <v>10</v>
      </c>
      <c r="H28" s="10">
        <v>11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49</v>
      </c>
      <c r="D29" s="10">
        <v>39</v>
      </c>
      <c r="E29" s="10" t="s">
        <v>182</v>
      </c>
      <c r="F29" s="10" t="s">
        <v>182</v>
      </c>
      <c r="G29" s="10" t="s">
        <v>182</v>
      </c>
      <c r="H29" s="10">
        <v>25</v>
      </c>
      <c r="I29" s="10">
        <v>5</v>
      </c>
      <c r="J29" s="10">
        <v>9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58</v>
      </c>
      <c r="D30" s="10">
        <v>15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9</v>
      </c>
      <c r="J30" s="10">
        <v>5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64</v>
      </c>
      <c r="D31" s="10">
        <v>7</v>
      </c>
      <c r="E31" s="10" t="s">
        <v>182</v>
      </c>
      <c r="F31" s="10" t="s">
        <v>182</v>
      </c>
      <c r="G31" s="10" t="s">
        <v>182</v>
      </c>
      <c r="H31" s="10">
        <v>2</v>
      </c>
      <c r="I31" s="10">
        <v>3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91</v>
      </c>
      <c r="D32" s="10">
        <v>8</v>
      </c>
      <c r="E32" s="10" t="s">
        <v>182</v>
      </c>
      <c r="F32" s="10" t="s">
        <v>182</v>
      </c>
      <c r="G32" s="10">
        <v>2</v>
      </c>
      <c r="H32" s="10">
        <v>3</v>
      </c>
      <c r="I32" s="10">
        <v>2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105</v>
      </c>
      <c r="D33" s="10">
        <v>7</v>
      </c>
      <c r="E33" s="10" t="s">
        <v>182</v>
      </c>
      <c r="F33" s="10" t="s">
        <v>182</v>
      </c>
      <c r="G33" s="10">
        <v>1</v>
      </c>
      <c r="H33" s="10">
        <v>3</v>
      </c>
      <c r="I33" s="10">
        <v>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99</v>
      </c>
      <c r="D34" s="10">
        <v>7</v>
      </c>
      <c r="E34" s="10" t="s">
        <v>182</v>
      </c>
      <c r="F34" s="10" t="s">
        <v>182</v>
      </c>
      <c r="G34" s="10" t="s">
        <v>182</v>
      </c>
      <c r="H34" s="10">
        <v>3</v>
      </c>
      <c r="I34" s="10">
        <v>3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56</v>
      </c>
      <c r="D35" s="10">
        <v>3</v>
      </c>
      <c r="E35" s="10" t="s">
        <v>182</v>
      </c>
      <c r="F35" s="10" t="s">
        <v>182</v>
      </c>
      <c r="G35" s="10">
        <v>1</v>
      </c>
      <c r="H35" s="10" t="s">
        <v>182</v>
      </c>
      <c r="I35" s="10">
        <v>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30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22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15</v>
      </c>
      <c r="D39" s="10">
        <v>2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18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13</v>
      </c>
      <c r="D41" s="10">
        <v>1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7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5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649</v>
      </c>
      <c r="D45" s="3">
        <v>116</v>
      </c>
      <c r="E45" s="3">
        <v>4</v>
      </c>
      <c r="F45" s="3">
        <v>7</v>
      </c>
      <c r="G45" s="3">
        <v>29</v>
      </c>
      <c r="H45" s="3">
        <v>57</v>
      </c>
      <c r="I45" s="3">
        <v>8</v>
      </c>
      <c r="J45" s="3">
        <v>7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12</v>
      </c>
      <c r="D46" s="10">
        <v>8</v>
      </c>
      <c r="E46" s="10">
        <v>4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20</v>
      </c>
      <c r="D47" s="10">
        <v>19</v>
      </c>
      <c r="E47" s="10" t="s">
        <v>182</v>
      </c>
      <c r="F47" s="10">
        <v>3</v>
      </c>
      <c r="G47" s="10">
        <v>16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24</v>
      </c>
      <c r="D48" s="10">
        <v>20</v>
      </c>
      <c r="E48" s="10" t="s">
        <v>182</v>
      </c>
      <c r="F48" s="10" t="s">
        <v>182</v>
      </c>
      <c r="G48" s="10">
        <v>6</v>
      </c>
      <c r="H48" s="10">
        <v>14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52</v>
      </c>
      <c r="D49" s="10">
        <v>34</v>
      </c>
      <c r="E49" s="10" t="s">
        <v>182</v>
      </c>
      <c r="F49" s="10" t="s">
        <v>182</v>
      </c>
      <c r="G49" s="10" t="s">
        <v>182</v>
      </c>
      <c r="H49" s="10">
        <v>31</v>
      </c>
      <c r="I49" s="10">
        <v>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59</v>
      </c>
      <c r="D50" s="10">
        <v>10</v>
      </c>
      <c r="E50" s="10" t="s">
        <v>182</v>
      </c>
      <c r="F50" s="10" t="s">
        <v>182</v>
      </c>
      <c r="G50" s="10" t="s">
        <v>182</v>
      </c>
      <c r="H50" s="10">
        <v>5</v>
      </c>
      <c r="I50" s="10">
        <v>2</v>
      </c>
      <c r="J50" s="10">
        <v>2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75</v>
      </c>
      <c r="D51" s="10">
        <v>4</v>
      </c>
      <c r="E51" s="10" t="s">
        <v>182</v>
      </c>
      <c r="F51" s="10" t="s">
        <v>182</v>
      </c>
      <c r="G51" s="10" t="s">
        <v>182</v>
      </c>
      <c r="H51" s="10">
        <v>2</v>
      </c>
      <c r="I51" s="10">
        <v>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70</v>
      </c>
      <c r="D52" s="10">
        <v>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81</v>
      </c>
      <c r="D53" s="10">
        <v>5</v>
      </c>
      <c r="E53" s="10" t="s">
        <v>182</v>
      </c>
      <c r="F53" s="10" t="s">
        <v>182</v>
      </c>
      <c r="G53" s="10">
        <v>1</v>
      </c>
      <c r="H53" s="10">
        <v>1</v>
      </c>
      <c r="I53" s="10" t="s">
        <v>182</v>
      </c>
      <c r="J53" s="10">
        <v>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74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41</v>
      </c>
      <c r="D55" s="10">
        <v>3</v>
      </c>
      <c r="E55" s="10" t="s">
        <v>182</v>
      </c>
      <c r="F55" s="10" t="s">
        <v>182</v>
      </c>
      <c r="G55" s="10">
        <v>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42</v>
      </c>
      <c r="D56" s="10">
        <v>3</v>
      </c>
      <c r="E56" s="10" t="s">
        <v>182</v>
      </c>
      <c r="F56" s="10" t="s">
        <v>182</v>
      </c>
      <c r="G56" s="10" t="s">
        <v>182</v>
      </c>
      <c r="H56" s="10">
        <v>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29</v>
      </c>
      <c r="D57" s="10">
        <v>1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10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11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13</v>
      </c>
      <c r="D61" s="10">
        <v>2</v>
      </c>
      <c r="E61" s="10" t="s">
        <v>182</v>
      </c>
      <c r="F61" s="10" t="s">
        <v>182</v>
      </c>
      <c r="G61" s="10">
        <v>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11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8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>
        <v>1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733</v>
      </c>
      <c r="D5" s="3">
        <v>138</v>
      </c>
      <c r="E5" s="3">
        <v>1</v>
      </c>
      <c r="F5" s="3">
        <v>3</v>
      </c>
      <c r="G5" s="3">
        <v>33</v>
      </c>
      <c r="H5" s="3">
        <v>64</v>
      </c>
      <c r="I5" s="3">
        <v>10</v>
      </c>
      <c r="J5" s="3">
        <v>14</v>
      </c>
      <c r="K5" s="3">
        <v>13</v>
      </c>
    </row>
    <row r="6" spans="1:32" ht="12" customHeight="1" x14ac:dyDescent="0.2">
      <c r="A6" s="30" t="s">
        <v>171</v>
      </c>
      <c r="B6" s="1" t="s">
        <v>14</v>
      </c>
      <c r="C6" s="10">
        <v>2</v>
      </c>
      <c r="D6" s="10">
        <v>2</v>
      </c>
      <c r="E6" s="10">
        <v>1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11</v>
      </c>
      <c r="D7" s="10">
        <v>11</v>
      </c>
      <c r="E7" s="10" t="s">
        <v>182</v>
      </c>
      <c r="F7" s="10">
        <v>2</v>
      </c>
      <c r="G7" s="10">
        <v>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44</v>
      </c>
      <c r="D8" s="10">
        <v>40</v>
      </c>
      <c r="E8" s="10" t="s">
        <v>182</v>
      </c>
      <c r="F8" s="10" t="s">
        <v>182</v>
      </c>
      <c r="G8" s="10">
        <v>12</v>
      </c>
      <c r="H8" s="10">
        <v>28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37</v>
      </c>
      <c r="D9" s="10">
        <v>28</v>
      </c>
      <c r="E9" s="10" t="s">
        <v>182</v>
      </c>
      <c r="F9" s="10" t="s">
        <v>182</v>
      </c>
      <c r="G9" s="10" t="s">
        <v>182</v>
      </c>
      <c r="H9" s="10">
        <v>25</v>
      </c>
      <c r="I9" s="10">
        <v>1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38</v>
      </c>
      <c r="D10" s="10">
        <v>8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4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49</v>
      </c>
      <c r="D11" s="10">
        <v>8</v>
      </c>
      <c r="E11" s="10" t="s">
        <v>182</v>
      </c>
      <c r="F11" s="10" t="s">
        <v>182</v>
      </c>
      <c r="G11" s="10">
        <v>1</v>
      </c>
      <c r="H11" s="10">
        <v>1</v>
      </c>
      <c r="I11" s="10">
        <v>1</v>
      </c>
      <c r="J11" s="10">
        <v>4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75</v>
      </c>
      <c r="D12" s="10">
        <v>9</v>
      </c>
      <c r="E12" s="10" t="s">
        <v>182</v>
      </c>
      <c r="F12" s="10" t="s">
        <v>182</v>
      </c>
      <c r="G12" s="10">
        <v>3</v>
      </c>
      <c r="H12" s="10">
        <v>1</v>
      </c>
      <c r="I12" s="10">
        <v>1</v>
      </c>
      <c r="J12" s="10">
        <v>1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69</v>
      </c>
      <c r="D13" s="10">
        <v>14</v>
      </c>
      <c r="E13" s="10" t="s">
        <v>182</v>
      </c>
      <c r="F13" s="10" t="s">
        <v>182</v>
      </c>
      <c r="G13" s="10">
        <v>1</v>
      </c>
      <c r="H13" s="10">
        <v>3</v>
      </c>
      <c r="I13" s="10">
        <v>2</v>
      </c>
      <c r="J13" s="10">
        <v>1</v>
      </c>
      <c r="K13" s="10">
        <v>7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60</v>
      </c>
      <c r="D14" s="10">
        <v>3</v>
      </c>
      <c r="E14" s="10" t="s">
        <v>182</v>
      </c>
      <c r="F14" s="10" t="s">
        <v>182</v>
      </c>
      <c r="G14" s="10">
        <v>1</v>
      </c>
      <c r="H14" s="10">
        <v>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58</v>
      </c>
      <c r="D15" s="10">
        <v>5</v>
      </c>
      <c r="E15" s="10" t="s">
        <v>182</v>
      </c>
      <c r="F15" s="10" t="s">
        <v>182</v>
      </c>
      <c r="G15" s="10">
        <v>1</v>
      </c>
      <c r="H15" s="10">
        <v>2</v>
      </c>
      <c r="I15" s="10" t="s">
        <v>182</v>
      </c>
      <c r="J15" s="10">
        <v>1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63</v>
      </c>
      <c r="D16" s="10">
        <v>6</v>
      </c>
      <c r="E16" s="10" t="s">
        <v>182</v>
      </c>
      <c r="F16" s="10" t="s">
        <v>182</v>
      </c>
      <c r="G16" s="10">
        <v>3</v>
      </c>
      <c r="H16" s="10" t="s">
        <v>182</v>
      </c>
      <c r="I16" s="10">
        <v>1</v>
      </c>
      <c r="J16" s="10">
        <v>1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47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34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36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42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32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22</v>
      </c>
      <c r="D22" s="10">
        <v>1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8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6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390</v>
      </c>
      <c r="D25" s="3">
        <v>79</v>
      </c>
      <c r="E25" s="3" t="s">
        <v>182</v>
      </c>
      <c r="F25" s="3">
        <v>3</v>
      </c>
      <c r="G25" s="3">
        <v>18</v>
      </c>
      <c r="H25" s="3">
        <v>36</v>
      </c>
      <c r="I25" s="3">
        <v>9</v>
      </c>
      <c r="J25" s="3">
        <v>7</v>
      </c>
      <c r="K25" s="3">
        <v>6</v>
      </c>
    </row>
    <row r="26" spans="1:13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</v>
      </c>
      <c r="D27" s="10">
        <v>9</v>
      </c>
      <c r="E27" s="10" t="s">
        <v>182</v>
      </c>
      <c r="F27" s="10">
        <v>2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18</v>
      </c>
      <c r="E28" s="10" t="s">
        <v>182</v>
      </c>
      <c r="F28" s="10" t="s">
        <v>182</v>
      </c>
      <c r="G28" s="10">
        <v>5</v>
      </c>
      <c r="H28" s="10">
        <v>13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22</v>
      </c>
      <c r="D29" s="10">
        <v>19</v>
      </c>
      <c r="E29" s="10" t="s">
        <v>182</v>
      </c>
      <c r="F29" s="10" t="s">
        <v>182</v>
      </c>
      <c r="G29" s="10" t="s">
        <v>182</v>
      </c>
      <c r="H29" s="10">
        <v>16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22</v>
      </c>
      <c r="D30" s="10">
        <v>6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4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24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>
        <v>2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32</v>
      </c>
      <c r="D32" s="10">
        <v>3</v>
      </c>
      <c r="E32" s="10" t="s">
        <v>182</v>
      </c>
      <c r="F32" s="10" t="s">
        <v>182</v>
      </c>
      <c r="G32" s="10">
        <v>2</v>
      </c>
      <c r="H32" s="10" t="s">
        <v>182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37</v>
      </c>
      <c r="D33" s="10">
        <v>10</v>
      </c>
      <c r="E33" s="10" t="s">
        <v>182</v>
      </c>
      <c r="F33" s="10" t="s">
        <v>182</v>
      </c>
      <c r="G33" s="10">
        <v>1</v>
      </c>
      <c r="H33" s="10">
        <v>1</v>
      </c>
      <c r="I33" s="10">
        <v>2</v>
      </c>
      <c r="J33" s="10">
        <v>1</v>
      </c>
      <c r="K33" s="10">
        <v>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41</v>
      </c>
      <c r="D34" s="10">
        <v>3</v>
      </c>
      <c r="E34" s="10" t="s">
        <v>182</v>
      </c>
      <c r="F34" s="10" t="s">
        <v>182</v>
      </c>
      <c r="G34" s="10">
        <v>1</v>
      </c>
      <c r="H34" s="10">
        <v>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28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29</v>
      </c>
      <c r="D36" s="10">
        <v>3</v>
      </c>
      <c r="E36" s="10" t="s">
        <v>182</v>
      </c>
      <c r="F36" s="10" t="s">
        <v>182</v>
      </c>
      <c r="G36" s="10">
        <v>1</v>
      </c>
      <c r="H36" s="10" t="s">
        <v>182</v>
      </c>
      <c r="I36" s="10">
        <v>1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16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24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17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19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10</v>
      </c>
      <c r="D42" s="10">
        <v>1</v>
      </c>
      <c r="E42" s="10" t="s">
        <v>182</v>
      </c>
      <c r="F42" s="10" t="s">
        <v>182</v>
      </c>
      <c r="G42" s="10" t="s">
        <v>182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343</v>
      </c>
      <c r="D45" s="3">
        <v>59</v>
      </c>
      <c r="E45" s="3">
        <v>1</v>
      </c>
      <c r="F45" s="3" t="s">
        <v>182</v>
      </c>
      <c r="G45" s="3">
        <v>15</v>
      </c>
      <c r="H45" s="3">
        <v>28</v>
      </c>
      <c r="I45" s="3">
        <v>1</v>
      </c>
      <c r="J45" s="3">
        <v>7</v>
      </c>
      <c r="K45" s="3">
        <v>7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 t="s">
        <v>182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25</v>
      </c>
      <c r="D48" s="10">
        <v>22</v>
      </c>
      <c r="E48" s="10" t="s">
        <v>182</v>
      </c>
      <c r="F48" s="10" t="s">
        <v>182</v>
      </c>
      <c r="G48" s="10">
        <v>7</v>
      </c>
      <c r="H48" s="10">
        <v>15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15</v>
      </c>
      <c r="D49" s="10">
        <v>9</v>
      </c>
      <c r="E49" s="10" t="s">
        <v>182</v>
      </c>
      <c r="F49" s="10" t="s">
        <v>182</v>
      </c>
      <c r="G49" s="10" t="s">
        <v>182</v>
      </c>
      <c r="H49" s="10">
        <v>9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16</v>
      </c>
      <c r="D50" s="10">
        <v>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25</v>
      </c>
      <c r="D51" s="10">
        <v>5</v>
      </c>
      <c r="E51" s="10" t="s">
        <v>182</v>
      </c>
      <c r="F51" s="10" t="s">
        <v>182</v>
      </c>
      <c r="G51" s="10">
        <v>1</v>
      </c>
      <c r="H51" s="10">
        <v>1</v>
      </c>
      <c r="I51" s="10">
        <v>1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43</v>
      </c>
      <c r="D52" s="10">
        <v>6</v>
      </c>
      <c r="E52" s="10" t="s">
        <v>182</v>
      </c>
      <c r="F52" s="10" t="s">
        <v>182</v>
      </c>
      <c r="G52" s="10">
        <v>1</v>
      </c>
      <c r="H52" s="10">
        <v>1</v>
      </c>
      <c r="I52" s="10" t="s">
        <v>182</v>
      </c>
      <c r="J52" s="10">
        <v>1</v>
      </c>
      <c r="K52" s="10">
        <v>3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32</v>
      </c>
      <c r="D53" s="10">
        <v>4</v>
      </c>
      <c r="E53" s="10" t="s">
        <v>182</v>
      </c>
      <c r="F53" s="10" t="s">
        <v>182</v>
      </c>
      <c r="G53" s="10" t="s">
        <v>182</v>
      </c>
      <c r="H53" s="10">
        <v>2</v>
      </c>
      <c r="I53" s="10" t="s">
        <v>182</v>
      </c>
      <c r="J53" s="10" t="s">
        <v>182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19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30</v>
      </c>
      <c r="D55" s="10">
        <v>3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>
        <v>1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34</v>
      </c>
      <c r="D56" s="10">
        <v>3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17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18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25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1513</v>
      </c>
      <c r="D5" s="3">
        <v>353</v>
      </c>
      <c r="E5" s="3">
        <v>15</v>
      </c>
      <c r="F5" s="3">
        <v>13</v>
      </c>
      <c r="G5" s="3">
        <v>98</v>
      </c>
      <c r="H5" s="3">
        <v>165</v>
      </c>
      <c r="I5" s="3">
        <v>24</v>
      </c>
      <c r="J5" s="3">
        <v>34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28</v>
      </c>
      <c r="D6" s="10">
        <v>17</v>
      </c>
      <c r="E6" s="10">
        <v>14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41</v>
      </c>
      <c r="D7" s="10">
        <v>37</v>
      </c>
      <c r="E7" s="10">
        <v>1</v>
      </c>
      <c r="F7" s="10">
        <v>10</v>
      </c>
      <c r="G7" s="10">
        <v>26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91</v>
      </c>
      <c r="D8" s="10">
        <v>79</v>
      </c>
      <c r="E8" s="10" t="s">
        <v>182</v>
      </c>
      <c r="F8" s="10" t="s">
        <v>182</v>
      </c>
      <c r="G8" s="10">
        <v>29</v>
      </c>
      <c r="H8" s="10">
        <v>50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115</v>
      </c>
      <c r="D9" s="10">
        <v>88</v>
      </c>
      <c r="E9" s="10" t="s">
        <v>182</v>
      </c>
      <c r="F9" s="10" t="s">
        <v>182</v>
      </c>
      <c r="G9" s="10">
        <v>2</v>
      </c>
      <c r="H9" s="10">
        <v>76</v>
      </c>
      <c r="I9" s="10">
        <v>4</v>
      </c>
      <c r="J9" s="10">
        <v>6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119</v>
      </c>
      <c r="D10" s="10">
        <v>37</v>
      </c>
      <c r="E10" s="10" t="s">
        <v>182</v>
      </c>
      <c r="F10" s="10" t="s">
        <v>182</v>
      </c>
      <c r="G10" s="10">
        <v>5</v>
      </c>
      <c r="H10" s="10">
        <v>12</v>
      </c>
      <c r="I10" s="10">
        <v>6</v>
      </c>
      <c r="J10" s="10">
        <v>14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119</v>
      </c>
      <c r="D11" s="10">
        <v>12</v>
      </c>
      <c r="E11" s="10" t="s">
        <v>182</v>
      </c>
      <c r="F11" s="10" t="s">
        <v>182</v>
      </c>
      <c r="G11" s="10">
        <v>2</v>
      </c>
      <c r="H11" s="10">
        <v>4</v>
      </c>
      <c r="I11" s="10">
        <v>3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192</v>
      </c>
      <c r="D12" s="10">
        <v>18</v>
      </c>
      <c r="E12" s="10" t="s">
        <v>182</v>
      </c>
      <c r="F12" s="10" t="s">
        <v>182</v>
      </c>
      <c r="G12" s="10">
        <v>6</v>
      </c>
      <c r="H12" s="10">
        <v>6</v>
      </c>
      <c r="I12" s="10">
        <v>4</v>
      </c>
      <c r="J12" s="10">
        <v>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166</v>
      </c>
      <c r="D13" s="10">
        <v>14</v>
      </c>
      <c r="E13" s="10" t="s">
        <v>182</v>
      </c>
      <c r="F13" s="10" t="s">
        <v>182</v>
      </c>
      <c r="G13" s="10">
        <v>4</v>
      </c>
      <c r="H13" s="10">
        <v>4</v>
      </c>
      <c r="I13" s="10">
        <v>5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132</v>
      </c>
      <c r="D14" s="10">
        <v>8</v>
      </c>
      <c r="E14" s="10" t="s">
        <v>182</v>
      </c>
      <c r="F14" s="10" t="s">
        <v>182</v>
      </c>
      <c r="G14" s="10">
        <v>4</v>
      </c>
      <c r="H14" s="10">
        <v>2</v>
      </c>
      <c r="I14" s="10" t="s">
        <v>182</v>
      </c>
      <c r="J14" s="10">
        <v>1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100</v>
      </c>
      <c r="D15" s="10">
        <v>12</v>
      </c>
      <c r="E15" s="10" t="s">
        <v>182</v>
      </c>
      <c r="F15" s="10" t="s">
        <v>182</v>
      </c>
      <c r="G15" s="10">
        <v>5</v>
      </c>
      <c r="H15" s="10">
        <v>4</v>
      </c>
      <c r="I15" s="10">
        <v>1</v>
      </c>
      <c r="J15" s="10">
        <v>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109</v>
      </c>
      <c r="D16" s="10">
        <v>8</v>
      </c>
      <c r="E16" s="10" t="s">
        <v>182</v>
      </c>
      <c r="F16" s="10" t="s">
        <v>182</v>
      </c>
      <c r="G16" s="10">
        <v>6</v>
      </c>
      <c r="H16" s="10">
        <v>1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81</v>
      </c>
      <c r="D17" s="10">
        <v>8</v>
      </c>
      <c r="E17" s="10" t="s">
        <v>182</v>
      </c>
      <c r="F17" s="10" t="s">
        <v>182</v>
      </c>
      <c r="G17" s="10">
        <v>4</v>
      </c>
      <c r="H17" s="10">
        <v>2</v>
      </c>
      <c r="I17" s="10">
        <v>1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44</v>
      </c>
      <c r="D18" s="10">
        <v>5</v>
      </c>
      <c r="E18" s="10" t="s">
        <v>182</v>
      </c>
      <c r="F18" s="10" t="s">
        <v>182</v>
      </c>
      <c r="G18" s="10">
        <v>3</v>
      </c>
      <c r="H18" s="10" t="s">
        <v>182</v>
      </c>
      <c r="I18" s="10" t="s">
        <v>182</v>
      </c>
      <c r="J18" s="10">
        <v>1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45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45</v>
      </c>
      <c r="D20" s="10">
        <v>4</v>
      </c>
      <c r="E20" s="10" t="s">
        <v>182</v>
      </c>
      <c r="F20" s="10" t="s">
        <v>182</v>
      </c>
      <c r="G20" s="10" t="s">
        <v>182</v>
      </c>
      <c r="H20" s="10">
        <v>3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37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22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11</v>
      </c>
      <c r="D23" s="10">
        <v>2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16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794</v>
      </c>
      <c r="D25" s="3">
        <v>204</v>
      </c>
      <c r="E25" s="3">
        <v>10</v>
      </c>
      <c r="F25" s="3">
        <v>8</v>
      </c>
      <c r="G25" s="3">
        <v>58</v>
      </c>
      <c r="H25" s="3">
        <v>85</v>
      </c>
      <c r="I25" s="3">
        <v>17</v>
      </c>
      <c r="J25" s="3">
        <v>23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20</v>
      </c>
      <c r="D26" s="10">
        <v>12</v>
      </c>
      <c r="E26" s="10">
        <v>9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25</v>
      </c>
      <c r="D27" s="10">
        <v>21</v>
      </c>
      <c r="E27" s="10">
        <v>1</v>
      </c>
      <c r="F27" s="10">
        <v>5</v>
      </c>
      <c r="G27" s="10">
        <v>15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42</v>
      </c>
      <c r="D28" s="10">
        <v>36</v>
      </c>
      <c r="E28" s="10" t="s">
        <v>182</v>
      </c>
      <c r="F28" s="10" t="s">
        <v>182</v>
      </c>
      <c r="G28" s="10">
        <v>11</v>
      </c>
      <c r="H28" s="10">
        <v>25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59</v>
      </c>
      <c r="D29" s="10">
        <v>44</v>
      </c>
      <c r="E29" s="10" t="s">
        <v>182</v>
      </c>
      <c r="F29" s="10" t="s">
        <v>182</v>
      </c>
      <c r="G29" s="10">
        <v>1</v>
      </c>
      <c r="H29" s="10">
        <v>35</v>
      </c>
      <c r="I29" s="10">
        <v>3</v>
      </c>
      <c r="J29" s="10">
        <v>5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62</v>
      </c>
      <c r="D30" s="10">
        <v>25</v>
      </c>
      <c r="E30" s="10" t="s">
        <v>182</v>
      </c>
      <c r="F30" s="10" t="s">
        <v>182</v>
      </c>
      <c r="G30" s="10">
        <v>4</v>
      </c>
      <c r="H30" s="10">
        <v>7</v>
      </c>
      <c r="I30" s="10">
        <v>3</v>
      </c>
      <c r="J30" s="10">
        <v>11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62</v>
      </c>
      <c r="D31" s="10">
        <v>8</v>
      </c>
      <c r="E31" s="10" t="s">
        <v>182</v>
      </c>
      <c r="F31" s="10" t="s">
        <v>182</v>
      </c>
      <c r="G31" s="10">
        <v>2</v>
      </c>
      <c r="H31" s="10">
        <v>2</v>
      </c>
      <c r="I31" s="10">
        <v>3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94</v>
      </c>
      <c r="D32" s="10">
        <v>9</v>
      </c>
      <c r="E32" s="10" t="s">
        <v>182</v>
      </c>
      <c r="F32" s="10" t="s">
        <v>182</v>
      </c>
      <c r="G32" s="10">
        <v>4</v>
      </c>
      <c r="H32" s="10">
        <v>2</v>
      </c>
      <c r="I32" s="10">
        <v>2</v>
      </c>
      <c r="J32" s="10">
        <v>1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93</v>
      </c>
      <c r="D33" s="10">
        <v>11</v>
      </c>
      <c r="E33" s="10" t="s">
        <v>182</v>
      </c>
      <c r="F33" s="10" t="s">
        <v>182</v>
      </c>
      <c r="G33" s="10">
        <v>2</v>
      </c>
      <c r="H33" s="10">
        <v>4</v>
      </c>
      <c r="I33" s="10">
        <v>4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66</v>
      </c>
      <c r="D34" s="10">
        <v>6</v>
      </c>
      <c r="E34" s="10" t="s">
        <v>182</v>
      </c>
      <c r="F34" s="10" t="s">
        <v>182</v>
      </c>
      <c r="G34" s="10">
        <v>4</v>
      </c>
      <c r="H34" s="10">
        <v>1</v>
      </c>
      <c r="I34" s="10" t="s">
        <v>182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45</v>
      </c>
      <c r="D35" s="10">
        <v>9</v>
      </c>
      <c r="E35" s="10" t="s">
        <v>182</v>
      </c>
      <c r="F35" s="10" t="s">
        <v>182</v>
      </c>
      <c r="G35" s="10">
        <v>4</v>
      </c>
      <c r="H35" s="10">
        <v>3</v>
      </c>
      <c r="I35" s="10">
        <v>1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58</v>
      </c>
      <c r="D36" s="10">
        <v>5</v>
      </c>
      <c r="E36" s="10" t="s">
        <v>182</v>
      </c>
      <c r="F36" s="10" t="s">
        <v>182</v>
      </c>
      <c r="G36" s="10">
        <v>3</v>
      </c>
      <c r="H36" s="10">
        <v>1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46</v>
      </c>
      <c r="D37" s="10">
        <v>7</v>
      </c>
      <c r="E37" s="10" t="s">
        <v>182</v>
      </c>
      <c r="F37" s="10" t="s">
        <v>182</v>
      </c>
      <c r="G37" s="10">
        <v>3</v>
      </c>
      <c r="H37" s="10">
        <v>2</v>
      </c>
      <c r="I37" s="10">
        <v>1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22</v>
      </c>
      <c r="D38" s="10">
        <v>4</v>
      </c>
      <c r="E38" s="10" t="s">
        <v>182</v>
      </c>
      <c r="F38" s="10" t="s">
        <v>182</v>
      </c>
      <c r="G38" s="10">
        <v>3</v>
      </c>
      <c r="H38" s="10" t="s">
        <v>182</v>
      </c>
      <c r="I38" s="10" t="s">
        <v>182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18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25</v>
      </c>
      <c r="D40" s="10">
        <v>2</v>
      </c>
      <c r="E40" s="10" t="s">
        <v>182</v>
      </c>
      <c r="F40" s="10" t="s">
        <v>182</v>
      </c>
      <c r="G40" s="10" t="s">
        <v>182</v>
      </c>
      <c r="H40" s="10">
        <v>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14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</v>
      </c>
      <c r="D43" s="10">
        <v>2</v>
      </c>
      <c r="E43" s="10" t="s">
        <v>182</v>
      </c>
      <c r="F43" s="10" t="s">
        <v>182</v>
      </c>
      <c r="G43" s="10" t="s">
        <v>182</v>
      </c>
      <c r="H43" s="10">
        <v>1</v>
      </c>
      <c r="I43" s="10" t="s">
        <v>182</v>
      </c>
      <c r="J43" s="10" t="s">
        <v>182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15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719</v>
      </c>
      <c r="D45" s="3">
        <v>149</v>
      </c>
      <c r="E45" s="3">
        <v>5</v>
      </c>
      <c r="F45" s="3">
        <v>5</v>
      </c>
      <c r="G45" s="3">
        <v>40</v>
      </c>
      <c r="H45" s="3">
        <v>80</v>
      </c>
      <c r="I45" s="3">
        <v>7</v>
      </c>
      <c r="J45" s="3">
        <v>11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5</v>
      </c>
      <c r="E46" s="10">
        <v>5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16</v>
      </c>
      <c r="D47" s="10">
        <v>16</v>
      </c>
      <c r="E47" s="10" t="s">
        <v>182</v>
      </c>
      <c r="F47" s="10">
        <v>5</v>
      </c>
      <c r="G47" s="10">
        <v>11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49</v>
      </c>
      <c r="D48" s="10">
        <v>43</v>
      </c>
      <c r="E48" s="10" t="s">
        <v>182</v>
      </c>
      <c r="F48" s="10" t="s">
        <v>182</v>
      </c>
      <c r="G48" s="10">
        <v>18</v>
      </c>
      <c r="H48" s="10">
        <v>25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56</v>
      </c>
      <c r="D49" s="10">
        <v>44</v>
      </c>
      <c r="E49" s="10" t="s">
        <v>182</v>
      </c>
      <c r="F49" s="10" t="s">
        <v>182</v>
      </c>
      <c r="G49" s="10">
        <v>1</v>
      </c>
      <c r="H49" s="10">
        <v>41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57</v>
      </c>
      <c r="D50" s="10">
        <v>12</v>
      </c>
      <c r="E50" s="10" t="s">
        <v>182</v>
      </c>
      <c r="F50" s="10" t="s">
        <v>182</v>
      </c>
      <c r="G50" s="10">
        <v>1</v>
      </c>
      <c r="H50" s="10">
        <v>5</v>
      </c>
      <c r="I50" s="10">
        <v>3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57</v>
      </c>
      <c r="D51" s="10">
        <v>4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98</v>
      </c>
      <c r="D52" s="10">
        <v>9</v>
      </c>
      <c r="E52" s="10" t="s">
        <v>182</v>
      </c>
      <c r="F52" s="10" t="s">
        <v>182</v>
      </c>
      <c r="G52" s="10">
        <v>2</v>
      </c>
      <c r="H52" s="10">
        <v>4</v>
      </c>
      <c r="I52" s="10">
        <v>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73</v>
      </c>
      <c r="D53" s="10">
        <v>3</v>
      </c>
      <c r="E53" s="10" t="s">
        <v>182</v>
      </c>
      <c r="F53" s="10" t="s">
        <v>182</v>
      </c>
      <c r="G53" s="10">
        <v>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66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55</v>
      </c>
      <c r="D55" s="10">
        <v>3</v>
      </c>
      <c r="E55" s="10" t="s">
        <v>182</v>
      </c>
      <c r="F55" s="10" t="s">
        <v>182</v>
      </c>
      <c r="G55" s="10">
        <v>1</v>
      </c>
      <c r="H55" s="10">
        <v>1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51</v>
      </c>
      <c r="D56" s="10">
        <v>3</v>
      </c>
      <c r="E56" s="10" t="s">
        <v>182</v>
      </c>
      <c r="F56" s="10" t="s">
        <v>182</v>
      </c>
      <c r="G56" s="10">
        <v>3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35</v>
      </c>
      <c r="D57" s="10">
        <v>1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22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27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20</v>
      </c>
      <c r="D60" s="10">
        <v>2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19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8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388</v>
      </c>
      <c r="D5" s="3">
        <v>108</v>
      </c>
      <c r="E5" s="3">
        <v>6</v>
      </c>
      <c r="F5" s="3">
        <v>8</v>
      </c>
      <c r="G5" s="3">
        <v>33</v>
      </c>
      <c r="H5" s="3">
        <v>36</v>
      </c>
      <c r="I5" s="3">
        <v>18</v>
      </c>
      <c r="J5" s="3">
        <v>5</v>
      </c>
      <c r="K5" s="3">
        <v>2</v>
      </c>
    </row>
    <row r="6" spans="1:32" ht="12" customHeight="1" x14ac:dyDescent="0.2">
      <c r="A6" s="30" t="s">
        <v>171</v>
      </c>
      <c r="B6" s="1" t="s">
        <v>14</v>
      </c>
      <c r="C6" s="10">
        <v>22</v>
      </c>
      <c r="D6" s="10">
        <v>12</v>
      </c>
      <c r="E6" s="10">
        <v>6</v>
      </c>
      <c r="F6" s="10">
        <v>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16</v>
      </c>
      <c r="D7" s="10">
        <v>16</v>
      </c>
      <c r="E7" s="10" t="s">
        <v>182</v>
      </c>
      <c r="F7" s="10">
        <v>2</v>
      </c>
      <c r="G7" s="10">
        <v>14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19</v>
      </c>
      <c r="D8" s="10">
        <v>17</v>
      </c>
      <c r="E8" s="10" t="s">
        <v>182</v>
      </c>
      <c r="F8" s="10" t="s">
        <v>182</v>
      </c>
      <c r="G8" s="10">
        <v>8</v>
      </c>
      <c r="H8" s="10">
        <v>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28</v>
      </c>
      <c r="D9" s="10">
        <v>22</v>
      </c>
      <c r="E9" s="10" t="s">
        <v>182</v>
      </c>
      <c r="F9" s="10" t="s">
        <v>182</v>
      </c>
      <c r="G9" s="10" t="s">
        <v>182</v>
      </c>
      <c r="H9" s="10">
        <v>21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36</v>
      </c>
      <c r="D10" s="10">
        <v>9</v>
      </c>
      <c r="E10" s="10" t="s">
        <v>182</v>
      </c>
      <c r="F10" s="10" t="s">
        <v>182</v>
      </c>
      <c r="G10" s="10">
        <v>1</v>
      </c>
      <c r="H10" s="10">
        <v>2</v>
      </c>
      <c r="I10" s="10">
        <v>3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38</v>
      </c>
      <c r="D11" s="10">
        <v>5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4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33</v>
      </c>
      <c r="D12" s="10">
        <v>3</v>
      </c>
      <c r="E12" s="10" t="s">
        <v>182</v>
      </c>
      <c r="F12" s="10" t="s">
        <v>182</v>
      </c>
      <c r="G12" s="10">
        <v>1</v>
      </c>
      <c r="H12" s="10">
        <v>1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32</v>
      </c>
      <c r="D13" s="10">
        <v>6</v>
      </c>
      <c r="E13" s="10" t="s">
        <v>182</v>
      </c>
      <c r="F13" s="10" t="s">
        <v>182</v>
      </c>
      <c r="G13" s="10">
        <v>2</v>
      </c>
      <c r="H13" s="10">
        <v>1</v>
      </c>
      <c r="I13" s="10">
        <v>3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24</v>
      </c>
      <c r="D14" s="10">
        <v>3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18</v>
      </c>
      <c r="D15" s="10">
        <v>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21</v>
      </c>
      <c r="D16" s="10">
        <v>5</v>
      </c>
      <c r="E16" s="10" t="s">
        <v>182</v>
      </c>
      <c r="F16" s="10" t="s">
        <v>182</v>
      </c>
      <c r="G16" s="10">
        <v>1</v>
      </c>
      <c r="H16" s="10">
        <v>1</v>
      </c>
      <c r="I16" s="10">
        <v>2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21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16</v>
      </c>
      <c r="D18" s="10">
        <v>2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14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16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>
        <v>2</v>
      </c>
      <c r="E21" s="10" t="s">
        <v>182</v>
      </c>
      <c r="F21" s="10" t="s">
        <v>182</v>
      </c>
      <c r="G21" s="10">
        <v>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13</v>
      </c>
      <c r="D22" s="10">
        <v>2</v>
      </c>
      <c r="E22" s="10" t="s">
        <v>182</v>
      </c>
      <c r="F22" s="10" t="s">
        <v>182</v>
      </c>
      <c r="G22" s="10">
        <v>1</v>
      </c>
      <c r="H22" s="10">
        <v>1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198</v>
      </c>
      <c r="D25" s="3">
        <v>54</v>
      </c>
      <c r="E25" s="3">
        <v>4</v>
      </c>
      <c r="F25" s="3">
        <v>3</v>
      </c>
      <c r="G25" s="3">
        <v>15</v>
      </c>
      <c r="H25" s="3">
        <v>18</v>
      </c>
      <c r="I25" s="3">
        <v>10</v>
      </c>
      <c r="J25" s="3">
        <v>3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14</v>
      </c>
      <c r="D26" s="10">
        <v>7</v>
      </c>
      <c r="E26" s="10">
        <v>4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7</v>
      </c>
      <c r="D27" s="10">
        <v>7</v>
      </c>
      <c r="E27" s="10" t="s">
        <v>182</v>
      </c>
      <c r="F27" s="10" t="s">
        <v>182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</v>
      </c>
      <c r="D28" s="10">
        <v>5</v>
      </c>
      <c r="E28" s="10" t="s">
        <v>182</v>
      </c>
      <c r="F28" s="10" t="s">
        <v>182</v>
      </c>
      <c r="G28" s="10">
        <v>1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13</v>
      </c>
      <c r="D29" s="10">
        <v>9</v>
      </c>
      <c r="E29" s="10" t="s">
        <v>182</v>
      </c>
      <c r="F29" s="10" t="s">
        <v>182</v>
      </c>
      <c r="G29" s="10" t="s">
        <v>182</v>
      </c>
      <c r="H29" s="10">
        <v>9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18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2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16</v>
      </c>
      <c r="D31" s="10">
        <v>4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4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20</v>
      </c>
      <c r="D32" s="10">
        <v>3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14</v>
      </c>
      <c r="D33" s="10">
        <v>2</v>
      </c>
      <c r="E33" s="10" t="s">
        <v>182</v>
      </c>
      <c r="F33" s="10" t="s">
        <v>182</v>
      </c>
      <c r="G33" s="10">
        <v>1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</v>
      </c>
      <c r="D34" s="10">
        <v>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 t="s">
        <v>182</v>
      </c>
      <c r="J36" s="10" t="s">
        <v>182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10</v>
      </c>
      <c r="D38" s="10">
        <v>2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</v>
      </c>
      <c r="D41" s="10">
        <v>2</v>
      </c>
      <c r="E41" s="10" t="s">
        <v>182</v>
      </c>
      <c r="F41" s="10" t="s">
        <v>182</v>
      </c>
      <c r="G41" s="10">
        <v>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</v>
      </c>
      <c r="D42" s="10">
        <v>2</v>
      </c>
      <c r="E42" s="10" t="s">
        <v>182</v>
      </c>
      <c r="F42" s="10" t="s">
        <v>182</v>
      </c>
      <c r="G42" s="10">
        <v>1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190</v>
      </c>
      <c r="D45" s="3">
        <v>54</v>
      </c>
      <c r="E45" s="3">
        <v>2</v>
      </c>
      <c r="F45" s="3">
        <v>5</v>
      </c>
      <c r="G45" s="3">
        <v>18</v>
      </c>
      <c r="H45" s="3">
        <v>18</v>
      </c>
      <c r="I45" s="3">
        <v>8</v>
      </c>
      <c r="J45" s="3">
        <v>2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5</v>
      </c>
      <c r="E46" s="10">
        <v>2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</v>
      </c>
      <c r="D47" s="10">
        <v>9</v>
      </c>
      <c r="E47" s="10" t="s">
        <v>182</v>
      </c>
      <c r="F47" s="10">
        <v>2</v>
      </c>
      <c r="G47" s="10">
        <v>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13</v>
      </c>
      <c r="D48" s="10">
        <v>12</v>
      </c>
      <c r="E48" s="10" t="s">
        <v>182</v>
      </c>
      <c r="F48" s="10" t="s">
        <v>182</v>
      </c>
      <c r="G48" s="10">
        <v>7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15</v>
      </c>
      <c r="D49" s="10">
        <v>13</v>
      </c>
      <c r="E49" s="10" t="s">
        <v>182</v>
      </c>
      <c r="F49" s="10" t="s">
        <v>182</v>
      </c>
      <c r="G49" s="10" t="s">
        <v>182</v>
      </c>
      <c r="H49" s="10">
        <v>12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18</v>
      </c>
      <c r="D50" s="10">
        <v>4</v>
      </c>
      <c r="E50" s="10" t="s">
        <v>182</v>
      </c>
      <c r="F50" s="10" t="s">
        <v>182</v>
      </c>
      <c r="G50" s="10">
        <v>1</v>
      </c>
      <c r="H50" s="10">
        <v>1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22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13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18</v>
      </c>
      <c r="D53" s="10">
        <v>4</v>
      </c>
      <c r="E53" s="10" t="s">
        <v>182</v>
      </c>
      <c r="F53" s="10" t="s">
        <v>182</v>
      </c>
      <c r="G53" s="10">
        <v>1</v>
      </c>
      <c r="H53" s="10" t="s">
        <v>182</v>
      </c>
      <c r="I53" s="10">
        <v>3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11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>
        <v>1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6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10</v>
      </c>
      <c r="D56" s="10">
        <v>3</v>
      </c>
      <c r="E56" s="10" t="s">
        <v>182</v>
      </c>
      <c r="F56" s="10" t="s">
        <v>182</v>
      </c>
      <c r="G56" s="10">
        <v>1</v>
      </c>
      <c r="H56" s="10" t="s">
        <v>182</v>
      </c>
      <c r="I56" s="10">
        <v>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10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6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9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10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5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I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5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ht="28.5" customHeight="1" x14ac:dyDescent="0.2">
      <c r="A2" s="34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5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5" ht="12" customHeight="1" x14ac:dyDescent="0.2">
      <c r="A5" s="33" t="s">
        <v>13</v>
      </c>
      <c r="B5" s="9" t="s">
        <v>171</v>
      </c>
      <c r="C5" s="3">
        <v>1166</v>
      </c>
      <c r="D5" s="3">
        <v>295</v>
      </c>
      <c r="E5" s="3">
        <v>14</v>
      </c>
      <c r="F5" s="3">
        <v>26</v>
      </c>
      <c r="G5" s="3">
        <v>64</v>
      </c>
      <c r="H5" s="3">
        <v>80</v>
      </c>
      <c r="I5" s="3">
        <v>52</v>
      </c>
      <c r="J5" s="3">
        <v>44</v>
      </c>
      <c r="K5" s="3">
        <v>15</v>
      </c>
    </row>
    <row r="6" spans="1:35" ht="12" customHeight="1" x14ac:dyDescent="0.2">
      <c r="A6" s="30" t="s">
        <v>171</v>
      </c>
      <c r="B6" s="1" t="s">
        <v>14</v>
      </c>
      <c r="C6" s="10">
        <v>41</v>
      </c>
      <c r="D6" s="10">
        <v>22</v>
      </c>
      <c r="E6" s="10">
        <v>14</v>
      </c>
      <c r="F6" s="10">
        <v>8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5" ht="12" customHeight="1" x14ac:dyDescent="0.2">
      <c r="A7" s="30" t="s">
        <v>171</v>
      </c>
      <c r="B7" s="1" t="s">
        <v>15</v>
      </c>
      <c r="C7" s="10">
        <v>73</v>
      </c>
      <c r="D7" s="10">
        <v>62</v>
      </c>
      <c r="E7" s="10" t="s">
        <v>182</v>
      </c>
      <c r="F7" s="10">
        <v>18</v>
      </c>
      <c r="G7" s="10">
        <v>44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5" ht="12" customHeight="1" x14ac:dyDescent="0.2">
      <c r="A8" s="30" t="s">
        <v>171</v>
      </c>
      <c r="B8" s="1" t="s">
        <v>16</v>
      </c>
      <c r="C8" s="10">
        <v>42</v>
      </c>
      <c r="D8" s="10">
        <v>32</v>
      </c>
      <c r="E8" s="10" t="s">
        <v>182</v>
      </c>
      <c r="F8" s="10" t="s">
        <v>182</v>
      </c>
      <c r="G8" s="10">
        <v>8</v>
      </c>
      <c r="H8" s="10">
        <v>24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5" ht="12" customHeight="1" x14ac:dyDescent="0.2">
      <c r="A9" s="30" t="s">
        <v>171</v>
      </c>
      <c r="B9" s="1" t="s">
        <v>17</v>
      </c>
      <c r="C9" s="10">
        <v>61</v>
      </c>
      <c r="D9" s="10">
        <v>40</v>
      </c>
      <c r="E9" s="10" t="s">
        <v>182</v>
      </c>
      <c r="F9" s="10" t="s">
        <v>182</v>
      </c>
      <c r="G9" s="10">
        <v>3</v>
      </c>
      <c r="H9" s="10">
        <v>28</v>
      </c>
      <c r="I9" s="10">
        <v>5</v>
      </c>
      <c r="J9" s="10">
        <v>4</v>
      </c>
      <c r="K9" s="10" t="s">
        <v>182</v>
      </c>
      <c r="L9" t="s">
        <v>171</v>
      </c>
      <c r="M9" t="s">
        <v>171</v>
      </c>
    </row>
    <row r="10" spans="1:35" ht="12" customHeight="1" x14ac:dyDescent="0.2">
      <c r="A10" s="30" t="s">
        <v>171</v>
      </c>
      <c r="B10" s="1" t="s">
        <v>18</v>
      </c>
      <c r="C10" s="10">
        <v>54</v>
      </c>
      <c r="D10" s="10">
        <v>19</v>
      </c>
      <c r="E10" s="10" t="s">
        <v>182</v>
      </c>
      <c r="F10" s="10" t="s">
        <v>182</v>
      </c>
      <c r="G10" s="10" t="s">
        <v>182</v>
      </c>
      <c r="H10" s="10">
        <v>6</v>
      </c>
      <c r="I10" s="10">
        <v>8</v>
      </c>
      <c r="J10" s="10">
        <v>5</v>
      </c>
      <c r="K10" s="10" t="s">
        <v>182</v>
      </c>
      <c r="L10" t="s">
        <v>171</v>
      </c>
      <c r="M10" t="s">
        <v>171</v>
      </c>
    </row>
    <row r="11" spans="1:35" ht="12" customHeight="1" x14ac:dyDescent="0.2">
      <c r="A11" s="30" t="s">
        <v>171</v>
      </c>
      <c r="B11" s="1" t="s">
        <v>19</v>
      </c>
      <c r="C11" s="10">
        <v>41</v>
      </c>
      <c r="D11" s="10">
        <v>20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7</v>
      </c>
      <c r="J11" s="10">
        <v>10</v>
      </c>
      <c r="K11" s="10">
        <v>2</v>
      </c>
      <c r="L11" t="s">
        <v>171</v>
      </c>
      <c r="M11" t="s">
        <v>171</v>
      </c>
    </row>
    <row r="12" spans="1:35" ht="12" customHeight="1" x14ac:dyDescent="0.2">
      <c r="A12" s="30" t="s">
        <v>171</v>
      </c>
      <c r="B12" s="1" t="s">
        <v>20</v>
      </c>
      <c r="C12" s="10">
        <v>59</v>
      </c>
      <c r="D12" s="10">
        <v>14</v>
      </c>
      <c r="E12" s="10" t="s">
        <v>182</v>
      </c>
      <c r="F12" s="10" t="s">
        <v>182</v>
      </c>
      <c r="G12" s="10">
        <v>1</v>
      </c>
      <c r="H12" s="10">
        <v>2</v>
      </c>
      <c r="I12" s="10">
        <v>2</v>
      </c>
      <c r="J12" s="10">
        <v>8</v>
      </c>
      <c r="K12" s="10">
        <v>1</v>
      </c>
      <c r="L12" t="s">
        <v>171</v>
      </c>
      <c r="M12" t="s">
        <v>171</v>
      </c>
    </row>
    <row r="13" spans="1:35" ht="12" customHeight="1" x14ac:dyDescent="0.2">
      <c r="A13" s="30" t="s">
        <v>171</v>
      </c>
      <c r="B13" s="1" t="s">
        <v>21</v>
      </c>
      <c r="C13" s="10">
        <v>68</v>
      </c>
      <c r="D13" s="10">
        <v>9</v>
      </c>
      <c r="E13" s="10" t="s">
        <v>182</v>
      </c>
      <c r="F13" s="10" t="s">
        <v>182</v>
      </c>
      <c r="G13" s="10" t="s">
        <v>182</v>
      </c>
      <c r="H13" s="10">
        <v>1</v>
      </c>
      <c r="I13" s="10">
        <v>5</v>
      </c>
      <c r="J13" s="10">
        <v>2</v>
      </c>
      <c r="K13" s="10">
        <v>1</v>
      </c>
      <c r="L13" t="s">
        <v>171</v>
      </c>
      <c r="M13" t="s">
        <v>171</v>
      </c>
    </row>
    <row r="14" spans="1:35" ht="12" customHeight="1" x14ac:dyDescent="0.2">
      <c r="A14" s="30" t="s">
        <v>171</v>
      </c>
      <c r="B14" s="1" t="s">
        <v>22</v>
      </c>
      <c r="C14" s="10">
        <v>75</v>
      </c>
      <c r="D14" s="10">
        <v>9</v>
      </c>
      <c r="E14" s="10" t="s">
        <v>182</v>
      </c>
      <c r="F14" s="10" t="s">
        <v>182</v>
      </c>
      <c r="G14" s="10" t="s">
        <v>182</v>
      </c>
      <c r="H14" s="10">
        <v>3</v>
      </c>
      <c r="I14" s="10">
        <v>3</v>
      </c>
      <c r="J14" s="10">
        <v>2</v>
      </c>
      <c r="K14" s="10">
        <v>1</v>
      </c>
      <c r="L14" t="s">
        <v>171</v>
      </c>
      <c r="M14" t="s">
        <v>171</v>
      </c>
    </row>
    <row r="15" spans="1:35" ht="12" customHeight="1" x14ac:dyDescent="0.2">
      <c r="A15" s="30" t="s">
        <v>171</v>
      </c>
      <c r="B15" s="1" t="s">
        <v>23</v>
      </c>
      <c r="C15" s="10">
        <v>80</v>
      </c>
      <c r="D15" s="10">
        <v>16</v>
      </c>
      <c r="E15" s="10" t="s">
        <v>182</v>
      </c>
      <c r="F15" s="10" t="s">
        <v>182</v>
      </c>
      <c r="G15" s="10">
        <v>2</v>
      </c>
      <c r="H15" s="10">
        <v>3</v>
      </c>
      <c r="I15" s="10">
        <v>6</v>
      </c>
      <c r="J15" s="10">
        <v>2</v>
      </c>
      <c r="K15" s="10">
        <v>3</v>
      </c>
      <c r="L15" t="s">
        <v>171</v>
      </c>
      <c r="M15" t="s">
        <v>171</v>
      </c>
    </row>
    <row r="16" spans="1:35" ht="12" customHeight="1" x14ac:dyDescent="0.2">
      <c r="A16" s="30" t="s">
        <v>171</v>
      </c>
      <c r="B16" s="1" t="s">
        <v>24</v>
      </c>
      <c r="C16" s="10">
        <v>66</v>
      </c>
      <c r="D16" s="10">
        <v>10</v>
      </c>
      <c r="E16" s="10" t="s">
        <v>182</v>
      </c>
      <c r="F16" s="10" t="s">
        <v>182</v>
      </c>
      <c r="G16" s="10" t="s">
        <v>182</v>
      </c>
      <c r="H16" s="10">
        <v>1</v>
      </c>
      <c r="I16" s="10">
        <v>7</v>
      </c>
      <c r="J16" s="10" t="s">
        <v>182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58</v>
      </c>
      <c r="D17" s="10">
        <v>8</v>
      </c>
      <c r="E17" s="10" t="s">
        <v>182</v>
      </c>
      <c r="F17" s="10" t="s">
        <v>182</v>
      </c>
      <c r="G17" s="10">
        <v>1</v>
      </c>
      <c r="H17" s="10">
        <v>2</v>
      </c>
      <c r="I17" s="10">
        <v>1</v>
      </c>
      <c r="J17" s="10">
        <v>2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57</v>
      </c>
      <c r="D18" s="10">
        <v>5</v>
      </c>
      <c r="E18" s="10" t="s">
        <v>182</v>
      </c>
      <c r="F18" s="10" t="s">
        <v>182</v>
      </c>
      <c r="G18" s="10">
        <v>2</v>
      </c>
      <c r="H18" s="10">
        <v>1</v>
      </c>
      <c r="I18" s="10">
        <v>1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62</v>
      </c>
      <c r="D19" s="10">
        <v>7</v>
      </c>
      <c r="E19" s="10" t="s">
        <v>182</v>
      </c>
      <c r="F19" s="10" t="s">
        <v>182</v>
      </c>
      <c r="G19" s="10">
        <v>1</v>
      </c>
      <c r="H19" s="10">
        <v>2</v>
      </c>
      <c r="I19" s="10">
        <v>1</v>
      </c>
      <c r="J19" s="10">
        <v>3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102</v>
      </c>
      <c r="D20" s="10">
        <v>9</v>
      </c>
      <c r="E20" s="10" t="s">
        <v>182</v>
      </c>
      <c r="F20" s="10" t="s">
        <v>182</v>
      </c>
      <c r="G20" s="10">
        <v>1</v>
      </c>
      <c r="H20" s="10">
        <v>2</v>
      </c>
      <c r="I20" s="10">
        <v>2</v>
      </c>
      <c r="J20" s="10">
        <v>3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111</v>
      </c>
      <c r="D21" s="10">
        <v>9</v>
      </c>
      <c r="E21" s="10" t="s">
        <v>182</v>
      </c>
      <c r="F21" s="10" t="s">
        <v>182</v>
      </c>
      <c r="G21" s="10">
        <v>1</v>
      </c>
      <c r="H21" s="10">
        <v>4</v>
      </c>
      <c r="I21" s="10">
        <v>3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57</v>
      </c>
      <c r="D22" s="10">
        <v>3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>
        <v>1</v>
      </c>
      <c r="J22" s="10">
        <v>1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31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28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719</v>
      </c>
      <c r="D25" s="3">
        <v>161</v>
      </c>
      <c r="E25" s="3">
        <v>9</v>
      </c>
      <c r="F25" s="3">
        <v>14</v>
      </c>
      <c r="G25" s="3">
        <v>37</v>
      </c>
      <c r="H25" s="3">
        <v>34</v>
      </c>
      <c r="I25" s="3">
        <v>32</v>
      </c>
      <c r="J25" s="3">
        <v>26</v>
      </c>
      <c r="K25" s="3">
        <v>9</v>
      </c>
    </row>
    <row r="26" spans="1:13" ht="12" customHeight="1" x14ac:dyDescent="0.25">
      <c r="A26" s="30" t="s">
        <v>171</v>
      </c>
      <c r="B26" s="1" t="s">
        <v>14</v>
      </c>
      <c r="C26" s="10">
        <v>23</v>
      </c>
      <c r="D26" s="10">
        <v>13</v>
      </c>
      <c r="E26" s="10">
        <v>9</v>
      </c>
      <c r="F26" s="10">
        <v>4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41</v>
      </c>
      <c r="D27" s="10">
        <v>35</v>
      </c>
      <c r="E27" s="10" t="s">
        <v>182</v>
      </c>
      <c r="F27" s="10">
        <v>10</v>
      </c>
      <c r="G27" s="10">
        <v>25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22</v>
      </c>
      <c r="D28" s="10">
        <v>18</v>
      </c>
      <c r="E28" s="10" t="s">
        <v>182</v>
      </c>
      <c r="F28" s="10" t="s">
        <v>182</v>
      </c>
      <c r="G28" s="10">
        <v>5</v>
      </c>
      <c r="H28" s="10">
        <v>13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31</v>
      </c>
      <c r="D29" s="10">
        <v>20</v>
      </c>
      <c r="E29" s="10" t="s">
        <v>182</v>
      </c>
      <c r="F29" s="10" t="s">
        <v>182</v>
      </c>
      <c r="G29" s="10">
        <v>2</v>
      </c>
      <c r="H29" s="10">
        <v>11</v>
      </c>
      <c r="I29" s="10">
        <v>4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29</v>
      </c>
      <c r="D30" s="10">
        <v>9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6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25</v>
      </c>
      <c r="D31" s="10">
        <v>13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6</v>
      </c>
      <c r="J31" s="10">
        <v>5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39</v>
      </c>
      <c r="D32" s="10">
        <v>8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>
        <v>6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48</v>
      </c>
      <c r="D33" s="10">
        <v>6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4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56</v>
      </c>
      <c r="D34" s="10">
        <v>5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2</v>
      </c>
      <c r="J34" s="10">
        <v>1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47</v>
      </c>
      <c r="D35" s="10">
        <v>8</v>
      </c>
      <c r="E35" s="10" t="s">
        <v>182</v>
      </c>
      <c r="F35" s="10" t="s">
        <v>182</v>
      </c>
      <c r="G35" s="10">
        <v>1</v>
      </c>
      <c r="H35" s="10" t="s">
        <v>182</v>
      </c>
      <c r="I35" s="10">
        <v>3</v>
      </c>
      <c r="J35" s="10">
        <v>2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46</v>
      </c>
      <c r="D36" s="10">
        <v>6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4</v>
      </c>
      <c r="J36" s="10" t="s">
        <v>182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33</v>
      </c>
      <c r="D37" s="10">
        <v>4</v>
      </c>
      <c r="E37" s="10" t="s">
        <v>182</v>
      </c>
      <c r="F37" s="10" t="s">
        <v>182</v>
      </c>
      <c r="G37" s="10">
        <v>1</v>
      </c>
      <c r="H37" s="10" t="s">
        <v>182</v>
      </c>
      <c r="I37" s="10">
        <v>1</v>
      </c>
      <c r="J37" s="10">
        <v>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40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40</v>
      </c>
      <c r="D39" s="10">
        <v>3</v>
      </c>
      <c r="E39" s="10" t="s">
        <v>182</v>
      </c>
      <c r="F39" s="10" t="s">
        <v>182</v>
      </c>
      <c r="G39" s="10">
        <v>1</v>
      </c>
      <c r="H39" s="10">
        <v>1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65</v>
      </c>
      <c r="D40" s="10">
        <v>5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1</v>
      </c>
      <c r="J40" s="10">
        <v>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66</v>
      </c>
      <c r="D41" s="10">
        <v>5</v>
      </c>
      <c r="E41" s="10" t="s">
        <v>182</v>
      </c>
      <c r="F41" s="10" t="s">
        <v>182</v>
      </c>
      <c r="G41" s="10">
        <v>1</v>
      </c>
      <c r="H41" s="10">
        <v>3</v>
      </c>
      <c r="I41" s="10" t="s">
        <v>182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34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18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447</v>
      </c>
      <c r="D45" s="3">
        <v>134</v>
      </c>
      <c r="E45" s="3">
        <v>5</v>
      </c>
      <c r="F45" s="3">
        <v>12</v>
      </c>
      <c r="G45" s="3">
        <v>27</v>
      </c>
      <c r="H45" s="3">
        <v>46</v>
      </c>
      <c r="I45" s="3">
        <v>20</v>
      </c>
      <c r="J45" s="3">
        <v>18</v>
      </c>
      <c r="K45" s="3">
        <v>6</v>
      </c>
    </row>
    <row r="46" spans="1:13" ht="12" customHeight="1" x14ac:dyDescent="0.2">
      <c r="A46" s="30" t="s">
        <v>171</v>
      </c>
      <c r="B46" s="1" t="s">
        <v>14</v>
      </c>
      <c r="C46" s="10">
        <v>18</v>
      </c>
      <c r="D46" s="10">
        <v>9</v>
      </c>
      <c r="E46" s="10">
        <v>5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32</v>
      </c>
      <c r="D47" s="10">
        <v>27</v>
      </c>
      <c r="E47" s="10" t="s">
        <v>182</v>
      </c>
      <c r="F47" s="10">
        <v>8</v>
      </c>
      <c r="G47" s="10">
        <v>19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20</v>
      </c>
      <c r="D48" s="10">
        <v>14</v>
      </c>
      <c r="E48" s="10" t="s">
        <v>182</v>
      </c>
      <c r="F48" s="10" t="s">
        <v>182</v>
      </c>
      <c r="G48" s="10">
        <v>3</v>
      </c>
      <c r="H48" s="10">
        <v>11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30</v>
      </c>
      <c r="D49" s="10">
        <v>20</v>
      </c>
      <c r="E49" s="10" t="s">
        <v>182</v>
      </c>
      <c r="F49" s="10" t="s">
        <v>182</v>
      </c>
      <c r="G49" s="10">
        <v>1</v>
      </c>
      <c r="H49" s="10">
        <v>17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25</v>
      </c>
      <c r="D50" s="10">
        <v>10</v>
      </c>
      <c r="E50" s="10" t="s">
        <v>182</v>
      </c>
      <c r="F50" s="10" t="s">
        <v>182</v>
      </c>
      <c r="G50" s="10" t="s">
        <v>182</v>
      </c>
      <c r="H50" s="10">
        <v>5</v>
      </c>
      <c r="I50" s="10">
        <v>2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16</v>
      </c>
      <c r="D51" s="10">
        <v>7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5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20</v>
      </c>
      <c r="D52" s="10">
        <v>6</v>
      </c>
      <c r="E52" s="10" t="s">
        <v>182</v>
      </c>
      <c r="F52" s="10" t="s">
        <v>182</v>
      </c>
      <c r="G52" s="10">
        <v>1</v>
      </c>
      <c r="H52" s="10">
        <v>1</v>
      </c>
      <c r="I52" s="10">
        <v>1</v>
      </c>
      <c r="J52" s="10">
        <v>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20</v>
      </c>
      <c r="D53" s="10">
        <v>3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>
        <v>1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19</v>
      </c>
      <c r="D54" s="10">
        <v>4</v>
      </c>
      <c r="E54" s="10" t="s">
        <v>182</v>
      </c>
      <c r="F54" s="10" t="s">
        <v>182</v>
      </c>
      <c r="G54" s="10" t="s">
        <v>182</v>
      </c>
      <c r="H54" s="10">
        <v>2</v>
      </c>
      <c r="I54" s="10">
        <v>1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33</v>
      </c>
      <c r="D55" s="10">
        <v>8</v>
      </c>
      <c r="E55" s="10" t="s">
        <v>182</v>
      </c>
      <c r="F55" s="10" t="s">
        <v>182</v>
      </c>
      <c r="G55" s="10">
        <v>1</v>
      </c>
      <c r="H55" s="10">
        <v>3</v>
      </c>
      <c r="I55" s="10">
        <v>3</v>
      </c>
      <c r="J55" s="10" t="s">
        <v>182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20</v>
      </c>
      <c r="D56" s="10">
        <v>4</v>
      </c>
      <c r="E56" s="10" t="s">
        <v>182</v>
      </c>
      <c r="F56" s="10" t="s">
        <v>182</v>
      </c>
      <c r="G56" s="10" t="s">
        <v>182</v>
      </c>
      <c r="H56" s="10">
        <v>1</v>
      </c>
      <c r="I56" s="10">
        <v>3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25</v>
      </c>
      <c r="D57" s="10">
        <v>4</v>
      </c>
      <c r="E57" s="10" t="s">
        <v>182</v>
      </c>
      <c r="F57" s="10" t="s">
        <v>182</v>
      </c>
      <c r="G57" s="10" t="s">
        <v>182</v>
      </c>
      <c r="H57" s="10">
        <v>2</v>
      </c>
      <c r="I57" s="10" t="s">
        <v>182</v>
      </c>
      <c r="J57" s="10" t="s">
        <v>182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17</v>
      </c>
      <c r="D58" s="10">
        <v>3</v>
      </c>
      <c r="E58" s="10" t="s">
        <v>182</v>
      </c>
      <c r="F58" s="10" t="s">
        <v>182</v>
      </c>
      <c r="G58" s="10">
        <v>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22</v>
      </c>
      <c r="D59" s="10">
        <v>4</v>
      </c>
      <c r="E59" s="10" t="s">
        <v>182</v>
      </c>
      <c r="F59" s="10" t="s">
        <v>182</v>
      </c>
      <c r="G59" s="10" t="s">
        <v>182</v>
      </c>
      <c r="H59" s="10">
        <v>1</v>
      </c>
      <c r="I59" s="10">
        <v>1</v>
      </c>
      <c r="J59" s="10">
        <v>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37</v>
      </c>
      <c r="D60" s="10">
        <v>4</v>
      </c>
      <c r="E60" s="10" t="s">
        <v>182</v>
      </c>
      <c r="F60" s="10" t="s">
        <v>182</v>
      </c>
      <c r="G60" s="10" t="s">
        <v>182</v>
      </c>
      <c r="H60" s="10">
        <v>2</v>
      </c>
      <c r="I60" s="10">
        <v>1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45</v>
      </c>
      <c r="D61" s="10">
        <v>4</v>
      </c>
      <c r="E61" s="10" t="s">
        <v>182</v>
      </c>
      <c r="F61" s="10" t="s">
        <v>182</v>
      </c>
      <c r="G61" s="10" t="s">
        <v>182</v>
      </c>
      <c r="H61" s="10">
        <v>1</v>
      </c>
      <c r="I61" s="10">
        <v>3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23</v>
      </c>
      <c r="D62" s="10">
        <v>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>
        <v>1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5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</row>
    <row r="66" spans="1:35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</row>
    <row r="67" spans="1:35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</row>
    <row r="68" spans="1:35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198</v>
      </c>
      <c r="D5" s="3">
        <v>23</v>
      </c>
      <c r="E5" s="3" t="s">
        <v>182</v>
      </c>
      <c r="F5" s="3" t="s">
        <v>182</v>
      </c>
      <c r="G5" s="3">
        <v>9</v>
      </c>
      <c r="H5" s="3">
        <v>10</v>
      </c>
      <c r="I5" s="3">
        <v>3</v>
      </c>
      <c r="J5" s="3">
        <v>1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</v>
      </c>
      <c r="D7" s="10">
        <v>3</v>
      </c>
      <c r="E7" s="10" t="s">
        <v>182</v>
      </c>
      <c r="F7" s="10" t="s">
        <v>182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</v>
      </c>
      <c r="D8" s="10">
        <v>3</v>
      </c>
      <c r="E8" s="10" t="s">
        <v>182</v>
      </c>
      <c r="F8" s="10" t="s">
        <v>182</v>
      </c>
      <c r="G8" s="10">
        <v>1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10</v>
      </c>
      <c r="D9" s="10">
        <v>5</v>
      </c>
      <c r="E9" s="10" t="s">
        <v>182</v>
      </c>
      <c r="F9" s="10" t="s">
        <v>182</v>
      </c>
      <c r="G9" s="10" t="s">
        <v>182</v>
      </c>
      <c r="H9" s="10">
        <v>5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21</v>
      </c>
      <c r="D10" s="10">
        <v>4</v>
      </c>
      <c r="E10" s="10" t="s">
        <v>182</v>
      </c>
      <c r="F10" s="10" t="s">
        <v>182</v>
      </c>
      <c r="G10" s="10">
        <v>1</v>
      </c>
      <c r="H10" s="10" t="s">
        <v>182</v>
      </c>
      <c r="I10" s="10">
        <v>2</v>
      </c>
      <c r="J10" s="10">
        <v>1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11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17</v>
      </c>
      <c r="D12" s="10">
        <v>2</v>
      </c>
      <c r="E12" s="10" t="s">
        <v>182</v>
      </c>
      <c r="F12" s="10" t="s">
        <v>182</v>
      </c>
      <c r="G12" s="10">
        <v>1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13</v>
      </c>
      <c r="D13" s="10">
        <v>2</v>
      </c>
      <c r="E13" s="10" t="s">
        <v>182</v>
      </c>
      <c r="F13" s="10" t="s">
        <v>182</v>
      </c>
      <c r="G13" s="10">
        <v>1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14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14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17</v>
      </c>
      <c r="D16" s="10">
        <v>2</v>
      </c>
      <c r="E16" s="10" t="s">
        <v>182</v>
      </c>
      <c r="F16" s="10" t="s">
        <v>182</v>
      </c>
      <c r="G16" s="10">
        <v>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14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8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13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12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9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113</v>
      </c>
      <c r="D25" s="3">
        <v>14</v>
      </c>
      <c r="E25" s="3" t="s">
        <v>182</v>
      </c>
      <c r="F25" s="3" t="s">
        <v>182</v>
      </c>
      <c r="G25" s="3">
        <v>6</v>
      </c>
      <c r="H25" s="3">
        <v>5</v>
      </c>
      <c r="I25" s="3">
        <v>2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3</v>
      </c>
      <c r="D27" s="10">
        <v>3</v>
      </c>
      <c r="E27" s="10" t="s">
        <v>182</v>
      </c>
      <c r="F27" s="10" t="s">
        <v>182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 t="s">
        <v>182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  <c r="N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3</v>
      </c>
      <c r="D29" s="10">
        <v>2</v>
      </c>
      <c r="E29" s="10" t="s">
        <v>182</v>
      </c>
      <c r="F29" s="10" t="s">
        <v>182</v>
      </c>
      <c r="G29" s="10" t="s">
        <v>182</v>
      </c>
      <c r="H29" s="10">
        <v>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15</v>
      </c>
      <c r="D30" s="10">
        <v>3</v>
      </c>
      <c r="E30" s="10" t="s">
        <v>182</v>
      </c>
      <c r="F30" s="10" t="s">
        <v>182</v>
      </c>
      <c r="G30" s="10">
        <v>1</v>
      </c>
      <c r="H30" s="10" t="s">
        <v>182</v>
      </c>
      <c r="I30" s="10">
        <v>1</v>
      </c>
      <c r="J30" s="10">
        <v>1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6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10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8</v>
      </c>
      <c r="D33" s="10">
        <v>2</v>
      </c>
      <c r="E33" s="10" t="s">
        <v>182</v>
      </c>
      <c r="F33" s="10" t="s">
        <v>182</v>
      </c>
      <c r="G33" s="10">
        <v>1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8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8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8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8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4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6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6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10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85</v>
      </c>
      <c r="D45" s="3">
        <v>9</v>
      </c>
      <c r="E45" s="3" t="s">
        <v>182</v>
      </c>
      <c r="F45" s="3" t="s">
        <v>182</v>
      </c>
      <c r="G45" s="3">
        <v>3</v>
      </c>
      <c r="H45" s="3">
        <v>5</v>
      </c>
      <c r="I45" s="3">
        <v>1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3</v>
      </c>
      <c r="D48" s="10">
        <v>3</v>
      </c>
      <c r="E48" s="10" t="s">
        <v>182</v>
      </c>
      <c r="F48" s="10" t="s">
        <v>182</v>
      </c>
      <c r="G48" s="10">
        <v>1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7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6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5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7</v>
      </c>
      <c r="D52" s="10">
        <v>1</v>
      </c>
      <c r="E52" s="10" t="s">
        <v>182</v>
      </c>
      <c r="F52" s="10" t="s">
        <v>182</v>
      </c>
      <c r="G52" s="10">
        <v>1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5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6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9</v>
      </c>
      <c r="D56" s="10">
        <v>1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6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7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5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4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323</v>
      </c>
      <c r="D5" s="3">
        <v>102</v>
      </c>
      <c r="E5" s="3">
        <v>8</v>
      </c>
      <c r="F5" s="3">
        <v>9</v>
      </c>
      <c r="G5" s="3">
        <v>29</v>
      </c>
      <c r="H5" s="3">
        <v>30</v>
      </c>
      <c r="I5" s="3">
        <v>9</v>
      </c>
      <c r="J5" s="3">
        <v>9</v>
      </c>
      <c r="K5" s="3">
        <v>8</v>
      </c>
    </row>
    <row r="6" spans="1:33" ht="12" customHeight="1" x14ac:dyDescent="0.2">
      <c r="A6" s="30" t="s">
        <v>171</v>
      </c>
      <c r="B6" s="1" t="s">
        <v>14</v>
      </c>
      <c r="C6" s="10">
        <v>19</v>
      </c>
      <c r="D6" s="10">
        <v>13</v>
      </c>
      <c r="E6" s="10">
        <v>8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26</v>
      </c>
      <c r="D7" s="10">
        <v>19</v>
      </c>
      <c r="E7" s="10" t="s">
        <v>182</v>
      </c>
      <c r="F7" s="10">
        <v>4</v>
      </c>
      <c r="G7" s="10">
        <v>15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30</v>
      </c>
      <c r="D8" s="10">
        <v>22</v>
      </c>
      <c r="E8" s="10" t="s">
        <v>182</v>
      </c>
      <c r="F8" s="10" t="s">
        <v>182</v>
      </c>
      <c r="G8" s="10">
        <v>9</v>
      </c>
      <c r="H8" s="10">
        <v>13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19</v>
      </c>
      <c r="D9" s="10">
        <v>15</v>
      </c>
      <c r="E9" s="10" t="s">
        <v>182</v>
      </c>
      <c r="F9" s="10" t="s">
        <v>182</v>
      </c>
      <c r="G9" s="10">
        <v>1</v>
      </c>
      <c r="H9" s="10">
        <v>9</v>
      </c>
      <c r="I9" s="10">
        <v>2</v>
      </c>
      <c r="J9" s="10">
        <v>3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11</v>
      </c>
      <c r="D10" s="10">
        <v>5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1</v>
      </c>
      <c r="J10" s="10">
        <v>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22</v>
      </c>
      <c r="D11" s="10">
        <v>6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3</v>
      </c>
      <c r="J11" s="10">
        <v>1</v>
      </c>
      <c r="K11" s="10">
        <v>1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23</v>
      </c>
      <c r="D12" s="10">
        <v>3</v>
      </c>
      <c r="E12" s="10" t="s">
        <v>182</v>
      </c>
      <c r="F12" s="10" t="s">
        <v>182</v>
      </c>
      <c r="G12" s="10">
        <v>1</v>
      </c>
      <c r="H12" s="10">
        <v>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24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>
        <v>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23</v>
      </c>
      <c r="D14" s="10">
        <v>5</v>
      </c>
      <c r="E14" s="10" t="s">
        <v>182</v>
      </c>
      <c r="F14" s="10" t="s">
        <v>182</v>
      </c>
      <c r="G14" s="10">
        <v>1</v>
      </c>
      <c r="H14" s="10" t="s">
        <v>182</v>
      </c>
      <c r="I14" s="10">
        <v>2</v>
      </c>
      <c r="J14" s="10" t="s">
        <v>182</v>
      </c>
      <c r="K14" s="10">
        <v>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28</v>
      </c>
      <c r="D15" s="10">
        <v>5</v>
      </c>
      <c r="E15" s="10" t="s">
        <v>182</v>
      </c>
      <c r="F15" s="10" t="s">
        <v>182</v>
      </c>
      <c r="G15" s="10" t="s">
        <v>182</v>
      </c>
      <c r="H15" s="10">
        <v>2</v>
      </c>
      <c r="I15" s="10" t="s">
        <v>182</v>
      </c>
      <c r="J15" s="10">
        <v>1</v>
      </c>
      <c r="K15" s="10">
        <v>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17</v>
      </c>
      <c r="D16" s="10">
        <v>4</v>
      </c>
      <c r="E16" s="10" t="s">
        <v>182</v>
      </c>
      <c r="F16" s="10" t="s">
        <v>182</v>
      </c>
      <c r="G16" s="10">
        <v>1</v>
      </c>
      <c r="H16" s="10">
        <v>1</v>
      </c>
      <c r="I16" s="10">
        <v>1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16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168</v>
      </c>
      <c r="D25" s="3">
        <v>52</v>
      </c>
      <c r="E25" s="3">
        <v>5</v>
      </c>
      <c r="F25" s="3">
        <v>4</v>
      </c>
      <c r="G25" s="3">
        <v>13</v>
      </c>
      <c r="H25" s="3">
        <v>17</v>
      </c>
      <c r="I25" s="3">
        <v>7</v>
      </c>
      <c r="J25" s="3">
        <v>3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14</v>
      </c>
      <c r="D26" s="10">
        <v>9</v>
      </c>
      <c r="E26" s="10">
        <v>5</v>
      </c>
      <c r="F26" s="10">
        <v>4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</v>
      </c>
      <c r="D27" s="10">
        <v>5</v>
      </c>
      <c r="E27" s="10" t="s">
        <v>182</v>
      </c>
      <c r="F27" s="10" t="s">
        <v>182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17</v>
      </c>
      <c r="D28" s="10">
        <v>12</v>
      </c>
      <c r="E28" s="10" t="s">
        <v>182</v>
      </c>
      <c r="F28" s="10" t="s">
        <v>182</v>
      </c>
      <c r="G28" s="10">
        <v>5</v>
      </c>
      <c r="H28" s="10">
        <v>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</v>
      </c>
      <c r="D29" s="10">
        <v>8</v>
      </c>
      <c r="E29" s="10" t="s">
        <v>182</v>
      </c>
      <c r="F29" s="10" t="s">
        <v>182</v>
      </c>
      <c r="G29" s="10" t="s">
        <v>182</v>
      </c>
      <c r="H29" s="10">
        <v>5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5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3</v>
      </c>
      <c r="J31" s="10">
        <v>1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15</v>
      </c>
      <c r="D32" s="10">
        <v>3</v>
      </c>
      <c r="E32" s="10" t="s">
        <v>182</v>
      </c>
      <c r="F32" s="10" t="s">
        <v>182</v>
      </c>
      <c r="G32" s="10">
        <v>1</v>
      </c>
      <c r="H32" s="10">
        <v>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14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12</v>
      </c>
      <c r="D34" s="10">
        <v>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</v>
      </c>
      <c r="D36" s="10">
        <v>3</v>
      </c>
      <c r="E36" s="10" t="s">
        <v>182</v>
      </c>
      <c r="F36" s="10" t="s">
        <v>182</v>
      </c>
      <c r="G36" s="10">
        <v>1</v>
      </c>
      <c r="H36" s="10">
        <v>1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155</v>
      </c>
      <c r="D45" s="3">
        <v>50</v>
      </c>
      <c r="E45" s="3">
        <v>3</v>
      </c>
      <c r="F45" s="3">
        <v>5</v>
      </c>
      <c r="G45" s="3">
        <v>16</v>
      </c>
      <c r="H45" s="3">
        <v>13</v>
      </c>
      <c r="I45" s="3">
        <v>2</v>
      </c>
      <c r="J45" s="3">
        <v>6</v>
      </c>
      <c r="K45" s="3">
        <v>5</v>
      </c>
    </row>
    <row r="46" spans="1:13" ht="12" customHeight="1" x14ac:dyDescent="0.2">
      <c r="A46" s="30" t="s">
        <v>171</v>
      </c>
      <c r="B46" s="1" t="s">
        <v>14</v>
      </c>
      <c r="C46" s="10">
        <v>5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18</v>
      </c>
      <c r="D47" s="10">
        <v>14</v>
      </c>
      <c r="E47" s="10" t="s">
        <v>182</v>
      </c>
      <c r="F47" s="10">
        <v>4</v>
      </c>
      <c r="G47" s="10">
        <v>10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13</v>
      </c>
      <c r="D48" s="10">
        <v>10</v>
      </c>
      <c r="E48" s="10" t="s">
        <v>182</v>
      </c>
      <c r="F48" s="10" t="s">
        <v>182</v>
      </c>
      <c r="G48" s="10">
        <v>4</v>
      </c>
      <c r="H48" s="10">
        <v>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11</v>
      </c>
      <c r="D49" s="10">
        <v>7</v>
      </c>
      <c r="E49" s="10" t="s">
        <v>182</v>
      </c>
      <c r="F49" s="10" t="s">
        <v>182</v>
      </c>
      <c r="G49" s="10">
        <v>1</v>
      </c>
      <c r="H49" s="10">
        <v>4</v>
      </c>
      <c r="I49" s="10" t="s">
        <v>182</v>
      </c>
      <c r="J49" s="10">
        <v>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2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8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11</v>
      </c>
      <c r="D54" s="10">
        <v>3</v>
      </c>
      <c r="E54" s="10" t="s">
        <v>182</v>
      </c>
      <c r="F54" s="10" t="s">
        <v>182</v>
      </c>
      <c r="G54" s="10">
        <v>1</v>
      </c>
      <c r="H54" s="10" t="s">
        <v>182</v>
      </c>
      <c r="I54" s="10">
        <v>1</v>
      </c>
      <c r="J54" s="10" t="s">
        <v>182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</v>
      </c>
      <c r="D55" s="10">
        <v>3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>
        <v>1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6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8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13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8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423</v>
      </c>
      <c r="D5" s="3">
        <v>107</v>
      </c>
      <c r="E5" s="3">
        <v>4</v>
      </c>
      <c r="F5" s="3">
        <v>6</v>
      </c>
      <c r="G5" s="3">
        <v>32</v>
      </c>
      <c r="H5" s="3">
        <v>35</v>
      </c>
      <c r="I5" s="3">
        <v>16</v>
      </c>
      <c r="J5" s="3">
        <v>12</v>
      </c>
      <c r="K5" s="3">
        <v>2</v>
      </c>
    </row>
    <row r="6" spans="1:33" ht="12" customHeight="1" x14ac:dyDescent="0.2">
      <c r="A6" s="30" t="s">
        <v>171</v>
      </c>
      <c r="B6" s="1" t="s">
        <v>14</v>
      </c>
      <c r="C6" s="10">
        <v>9</v>
      </c>
      <c r="D6" s="10">
        <v>6</v>
      </c>
      <c r="E6" s="10">
        <v>4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25</v>
      </c>
      <c r="D7" s="10">
        <v>23</v>
      </c>
      <c r="E7" s="10" t="s">
        <v>182</v>
      </c>
      <c r="F7" s="10">
        <v>4</v>
      </c>
      <c r="G7" s="10">
        <v>19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23</v>
      </c>
      <c r="D8" s="10">
        <v>21</v>
      </c>
      <c r="E8" s="10" t="s">
        <v>182</v>
      </c>
      <c r="F8" s="10" t="s">
        <v>182</v>
      </c>
      <c r="G8" s="10">
        <v>10</v>
      </c>
      <c r="H8" s="10">
        <v>11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28</v>
      </c>
      <c r="D9" s="10">
        <v>22</v>
      </c>
      <c r="E9" s="10" t="s">
        <v>182</v>
      </c>
      <c r="F9" s="10" t="s">
        <v>182</v>
      </c>
      <c r="G9" s="10">
        <v>1</v>
      </c>
      <c r="H9" s="10">
        <v>18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17</v>
      </c>
      <c r="D10" s="10">
        <v>4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2</v>
      </c>
      <c r="J10" s="10">
        <v>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33</v>
      </c>
      <c r="D11" s="10">
        <v>4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1</v>
      </c>
      <c r="J11" s="10">
        <v>2</v>
      </c>
      <c r="K11" s="10">
        <v>1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46</v>
      </c>
      <c r="D12" s="10">
        <v>7</v>
      </c>
      <c r="E12" s="10" t="s">
        <v>182</v>
      </c>
      <c r="F12" s="10" t="s">
        <v>182</v>
      </c>
      <c r="G12" s="10" t="s">
        <v>182</v>
      </c>
      <c r="H12" s="10">
        <v>3</v>
      </c>
      <c r="I12" s="10">
        <v>2</v>
      </c>
      <c r="J12" s="10">
        <v>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51</v>
      </c>
      <c r="D13" s="10">
        <v>4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3</v>
      </c>
      <c r="J13" s="10">
        <v>1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44</v>
      </c>
      <c r="D14" s="10">
        <v>3</v>
      </c>
      <c r="E14" s="10" t="s">
        <v>182</v>
      </c>
      <c r="F14" s="10" t="s">
        <v>182</v>
      </c>
      <c r="G14" s="10">
        <v>1</v>
      </c>
      <c r="H14" s="10" t="s">
        <v>182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25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27</v>
      </c>
      <c r="D16" s="10">
        <v>7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3</v>
      </c>
      <c r="J16" s="10">
        <v>3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19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14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12</v>
      </c>
      <c r="D20" s="10">
        <v>2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259</v>
      </c>
      <c r="D25" s="3">
        <v>62</v>
      </c>
      <c r="E25" s="3">
        <v>4</v>
      </c>
      <c r="F25" s="3">
        <v>4</v>
      </c>
      <c r="G25" s="3">
        <v>14</v>
      </c>
      <c r="H25" s="3">
        <v>19</v>
      </c>
      <c r="I25" s="3">
        <v>13</v>
      </c>
      <c r="J25" s="3">
        <v>7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5</v>
      </c>
      <c r="E26" s="10">
        <v>4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12</v>
      </c>
      <c r="D27" s="10">
        <v>11</v>
      </c>
      <c r="E27" s="10" t="s">
        <v>182</v>
      </c>
      <c r="F27" s="10">
        <v>3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13</v>
      </c>
      <c r="D28" s="10">
        <v>12</v>
      </c>
      <c r="E28" s="10" t="s">
        <v>182</v>
      </c>
      <c r="F28" s="10" t="s">
        <v>182</v>
      </c>
      <c r="G28" s="10">
        <v>4</v>
      </c>
      <c r="H28" s="10">
        <v>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14</v>
      </c>
      <c r="D29" s="10">
        <v>12</v>
      </c>
      <c r="E29" s="10" t="s">
        <v>182</v>
      </c>
      <c r="F29" s="10" t="s">
        <v>182</v>
      </c>
      <c r="G29" s="10">
        <v>1</v>
      </c>
      <c r="H29" s="10">
        <v>9</v>
      </c>
      <c r="I29" s="10">
        <v>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</v>
      </c>
      <c r="D30" s="10">
        <v>4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20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26</v>
      </c>
      <c r="D32" s="10">
        <v>3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>
        <v>1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32</v>
      </c>
      <c r="D33" s="10">
        <v>3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27</v>
      </c>
      <c r="D34" s="10">
        <v>3</v>
      </c>
      <c r="E34" s="10" t="s">
        <v>182</v>
      </c>
      <c r="F34" s="10" t="s">
        <v>182</v>
      </c>
      <c r="G34" s="10">
        <v>1</v>
      </c>
      <c r="H34" s="10" t="s">
        <v>182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14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20</v>
      </c>
      <c r="D36" s="10">
        <v>4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3</v>
      </c>
      <c r="J36" s="10" t="s">
        <v>182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164</v>
      </c>
      <c r="D45" s="3">
        <v>45</v>
      </c>
      <c r="E45" s="3" t="s">
        <v>182</v>
      </c>
      <c r="F45" s="3">
        <v>2</v>
      </c>
      <c r="G45" s="3">
        <v>18</v>
      </c>
      <c r="H45" s="3">
        <v>16</v>
      </c>
      <c r="I45" s="3">
        <v>3</v>
      </c>
      <c r="J45" s="3">
        <v>5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2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13</v>
      </c>
      <c r="D47" s="10">
        <v>12</v>
      </c>
      <c r="E47" s="10" t="s">
        <v>182</v>
      </c>
      <c r="F47" s="10">
        <v>1</v>
      </c>
      <c r="G47" s="10">
        <v>11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10</v>
      </c>
      <c r="D48" s="10">
        <v>9</v>
      </c>
      <c r="E48" s="10" t="s">
        <v>182</v>
      </c>
      <c r="F48" s="10" t="s">
        <v>182</v>
      </c>
      <c r="G48" s="10">
        <v>6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14</v>
      </c>
      <c r="D49" s="10">
        <v>10</v>
      </c>
      <c r="E49" s="10" t="s">
        <v>182</v>
      </c>
      <c r="F49" s="10" t="s">
        <v>182</v>
      </c>
      <c r="G49" s="10" t="s">
        <v>182</v>
      </c>
      <c r="H49" s="10">
        <v>9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13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20</v>
      </c>
      <c r="D52" s="10">
        <v>4</v>
      </c>
      <c r="E52" s="10" t="s">
        <v>182</v>
      </c>
      <c r="F52" s="10" t="s">
        <v>182</v>
      </c>
      <c r="G52" s="10" t="s">
        <v>182</v>
      </c>
      <c r="H52" s="10">
        <v>2</v>
      </c>
      <c r="I52" s="10">
        <v>1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19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11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</v>
      </c>
      <c r="D56" s="10">
        <v>3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>
        <v>3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7</v>
      </c>
      <c r="D59" s="10">
        <v>2</v>
      </c>
      <c r="E59" s="10" t="s">
        <v>182</v>
      </c>
      <c r="F59" s="10" t="s">
        <v>182</v>
      </c>
      <c r="G59" s="10" t="s">
        <v>182</v>
      </c>
      <c r="H59" s="10">
        <v>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354</v>
      </c>
      <c r="D5" s="3">
        <v>109</v>
      </c>
      <c r="E5" s="3">
        <v>7</v>
      </c>
      <c r="F5" s="3">
        <v>10</v>
      </c>
      <c r="G5" s="3">
        <v>17</v>
      </c>
      <c r="H5" s="3">
        <v>36</v>
      </c>
      <c r="I5" s="3">
        <v>17</v>
      </c>
      <c r="J5" s="3">
        <v>10</v>
      </c>
      <c r="K5" s="3">
        <v>12</v>
      </c>
    </row>
    <row r="6" spans="1:32" ht="12" customHeight="1" x14ac:dyDescent="0.2">
      <c r="A6" s="30" t="s">
        <v>171</v>
      </c>
      <c r="B6" s="1" t="s">
        <v>14</v>
      </c>
      <c r="C6" s="10">
        <v>16</v>
      </c>
      <c r="D6" s="10">
        <v>13</v>
      </c>
      <c r="E6" s="10">
        <v>7</v>
      </c>
      <c r="F6" s="10">
        <v>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20</v>
      </c>
      <c r="D7" s="10">
        <v>16</v>
      </c>
      <c r="E7" s="10" t="s">
        <v>182</v>
      </c>
      <c r="F7" s="10">
        <v>4</v>
      </c>
      <c r="G7" s="10">
        <v>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19</v>
      </c>
      <c r="D8" s="10">
        <v>17</v>
      </c>
      <c r="E8" s="10" t="s">
        <v>182</v>
      </c>
      <c r="F8" s="10" t="s">
        <v>182</v>
      </c>
      <c r="G8" s="10">
        <v>4</v>
      </c>
      <c r="H8" s="10">
        <v>13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19</v>
      </c>
      <c r="D9" s="10">
        <v>10</v>
      </c>
      <c r="E9" s="10" t="s">
        <v>182</v>
      </c>
      <c r="F9" s="10" t="s">
        <v>182</v>
      </c>
      <c r="G9" s="10" t="s">
        <v>182</v>
      </c>
      <c r="H9" s="10">
        <v>9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25</v>
      </c>
      <c r="D10" s="10">
        <v>12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5</v>
      </c>
      <c r="J10" s="10">
        <v>2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24</v>
      </c>
      <c r="D11" s="10">
        <v>5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3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37</v>
      </c>
      <c r="D12" s="10">
        <v>7</v>
      </c>
      <c r="E12" s="10" t="s">
        <v>182</v>
      </c>
      <c r="F12" s="10" t="s">
        <v>182</v>
      </c>
      <c r="G12" s="10" t="s">
        <v>182</v>
      </c>
      <c r="H12" s="10">
        <v>2</v>
      </c>
      <c r="I12" s="10">
        <v>2</v>
      </c>
      <c r="J12" s="10" t="s">
        <v>182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26</v>
      </c>
      <c r="D13" s="10">
        <v>7</v>
      </c>
      <c r="E13" s="10" t="s">
        <v>182</v>
      </c>
      <c r="F13" s="10" t="s">
        <v>182</v>
      </c>
      <c r="G13" s="10" t="s">
        <v>182</v>
      </c>
      <c r="H13" s="10">
        <v>1</v>
      </c>
      <c r="I13" s="10">
        <v>3</v>
      </c>
      <c r="J13" s="10">
        <v>1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29</v>
      </c>
      <c r="D14" s="10">
        <v>3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1</v>
      </c>
      <c r="J14" s="10" t="s">
        <v>182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24</v>
      </c>
      <c r="D15" s="10">
        <v>4</v>
      </c>
      <c r="E15" s="10" t="s">
        <v>182</v>
      </c>
      <c r="F15" s="10" t="s">
        <v>182</v>
      </c>
      <c r="G15" s="10" t="s">
        <v>182</v>
      </c>
      <c r="H15" s="10">
        <v>3</v>
      </c>
      <c r="I15" s="10">
        <v>1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14</v>
      </c>
      <c r="D16" s="10">
        <v>2</v>
      </c>
      <c r="E16" s="10" t="s">
        <v>182</v>
      </c>
      <c r="F16" s="10" t="s">
        <v>182</v>
      </c>
      <c r="G16" s="10" t="s">
        <v>182</v>
      </c>
      <c r="H16" s="10">
        <v>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22</v>
      </c>
      <c r="D17" s="10">
        <v>3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>
        <v>1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22</v>
      </c>
      <c r="D18" s="10">
        <v>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</v>
      </c>
      <c r="D19" s="10">
        <v>3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>
        <v>1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15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</v>
      </c>
      <c r="D21" s="10">
        <v>3</v>
      </c>
      <c r="E21" s="10" t="s">
        <v>182</v>
      </c>
      <c r="F21" s="10" t="s">
        <v>182</v>
      </c>
      <c r="G21" s="10">
        <v>1</v>
      </c>
      <c r="H21" s="10">
        <v>1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215</v>
      </c>
      <c r="D25" s="3">
        <v>72</v>
      </c>
      <c r="E25" s="3">
        <v>4</v>
      </c>
      <c r="F25" s="3">
        <v>7</v>
      </c>
      <c r="G25" s="3">
        <v>9</v>
      </c>
      <c r="H25" s="3">
        <v>24</v>
      </c>
      <c r="I25" s="3">
        <v>10</v>
      </c>
      <c r="J25" s="3">
        <v>7</v>
      </c>
      <c r="K25" s="3">
        <v>11</v>
      </c>
    </row>
    <row r="26" spans="1:13" ht="12" customHeight="1" x14ac:dyDescent="0.25">
      <c r="A26" s="30" t="s">
        <v>171</v>
      </c>
      <c r="B26" s="1" t="s">
        <v>14</v>
      </c>
      <c r="C26" s="10">
        <v>12</v>
      </c>
      <c r="D26" s="10">
        <v>9</v>
      </c>
      <c r="E26" s="10">
        <v>4</v>
      </c>
      <c r="F26" s="10">
        <v>5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10</v>
      </c>
      <c r="D27" s="10">
        <v>9</v>
      </c>
      <c r="E27" s="10" t="s">
        <v>182</v>
      </c>
      <c r="F27" s="10">
        <v>2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10</v>
      </c>
      <c r="D28" s="10">
        <v>10</v>
      </c>
      <c r="E28" s="10" t="s">
        <v>182</v>
      </c>
      <c r="F28" s="10" t="s">
        <v>182</v>
      </c>
      <c r="G28" s="10">
        <v>1</v>
      </c>
      <c r="H28" s="10">
        <v>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11</v>
      </c>
      <c r="D29" s="10">
        <v>8</v>
      </c>
      <c r="E29" s="10" t="s">
        <v>182</v>
      </c>
      <c r="F29" s="10" t="s">
        <v>182</v>
      </c>
      <c r="G29" s="10" t="s">
        <v>182</v>
      </c>
      <c r="H29" s="10">
        <v>7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12</v>
      </c>
      <c r="D30" s="10">
        <v>7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3</v>
      </c>
      <c r="J30" s="10">
        <v>2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2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21</v>
      </c>
      <c r="D32" s="10">
        <v>7</v>
      </c>
      <c r="E32" s="10" t="s">
        <v>182</v>
      </c>
      <c r="F32" s="10" t="s">
        <v>182</v>
      </c>
      <c r="G32" s="10" t="s">
        <v>182</v>
      </c>
      <c r="H32" s="10">
        <v>2</v>
      </c>
      <c r="I32" s="10">
        <v>2</v>
      </c>
      <c r="J32" s="10" t="s">
        <v>182</v>
      </c>
      <c r="K32" s="10">
        <v>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19</v>
      </c>
      <c r="D33" s="10">
        <v>4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>
        <v>1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18</v>
      </c>
      <c r="D34" s="10">
        <v>3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18</v>
      </c>
      <c r="D35" s="10">
        <v>3</v>
      </c>
      <c r="E35" s="10" t="s">
        <v>182</v>
      </c>
      <c r="F35" s="10" t="s">
        <v>182</v>
      </c>
      <c r="G35" s="10" t="s">
        <v>182</v>
      </c>
      <c r="H35" s="10">
        <v>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14</v>
      </c>
      <c r="D37" s="10">
        <v>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1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15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</v>
      </c>
      <c r="D39" s="10">
        <v>3</v>
      </c>
      <c r="E39" s="10" t="s">
        <v>182</v>
      </c>
      <c r="F39" s="10" t="s">
        <v>182</v>
      </c>
      <c r="G39" s="10" t="s">
        <v>182</v>
      </c>
      <c r="H39" s="10">
        <v>1</v>
      </c>
      <c r="I39" s="10" t="s">
        <v>182</v>
      </c>
      <c r="J39" s="10">
        <v>1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>
        <v>2</v>
      </c>
      <c r="E41" s="10" t="s">
        <v>182</v>
      </c>
      <c r="F41" s="10" t="s">
        <v>182</v>
      </c>
      <c r="G41" s="10">
        <v>1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9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139</v>
      </c>
      <c r="D45" s="3">
        <v>37</v>
      </c>
      <c r="E45" s="3">
        <v>3</v>
      </c>
      <c r="F45" s="3">
        <v>3</v>
      </c>
      <c r="G45" s="3">
        <v>8</v>
      </c>
      <c r="H45" s="3">
        <v>12</v>
      </c>
      <c r="I45" s="3">
        <v>7</v>
      </c>
      <c r="J45" s="3">
        <v>3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4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10</v>
      </c>
      <c r="D47" s="10">
        <v>7</v>
      </c>
      <c r="E47" s="10" t="s">
        <v>182</v>
      </c>
      <c r="F47" s="10">
        <v>2</v>
      </c>
      <c r="G47" s="10">
        <v>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9</v>
      </c>
      <c r="D48" s="10">
        <v>7</v>
      </c>
      <c r="E48" s="10" t="s">
        <v>182</v>
      </c>
      <c r="F48" s="10" t="s">
        <v>182</v>
      </c>
      <c r="G48" s="10">
        <v>3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</v>
      </c>
      <c r="D49" s="10">
        <v>2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13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13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16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</v>
      </c>
      <c r="D53" s="10">
        <v>3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3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11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</v>
      </c>
      <c r="D56" s="10">
        <v>2</v>
      </c>
      <c r="E56" s="10" t="s">
        <v>182</v>
      </c>
      <c r="F56" s="10" t="s">
        <v>182</v>
      </c>
      <c r="G56" s="10" t="s">
        <v>182</v>
      </c>
      <c r="H56" s="10">
        <v>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515</v>
      </c>
      <c r="D5" s="3">
        <v>135</v>
      </c>
      <c r="E5" s="3">
        <v>6</v>
      </c>
      <c r="F5" s="3">
        <v>7</v>
      </c>
      <c r="G5" s="3">
        <v>29</v>
      </c>
      <c r="H5" s="3">
        <v>61</v>
      </c>
      <c r="I5" s="3">
        <v>16</v>
      </c>
      <c r="J5" s="3">
        <v>12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30</v>
      </c>
      <c r="D6" s="10">
        <v>8</v>
      </c>
      <c r="E6" s="10">
        <v>6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26</v>
      </c>
      <c r="D7" s="10">
        <v>20</v>
      </c>
      <c r="E7" s="10" t="s">
        <v>182</v>
      </c>
      <c r="F7" s="10">
        <v>5</v>
      </c>
      <c r="G7" s="10">
        <v>15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35</v>
      </c>
      <c r="D8" s="10">
        <v>27</v>
      </c>
      <c r="E8" s="10" t="s">
        <v>182</v>
      </c>
      <c r="F8" s="10" t="s">
        <v>182</v>
      </c>
      <c r="G8" s="10">
        <v>8</v>
      </c>
      <c r="H8" s="10">
        <v>19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44</v>
      </c>
      <c r="D9" s="10">
        <v>30</v>
      </c>
      <c r="E9" s="10" t="s">
        <v>182</v>
      </c>
      <c r="F9" s="10" t="s">
        <v>182</v>
      </c>
      <c r="G9" s="10" t="s">
        <v>182</v>
      </c>
      <c r="H9" s="10">
        <v>26</v>
      </c>
      <c r="I9" s="10">
        <v>3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45</v>
      </c>
      <c r="D10" s="10">
        <v>14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5</v>
      </c>
      <c r="J10" s="10">
        <v>4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44</v>
      </c>
      <c r="D11" s="10">
        <v>10</v>
      </c>
      <c r="E11" s="10" t="s">
        <v>182</v>
      </c>
      <c r="F11" s="10" t="s">
        <v>182</v>
      </c>
      <c r="G11" s="10">
        <v>1</v>
      </c>
      <c r="H11" s="10">
        <v>4</v>
      </c>
      <c r="I11" s="10">
        <v>3</v>
      </c>
      <c r="J11" s="10">
        <v>1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45</v>
      </c>
      <c r="D12" s="10">
        <v>6</v>
      </c>
      <c r="E12" s="10" t="s">
        <v>182</v>
      </c>
      <c r="F12" s="10" t="s">
        <v>182</v>
      </c>
      <c r="G12" s="10">
        <v>1</v>
      </c>
      <c r="H12" s="10">
        <v>1</v>
      </c>
      <c r="I12" s="10">
        <v>1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53</v>
      </c>
      <c r="D13" s="10">
        <v>3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>
        <v>3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42</v>
      </c>
      <c r="D14" s="10">
        <v>6</v>
      </c>
      <c r="E14" s="10" t="s">
        <v>182</v>
      </c>
      <c r="F14" s="10" t="s">
        <v>182</v>
      </c>
      <c r="G14" s="10">
        <v>1</v>
      </c>
      <c r="H14" s="10">
        <v>2</v>
      </c>
      <c r="I14" s="10">
        <v>1</v>
      </c>
      <c r="J14" s="10" t="s">
        <v>182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30</v>
      </c>
      <c r="D15" s="10">
        <v>4</v>
      </c>
      <c r="E15" s="10" t="s">
        <v>182</v>
      </c>
      <c r="F15" s="10" t="s">
        <v>182</v>
      </c>
      <c r="G15" s="10">
        <v>1</v>
      </c>
      <c r="H15" s="10">
        <v>1</v>
      </c>
      <c r="I15" s="10">
        <v>1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23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18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1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17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19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14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>
        <v>1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261</v>
      </c>
      <c r="D25" s="3">
        <v>67</v>
      </c>
      <c r="E25" s="3" t="s">
        <v>182</v>
      </c>
      <c r="F25" s="3">
        <v>3</v>
      </c>
      <c r="G25" s="3">
        <v>12</v>
      </c>
      <c r="H25" s="3">
        <v>32</v>
      </c>
      <c r="I25" s="3">
        <v>10</v>
      </c>
      <c r="J25" s="3">
        <v>6</v>
      </c>
      <c r="K25" s="3">
        <v>4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11</v>
      </c>
      <c r="D27" s="10">
        <v>8</v>
      </c>
      <c r="E27" s="10" t="s">
        <v>182</v>
      </c>
      <c r="F27" s="10">
        <v>2</v>
      </c>
      <c r="G27" s="10">
        <v>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15</v>
      </c>
      <c r="E28" s="10" t="s">
        <v>182</v>
      </c>
      <c r="F28" s="10" t="s">
        <v>182</v>
      </c>
      <c r="G28" s="10">
        <v>3</v>
      </c>
      <c r="H28" s="10">
        <v>12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21</v>
      </c>
      <c r="D29" s="10">
        <v>15</v>
      </c>
      <c r="E29" s="10" t="s">
        <v>182</v>
      </c>
      <c r="F29" s="10" t="s">
        <v>182</v>
      </c>
      <c r="G29" s="10" t="s">
        <v>182</v>
      </c>
      <c r="H29" s="10">
        <v>12</v>
      </c>
      <c r="I29" s="10">
        <v>3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18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3</v>
      </c>
      <c r="I30" s="10">
        <v>1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24</v>
      </c>
      <c r="D31" s="10">
        <v>7</v>
      </c>
      <c r="E31" s="10" t="s">
        <v>182</v>
      </c>
      <c r="F31" s="10" t="s">
        <v>182</v>
      </c>
      <c r="G31" s="10">
        <v>1</v>
      </c>
      <c r="H31" s="10">
        <v>2</v>
      </c>
      <c r="I31" s="10">
        <v>3</v>
      </c>
      <c r="J31" s="10" t="s">
        <v>182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26</v>
      </c>
      <c r="D32" s="10">
        <v>4</v>
      </c>
      <c r="E32" s="10" t="s">
        <v>182</v>
      </c>
      <c r="F32" s="10" t="s">
        <v>182</v>
      </c>
      <c r="G32" s="10">
        <v>1</v>
      </c>
      <c r="H32" s="10" t="s">
        <v>182</v>
      </c>
      <c r="I32" s="10">
        <v>1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33</v>
      </c>
      <c r="D33" s="10">
        <v>3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>
        <v>3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24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17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>
        <v>1</v>
      </c>
      <c r="E43" s="10" t="s">
        <v>182</v>
      </c>
      <c r="F43" s="10" t="s">
        <v>182</v>
      </c>
      <c r="G43" s="10" t="s">
        <v>182</v>
      </c>
      <c r="H43" s="10">
        <v>1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254</v>
      </c>
      <c r="D45" s="3">
        <v>68</v>
      </c>
      <c r="E45" s="3">
        <v>6</v>
      </c>
      <c r="F45" s="3">
        <v>4</v>
      </c>
      <c r="G45" s="3">
        <v>17</v>
      </c>
      <c r="H45" s="3">
        <v>29</v>
      </c>
      <c r="I45" s="3">
        <v>6</v>
      </c>
      <c r="J45" s="3">
        <v>6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23</v>
      </c>
      <c r="D46" s="10">
        <v>7</v>
      </c>
      <c r="E46" s="10">
        <v>6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15</v>
      </c>
      <c r="D47" s="10">
        <v>12</v>
      </c>
      <c r="E47" s="10" t="s">
        <v>182</v>
      </c>
      <c r="F47" s="10">
        <v>3</v>
      </c>
      <c r="G47" s="10">
        <v>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16</v>
      </c>
      <c r="D48" s="10">
        <v>12</v>
      </c>
      <c r="E48" s="10" t="s">
        <v>182</v>
      </c>
      <c r="F48" s="10" t="s">
        <v>182</v>
      </c>
      <c r="G48" s="10">
        <v>5</v>
      </c>
      <c r="H48" s="10">
        <v>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23</v>
      </c>
      <c r="D49" s="10">
        <v>15</v>
      </c>
      <c r="E49" s="10" t="s">
        <v>182</v>
      </c>
      <c r="F49" s="10" t="s">
        <v>182</v>
      </c>
      <c r="G49" s="10" t="s">
        <v>182</v>
      </c>
      <c r="H49" s="10">
        <v>14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27</v>
      </c>
      <c r="D50" s="10">
        <v>9</v>
      </c>
      <c r="E50" s="10" t="s">
        <v>182</v>
      </c>
      <c r="F50" s="10" t="s">
        <v>182</v>
      </c>
      <c r="G50" s="10" t="s">
        <v>182</v>
      </c>
      <c r="H50" s="10">
        <v>2</v>
      </c>
      <c r="I50" s="10">
        <v>4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20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19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20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18</v>
      </c>
      <c r="D54" s="10">
        <v>2</v>
      </c>
      <c r="E54" s="10" t="s">
        <v>182</v>
      </c>
      <c r="F54" s="10" t="s">
        <v>182</v>
      </c>
      <c r="G54" s="10">
        <v>1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13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13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</v>
      </c>
      <c r="D57" s="10">
        <v>2</v>
      </c>
      <c r="E57" s="10" t="s">
        <v>182</v>
      </c>
      <c r="F57" s="10" t="s">
        <v>182</v>
      </c>
      <c r="G57" s="10" t="s">
        <v>182</v>
      </c>
      <c r="H57" s="10">
        <v>1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8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11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4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70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1952</v>
      </c>
      <c r="D5" s="3">
        <v>462</v>
      </c>
      <c r="E5" s="3">
        <v>2</v>
      </c>
      <c r="F5" s="3">
        <v>4</v>
      </c>
      <c r="G5" s="3">
        <v>69</v>
      </c>
      <c r="H5" s="3">
        <v>133</v>
      </c>
      <c r="I5" s="3">
        <v>55</v>
      </c>
      <c r="J5" s="3">
        <v>180</v>
      </c>
      <c r="K5" s="3">
        <v>19</v>
      </c>
    </row>
    <row r="6" spans="1:32" ht="12" customHeight="1" x14ac:dyDescent="0.2">
      <c r="A6" s="30" t="s">
        <v>171</v>
      </c>
      <c r="B6" s="1" t="s">
        <v>14</v>
      </c>
      <c r="C6" s="10">
        <v>12</v>
      </c>
      <c r="D6" s="10">
        <v>6</v>
      </c>
      <c r="E6" s="10">
        <v>2</v>
      </c>
      <c r="F6" s="10">
        <v>3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29</v>
      </c>
      <c r="D7" s="10">
        <v>28</v>
      </c>
      <c r="E7" s="10" t="s">
        <v>182</v>
      </c>
      <c r="F7" s="10">
        <v>1</v>
      </c>
      <c r="G7" s="10">
        <v>27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43</v>
      </c>
      <c r="D8" s="10">
        <v>42</v>
      </c>
      <c r="E8" s="10" t="s">
        <v>182</v>
      </c>
      <c r="F8" s="10" t="s">
        <v>182</v>
      </c>
      <c r="G8" s="10">
        <v>14</v>
      </c>
      <c r="H8" s="10">
        <v>28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93</v>
      </c>
      <c r="D9" s="10">
        <v>81</v>
      </c>
      <c r="E9" s="10" t="s">
        <v>182</v>
      </c>
      <c r="F9" s="10" t="s">
        <v>182</v>
      </c>
      <c r="G9" s="10" t="s">
        <v>182</v>
      </c>
      <c r="H9" s="10">
        <v>50</v>
      </c>
      <c r="I9" s="10">
        <v>2</v>
      </c>
      <c r="J9" s="10">
        <v>29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126</v>
      </c>
      <c r="D10" s="10">
        <v>78</v>
      </c>
      <c r="E10" s="10" t="s">
        <v>182</v>
      </c>
      <c r="F10" s="10" t="s">
        <v>182</v>
      </c>
      <c r="G10" s="10">
        <v>1</v>
      </c>
      <c r="H10" s="10">
        <v>9</v>
      </c>
      <c r="I10" s="10">
        <v>10</v>
      </c>
      <c r="J10" s="10">
        <v>58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153</v>
      </c>
      <c r="D11" s="10">
        <v>47</v>
      </c>
      <c r="E11" s="10" t="s">
        <v>182</v>
      </c>
      <c r="F11" s="10" t="s">
        <v>182</v>
      </c>
      <c r="G11" s="10">
        <v>2</v>
      </c>
      <c r="H11" s="10">
        <v>5</v>
      </c>
      <c r="I11" s="10">
        <v>5</v>
      </c>
      <c r="J11" s="10">
        <v>34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163</v>
      </c>
      <c r="D12" s="10">
        <v>43</v>
      </c>
      <c r="E12" s="10" t="s">
        <v>182</v>
      </c>
      <c r="F12" s="10" t="s">
        <v>182</v>
      </c>
      <c r="G12" s="10">
        <v>6</v>
      </c>
      <c r="H12" s="10">
        <v>13</v>
      </c>
      <c r="I12" s="10">
        <v>10</v>
      </c>
      <c r="J12" s="10">
        <v>11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176</v>
      </c>
      <c r="D13" s="10">
        <v>34</v>
      </c>
      <c r="E13" s="10" t="s">
        <v>182</v>
      </c>
      <c r="F13" s="10" t="s">
        <v>182</v>
      </c>
      <c r="G13" s="10">
        <v>3</v>
      </c>
      <c r="H13" s="10">
        <v>6</v>
      </c>
      <c r="I13" s="10">
        <v>6</v>
      </c>
      <c r="J13" s="10">
        <v>13</v>
      </c>
      <c r="K13" s="10">
        <v>6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151</v>
      </c>
      <c r="D14" s="10">
        <v>23</v>
      </c>
      <c r="E14" s="10" t="s">
        <v>182</v>
      </c>
      <c r="F14" s="10" t="s">
        <v>182</v>
      </c>
      <c r="G14" s="10">
        <v>2</v>
      </c>
      <c r="H14" s="10">
        <v>4</v>
      </c>
      <c r="I14" s="10">
        <v>5</v>
      </c>
      <c r="J14" s="10">
        <v>11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194</v>
      </c>
      <c r="D15" s="10">
        <v>28</v>
      </c>
      <c r="E15" s="10" t="s">
        <v>182</v>
      </c>
      <c r="F15" s="10" t="s">
        <v>182</v>
      </c>
      <c r="G15" s="10">
        <v>4</v>
      </c>
      <c r="H15" s="10">
        <v>7</v>
      </c>
      <c r="I15" s="10">
        <v>5</v>
      </c>
      <c r="J15" s="10">
        <v>9</v>
      </c>
      <c r="K15" s="10">
        <v>3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178</v>
      </c>
      <c r="D16" s="10">
        <v>17</v>
      </c>
      <c r="E16" s="10" t="s">
        <v>182</v>
      </c>
      <c r="F16" s="10" t="s">
        <v>182</v>
      </c>
      <c r="G16" s="10">
        <v>1</v>
      </c>
      <c r="H16" s="10">
        <v>6</v>
      </c>
      <c r="I16" s="10">
        <v>4</v>
      </c>
      <c r="J16" s="10">
        <v>4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149</v>
      </c>
      <c r="D17" s="10">
        <v>14</v>
      </c>
      <c r="E17" s="10" t="s">
        <v>182</v>
      </c>
      <c r="F17" s="10" t="s">
        <v>182</v>
      </c>
      <c r="G17" s="10">
        <v>1</v>
      </c>
      <c r="H17" s="10">
        <v>1</v>
      </c>
      <c r="I17" s="10">
        <v>3</v>
      </c>
      <c r="J17" s="10">
        <v>8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116</v>
      </c>
      <c r="D18" s="10">
        <v>7</v>
      </c>
      <c r="E18" s="10" t="s">
        <v>182</v>
      </c>
      <c r="F18" s="10" t="s">
        <v>182</v>
      </c>
      <c r="G18" s="10">
        <v>3</v>
      </c>
      <c r="H18" s="10">
        <v>3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104</v>
      </c>
      <c r="D19" s="10">
        <v>8</v>
      </c>
      <c r="E19" s="10" t="s">
        <v>182</v>
      </c>
      <c r="F19" s="10" t="s">
        <v>182</v>
      </c>
      <c r="G19" s="10">
        <v>1</v>
      </c>
      <c r="H19" s="10" t="s">
        <v>182</v>
      </c>
      <c r="I19" s="10">
        <v>4</v>
      </c>
      <c r="J19" s="10">
        <v>1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98</v>
      </c>
      <c r="D20" s="10">
        <v>4</v>
      </c>
      <c r="E20" s="10" t="s">
        <v>182</v>
      </c>
      <c r="F20" s="10" t="s">
        <v>182</v>
      </c>
      <c r="G20" s="10">
        <v>1</v>
      </c>
      <c r="H20" s="10">
        <v>1</v>
      </c>
      <c r="I20" s="10" t="s">
        <v>182</v>
      </c>
      <c r="J20" s="10">
        <v>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81</v>
      </c>
      <c r="D21" s="10">
        <v>2</v>
      </c>
      <c r="E21" s="10" t="s">
        <v>182</v>
      </c>
      <c r="F21" s="10" t="s">
        <v>182</v>
      </c>
      <c r="G21" s="10">
        <v>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17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1091</v>
      </c>
      <c r="D25" s="3">
        <v>263</v>
      </c>
      <c r="E25" s="3" t="s">
        <v>182</v>
      </c>
      <c r="F25" s="3">
        <v>2</v>
      </c>
      <c r="G25" s="3">
        <v>32</v>
      </c>
      <c r="H25" s="3">
        <v>73</v>
      </c>
      <c r="I25" s="3">
        <v>36</v>
      </c>
      <c r="J25" s="3">
        <v>108</v>
      </c>
      <c r="K25" s="3">
        <v>12</v>
      </c>
    </row>
    <row r="26" spans="1:13" ht="12" customHeight="1" x14ac:dyDescent="0.25">
      <c r="A26" s="30" t="s">
        <v>171</v>
      </c>
      <c r="B26" s="1" t="s">
        <v>14</v>
      </c>
      <c r="C26" s="10">
        <v>4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19</v>
      </c>
      <c r="D27" s="10">
        <v>18</v>
      </c>
      <c r="E27" s="10" t="s">
        <v>182</v>
      </c>
      <c r="F27" s="10">
        <v>1</v>
      </c>
      <c r="G27" s="10">
        <v>17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18</v>
      </c>
      <c r="D28" s="10">
        <v>18</v>
      </c>
      <c r="E28" s="10" t="s">
        <v>182</v>
      </c>
      <c r="F28" s="10" t="s">
        <v>182</v>
      </c>
      <c r="G28" s="10">
        <v>1</v>
      </c>
      <c r="H28" s="10">
        <v>17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54</v>
      </c>
      <c r="D29" s="10">
        <v>47</v>
      </c>
      <c r="E29" s="10" t="s">
        <v>182</v>
      </c>
      <c r="F29" s="10" t="s">
        <v>182</v>
      </c>
      <c r="G29" s="10" t="s">
        <v>182</v>
      </c>
      <c r="H29" s="10">
        <v>25</v>
      </c>
      <c r="I29" s="10">
        <v>1</v>
      </c>
      <c r="J29" s="10">
        <v>21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70</v>
      </c>
      <c r="D30" s="10">
        <v>47</v>
      </c>
      <c r="E30" s="10" t="s">
        <v>182</v>
      </c>
      <c r="F30" s="10" t="s">
        <v>182</v>
      </c>
      <c r="G30" s="10">
        <v>1</v>
      </c>
      <c r="H30" s="10">
        <v>4</v>
      </c>
      <c r="I30" s="10">
        <v>6</v>
      </c>
      <c r="J30" s="10">
        <v>36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70</v>
      </c>
      <c r="D31" s="10">
        <v>26</v>
      </c>
      <c r="E31" s="10" t="s">
        <v>182</v>
      </c>
      <c r="F31" s="10" t="s">
        <v>182</v>
      </c>
      <c r="G31" s="10">
        <v>2</v>
      </c>
      <c r="H31" s="10">
        <v>2</v>
      </c>
      <c r="I31" s="10">
        <v>4</v>
      </c>
      <c r="J31" s="10">
        <v>17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84</v>
      </c>
      <c r="D32" s="10">
        <v>23</v>
      </c>
      <c r="E32" s="10" t="s">
        <v>182</v>
      </c>
      <c r="F32" s="10" t="s">
        <v>182</v>
      </c>
      <c r="G32" s="10">
        <v>3</v>
      </c>
      <c r="H32" s="10">
        <v>6</v>
      </c>
      <c r="I32" s="10">
        <v>8</v>
      </c>
      <c r="J32" s="10">
        <v>4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103</v>
      </c>
      <c r="D33" s="10">
        <v>18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5</v>
      </c>
      <c r="J33" s="10">
        <v>6</v>
      </c>
      <c r="K33" s="10">
        <v>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88</v>
      </c>
      <c r="D34" s="10">
        <v>16</v>
      </c>
      <c r="E34" s="10" t="s">
        <v>182</v>
      </c>
      <c r="F34" s="10" t="s">
        <v>182</v>
      </c>
      <c r="G34" s="10">
        <v>2</v>
      </c>
      <c r="H34" s="10">
        <v>4</v>
      </c>
      <c r="I34" s="10">
        <v>1</v>
      </c>
      <c r="J34" s="10">
        <v>8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119</v>
      </c>
      <c r="D35" s="10">
        <v>22</v>
      </c>
      <c r="E35" s="10" t="s">
        <v>182</v>
      </c>
      <c r="F35" s="10" t="s">
        <v>182</v>
      </c>
      <c r="G35" s="10">
        <v>1</v>
      </c>
      <c r="H35" s="10">
        <v>6</v>
      </c>
      <c r="I35" s="10">
        <v>5</v>
      </c>
      <c r="J35" s="10">
        <v>7</v>
      </c>
      <c r="K35" s="10">
        <v>3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104</v>
      </c>
      <c r="D36" s="10">
        <v>10</v>
      </c>
      <c r="E36" s="10" t="s">
        <v>182</v>
      </c>
      <c r="F36" s="10" t="s">
        <v>182</v>
      </c>
      <c r="G36" s="10">
        <v>1</v>
      </c>
      <c r="H36" s="10">
        <v>4</v>
      </c>
      <c r="I36" s="10">
        <v>1</v>
      </c>
      <c r="J36" s="10">
        <v>4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82</v>
      </c>
      <c r="D37" s="10">
        <v>7</v>
      </c>
      <c r="E37" s="10" t="s">
        <v>182</v>
      </c>
      <c r="F37" s="10" t="s">
        <v>182</v>
      </c>
      <c r="G37" s="10" t="s">
        <v>182</v>
      </c>
      <c r="H37" s="10">
        <v>1</v>
      </c>
      <c r="I37" s="10">
        <v>2</v>
      </c>
      <c r="J37" s="10">
        <v>3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69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49</v>
      </c>
      <c r="D39" s="10">
        <v>4</v>
      </c>
      <c r="E39" s="10" t="s">
        <v>182</v>
      </c>
      <c r="F39" s="10" t="s">
        <v>182</v>
      </c>
      <c r="G39" s="10">
        <v>1</v>
      </c>
      <c r="H39" s="10" t="s">
        <v>182</v>
      </c>
      <c r="I39" s="10">
        <v>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59</v>
      </c>
      <c r="D40" s="10">
        <v>3</v>
      </c>
      <c r="E40" s="10" t="s">
        <v>182</v>
      </c>
      <c r="F40" s="10" t="s">
        <v>182</v>
      </c>
      <c r="G40" s="10">
        <v>1</v>
      </c>
      <c r="H40" s="10">
        <v>1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47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861</v>
      </c>
      <c r="D45" s="3">
        <v>199</v>
      </c>
      <c r="E45" s="3">
        <v>2</v>
      </c>
      <c r="F45" s="3">
        <v>2</v>
      </c>
      <c r="G45" s="3">
        <v>37</v>
      </c>
      <c r="H45" s="3">
        <v>60</v>
      </c>
      <c r="I45" s="3">
        <v>19</v>
      </c>
      <c r="J45" s="3">
        <v>72</v>
      </c>
      <c r="K45" s="3">
        <v>7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5</v>
      </c>
      <c r="E46" s="10">
        <v>2</v>
      </c>
      <c r="F46" s="10">
        <v>2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10</v>
      </c>
      <c r="D47" s="10">
        <v>10</v>
      </c>
      <c r="E47" s="10" t="s">
        <v>182</v>
      </c>
      <c r="F47" s="10" t="s">
        <v>182</v>
      </c>
      <c r="G47" s="10">
        <v>10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25</v>
      </c>
      <c r="D48" s="10">
        <v>24</v>
      </c>
      <c r="E48" s="10" t="s">
        <v>182</v>
      </c>
      <c r="F48" s="10" t="s">
        <v>182</v>
      </c>
      <c r="G48" s="10">
        <v>13</v>
      </c>
      <c r="H48" s="10">
        <v>11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39</v>
      </c>
      <c r="D49" s="10">
        <v>34</v>
      </c>
      <c r="E49" s="10" t="s">
        <v>182</v>
      </c>
      <c r="F49" s="10" t="s">
        <v>182</v>
      </c>
      <c r="G49" s="10" t="s">
        <v>182</v>
      </c>
      <c r="H49" s="10">
        <v>25</v>
      </c>
      <c r="I49" s="10">
        <v>1</v>
      </c>
      <c r="J49" s="10">
        <v>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56</v>
      </c>
      <c r="D50" s="10">
        <v>31</v>
      </c>
      <c r="E50" s="10" t="s">
        <v>182</v>
      </c>
      <c r="F50" s="10" t="s">
        <v>182</v>
      </c>
      <c r="G50" s="10" t="s">
        <v>182</v>
      </c>
      <c r="H50" s="10">
        <v>5</v>
      </c>
      <c r="I50" s="10">
        <v>4</v>
      </c>
      <c r="J50" s="10">
        <v>22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83</v>
      </c>
      <c r="D51" s="10">
        <v>21</v>
      </c>
      <c r="E51" s="10" t="s">
        <v>182</v>
      </c>
      <c r="F51" s="10" t="s">
        <v>182</v>
      </c>
      <c r="G51" s="10" t="s">
        <v>182</v>
      </c>
      <c r="H51" s="10">
        <v>3</v>
      </c>
      <c r="I51" s="10">
        <v>1</v>
      </c>
      <c r="J51" s="10">
        <v>17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79</v>
      </c>
      <c r="D52" s="10">
        <v>20</v>
      </c>
      <c r="E52" s="10" t="s">
        <v>182</v>
      </c>
      <c r="F52" s="10" t="s">
        <v>182</v>
      </c>
      <c r="G52" s="10">
        <v>3</v>
      </c>
      <c r="H52" s="10">
        <v>7</v>
      </c>
      <c r="I52" s="10">
        <v>2</v>
      </c>
      <c r="J52" s="10">
        <v>7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73</v>
      </c>
      <c r="D53" s="10">
        <v>16</v>
      </c>
      <c r="E53" s="10" t="s">
        <v>182</v>
      </c>
      <c r="F53" s="10" t="s">
        <v>182</v>
      </c>
      <c r="G53" s="10">
        <v>2</v>
      </c>
      <c r="H53" s="10">
        <v>4</v>
      </c>
      <c r="I53" s="10">
        <v>1</v>
      </c>
      <c r="J53" s="10">
        <v>7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63</v>
      </c>
      <c r="D54" s="10">
        <v>7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4</v>
      </c>
      <c r="J54" s="10">
        <v>3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75</v>
      </c>
      <c r="D55" s="10">
        <v>6</v>
      </c>
      <c r="E55" s="10" t="s">
        <v>182</v>
      </c>
      <c r="F55" s="10" t="s">
        <v>182</v>
      </c>
      <c r="G55" s="10">
        <v>3</v>
      </c>
      <c r="H55" s="10">
        <v>1</v>
      </c>
      <c r="I55" s="10" t="s">
        <v>182</v>
      </c>
      <c r="J55" s="10">
        <v>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74</v>
      </c>
      <c r="D56" s="10">
        <v>7</v>
      </c>
      <c r="E56" s="10" t="s">
        <v>182</v>
      </c>
      <c r="F56" s="10" t="s">
        <v>182</v>
      </c>
      <c r="G56" s="10" t="s">
        <v>182</v>
      </c>
      <c r="H56" s="10">
        <v>2</v>
      </c>
      <c r="I56" s="10">
        <v>3</v>
      </c>
      <c r="J56" s="10" t="s">
        <v>182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67</v>
      </c>
      <c r="D57" s="10">
        <v>7</v>
      </c>
      <c r="E57" s="10" t="s">
        <v>182</v>
      </c>
      <c r="F57" s="10" t="s">
        <v>182</v>
      </c>
      <c r="G57" s="10">
        <v>1</v>
      </c>
      <c r="H57" s="10" t="s">
        <v>182</v>
      </c>
      <c r="I57" s="10">
        <v>1</v>
      </c>
      <c r="J57" s="10">
        <v>5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47</v>
      </c>
      <c r="D58" s="10">
        <v>5</v>
      </c>
      <c r="E58" s="10" t="s">
        <v>182</v>
      </c>
      <c r="F58" s="10" t="s">
        <v>182</v>
      </c>
      <c r="G58" s="10">
        <v>3</v>
      </c>
      <c r="H58" s="10">
        <v>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55</v>
      </c>
      <c r="D59" s="10">
        <v>4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>
        <v>2</v>
      </c>
      <c r="J59" s="10" t="s">
        <v>182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39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34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9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71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13439</v>
      </c>
      <c r="D5" s="3">
        <v>2323</v>
      </c>
      <c r="E5" s="3">
        <v>36</v>
      </c>
      <c r="F5" s="3">
        <v>57</v>
      </c>
      <c r="G5" s="3">
        <v>605</v>
      </c>
      <c r="H5" s="3">
        <v>940</v>
      </c>
      <c r="I5" s="3">
        <v>277</v>
      </c>
      <c r="J5" s="3">
        <v>341</v>
      </c>
      <c r="K5" s="3">
        <v>67</v>
      </c>
    </row>
    <row r="6" spans="1:32" ht="12" customHeight="1" x14ac:dyDescent="0.2">
      <c r="A6" s="30" t="s">
        <v>171</v>
      </c>
      <c r="B6" s="1" t="s">
        <v>14</v>
      </c>
      <c r="C6" s="10">
        <v>127</v>
      </c>
      <c r="D6" s="10">
        <v>60</v>
      </c>
      <c r="E6" s="10">
        <v>33</v>
      </c>
      <c r="F6" s="10">
        <v>27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255</v>
      </c>
      <c r="D7" s="10">
        <v>238</v>
      </c>
      <c r="E7" s="10">
        <v>3</v>
      </c>
      <c r="F7" s="10">
        <v>30</v>
      </c>
      <c r="G7" s="10">
        <v>205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392</v>
      </c>
      <c r="D8" s="10">
        <v>364</v>
      </c>
      <c r="E8" s="10" t="s">
        <v>182</v>
      </c>
      <c r="F8" s="10" t="s">
        <v>182</v>
      </c>
      <c r="G8" s="10">
        <v>136</v>
      </c>
      <c r="H8" s="10">
        <v>228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641</v>
      </c>
      <c r="D9" s="10">
        <v>465</v>
      </c>
      <c r="E9" s="10" t="s">
        <v>182</v>
      </c>
      <c r="F9" s="10" t="s">
        <v>182</v>
      </c>
      <c r="G9" s="10">
        <v>4</v>
      </c>
      <c r="H9" s="10">
        <v>393</v>
      </c>
      <c r="I9" s="10">
        <v>27</v>
      </c>
      <c r="J9" s="10">
        <v>41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733</v>
      </c>
      <c r="D10" s="10">
        <v>226</v>
      </c>
      <c r="E10" s="10" t="s">
        <v>182</v>
      </c>
      <c r="F10" s="10" t="s">
        <v>182</v>
      </c>
      <c r="G10" s="10">
        <v>6</v>
      </c>
      <c r="H10" s="10">
        <v>61</v>
      </c>
      <c r="I10" s="10">
        <v>58</v>
      </c>
      <c r="J10" s="10">
        <v>96</v>
      </c>
      <c r="K10" s="10">
        <v>5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987</v>
      </c>
      <c r="D11" s="10">
        <v>149</v>
      </c>
      <c r="E11" s="10" t="s">
        <v>182</v>
      </c>
      <c r="F11" s="10" t="s">
        <v>182</v>
      </c>
      <c r="G11" s="10">
        <v>17</v>
      </c>
      <c r="H11" s="10">
        <v>24</v>
      </c>
      <c r="I11" s="10">
        <v>39</v>
      </c>
      <c r="J11" s="10">
        <v>64</v>
      </c>
      <c r="K11" s="10">
        <v>5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1343</v>
      </c>
      <c r="D12" s="10">
        <v>169</v>
      </c>
      <c r="E12" s="10" t="s">
        <v>182</v>
      </c>
      <c r="F12" s="10" t="s">
        <v>182</v>
      </c>
      <c r="G12" s="10">
        <v>16</v>
      </c>
      <c r="H12" s="10">
        <v>46</v>
      </c>
      <c r="I12" s="10">
        <v>47</v>
      </c>
      <c r="J12" s="10">
        <v>48</v>
      </c>
      <c r="K12" s="10">
        <v>12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1495</v>
      </c>
      <c r="D13" s="10">
        <v>164</v>
      </c>
      <c r="E13" s="10" t="s">
        <v>182</v>
      </c>
      <c r="F13" s="10" t="s">
        <v>182</v>
      </c>
      <c r="G13" s="10">
        <v>31</v>
      </c>
      <c r="H13" s="10">
        <v>52</v>
      </c>
      <c r="I13" s="10">
        <v>40</v>
      </c>
      <c r="J13" s="10">
        <v>29</v>
      </c>
      <c r="K13" s="10">
        <v>12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1373</v>
      </c>
      <c r="D14" s="10">
        <v>126</v>
      </c>
      <c r="E14" s="10" t="s">
        <v>182</v>
      </c>
      <c r="F14" s="10" t="s">
        <v>182</v>
      </c>
      <c r="G14" s="10">
        <v>29</v>
      </c>
      <c r="H14" s="10">
        <v>48</v>
      </c>
      <c r="I14" s="10">
        <v>19</v>
      </c>
      <c r="J14" s="10">
        <v>21</v>
      </c>
      <c r="K14" s="10">
        <v>9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1213</v>
      </c>
      <c r="D15" s="10">
        <v>105</v>
      </c>
      <c r="E15" s="10" t="s">
        <v>182</v>
      </c>
      <c r="F15" s="10" t="s">
        <v>182</v>
      </c>
      <c r="G15" s="10">
        <v>36</v>
      </c>
      <c r="H15" s="10">
        <v>28</v>
      </c>
      <c r="I15" s="10">
        <v>15</v>
      </c>
      <c r="J15" s="10">
        <v>19</v>
      </c>
      <c r="K15" s="10">
        <v>7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1085</v>
      </c>
      <c r="D16" s="10">
        <v>72</v>
      </c>
      <c r="E16" s="10" t="s">
        <v>182</v>
      </c>
      <c r="F16" s="10" t="s">
        <v>182</v>
      </c>
      <c r="G16" s="10">
        <v>24</v>
      </c>
      <c r="H16" s="10">
        <v>16</v>
      </c>
      <c r="I16" s="10">
        <v>14</v>
      </c>
      <c r="J16" s="10">
        <v>10</v>
      </c>
      <c r="K16" s="10">
        <v>8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927</v>
      </c>
      <c r="D17" s="10">
        <v>62</v>
      </c>
      <c r="E17" s="10" t="s">
        <v>182</v>
      </c>
      <c r="F17" s="10" t="s">
        <v>182</v>
      </c>
      <c r="G17" s="10">
        <v>28</v>
      </c>
      <c r="H17" s="10">
        <v>20</v>
      </c>
      <c r="I17" s="10">
        <v>6</v>
      </c>
      <c r="J17" s="10">
        <v>4</v>
      </c>
      <c r="K17" s="10">
        <v>4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712</v>
      </c>
      <c r="D18" s="10">
        <v>23</v>
      </c>
      <c r="E18" s="10" t="s">
        <v>182</v>
      </c>
      <c r="F18" s="10" t="s">
        <v>182</v>
      </c>
      <c r="G18" s="10">
        <v>12</v>
      </c>
      <c r="H18" s="10">
        <v>4</v>
      </c>
      <c r="I18" s="10">
        <v>3</v>
      </c>
      <c r="J18" s="10">
        <v>3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668</v>
      </c>
      <c r="D19" s="10">
        <v>34</v>
      </c>
      <c r="E19" s="10" t="s">
        <v>182</v>
      </c>
      <c r="F19" s="10" t="s">
        <v>182</v>
      </c>
      <c r="G19" s="10">
        <v>22</v>
      </c>
      <c r="H19" s="10">
        <v>7</v>
      </c>
      <c r="I19" s="10">
        <v>2</v>
      </c>
      <c r="J19" s="10">
        <v>1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599</v>
      </c>
      <c r="D20" s="10">
        <v>29</v>
      </c>
      <c r="E20" s="10" t="s">
        <v>182</v>
      </c>
      <c r="F20" s="10" t="s">
        <v>182</v>
      </c>
      <c r="G20" s="10">
        <v>17</v>
      </c>
      <c r="H20" s="10">
        <v>7</v>
      </c>
      <c r="I20" s="10">
        <v>3</v>
      </c>
      <c r="J20" s="10">
        <v>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438</v>
      </c>
      <c r="D21" s="10">
        <v>16</v>
      </c>
      <c r="E21" s="10" t="s">
        <v>182</v>
      </c>
      <c r="F21" s="10" t="s">
        <v>182</v>
      </c>
      <c r="G21" s="10">
        <v>9</v>
      </c>
      <c r="H21" s="10">
        <v>3</v>
      </c>
      <c r="I21" s="10">
        <v>2</v>
      </c>
      <c r="J21" s="10">
        <v>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241</v>
      </c>
      <c r="D22" s="10">
        <v>13</v>
      </c>
      <c r="E22" s="10" t="s">
        <v>182</v>
      </c>
      <c r="F22" s="10" t="s">
        <v>182</v>
      </c>
      <c r="G22" s="10">
        <v>8</v>
      </c>
      <c r="H22" s="10">
        <v>2</v>
      </c>
      <c r="I22" s="10">
        <v>1</v>
      </c>
      <c r="J22" s="10" t="s">
        <v>182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118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92</v>
      </c>
      <c r="D24" s="10">
        <v>7</v>
      </c>
      <c r="E24" s="10" t="s">
        <v>182</v>
      </c>
      <c r="F24" s="10" t="s">
        <v>182</v>
      </c>
      <c r="G24" s="10">
        <v>4</v>
      </c>
      <c r="H24" s="10">
        <v>1</v>
      </c>
      <c r="I24" s="10">
        <v>1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7257</v>
      </c>
      <c r="D25" s="3">
        <v>1309</v>
      </c>
      <c r="E25" s="3">
        <v>19</v>
      </c>
      <c r="F25" s="3">
        <v>19</v>
      </c>
      <c r="G25" s="3">
        <v>313</v>
      </c>
      <c r="H25" s="3">
        <v>489</v>
      </c>
      <c r="I25" s="3">
        <v>189</v>
      </c>
      <c r="J25" s="3">
        <v>230</v>
      </c>
      <c r="K25" s="3">
        <v>50</v>
      </c>
    </row>
    <row r="26" spans="1:13" ht="12" customHeight="1" x14ac:dyDescent="0.25">
      <c r="A26" s="30" t="s">
        <v>171</v>
      </c>
      <c r="B26" s="1" t="s">
        <v>14</v>
      </c>
      <c r="C26" s="10">
        <v>55</v>
      </c>
      <c r="D26" s="10">
        <v>26</v>
      </c>
      <c r="E26" s="10">
        <v>18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120</v>
      </c>
      <c r="D27" s="10">
        <v>109</v>
      </c>
      <c r="E27" s="10">
        <v>1</v>
      </c>
      <c r="F27" s="10">
        <v>11</v>
      </c>
      <c r="G27" s="10">
        <v>97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201</v>
      </c>
      <c r="D28" s="10">
        <v>191</v>
      </c>
      <c r="E28" s="10" t="s">
        <v>182</v>
      </c>
      <c r="F28" s="10" t="s">
        <v>182</v>
      </c>
      <c r="G28" s="10">
        <v>73</v>
      </c>
      <c r="H28" s="10">
        <v>118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309</v>
      </c>
      <c r="D29" s="10">
        <v>229</v>
      </c>
      <c r="E29" s="10" t="s">
        <v>182</v>
      </c>
      <c r="F29" s="10" t="s">
        <v>182</v>
      </c>
      <c r="G29" s="10">
        <v>2</v>
      </c>
      <c r="H29" s="10">
        <v>185</v>
      </c>
      <c r="I29" s="10">
        <v>16</v>
      </c>
      <c r="J29" s="10">
        <v>26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377</v>
      </c>
      <c r="D30" s="10">
        <v>141</v>
      </c>
      <c r="E30" s="10" t="s">
        <v>182</v>
      </c>
      <c r="F30" s="10" t="s">
        <v>182</v>
      </c>
      <c r="G30" s="10">
        <v>3</v>
      </c>
      <c r="H30" s="10">
        <v>32</v>
      </c>
      <c r="I30" s="10">
        <v>37</v>
      </c>
      <c r="J30" s="10">
        <v>67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513</v>
      </c>
      <c r="D31" s="10">
        <v>93</v>
      </c>
      <c r="E31" s="10" t="s">
        <v>182</v>
      </c>
      <c r="F31" s="10" t="s">
        <v>182</v>
      </c>
      <c r="G31" s="10">
        <v>8</v>
      </c>
      <c r="H31" s="10">
        <v>17</v>
      </c>
      <c r="I31" s="10">
        <v>26</v>
      </c>
      <c r="J31" s="10">
        <v>38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703</v>
      </c>
      <c r="D32" s="10">
        <v>108</v>
      </c>
      <c r="E32" s="10" t="s">
        <v>182</v>
      </c>
      <c r="F32" s="10" t="s">
        <v>182</v>
      </c>
      <c r="G32" s="10">
        <v>9</v>
      </c>
      <c r="H32" s="10">
        <v>25</v>
      </c>
      <c r="I32" s="10">
        <v>33</v>
      </c>
      <c r="J32" s="10">
        <v>32</v>
      </c>
      <c r="K32" s="10">
        <v>9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786</v>
      </c>
      <c r="D33" s="10">
        <v>103</v>
      </c>
      <c r="E33" s="10" t="s">
        <v>182</v>
      </c>
      <c r="F33" s="10" t="s">
        <v>182</v>
      </c>
      <c r="G33" s="10">
        <v>16</v>
      </c>
      <c r="H33" s="10">
        <v>28</v>
      </c>
      <c r="I33" s="10">
        <v>29</v>
      </c>
      <c r="J33" s="10">
        <v>21</v>
      </c>
      <c r="K33" s="10">
        <v>9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761</v>
      </c>
      <c r="D34" s="10">
        <v>79</v>
      </c>
      <c r="E34" s="10" t="s">
        <v>182</v>
      </c>
      <c r="F34" s="10" t="s">
        <v>182</v>
      </c>
      <c r="G34" s="10">
        <v>16</v>
      </c>
      <c r="H34" s="10">
        <v>28</v>
      </c>
      <c r="I34" s="10">
        <v>13</v>
      </c>
      <c r="J34" s="10">
        <v>16</v>
      </c>
      <c r="K34" s="10">
        <v>6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671</v>
      </c>
      <c r="D35" s="10">
        <v>67</v>
      </c>
      <c r="E35" s="10" t="s">
        <v>182</v>
      </c>
      <c r="F35" s="10" t="s">
        <v>182</v>
      </c>
      <c r="G35" s="10">
        <v>21</v>
      </c>
      <c r="H35" s="10">
        <v>17</v>
      </c>
      <c r="I35" s="10">
        <v>9</v>
      </c>
      <c r="J35" s="10">
        <v>14</v>
      </c>
      <c r="K35" s="10">
        <v>6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610</v>
      </c>
      <c r="D36" s="10">
        <v>50</v>
      </c>
      <c r="E36" s="10" t="s">
        <v>182</v>
      </c>
      <c r="F36" s="10" t="s">
        <v>182</v>
      </c>
      <c r="G36" s="10">
        <v>15</v>
      </c>
      <c r="H36" s="10">
        <v>9</v>
      </c>
      <c r="I36" s="10">
        <v>11</v>
      </c>
      <c r="J36" s="10">
        <v>8</v>
      </c>
      <c r="K36" s="10">
        <v>7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531</v>
      </c>
      <c r="D37" s="10">
        <v>39</v>
      </c>
      <c r="E37" s="10" t="s">
        <v>182</v>
      </c>
      <c r="F37" s="10" t="s">
        <v>182</v>
      </c>
      <c r="G37" s="10">
        <v>18</v>
      </c>
      <c r="H37" s="10">
        <v>11</v>
      </c>
      <c r="I37" s="10">
        <v>4</v>
      </c>
      <c r="J37" s="10">
        <v>3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387</v>
      </c>
      <c r="D38" s="10">
        <v>13</v>
      </c>
      <c r="E38" s="10" t="s">
        <v>182</v>
      </c>
      <c r="F38" s="10" t="s">
        <v>182</v>
      </c>
      <c r="G38" s="10">
        <v>5</v>
      </c>
      <c r="H38" s="10">
        <v>3</v>
      </c>
      <c r="I38" s="10">
        <v>3</v>
      </c>
      <c r="J38" s="10">
        <v>1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393</v>
      </c>
      <c r="D39" s="10">
        <v>22</v>
      </c>
      <c r="E39" s="10" t="s">
        <v>182</v>
      </c>
      <c r="F39" s="10" t="s">
        <v>182</v>
      </c>
      <c r="G39" s="10">
        <v>12</v>
      </c>
      <c r="H39" s="10">
        <v>6</v>
      </c>
      <c r="I39" s="10">
        <v>2</v>
      </c>
      <c r="J39" s="10">
        <v>1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322</v>
      </c>
      <c r="D40" s="10">
        <v>16</v>
      </c>
      <c r="E40" s="10" t="s">
        <v>182</v>
      </c>
      <c r="F40" s="10" t="s">
        <v>182</v>
      </c>
      <c r="G40" s="10">
        <v>6</v>
      </c>
      <c r="H40" s="10">
        <v>6</v>
      </c>
      <c r="I40" s="10">
        <v>3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242</v>
      </c>
      <c r="D41" s="10">
        <v>9</v>
      </c>
      <c r="E41" s="10" t="s">
        <v>182</v>
      </c>
      <c r="F41" s="10" t="s">
        <v>182</v>
      </c>
      <c r="G41" s="10">
        <v>3</v>
      </c>
      <c r="H41" s="10">
        <v>3</v>
      </c>
      <c r="I41" s="10">
        <v>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140</v>
      </c>
      <c r="D42" s="10">
        <v>10</v>
      </c>
      <c r="E42" s="10" t="s">
        <v>182</v>
      </c>
      <c r="F42" s="10" t="s">
        <v>182</v>
      </c>
      <c r="G42" s="10">
        <v>6</v>
      </c>
      <c r="H42" s="10">
        <v>1</v>
      </c>
      <c r="I42" s="10">
        <v>1</v>
      </c>
      <c r="J42" s="10" t="s">
        <v>182</v>
      </c>
      <c r="K42" s="10">
        <v>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67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69</v>
      </c>
      <c r="D44" s="10">
        <v>4</v>
      </c>
      <c r="E44" s="10" t="s">
        <v>182</v>
      </c>
      <c r="F44" s="10" t="s">
        <v>182</v>
      </c>
      <c r="G44" s="10">
        <v>3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6182</v>
      </c>
      <c r="D45" s="3">
        <v>1014</v>
      </c>
      <c r="E45" s="3">
        <v>17</v>
      </c>
      <c r="F45" s="3">
        <v>38</v>
      </c>
      <c r="G45" s="3">
        <v>292</v>
      </c>
      <c r="H45" s="3">
        <v>451</v>
      </c>
      <c r="I45" s="3">
        <v>88</v>
      </c>
      <c r="J45" s="3">
        <v>111</v>
      </c>
      <c r="K45" s="3">
        <v>17</v>
      </c>
    </row>
    <row r="46" spans="1:13" ht="12" customHeight="1" x14ac:dyDescent="0.2">
      <c r="A46" s="30" t="s">
        <v>171</v>
      </c>
      <c r="B46" s="1" t="s">
        <v>14</v>
      </c>
      <c r="C46" s="10">
        <v>72</v>
      </c>
      <c r="D46" s="10">
        <v>34</v>
      </c>
      <c r="E46" s="10">
        <v>15</v>
      </c>
      <c r="F46" s="10">
        <v>19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135</v>
      </c>
      <c r="D47" s="10">
        <v>129</v>
      </c>
      <c r="E47" s="10">
        <v>2</v>
      </c>
      <c r="F47" s="10">
        <v>19</v>
      </c>
      <c r="G47" s="10">
        <v>108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191</v>
      </c>
      <c r="D48" s="10">
        <v>173</v>
      </c>
      <c r="E48" s="10" t="s">
        <v>182</v>
      </c>
      <c r="F48" s="10" t="s">
        <v>182</v>
      </c>
      <c r="G48" s="10">
        <v>63</v>
      </c>
      <c r="H48" s="10">
        <v>110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332</v>
      </c>
      <c r="D49" s="10">
        <v>236</v>
      </c>
      <c r="E49" s="10" t="s">
        <v>182</v>
      </c>
      <c r="F49" s="10" t="s">
        <v>182</v>
      </c>
      <c r="G49" s="10">
        <v>2</v>
      </c>
      <c r="H49" s="10">
        <v>208</v>
      </c>
      <c r="I49" s="10">
        <v>11</v>
      </c>
      <c r="J49" s="10">
        <v>15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356</v>
      </c>
      <c r="D50" s="10">
        <v>85</v>
      </c>
      <c r="E50" s="10" t="s">
        <v>182</v>
      </c>
      <c r="F50" s="10" t="s">
        <v>182</v>
      </c>
      <c r="G50" s="10">
        <v>3</v>
      </c>
      <c r="H50" s="10">
        <v>29</v>
      </c>
      <c r="I50" s="10">
        <v>21</v>
      </c>
      <c r="J50" s="10">
        <v>29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474</v>
      </c>
      <c r="D51" s="10">
        <v>56</v>
      </c>
      <c r="E51" s="10" t="s">
        <v>182</v>
      </c>
      <c r="F51" s="10" t="s">
        <v>182</v>
      </c>
      <c r="G51" s="10">
        <v>9</v>
      </c>
      <c r="H51" s="10">
        <v>7</v>
      </c>
      <c r="I51" s="10">
        <v>13</v>
      </c>
      <c r="J51" s="10">
        <v>26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640</v>
      </c>
      <c r="D52" s="10">
        <v>61</v>
      </c>
      <c r="E52" s="10" t="s">
        <v>182</v>
      </c>
      <c r="F52" s="10" t="s">
        <v>182</v>
      </c>
      <c r="G52" s="10">
        <v>7</v>
      </c>
      <c r="H52" s="10">
        <v>21</v>
      </c>
      <c r="I52" s="10">
        <v>14</v>
      </c>
      <c r="J52" s="10">
        <v>16</v>
      </c>
      <c r="K52" s="10">
        <v>3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709</v>
      </c>
      <c r="D53" s="10">
        <v>61</v>
      </c>
      <c r="E53" s="10" t="s">
        <v>182</v>
      </c>
      <c r="F53" s="10" t="s">
        <v>182</v>
      </c>
      <c r="G53" s="10">
        <v>15</v>
      </c>
      <c r="H53" s="10">
        <v>24</v>
      </c>
      <c r="I53" s="10">
        <v>11</v>
      </c>
      <c r="J53" s="10">
        <v>8</v>
      </c>
      <c r="K53" s="10">
        <v>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612</v>
      </c>
      <c r="D54" s="10">
        <v>47</v>
      </c>
      <c r="E54" s="10" t="s">
        <v>182</v>
      </c>
      <c r="F54" s="10" t="s">
        <v>182</v>
      </c>
      <c r="G54" s="10">
        <v>13</v>
      </c>
      <c r="H54" s="10">
        <v>20</v>
      </c>
      <c r="I54" s="10">
        <v>6</v>
      </c>
      <c r="J54" s="10">
        <v>5</v>
      </c>
      <c r="K54" s="10">
        <v>3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542</v>
      </c>
      <c r="D55" s="10">
        <v>38</v>
      </c>
      <c r="E55" s="10" t="s">
        <v>182</v>
      </c>
      <c r="F55" s="10" t="s">
        <v>182</v>
      </c>
      <c r="G55" s="10">
        <v>15</v>
      </c>
      <c r="H55" s="10">
        <v>11</v>
      </c>
      <c r="I55" s="10">
        <v>6</v>
      </c>
      <c r="J55" s="10">
        <v>5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475</v>
      </c>
      <c r="D56" s="10">
        <v>22</v>
      </c>
      <c r="E56" s="10" t="s">
        <v>182</v>
      </c>
      <c r="F56" s="10" t="s">
        <v>182</v>
      </c>
      <c r="G56" s="10">
        <v>9</v>
      </c>
      <c r="H56" s="10">
        <v>7</v>
      </c>
      <c r="I56" s="10">
        <v>3</v>
      </c>
      <c r="J56" s="10">
        <v>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396</v>
      </c>
      <c r="D57" s="10">
        <v>23</v>
      </c>
      <c r="E57" s="10" t="s">
        <v>182</v>
      </c>
      <c r="F57" s="10" t="s">
        <v>182</v>
      </c>
      <c r="G57" s="10">
        <v>10</v>
      </c>
      <c r="H57" s="10">
        <v>9</v>
      </c>
      <c r="I57" s="10">
        <v>2</v>
      </c>
      <c r="J57" s="10">
        <v>1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325</v>
      </c>
      <c r="D58" s="10">
        <v>10</v>
      </c>
      <c r="E58" s="10" t="s">
        <v>182</v>
      </c>
      <c r="F58" s="10" t="s">
        <v>182</v>
      </c>
      <c r="G58" s="10">
        <v>7</v>
      </c>
      <c r="H58" s="10">
        <v>1</v>
      </c>
      <c r="I58" s="10" t="s">
        <v>182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275</v>
      </c>
      <c r="D59" s="10">
        <v>12</v>
      </c>
      <c r="E59" s="10" t="s">
        <v>182</v>
      </c>
      <c r="F59" s="10" t="s">
        <v>182</v>
      </c>
      <c r="G59" s="10">
        <v>10</v>
      </c>
      <c r="H59" s="10">
        <v>1</v>
      </c>
      <c r="I59" s="10" t="s">
        <v>182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277</v>
      </c>
      <c r="D60" s="10">
        <v>13</v>
      </c>
      <c r="E60" s="10" t="s">
        <v>182</v>
      </c>
      <c r="F60" s="10" t="s">
        <v>182</v>
      </c>
      <c r="G60" s="10">
        <v>11</v>
      </c>
      <c r="H60" s="10">
        <v>1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196</v>
      </c>
      <c r="D61" s="10">
        <v>7</v>
      </c>
      <c r="E61" s="10" t="s">
        <v>182</v>
      </c>
      <c r="F61" s="10" t="s">
        <v>182</v>
      </c>
      <c r="G61" s="10">
        <v>6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101</v>
      </c>
      <c r="D62" s="10">
        <v>3</v>
      </c>
      <c r="E62" s="10" t="s">
        <v>182</v>
      </c>
      <c r="F62" s="10" t="s">
        <v>182</v>
      </c>
      <c r="G62" s="10">
        <v>2</v>
      </c>
      <c r="H62" s="10">
        <v>1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51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23</v>
      </c>
      <c r="D64" s="6">
        <v>3</v>
      </c>
      <c r="E64" s="6" t="s">
        <v>182</v>
      </c>
      <c r="F64" s="6" t="s">
        <v>182</v>
      </c>
      <c r="G64" s="6">
        <v>1</v>
      </c>
      <c r="H64" s="6">
        <v>1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32208</v>
      </c>
      <c r="D5" s="3">
        <v>4982</v>
      </c>
      <c r="E5" s="3">
        <v>47</v>
      </c>
      <c r="F5" s="3">
        <v>96</v>
      </c>
      <c r="G5" s="3">
        <v>1359</v>
      </c>
      <c r="H5" s="3">
        <v>2217</v>
      </c>
      <c r="I5" s="3">
        <v>374</v>
      </c>
      <c r="J5" s="3">
        <v>807</v>
      </c>
      <c r="K5" s="3">
        <v>82</v>
      </c>
    </row>
    <row r="6" spans="1:33" ht="12" customHeight="1" x14ac:dyDescent="0.2">
      <c r="A6" s="30" t="s">
        <v>171</v>
      </c>
      <c r="B6" s="1" t="s">
        <v>14</v>
      </c>
      <c r="C6" s="10">
        <v>200</v>
      </c>
      <c r="D6" s="10">
        <v>88</v>
      </c>
      <c r="E6" s="10">
        <v>45</v>
      </c>
      <c r="F6" s="10">
        <v>42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437</v>
      </c>
      <c r="D7" s="10">
        <v>390</v>
      </c>
      <c r="E7" s="10">
        <v>2</v>
      </c>
      <c r="F7" s="10">
        <v>54</v>
      </c>
      <c r="G7" s="10">
        <v>334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739</v>
      </c>
      <c r="D8" s="10">
        <v>657</v>
      </c>
      <c r="E8" s="10" t="s">
        <v>182</v>
      </c>
      <c r="F8" s="10" t="s">
        <v>182</v>
      </c>
      <c r="G8" s="10">
        <v>229</v>
      </c>
      <c r="H8" s="10">
        <v>428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1565</v>
      </c>
      <c r="D9" s="10">
        <v>1042</v>
      </c>
      <c r="E9" s="10" t="s">
        <v>182</v>
      </c>
      <c r="F9" s="10" t="s">
        <v>182</v>
      </c>
      <c r="G9" s="10">
        <v>26</v>
      </c>
      <c r="H9" s="10">
        <v>860</v>
      </c>
      <c r="I9" s="10">
        <v>30</v>
      </c>
      <c r="J9" s="10">
        <v>126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1892</v>
      </c>
      <c r="D10" s="10">
        <v>534</v>
      </c>
      <c r="E10" s="10" t="s">
        <v>182</v>
      </c>
      <c r="F10" s="10" t="s">
        <v>182</v>
      </c>
      <c r="G10" s="10">
        <v>27</v>
      </c>
      <c r="H10" s="10">
        <v>165</v>
      </c>
      <c r="I10" s="10">
        <v>94</v>
      </c>
      <c r="J10" s="10">
        <v>240</v>
      </c>
      <c r="K10" s="10">
        <v>8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2712</v>
      </c>
      <c r="D11" s="10">
        <v>420</v>
      </c>
      <c r="E11" s="10" t="s">
        <v>182</v>
      </c>
      <c r="F11" s="10" t="s">
        <v>182</v>
      </c>
      <c r="G11" s="10">
        <v>51</v>
      </c>
      <c r="H11" s="10">
        <v>140</v>
      </c>
      <c r="I11" s="10">
        <v>58</v>
      </c>
      <c r="J11" s="10">
        <v>160</v>
      </c>
      <c r="K11" s="10">
        <v>11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3633</v>
      </c>
      <c r="D12" s="10">
        <v>400</v>
      </c>
      <c r="E12" s="10" t="s">
        <v>182</v>
      </c>
      <c r="F12" s="10" t="s">
        <v>182</v>
      </c>
      <c r="G12" s="10">
        <v>87</v>
      </c>
      <c r="H12" s="10">
        <v>145</v>
      </c>
      <c r="I12" s="10">
        <v>55</v>
      </c>
      <c r="J12" s="10">
        <v>100</v>
      </c>
      <c r="K12" s="10">
        <v>13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3929</v>
      </c>
      <c r="D13" s="10">
        <v>378</v>
      </c>
      <c r="E13" s="10" t="s">
        <v>182</v>
      </c>
      <c r="F13" s="10" t="s">
        <v>182</v>
      </c>
      <c r="G13" s="10">
        <v>100</v>
      </c>
      <c r="H13" s="10">
        <v>150</v>
      </c>
      <c r="I13" s="10">
        <v>43</v>
      </c>
      <c r="J13" s="10">
        <v>70</v>
      </c>
      <c r="K13" s="10">
        <v>15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3210</v>
      </c>
      <c r="D14" s="10">
        <v>314</v>
      </c>
      <c r="E14" s="10" t="s">
        <v>182</v>
      </c>
      <c r="F14" s="10" t="s">
        <v>182</v>
      </c>
      <c r="G14" s="10">
        <v>120</v>
      </c>
      <c r="H14" s="10">
        <v>115</v>
      </c>
      <c r="I14" s="10">
        <v>22</v>
      </c>
      <c r="J14" s="10">
        <v>46</v>
      </c>
      <c r="K14" s="10">
        <v>11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2833</v>
      </c>
      <c r="D15" s="10">
        <v>205</v>
      </c>
      <c r="E15" s="10" t="s">
        <v>182</v>
      </c>
      <c r="F15" s="10" t="s">
        <v>182</v>
      </c>
      <c r="G15" s="10">
        <v>87</v>
      </c>
      <c r="H15" s="10">
        <v>67</v>
      </c>
      <c r="I15" s="10">
        <v>27</v>
      </c>
      <c r="J15" s="10">
        <v>17</v>
      </c>
      <c r="K15" s="10">
        <v>7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2449</v>
      </c>
      <c r="D16" s="10">
        <v>179</v>
      </c>
      <c r="E16" s="10" t="s">
        <v>182</v>
      </c>
      <c r="F16" s="10" t="s">
        <v>182</v>
      </c>
      <c r="G16" s="10">
        <v>82</v>
      </c>
      <c r="H16" s="10">
        <v>61</v>
      </c>
      <c r="I16" s="10">
        <v>14</v>
      </c>
      <c r="J16" s="10">
        <v>19</v>
      </c>
      <c r="K16" s="10">
        <v>3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2076</v>
      </c>
      <c r="D17" s="10">
        <v>112</v>
      </c>
      <c r="E17" s="10" t="s">
        <v>182</v>
      </c>
      <c r="F17" s="10" t="s">
        <v>182</v>
      </c>
      <c r="G17" s="10">
        <v>58</v>
      </c>
      <c r="H17" s="10">
        <v>30</v>
      </c>
      <c r="I17" s="10">
        <v>11</v>
      </c>
      <c r="J17" s="10">
        <v>9</v>
      </c>
      <c r="K17" s="10">
        <v>4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1628</v>
      </c>
      <c r="D18" s="10">
        <v>68</v>
      </c>
      <c r="E18" s="10" t="s">
        <v>182</v>
      </c>
      <c r="F18" s="10" t="s">
        <v>182</v>
      </c>
      <c r="G18" s="10">
        <v>44</v>
      </c>
      <c r="H18" s="10">
        <v>15</v>
      </c>
      <c r="I18" s="10">
        <v>5</v>
      </c>
      <c r="J18" s="10">
        <v>4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1393</v>
      </c>
      <c r="D19" s="10">
        <v>67</v>
      </c>
      <c r="E19" s="10" t="s">
        <v>182</v>
      </c>
      <c r="F19" s="10" t="s">
        <v>182</v>
      </c>
      <c r="G19" s="10">
        <v>40</v>
      </c>
      <c r="H19" s="10">
        <v>12</v>
      </c>
      <c r="I19" s="10">
        <v>6</v>
      </c>
      <c r="J19" s="10">
        <v>8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1414</v>
      </c>
      <c r="D20" s="10">
        <v>59</v>
      </c>
      <c r="E20" s="10" t="s">
        <v>182</v>
      </c>
      <c r="F20" s="10" t="s">
        <v>182</v>
      </c>
      <c r="G20" s="10">
        <v>32</v>
      </c>
      <c r="H20" s="10">
        <v>11</v>
      </c>
      <c r="I20" s="10">
        <v>5</v>
      </c>
      <c r="J20" s="10">
        <v>6</v>
      </c>
      <c r="K20" s="10">
        <v>5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1040</v>
      </c>
      <c r="D21" s="10">
        <v>35</v>
      </c>
      <c r="E21" s="10" t="s">
        <v>182</v>
      </c>
      <c r="F21" s="10" t="s">
        <v>182</v>
      </c>
      <c r="G21" s="10">
        <v>18</v>
      </c>
      <c r="H21" s="10">
        <v>10</v>
      </c>
      <c r="I21" s="10">
        <v>3</v>
      </c>
      <c r="J21" s="10">
        <v>2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554</v>
      </c>
      <c r="D22" s="10">
        <v>21</v>
      </c>
      <c r="E22" s="10" t="s">
        <v>182</v>
      </c>
      <c r="F22" s="10" t="s">
        <v>182</v>
      </c>
      <c r="G22" s="10">
        <v>14</v>
      </c>
      <c r="H22" s="10">
        <v>5</v>
      </c>
      <c r="I22" s="10" t="s">
        <v>182</v>
      </c>
      <c r="J22" s="10" t="s">
        <v>182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297</v>
      </c>
      <c r="D23" s="10">
        <v>7</v>
      </c>
      <c r="E23" s="10" t="s">
        <v>182</v>
      </c>
      <c r="F23" s="10" t="s">
        <v>182</v>
      </c>
      <c r="G23" s="10">
        <v>4</v>
      </c>
      <c r="H23" s="10">
        <v>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207</v>
      </c>
      <c r="D24" s="10">
        <v>6</v>
      </c>
      <c r="E24" s="10" t="s">
        <v>182</v>
      </c>
      <c r="F24" s="10" t="s">
        <v>182</v>
      </c>
      <c r="G24" s="10">
        <v>5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17349</v>
      </c>
      <c r="D25" s="3">
        <v>2818</v>
      </c>
      <c r="E25" s="3">
        <v>18</v>
      </c>
      <c r="F25" s="3">
        <v>39</v>
      </c>
      <c r="G25" s="3">
        <v>779</v>
      </c>
      <c r="H25" s="3">
        <v>1147</v>
      </c>
      <c r="I25" s="3">
        <v>240</v>
      </c>
      <c r="J25" s="3">
        <v>546</v>
      </c>
      <c r="K25" s="3">
        <v>49</v>
      </c>
    </row>
    <row r="26" spans="1:13" ht="12" customHeight="1" x14ac:dyDescent="0.25">
      <c r="A26" s="30" t="s">
        <v>171</v>
      </c>
      <c r="B26" s="1" t="s">
        <v>14</v>
      </c>
      <c r="C26" s="10">
        <v>80</v>
      </c>
      <c r="D26" s="10">
        <v>33</v>
      </c>
      <c r="E26" s="10">
        <v>16</v>
      </c>
      <c r="F26" s="10">
        <v>16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215</v>
      </c>
      <c r="D27" s="10">
        <v>189</v>
      </c>
      <c r="E27" s="10">
        <v>2</v>
      </c>
      <c r="F27" s="10">
        <v>23</v>
      </c>
      <c r="G27" s="10">
        <v>164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358</v>
      </c>
      <c r="D28" s="10">
        <v>313</v>
      </c>
      <c r="E28" s="10" t="s">
        <v>182</v>
      </c>
      <c r="F28" s="10" t="s">
        <v>182</v>
      </c>
      <c r="G28" s="10">
        <v>108</v>
      </c>
      <c r="H28" s="10">
        <v>205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793</v>
      </c>
      <c r="D29" s="10">
        <v>546</v>
      </c>
      <c r="E29" s="10" t="s">
        <v>182</v>
      </c>
      <c r="F29" s="10" t="s">
        <v>182</v>
      </c>
      <c r="G29" s="10">
        <v>11</v>
      </c>
      <c r="H29" s="10">
        <v>424</v>
      </c>
      <c r="I29" s="10">
        <v>18</v>
      </c>
      <c r="J29" s="10">
        <v>93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1004</v>
      </c>
      <c r="D30" s="10">
        <v>310</v>
      </c>
      <c r="E30" s="10" t="s">
        <v>182</v>
      </c>
      <c r="F30" s="10" t="s">
        <v>182</v>
      </c>
      <c r="G30" s="10">
        <v>19</v>
      </c>
      <c r="H30" s="10">
        <v>67</v>
      </c>
      <c r="I30" s="10">
        <v>59</v>
      </c>
      <c r="J30" s="10">
        <v>159</v>
      </c>
      <c r="K30" s="10">
        <v>6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1439</v>
      </c>
      <c r="D31" s="10">
        <v>259</v>
      </c>
      <c r="E31" s="10" t="s">
        <v>182</v>
      </c>
      <c r="F31" s="10" t="s">
        <v>182</v>
      </c>
      <c r="G31" s="10">
        <v>35</v>
      </c>
      <c r="H31" s="10">
        <v>85</v>
      </c>
      <c r="I31" s="10">
        <v>33</v>
      </c>
      <c r="J31" s="10">
        <v>100</v>
      </c>
      <c r="K31" s="10">
        <v>6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1965</v>
      </c>
      <c r="D32" s="10">
        <v>261</v>
      </c>
      <c r="E32" s="10" t="s">
        <v>182</v>
      </c>
      <c r="F32" s="10" t="s">
        <v>182</v>
      </c>
      <c r="G32" s="10">
        <v>59</v>
      </c>
      <c r="H32" s="10">
        <v>88</v>
      </c>
      <c r="I32" s="10">
        <v>35</v>
      </c>
      <c r="J32" s="10">
        <v>70</v>
      </c>
      <c r="K32" s="10">
        <v>9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2053</v>
      </c>
      <c r="D33" s="10">
        <v>232</v>
      </c>
      <c r="E33" s="10" t="s">
        <v>182</v>
      </c>
      <c r="F33" s="10" t="s">
        <v>182</v>
      </c>
      <c r="G33" s="10">
        <v>63</v>
      </c>
      <c r="H33" s="10">
        <v>81</v>
      </c>
      <c r="I33" s="10">
        <v>26</v>
      </c>
      <c r="J33" s="10">
        <v>53</v>
      </c>
      <c r="K33" s="10">
        <v>9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1700</v>
      </c>
      <c r="D34" s="10">
        <v>200</v>
      </c>
      <c r="E34" s="10" t="s">
        <v>182</v>
      </c>
      <c r="F34" s="10" t="s">
        <v>182</v>
      </c>
      <c r="G34" s="10">
        <v>79</v>
      </c>
      <c r="H34" s="10">
        <v>68</v>
      </c>
      <c r="I34" s="10">
        <v>19</v>
      </c>
      <c r="J34" s="10">
        <v>29</v>
      </c>
      <c r="K34" s="10">
        <v>5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1525</v>
      </c>
      <c r="D35" s="10">
        <v>134</v>
      </c>
      <c r="E35" s="10" t="s">
        <v>182</v>
      </c>
      <c r="F35" s="10" t="s">
        <v>182</v>
      </c>
      <c r="G35" s="10">
        <v>52</v>
      </c>
      <c r="H35" s="10">
        <v>45</v>
      </c>
      <c r="I35" s="10">
        <v>20</v>
      </c>
      <c r="J35" s="10">
        <v>12</v>
      </c>
      <c r="K35" s="10">
        <v>5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1356</v>
      </c>
      <c r="D36" s="10">
        <v>110</v>
      </c>
      <c r="E36" s="10" t="s">
        <v>182</v>
      </c>
      <c r="F36" s="10" t="s">
        <v>182</v>
      </c>
      <c r="G36" s="10">
        <v>50</v>
      </c>
      <c r="H36" s="10">
        <v>35</v>
      </c>
      <c r="I36" s="10">
        <v>10</v>
      </c>
      <c r="J36" s="10">
        <v>13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1171</v>
      </c>
      <c r="D37" s="10">
        <v>74</v>
      </c>
      <c r="E37" s="10" t="s">
        <v>182</v>
      </c>
      <c r="F37" s="10" t="s">
        <v>182</v>
      </c>
      <c r="G37" s="10">
        <v>42</v>
      </c>
      <c r="H37" s="10">
        <v>18</v>
      </c>
      <c r="I37" s="10">
        <v>6</v>
      </c>
      <c r="J37" s="10">
        <v>5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880</v>
      </c>
      <c r="D38" s="10">
        <v>38</v>
      </c>
      <c r="E38" s="10" t="s">
        <v>182</v>
      </c>
      <c r="F38" s="10" t="s">
        <v>182</v>
      </c>
      <c r="G38" s="10">
        <v>25</v>
      </c>
      <c r="H38" s="10">
        <v>6</v>
      </c>
      <c r="I38" s="10">
        <v>4</v>
      </c>
      <c r="J38" s="10">
        <v>3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779</v>
      </c>
      <c r="D39" s="10">
        <v>41</v>
      </c>
      <c r="E39" s="10" t="s">
        <v>182</v>
      </c>
      <c r="F39" s="10" t="s">
        <v>182</v>
      </c>
      <c r="G39" s="10">
        <v>27</v>
      </c>
      <c r="H39" s="10">
        <v>5</v>
      </c>
      <c r="I39" s="10">
        <v>5</v>
      </c>
      <c r="J39" s="10">
        <v>4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798</v>
      </c>
      <c r="D40" s="10">
        <v>35</v>
      </c>
      <c r="E40" s="10" t="s">
        <v>182</v>
      </c>
      <c r="F40" s="10" t="s">
        <v>182</v>
      </c>
      <c r="G40" s="10">
        <v>20</v>
      </c>
      <c r="H40" s="10">
        <v>7</v>
      </c>
      <c r="I40" s="10">
        <v>2</v>
      </c>
      <c r="J40" s="10">
        <v>3</v>
      </c>
      <c r="K40" s="10">
        <v>3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554</v>
      </c>
      <c r="D41" s="10">
        <v>23</v>
      </c>
      <c r="E41" s="10" t="s">
        <v>182</v>
      </c>
      <c r="F41" s="10" t="s">
        <v>182</v>
      </c>
      <c r="G41" s="10">
        <v>12</v>
      </c>
      <c r="H41" s="10">
        <v>6</v>
      </c>
      <c r="I41" s="10">
        <v>2</v>
      </c>
      <c r="J41" s="10">
        <v>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354</v>
      </c>
      <c r="D42" s="10">
        <v>10</v>
      </c>
      <c r="E42" s="10" t="s">
        <v>182</v>
      </c>
      <c r="F42" s="10" t="s">
        <v>182</v>
      </c>
      <c r="G42" s="10">
        <v>6</v>
      </c>
      <c r="H42" s="10">
        <v>4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187</v>
      </c>
      <c r="D43" s="10">
        <v>6</v>
      </c>
      <c r="E43" s="10" t="s">
        <v>182</v>
      </c>
      <c r="F43" s="10" t="s">
        <v>182</v>
      </c>
      <c r="G43" s="10">
        <v>3</v>
      </c>
      <c r="H43" s="10">
        <v>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138</v>
      </c>
      <c r="D44" s="10">
        <v>4</v>
      </c>
      <c r="E44" s="10" t="s">
        <v>182</v>
      </c>
      <c r="F44" s="10" t="s">
        <v>182</v>
      </c>
      <c r="G44" s="10">
        <v>3</v>
      </c>
      <c r="H44" s="10">
        <v>1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14859</v>
      </c>
      <c r="D45" s="3">
        <v>2164</v>
      </c>
      <c r="E45" s="3">
        <v>29</v>
      </c>
      <c r="F45" s="3">
        <v>57</v>
      </c>
      <c r="G45" s="3">
        <v>580</v>
      </c>
      <c r="H45" s="3">
        <v>1070</v>
      </c>
      <c r="I45" s="3">
        <v>134</v>
      </c>
      <c r="J45" s="3">
        <v>261</v>
      </c>
      <c r="K45" s="3">
        <v>33</v>
      </c>
    </row>
    <row r="46" spans="1:13" ht="12" customHeight="1" x14ac:dyDescent="0.2">
      <c r="A46" s="30" t="s">
        <v>171</v>
      </c>
      <c r="B46" s="1" t="s">
        <v>14</v>
      </c>
      <c r="C46" s="10">
        <v>120</v>
      </c>
      <c r="D46" s="10">
        <v>55</v>
      </c>
      <c r="E46" s="10">
        <v>29</v>
      </c>
      <c r="F46" s="10">
        <v>26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222</v>
      </c>
      <c r="D47" s="10">
        <v>201</v>
      </c>
      <c r="E47" s="10" t="s">
        <v>182</v>
      </c>
      <c r="F47" s="10">
        <v>31</v>
      </c>
      <c r="G47" s="10">
        <v>170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381</v>
      </c>
      <c r="D48" s="10">
        <v>344</v>
      </c>
      <c r="E48" s="10" t="s">
        <v>182</v>
      </c>
      <c r="F48" s="10" t="s">
        <v>182</v>
      </c>
      <c r="G48" s="10">
        <v>121</v>
      </c>
      <c r="H48" s="10">
        <v>223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772</v>
      </c>
      <c r="D49" s="10">
        <v>496</v>
      </c>
      <c r="E49" s="10" t="s">
        <v>182</v>
      </c>
      <c r="F49" s="10" t="s">
        <v>182</v>
      </c>
      <c r="G49" s="10">
        <v>15</v>
      </c>
      <c r="H49" s="10">
        <v>436</v>
      </c>
      <c r="I49" s="10">
        <v>12</v>
      </c>
      <c r="J49" s="10">
        <v>33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888</v>
      </c>
      <c r="D50" s="10">
        <v>224</v>
      </c>
      <c r="E50" s="10" t="s">
        <v>182</v>
      </c>
      <c r="F50" s="10" t="s">
        <v>182</v>
      </c>
      <c r="G50" s="10">
        <v>8</v>
      </c>
      <c r="H50" s="10">
        <v>98</v>
      </c>
      <c r="I50" s="10">
        <v>35</v>
      </c>
      <c r="J50" s="10">
        <v>81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1273</v>
      </c>
      <c r="D51" s="10">
        <v>161</v>
      </c>
      <c r="E51" s="10" t="s">
        <v>182</v>
      </c>
      <c r="F51" s="10" t="s">
        <v>182</v>
      </c>
      <c r="G51" s="10">
        <v>16</v>
      </c>
      <c r="H51" s="10">
        <v>55</v>
      </c>
      <c r="I51" s="10">
        <v>25</v>
      </c>
      <c r="J51" s="10">
        <v>60</v>
      </c>
      <c r="K51" s="10">
        <v>5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1668</v>
      </c>
      <c r="D52" s="10">
        <v>139</v>
      </c>
      <c r="E52" s="10" t="s">
        <v>182</v>
      </c>
      <c r="F52" s="10" t="s">
        <v>182</v>
      </c>
      <c r="G52" s="10">
        <v>28</v>
      </c>
      <c r="H52" s="10">
        <v>57</v>
      </c>
      <c r="I52" s="10">
        <v>20</v>
      </c>
      <c r="J52" s="10">
        <v>30</v>
      </c>
      <c r="K52" s="10">
        <v>4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1876</v>
      </c>
      <c r="D53" s="10">
        <v>146</v>
      </c>
      <c r="E53" s="10" t="s">
        <v>182</v>
      </c>
      <c r="F53" s="10" t="s">
        <v>182</v>
      </c>
      <c r="G53" s="10">
        <v>37</v>
      </c>
      <c r="H53" s="10">
        <v>69</v>
      </c>
      <c r="I53" s="10">
        <v>17</v>
      </c>
      <c r="J53" s="10">
        <v>17</v>
      </c>
      <c r="K53" s="10">
        <v>6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1510</v>
      </c>
      <c r="D54" s="10">
        <v>114</v>
      </c>
      <c r="E54" s="10" t="s">
        <v>182</v>
      </c>
      <c r="F54" s="10" t="s">
        <v>182</v>
      </c>
      <c r="G54" s="10">
        <v>41</v>
      </c>
      <c r="H54" s="10">
        <v>47</v>
      </c>
      <c r="I54" s="10">
        <v>3</v>
      </c>
      <c r="J54" s="10">
        <v>17</v>
      </c>
      <c r="K54" s="10">
        <v>6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1308</v>
      </c>
      <c r="D55" s="10">
        <v>71</v>
      </c>
      <c r="E55" s="10" t="s">
        <v>182</v>
      </c>
      <c r="F55" s="10" t="s">
        <v>182</v>
      </c>
      <c r="G55" s="10">
        <v>35</v>
      </c>
      <c r="H55" s="10">
        <v>22</v>
      </c>
      <c r="I55" s="10">
        <v>7</v>
      </c>
      <c r="J55" s="10">
        <v>5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1093</v>
      </c>
      <c r="D56" s="10">
        <v>69</v>
      </c>
      <c r="E56" s="10" t="s">
        <v>182</v>
      </c>
      <c r="F56" s="10" t="s">
        <v>182</v>
      </c>
      <c r="G56" s="10">
        <v>32</v>
      </c>
      <c r="H56" s="10">
        <v>26</v>
      </c>
      <c r="I56" s="10">
        <v>4</v>
      </c>
      <c r="J56" s="10">
        <v>6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905</v>
      </c>
      <c r="D57" s="10">
        <v>38</v>
      </c>
      <c r="E57" s="10" t="s">
        <v>182</v>
      </c>
      <c r="F57" s="10" t="s">
        <v>182</v>
      </c>
      <c r="G57" s="10">
        <v>16</v>
      </c>
      <c r="H57" s="10">
        <v>12</v>
      </c>
      <c r="I57" s="10">
        <v>5</v>
      </c>
      <c r="J57" s="10">
        <v>4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748</v>
      </c>
      <c r="D58" s="10">
        <v>30</v>
      </c>
      <c r="E58" s="10" t="s">
        <v>182</v>
      </c>
      <c r="F58" s="10" t="s">
        <v>182</v>
      </c>
      <c r="G58" s="10">
        <v>19</v>
      </c>
      <c r="H58" s="10">
        <v>9</v>
      </c>
      <c r="I58" s="10">
        <v>1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614</v>
      </c>
      <c r="D59" s="10">
        <v>26</v>
      </c>
      <c r="E59" s="10" t="s">
        <v>182</v>
      </c>
      <c r="F59" s="10" t="s">
        <v>182</v>
      </c>
      <c r="G59" s="10">
        <v>13</v>
      </c>
      <c r="H59" s="10">
        <v>7</v>
      </c>
      <c r="I59" s="10">
        <v>1</v>
      </c>
      <c r="J59" s="10">
        <v>4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616</v>
      </c>
      <c r="D60" s="10">
        <v>24</v>
      </c>
      <c r="E60" s="10" t="s">
        <v>182</v>
      </c>
      <c r="F60" s="10" t="s">
        <v>182</v>
      </c>
      <c r="G60" s="10">
        <v>12</v>
      </c>
      <c r="H60" s="10">
        <v>4</v>
      </c>
      <c r="I60" s="10">
        <v>3</v>
      </c>
      <c r="J60" s="10">
        <v>3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486</v>
      </c>
      <c r="D61" s="10">
        <v>12</v>
      </c>
      <c r="E61" s="10" t="s">
        <v>182</v>
      </c>
      <c r="F61" s="10" t="s">
        <v>182</v>
      </c>
      <c r="G61" s="10">
        <v>6</v>
      </c>
      <c r="H61" s="10">
        <v>4</v>
      </c>
      <c r="I61" s="10">
        <v>1</v>
      </c>
      <c r="J61" s="10" t="s">
        <v>182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200</v>
      </c>
      <c r="D62" s="10">
        <v>11</v>
      </c>
      <c r="E62" s="10" t="s">
        <v>182</v>
      </c>
      <c r="F62" s="10" t="s">
        <v>182</v>
      </c>
      <c r="G62" s="10">
        <v>8</v>
      </c>
      <c r="H62" s="10">
        <v>1</v>
      </c>
      <c r="I62" s="10" t="s">
        <v>182</v>
      </c>
      <c r="J62" s="10" t="s">
        <v>182</v>
      </c>
      <c r="K62" s="10">
        <v>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110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69</v>
      </c>
      <c r="D64" s="6">
        <v>2</v>
      </c>
      <c r="E64" s="6" t="s">
        <v>182</v>
      </c>
      <c r="F64" s="6" t="s">
        <v>182</v>
      </c>
      <c r="G64" s="6">
        <v>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1903</v>
      </c>
      <c r="D5" s="3">
        <v>336</v>
      </c>
      <c r="E5" s="3">
        <v>14</v>
      </c>
      <c r="F5" s="3">
        <v>11</v>
      </c>
      <c r="G5" s="3">
        <v>78</v>
      </c>
      <c r="H5" s="3">
        <v>147</v>
      </c>
      <c r="I5" s="3">
        <v>45</v>
      </c>
      <c r="J5" s="3">
        <v>27</v>
      </c>
      <c r="K5" s="3">
        <v>14</v>
      </c>
    </row>
    <row r="6" spans="1:33" ht="12" customHeight="1" x14ac:dyDescent="0.2">
      <c r="A6" s="30" t="s">
        <v>171</v>
      </c>
      <c r="B6" s="1" t="s">
        <v>14</v>
      </c>
      <c r="C6" s="10">
        <v>26</v>
      </c>
      <c r="D6" s="10">
        <v>16</v>
      </c>
      <c r="E6" s="10">
        <v>13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39</v>
      </c>
      <c r="D7" s="10">
        <v>37</v>
      </c>
      <c r="E7" s="10">
        <v>1</v>
      </c>
      <c r="F7" s="10">
        <v>8</v>
      </c>
      <c r="G7" s="10">
        <v>28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82</v>
      </c>
      <c r="D8" s="10">
        <v>75</v>
      </c>
      <c r="E8" s="10" t="s">
        <v>182</v>
      </c>
      <c r="F8" s="10" t="s">
        <v>182</v>
      </c>
      <c r="G8" s="10">
        <v>27</v>
      </c>
      <c r="H8" s="10">
        <v>48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103</v>
      </c>
      <c r="D9" s="10">
        <v>77</v>
      </c>
      <c r="E9" s="10" t="s">
        <v>182</v>
      </c>
      <c r="F9" s="10" t="s">
        <v>182</v>
      </c>
      <c r="G9" s="10">
        <v>3</v>
      </c>
      <c r="H9" s="10">
        <v>60</v>
      </c>
      <c r="I9" s="10">
        <v>10</v>
      </c>
      <c r="J9" s="10">
        <v>4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106</v>
      </c>
      <c r="D10" s="10">
        <v>18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7</v>
      </c>
      <c r="J10" s="10">
        <v>7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160</v>
      </c>
      <c r="D11" s="10">
        <v>18</v>
      </c>
      <c r="E11" s="10" t="s">
        <v>182</v>
      </c>
      <c r="F11" s="10" t="s">
        <v>182</v>
      </c>
      <c r="G11" s="10">
        <v>1</v>
      </c>
      <c r="H11" s="10">
        <v>6</v>
      </c>
      <c r="I11" s="10">
        <v>5</v>
      </c>
      <c r="J11" s="10">
        <v>6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186</v>
      </c>
      <c r="D12" s="10">
        <v>24</v>
      </c>
      <c r="E12" s="10" t="s">
        <v>182</v>
      </c>
      <c r="F12" s="10" t="s">
        <v>182</v>
      </c>
      <c r="G12" s="10">
        <v>1</v>
      </c>
      <c r="H12" s="10">
        <v>14</v>
      </c>
      <c r="I12" s="10">
        <v>5</v>
      </c>
      <c r="J12" s="10">
        <v>2</v>
      </c>
      <c r="K12" s="10">
        <v>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209</v>
      </c>
      <c r="D13" s="10">
        <v>15</v>
      </c>
      <c r="E13" s="10" t="s">
        <v>182</v>
      </c>
      <c r="F13" s="10" t="s">
        <v>182</v>
      </c>
      <c r="G13" s="10">
        <v>2</v>
      </c>
      <c r="H13" s="10">
        <v>8</v>
      </c>
      <c r="I13" s="10">
        <v>1</v>
      </c>
      <c r="J13" s="10" t="s">
        <v>182</v>
      </c>
      <c r="K13" s="10">
        <v>4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217</v>
      </c>
      <c r="D14" s="10">
        <v>13</v>
      </c>
      <c r="E14" s="10" t="s">
        <v>182</v>
      </c>
      <c r="F14" s="10" t="s">
        <v>182</v>
      </c>
      <c r="G14" s="10">
        <v>1</v>
      </c>
      <c r="H14" s="10">
        <v>3</v>
      </c>
      <c r="I14" s="10">
        <v>6</v>
      </c>
      <c r="J14" s="10">
        <v>1</v>
      </c>
      <c r="K14" s="10">
        <v>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147</v>
      </c>
      <c r="D15" s="10">
        <v>13</v>
      </c>
      <c r="E15" s="10" t="s">
        <v>182</v>
      </c>
      <c r="F15" s="10" t="s">
        <v>182</v>
      </c>
      <c r="G15" s="10">
        <v>3</v>
      </c>
      <c r="H15" s="10">
        <v>1</v>
      </c>
      <c r="I15" s="10">
        <v>5</v>
      </c>
      <c r="J15" s="10">
        <v>3</v>
      </c>
      <c r="K15" s="10">
        <v>1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137</v>
      </c>
      <c r="D16" s="10">
        <v>5</v>
      </c>
      <c r="E16" s="10" t="s">
        <v>182</v>
      </c>
      <c r="F16" s="10" t="s">
        <v>182</v>
      </c>
      <c r="G16" s="10">
        <v>3</v>
      </c>
      <c r="H16" s="10" t="s">
        <v>182</v>
      </c>
      <c r="I16" s="10" t="s">
        <v>182</v>
      </c>
      <c r="J16" s="10">
        <v>1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114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105</v>
      </c>
      <c r="D18" s="10">
        <v>4</v>
      </c>
      <c r="E18" s="10" t="s">
        <v>182</v>
      </c>
      <c r="F18" s="10" t="s">
        <v>182</v>
      </c>
      <c r="G18" s="10">
        <v>1</v>
      </c>
      <c r="H18" s="10" t="s">
        <v>182</v>
      </c>
      <c r="I18" s="10">
        <v>1</v>
      </c>
      <c r="J18" s="10" t="s">
        <v>182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87</v>
      </c>
      <c r="D19" s="10">
        <v>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>
        <v>1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68</v>
      </c>
      <c r="D20" s="10">
        <v>6</v>
      </c>
      <c r="E20" s="10" t="s">
        <v>182</v>
      </c>
      <c r="F20" s="10" t="s">
        <v>182</v>
      </c>
      <c r="G20" s="10">
        <v>2</v>
      </c>
      <c r="H20" s="10">
        <v>2</v>
      </c>
      <c r="I20" s="10">
        <v>1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62</v>
      </c>
      <c r="D21" s="10">
        <v>6</v>
      </c>
      <c r="E21" s="10" t="s">
        <v>182</v>
      </c>
      <c r="F21" s="10" t="s">
        <v>182</v>
      </c>
      <c r="G21" s="10">
        <v>3</v>
      </c>
      <c r="H21" s="10">
        <v>1</v>
      </c>
      <c r="I21" s="10">
        <v>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27</v>
      </c>
      <c r="D22" s="10">
        <v>4</v>
      </c>
      <c r="E22" s="10" t="s">
        <v>182</v>
      </c>
      <c r="F22" s="10" t="s">
        <v>182</v>
      </c>
      <c r="G22" s="10">
        <v>2</v>
      </c>
      <c r="H22" s="10" t="s">
        <v>182</v>
      </c>
      <c r="I22" s="10">
        <v>1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17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990</v>
      </c>
      <c r="D25" s="3">
        <v>168</v>
      </c>
      <c r="E25" s="3">
        <v>6</v>
      </c>
      <c r="F25" s="3">
        <v>7</v>
      </c>
      <c r="G25" s="3">
        <v>40</v>
      </c>
      <c r="H25" s="3">
        <v>63</v>
      </c>
      <c r="I25" s="3">
        <v>26</v>
      </c>
      <c r="J25" s="3">
        <v>18</v>
      </c>
      <c r="K25" s="3">
        <v>8</v>
      </c>
    </row>
    <row r="26" spans="1:13" ht="12" customHeight="1" x14ac:dyDescent="0.25">
      <c r="A26" s="30" t="s">
        <v>171</v>
      </c>
      <c r="B26" s="1" t="s">
        <v>14</v>
      </c>
      <c r="C26" s="10">
        <v>12</v>
      </c>
      <c r="D26" s="10">
        <v>8</v>
      </c>
      <c r="E26" s="10">
        <v>5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20</v>
      </c>
      <c r="D27" s="10">
        <v>19</v>
      </c>
      <c r="E27" s="10">
        <v>1</v>
      </c>
      <c r="F27" s="10">
        <v>4</v>
      </c>
      <c r="G27" s="10">
        <v>14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31</v>
      </c>
      <c r="D28" s="10">
        <v>27</v>
      </c>
      <c r="E28" s="10" t="s">
        <v>182</v>
      </c>
      <c r="F28" s="10" t="s">
        <v>182</v>
      </c>
      <c r="G28" s="10">
        <v>10</v>
      </c>
      <c r="H28" s="10">
        <v>17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46</v>
      </c>
      <c r="D29" s="10">
        <v>33</v>
      </c>
      <c r="E29" s="10" t="s">
        <v>182</v>
      </c>
      <c r="F29" s="10" t="s">
        <v>182</v>
      </c>
      <c r="G29" s="10">
        <v>2</v>
      </c>
      <c r="H29" s="10">
        <v>23</v>
      </c>
      <c r="I29" s="10">
        <v>5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49</v>
      </c>
      <c r="D30" s="10">
        <v>11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4</v>
      </c>
      <c r="J30" s="10">
        <v>6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83</v>
      </c>
      <c r="D31" s="10">
        <v>12</v>
      </c>
      <c r="E31" s="10" t="s">
        <v>182</v>
      </c>
      <c r="F31" s="10" t="s">
        <v>182</v>
      </c>
      <c r="G31" s="10">
        <v>1</v>
      </c>
      <c r="H31" s="10">
        <v>3</v>
      </c>
      <c r="I31" s="10">
        <v>4</v>
      </c>
      <c r="J31" s="10">
        <v>4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112</v>
      </c>
      <c r="D32" s="10">
        <v>19</v>
      </c>
      <c r="E32" s="10" t="s">
        <v>182</v>
      </c>
      <c r="F32" s="10" t="s">
        <v>182</v>
      </c>
      <c r="G32" s="10">
        <v>1</v>
      </c>
      <c r="H32" s="10">
        <v>10</v>
      </c>
      <c r="I32" s="10">
        <v>5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105</v>
      </c>
      <c r="D33" s="10">
        <v>6</v>
      </c>
      <c r="E33" s="10" t="s">
        <v>182</v>
      </c>
      <c r="F33" s="10" t="s">
        <v>182</v>
      </c>
      <c r="G33" s="10">
        <v>2</v>
      </c>
      <c r="H33" s="10">
        <v>3</v>
      </c>
      <c r="I33" s="10" t="s">
        <v>182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102</v>
      </c>
      <c r="D34" s="10">
        <v>8</v>
      </c>
      <c r="E34" s="10" t="s">
        <v>182</v>
      </c>
      <c r="F34" s="10" t="s">
        <v>182</v>
      </c>
      <c r="G34" s="10">
        <v>1</v>
      </c>
      <c r="H34" s="10">
        <v>3</v>
      </c>
      <c r="I34" s="10">
        <v>4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81</v>
      </c>
      <c r="D35" s="10">
        <v>7</v>
      </c>
      <c r="E35" s="10" t="s">
        <v>182</v>
      </c>
      <c r="F35" s="10" t="s">
        <v>182</v>
      </c>
      <c r="G35" s="10">
        <v>2</v>
      </c>
      <c r="H35" s="10">
        <v>1</v>
      </c>
      <c r="I35" s="10">
        <v>2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73</v>
      </c>
      <c r="D36" s="10">
        <v>3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>
        <v>1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59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65</v>
      </c>
      <c r="D38" s="10">
        <v>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44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38</v>
      </c>
      <c r="D40" s="10">
        <v>4</v>
      </c>
      <c r="E40" s="10" t="s">
        <v>182</v>
      </c>
      <c r="F40" s="10" t="s">
        <v>182</v>
      </c>
      <c r="G40" s="10">
        <v>2</v>
      </c>
      <c r="H40" s="10">
        <v>1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41</v>
      </c>
      <c r="D41" s="10">
        <v>5</v>
      </c>
      <c r="E41" s="10" t="s">
        <v>182</v>
      </c>
      <c r="F41" s="10" t="s">
        <v>182</v>
      </c>
      <c r="G41" s="10">
        <v>2</v>
      </c>
      <c r="H41" s="10">
        <v>1</v>
      </c>
      <c r="I41" s="10">
        <v>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10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12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913</v>
      </c>
      <c r="D45" s="3">
        <v>168</v>
      </c>
      <c r="E45" s="3">
        <v>8</v>
      </c>
      <c r="F45" s="3">
        <v>4</v>
      </c>
      <c r="G45" s="3">
        <v>38</v>
      </c>
      <c r="H45" s="3">
        <v>84</v>
      </c>
      <c r="I45" s="3">
        <v>19</v>
      </c>
      <c r="J45" s="3">
        <v>9</v>
      </c>
      <c r="K45" s="3">
        <v>6</v>
      </c>
    </row>
    <row r="46" spans="1:13" ht="12" customHeight="1" x14ac:dyDescent="0.2">
      <c r="A46" s="30" t="s">
        <v>171</v>
      </c>
      <c r="B46" s="1" t="s">
        <v>14</v>
      </c>
      <c r="C46" s="10">
        <v>14</v>
      </c>
      <c r="D46" s="10">
        <v>8</v>
      </c>
      <c r="E46" s="10">
        <v>8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19</v>
      </c>
      <c r="D47" s="10">
        <v>18</v>
      </c>
      <c r="E47" s="10" t="s">
        <v>182</v>
      </c>
      <c r="F47" s="10">
        <v>4</v>
      </c>
      <c r="G47" s="10">
        <v>14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51</v>
      </c>
      <c r="D48" s="10">
        <v>48</v>
      </c>
      <c r="E48" s="10" t="s">
        <v>182</v>
      </c>
      <c r="F48" s="10" t="s">
        <v>182</v>
      </c>
      <c r="G48" s="10">
        <v>17</v>
      </c>
      <c r="H48" s="10">
        <v>31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57</v>
      </c>
      <c r="D49" s="10">
        <v>44</v>
      </c>
      <c r="E49" s="10" t="s">
        <v>182</v>
      </c>
      <c r="F49" s="10" t="s">
        <v>182</v>
      </c>
      <c r="G49" s="10">
        <v>1</v>
      </c>
      <c r="H49" s="10">
        <v>37</v>
      </c>
      <c r="I49" s="10">
        <v>5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57</v>
      </c>
      <c r="D50" s="10">
        <v>7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3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77</v>
      </c>
      <c r="D51" s="10">
        <v>6</v>
      </c>
      <c r="E51" s="10" t="s">
        <v>182</v>
      </c>
      <c r="F51" s="10" t="s">
        <v>182</v>
      </c>
      <c r="G51" s="10" t="s">
        <v>182</v>
      </c>
      <c r="H51" s="10">
        <v>3</v>
      </c>
      <c r="I51" s="10">
        <v>1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74</v>
      </c>
      <c r="D52" s="10">
        <v>5</v>
      </c>
      <c r="E52" s="10" t="s">
        <v>182</v>
      </c>
      <c r="F52" s="10" t="s">
        <v>182</v>
      </c>
      <c r="G52" s="10" t="s">
        <v>182</v>
      </c>
      <c r="H52" s="10">
        <v>4</v>
      </c>
      <c r="I52" s="10" t="s">
        <v>182</v>
      </c>
      <c r="J52" s="10" t="s">
        <v>182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104</v>
      </c>
      <c r="D53" s="10">
        <v>9</v>
      </c>
      <c r="E53" s="10" t="s">
        <v>182</v>
      </c>
      <c r="F53" s="10" t="s">
        <v>182</v>
      </c>
      <c r="G53" s="10" t="s">
        <v>182</v>
      </c>
      <c r="H53" s="10">
        <v>5</v>
      </c>
      <c r="I53" s="10">
        <v>1</v>
      </c>
      <c r="J53" s="10" t="s">
        <v>182</v>
      </c>
      <c r="K53" s="10">
        <v>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115</v>
      </c>
      <c r="D54" s="10">
        <v>5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2</v>
      </c>
      <c r="J54" s="10">
        <v>1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66</v>
      </c>
      <c r="D55" s="10">
        <v>6</v>
      </c>
      <c r="E55" s="10" t="s">
        <v>182</v>
      </c>
      <c r="F55" s="10" t="s">
        <v>182</v>
      </c>
      <c r="G55" s="10">
        <v>1</v>
      </c>
      <c r="H55" s="10" t="s">
        <v>182</v>
      </c>
      <c r="I55" s="10">
        <v>3</v>
      </c>
      <c r="J55" s="10">
        <v>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64</v>
      </c>
      <c r="D56" s="10">
        <v>2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55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40</v>
      </c>
      <c r="D58" s="10">
        <v>2</v>
      </c>
      <c r="E58" s="10" t="s">
        <v>182</v>
      </c>
      <c r="F58" s="10" t="s">
        <v>182</v>
      </c>
      <c r="G58" s="10">
        <v>1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43</v>
      </c>
      <c r="D59" s="10">
        <v>1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30</v>
      </c>
      <c r="D60" s="10">
        <v>2</v>
      </c>
      <c r="E60" s="10" t="s">
        <v>182</v>
      </c>
      <c r="F60" s="10" t="s">
        <v>182</v>
      </c>
      <c r="G60" s="10" t="s">
        <v>182</v>
      </c>
      <c r="H60" s="10">
        <v>1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21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17</v>
      </c>
      <c r="D62" s="10">
        <v>3</v>
      </c>
      <c r="E62" s="10" t="s">
        <v>182</v>
      </c>
      <c r="F62" s="10" t="s">
        <v>182</v>
      </c>
      <c r="G62" s="10">
        <v>1</v>
      </c>
      <c r="H62" s="10" t="s">
        <v>182</v>
      </c>
      <c r="I62" s="10">
        <v>1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13924</v>
      </c>
      <c r="D5" s="3">
        <v>2067</v>
      </c>
      <c r="E5" s="3">
        <v>20</v>
      </c>
      <c r="F5" s="3">
        <v>38</v>
      </c>
      <c r="G5" s="3">
        <v>509</v>
      </c>
      <c r="H5" s="3">
        <v>866</v>
      </c>
      <c r="I5" s="3">
        <v>193</v>
      </c>
      <c r="J5" s="3">
        <v>386</v>
      </c>
      <c r="K5" s="3">
        <v>55</v>
      </c>
    </row>
    <row r="6" spans="1:32" ht="12" customHeight="1" x14ac:dyDescent="0.2">
      <c r="A6" s="30" t="s">
        <v>171</v>
      </c>
      <c r="B6" s="1" t="s">
        <v>14</v>
      </c>
      <c r="C6" s="10">
        <v>82</v>
      </c>
      <c r="D6" s="10">
        <v>40</v>
      </c>
      <c r="E6" s="10">
        <v>19</v>
      </c>
      <c r="F6" s="10">
        <v>21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165</v>
      </c>
      <c r="D7" s="10">
        <v>147</v>
      </c>
      <c r="E7" s="10">
        <v>1</v>
      </c>
      <c r="F7" s="10">
        <v>17</v>
      </c>
      <c r="G7" s="10">
        <v>129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301</v>
      </c>
      <c r="D8" s="10">
        <v>268</v>
      </c>
      <c r="E8" s="10" t="s">
        <v>182</v>
      </c>
      <c r="F8" s="10" t="s">
        <v>182</v>
      </c>
      <c r="G8" s="10">
        <v>102</v>
      </c>
      <c r="H8" s="10">
        <v>166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652</v>
      </c>
      <c r="D9" s="10">
        <v>434</v>
      </c>
      <c r="E9" s="10" t="s">
        <v>182</v>
      </c>
      <c r="F9" s="10" t="s">
        <v>182</v>
      </c>
      <c r="G9" s="10">
        <v>8</v>
      </c>
      <c r="H9" s="10">
        <v>357</v>
      </c>
      <c r="I9" s="10">
        <v>19</v>
      </c>
      <c r="J9" s="10">
        <v>50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770</v>
      </c>
      <c r="D10" s="10">
        <v>229</v>
      </c>
      <c r="E10" s="10" t="s">
        <v>182</v>
      </c>
      <c r="F10" s="10" t="s">
        <v>182</v>
      </c>
      <c r="G10" s="10">
        <v>5</v>
      </c>
      <c r="H10" s="10">
        <v>62</v>
      </c>
      <c r="I10" s="10">
        <v>32</v>
      </c>
      <c r="J10" s="10">
        <v>128</v>
      </c>
      <c r="K10" s="10">
        <v>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1091</v>
      </c>
      <c r="D11" s="10">
        <v>166</v>
      </c>
      <c r="E11" s="10" t="s">
        <v>182</v>
      </c>
      <c r="F11" s="10" t="s">
        <v>182</v>
      </c>
      <c r="G11" s="10">
        <v>13</v>
      </c>
      <c r="H11" s="10">
        <v>43</v>
      </c>
      <c r="I11" s="10">
        <v>33</v>
      </c>
      <c r="J11" s="10">
        <v>73</v>
      </c>
      <c r="K11" s="10">
        <v>4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1492</v>
      </c>
      <c r="D12" s="10">
        <v>164</v>
      </c>
      <c r="E12" s="10" t="s">
        <v>182</v>
      </c>
      <c r="F12" s="10" t="s">
        <v>182</v>
      </c>
      <c r="G12" s="10">
        <v>29</v>
      </c>
      <c r="H12" s="10">
        <v>53</v>
      </c>
      <c r="I12" s="10">
        <v>35</v>
      </c>
      <c r="J12" s="10">
        <v>33</v>
      </c>
      <c r="K12" s="10">
        <v>14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1773</v>
      </c>
      <c r="D13" s="10">
        <v>150</v>
      </c>
      <c r="E13" s="10" t="s">
        <v>182</v>
      </c>
      <c r="F13" s="10" t="s">
        <v>182</v>
      </c>
      <c r="G13" s="10">
        <v>30</v>
      </c>
      <c r="H13" s="10">
        <v>55</v>
      </c>
      <c r="I13" s="10">
        <v>33</v>
      </c>
      <c r="J13" s="10">
        <v>25</v>
      </c>
      <c r="K13" s="10">
        <v>7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1608</v>
      </c>
      <c r="D14" s="10">
        <v>131</v>
      </c>
      <c r="E14" s="10" t="s">
        <v>182</v>
      </c>
      <c r="F14" s="10" t="s">
        <v>182</v>
      </c>
      <c r="G14" s="10">
        <v>44</v>
      </c>
      <c r="H14" s="10">
        <v>39</v>
      </c>
      <c r="I14" s="10">
        <v>17</v>
      </c>
      <c r="J14" s="10">
        <v>24</v>
      </c>
      <c r="K14" s="10">
        <v>7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1296</v>
      </c>
      <c r="D15" s="10">
        <v>87</v>
      </c>
      <c r="E15" s="10" t="s">
        <v>182</v>
      </c>
      <c r="F15" s="10" t="s">
        <v>182</v>
      </c>
      <c r="G15" s="10">
        <v>34</v>
      </c>
      <c r="H15" s="10">
        <v>23</v>
      </c>
      <c r="I15" s="10">
        <v>6</v>
      </c>
      <c r="J15" s="10">
        <v>19</v>
      </c>
      <c r="K15" s="10">
        <v>5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1101</v>
      </c>
      <c r="D16" s="10">
        <v>74</v>
      </c>
      <c r="E16" s="10" t="s">
        <v>182</v>
      </c>
      <c r="F16" s="10" t="s">
        <v>182</v>
      </c>
      <c r="G16" s="10">
        <v>32</v>
      </c>
      <c r="H16" s="10">
        <v>22</v>
      </c>
      <c r="I16" s="10">
        <v>6</v>
      </c>
      <c r="J16" s="10">
        <v>9</v>
      </c>
      <c r="K16" s="10">
        <v>5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884</v>
      </c>
      <c r="D17" s="10">
        <v>57</v>
      </c>
      <c r="E17" s="10" t="s">
        <v>182</v>
      </c>
      <c r="F17" s="10" t="s">
        <v>182</v>
      </c>
      <c r="G17" s="10">
        <v>20</v>
      </c>
      <c r="H17" s="10">
        <v>15</v>
      </c>
      <c r="I17" s="10">
        <v>8</v>
      </c>
      <c r="J17" s="10">
        <v>9</v>
      </c>
      <c r="K17" s="10">
        <v>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734</v>
      </c>
      <c r="D18" s="10">
        <v>41</v>
      </c>
      <c r="E18" s="10" t="s">
        <v>182</v>
      </c>
      <c r="F18" s="10" t="s">
        <v>182</v>
      </c>
      <c r="G18" s="10">
        <v>14</v>
      </c>
      <c r="H18" s="10">
        <v>17</v>
      </c>
      <c r="I18" s="10">
        <v>2</v>
      </c>
      <c r="J18" s="10">
        <v>7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620</v>
      </c>
      <c r="D19" s="10">
        <v>23</v>
      </c>
      <c r="E19" s="10" t="s">
        <v>182</v>
      </c>
      <c r="F19" s="10" t="s">
        <v>182</v>
      </c>
      <c r="G19" s="10">
        <v>12</v>
      </c>
      <c r="H19" s="10">
        <v>5</v>
      </c>
      <c r="I19" s="10">
        <v>1</v>
      </c>
      <c r="J19" s="10">
        <v>4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539</v>
      </c>
      <c r="D20" s="10">
        <v>27</v>
      </c>
      <c r="E20" s="10" t="s">
        <v>182</v>
      </c>
      <c r="F20" s="10" t="s">
        <v>182</v>
      </c>
      <c r="G20" s="10">
        <v>16</v>
      </c>
      <c r="H20" s="10">
        <v>6</v>
      </c>
      <c r="I20" s="10">
        <v>1</v>
      </c>
      <c r="J20" s="10">
        <v>2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411</v>
      </c>
      <c r="D21" s="10">
        <v>17</v>
      </c>
      <c r="E21" s="10" t="s">
        <v>182</v>
      </c>
      <c r="F21" s="10" t="s">
        <v>182</v>
      </c>
      <c r="G21" s="10">
        <v>13</v>
      </c>
      <c r="H21" s="10">
        <v>2</v>
      </c>
      <c r="I21" s="10" t="s">
        <v>182</v>
      </c>
      <c r="J21" s="10">
        <v>1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205</v>
      </c>
      <c r="D22" s="10">
        <v>6</v>
      </c>
      <c r="E22" s="10" t="s">
        <v>182</v>
      </c>
      <c r="F22" s="10" t="s">
        <v>182</v>
      </c>
      <c r="G22" s="10">
        <v>4</v>
      </c>
      <c r="H22" s="10">
        <v>1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120</v>
      </c>
      <c r="D23" s="10">
        <v>4</v>
      </c>
      <c r="E23" s="10" t="s">
        <v>182</v>
      </c>
      <c r="F23" s="10" t="s">
        <v>182</v>
      </c>
      <c r="G23" s="10">
        <v>4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80</v>
      </c>
      <c r="D24" s="10">
        <v>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7601</v>
      </c>
      <c r="D25" s="3">
        <v>1204</v>
      </c>
      <c r="E25" s="3">
        <v>14</v>
      </c>
      <c r="F25" s="3">
        <v>20</v>
      </c>
      <c r="G25" s="3">
        <v>285</v>
      </c>
      <c r="H25" s="3">
        <v>463</v>
      </c>
      <c r="I25" s="3">
        <v>132</v>
      </c>
      <c r="J25" s="3">
        <v>252</v>
      </c>
      <c r="K25" s="3">
        <v>38</v>
      </c>
    </row>
    <row r="26" spans="1:13" ht="12" customHeight="1" x14ac:dyDescent="0.25">
      <c r="A26" s="30" t="s">
        <v>171</v>
      </c>
      <c r="B26" s="1" t="s">
        <v>14</v>
      </c>
      <c r="C26" s="10">
        <v>35</v>
      </c>
      <c r="D26" s="10">
        <v>22</v>
      </c>
      <c r="E26" s="10">
        <v>14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89</v>
      </c>
      <c r="D27" s="10">
        <v>78</v>
      </c>
      <c r="E27" s="10" t="s">
        <v>182</v>
      </c>
      <c r="F27" s="10">
        <v>12</v>
      </c>
      <c r="G27" s="10">
        <v>66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143</v>
      </c>
      <c r="D28" s="10">
        <v>127</v>
      </c>
      <c r="E28" s="10" t="s">
        <v>182</v>
      </c>
      <c r="F28" s="10" t="s">
        <v>182</v>
      </c>
      <c r="G28" s="10">
        <v>51</v>
      </c>
      <c r="H28" s="10">
        <v>76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332</v>
      </c>
      <c r="D29" s="10">
        <v>228</v>
      </c>
      <c r="E29" s="10" t="s">
        <v>182</v>
      </c>
      <c r="F29" s="10" t="s">
        <v>182</v>
      </c>
      <c r="G29" s="10">
        <v>6</v>
      </c>
      <c r="H29" s="10">
        <v>172</v>
      </c>
      <c r="I29" s="10">
        <v>13</v>
      </c>
      <c r="J29" s="10">
        <v>37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392</v>
      </c>
      <c r="D30" s="10">
        <v>142</v>
      </c>
      <c r="E30" s="10" t="s">
        <v>182</v>
      </c>
      <c r="F30" s="10" t="s">
        <v>182</v>
      </c>
      <c r="G30" s="10">
        <v>3</v>
      </c>
      <c r="H30" s="10">
        <v>33</v>
      </c>
      <c r="I30" s="10">
        <v>25</v>
      </c>
      <c r="J30" s="10">
        <v>79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604</v>
      </c>
      <c r="D31" s="10">
        <v>100</v>
      </c>
      <c r="E31" s="10" t="s">
        <v>182</v>
      </c>
      <c r="F31" s="10" t="s">
        <v>182</v>
      </c>
      <c r="G31" s="10">
        <v>7</v>
      </c>
      <c r="H31" s="10">
        <v>25</v>
      </c>
      <c r="I31" s="10">
        <v>23</v>
      </c>
      <c r="J31" s="10">
        <v>41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796</v>
      </c>
      <c r="D32" s="10">
        <v>103</v>
      </c>
      <c r="E32" s="10" t="s">
        <v>182</v>
      </c>
      <c r="F32" s="10" t="s">
        <v>182</v>
      </c>
      <c r="G32" s="10">
        <v>17</v>
      </c>
      <c r="H32" s="10">
        <v>39</v>
      </c>
      <c r="I32" s="10">
        <v>21</v>
      </c>
      <c r="J32" s="10">
        <v>17</v>
      </c>
      <c r="K32" s="10">
        <v>9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941</v>
      </c>
      <c r="D33" s="10">
        <v>94</v>
      </c>
      <c r="E33" s="10" t="s">
        <v>182</v>
      </c>
      <c r="F33" s="10" t="s">
        <v>182</v>
      </c>
      <c r="G33" s="10">
        <v>20</v>
      </c>
      <c r="H33" s="10">
        <v>36</v>
      </c>
      <c r="I33" s="10">
        <v>19</v>
      </c>
      <c r="J33" s="10">
        <v>16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873</v>
      </c>
      <c r="D34" s="10">
        <v>82</v>
      </c>
      <c r="E34" s="10" t="s">
        <v>182</v>
      </c>
      <c r="F34" s="10" t="s">
        <v>182</v>
      </c>
      <c r="G34" s="10">
        <v>27</v>
      </c>
      <c r="H34" s="10">
        <v>22</v>
      </c>
      <c r="I34" s="10">
        <v>12</v>
      </c>
      <c r="J34" s="10">
        <v>18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721</v>
      </c>
      <c r="D35" s="10">
        <v>68</v>
      </c>
      <c r="E35" s="10" t="s">
        <v>182</v>
      </c>
      <c r="F35" s="10" t="s">
        <v>182</v>
      </c>
      <c r="G35" s="10">
        <v>23</v>
      </c>
      <c r="H35" s="10">
        <v>18</v>
      </c>
      <c r="I35" s="10">
        <v>6</v>
      </c>
      <c r="J35" s="10">
        <v>16</v>
      </c>
      <c r="K35" s="10">
        <v>5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583</v>
      </c>
      <c r="D36" s="10">
        <v>53</v>
      </c>
      <c r="E36" s="10" t="s">
        <v>182</v>
      </c>
      <c r="F36" s="10" t="s">
        <v>182</v>
      </c>
      <c r="G36" s="10">
        <v>21</v>
      </c>
      <c r="H36" s="10">
        <v>15</v>
      </c>
      <c r="I36" s="10">
        <v>5</v>
      </c>
      <c r="J36" s="10">
        <v>8</v>
      </c>
      <c r="K36" s="10">
        <v>4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513</v>
      </c>
      <c r="D37" s="10">
        <v>47</v>
      </c>
      <c r="E37" s="10" t="s">
        <v>182</v>
      </c>
      <c r="F37" s="10" t="s">
        <v>182</v>
      </c>
      <c r="G37" s="10">
        <v>14</v>
      </c>
      <c r="H37" s="10">
        <v>14</v>
      </c>
      <c r="I37" s="10">
        <v>7</v>
      </c>
      <c r="J37" s="10">
        <v>9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414</v>
      </c>
      <c r="D38" s="10">
        <v>20</v>
      </c>
      <c r="E38" s="10" t="s">
        <v>182</v>
      </c>
      <c r="F38" s="10" t="s">
        <v>182</v>
      </c>
      <c r="G38" s="10">
        <v>8</v>
      </c>
      <c r="H38" s="10">
        <v>5</v>
      </c>
      <c r="I38" s="10" t="s">
        <v>182</v>
      </c>
      <c r="J38" s="10">
        <v>6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387</v>
      </c>
      <c r="D39" s="10">
        <v>14</v>
      </c>
      <c r="E39" s="10" t="s">
        <v>182</v>
      </c>
      <c r="F39" s="10" t="s">
        <v>182</v>
      </c>
      <c r="G39" s="10">
        <v>7</v>
      </c>
      <c r="H39" s="10">
        <v>2</v>
      </c>
      <c r="I39" s="10">
        <v>1</v>
      </c>
      <c r="J39" s="10">
        <v>3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302</v>
      </c>
      <c r="D40" s="10">
        <v>13</v>
      </c>
      <c r="E40" s="10" t="s">
        <v>182</v>
      </c>
      <c r="F40" s="10" t="s">
        <v>182</v>
      </c>
      <c r="G40" s="10">
        <v>7</v>
      </c>
      <c r="H40" s="10">
        <v>4</v>
      </c>
      <c r="I40" s="10" t="s">
        <v>182</v>
      </c>
      <c r="J40" s="10">
        <v>1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242</v>
      </c>
      <c r="D41" s="10">
        <v>11</v>
      </c>
      <c r="E41" s="10" t="s">
        <v>182</v>
      </c>
      <c r="F41" s="10" t="s">
        <v>182</v>
      </c>
      <c r="G41" s="10">
        <v>7</v>
      </c>
      <c r="H41" s="10">
        <v>2</v>
      </c>
      <c r="I41" s="10" t="s">
        <v>182</v>
      </c>
      <c r="J41" s="10">
        <v>1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110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79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45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6323</v>
      </c>
      <c r="D45" s="3">
        <v>863</v>
      </c>
      <c r="E45" s="3">
        <v>6</v>
      </c>
      <c r="F45" s="3">
        <v>18</v>
      </c>
      <c r="G45" s="3">
        <v>224</v>
      </c>
      <c r="H45" s="3">
        <v>403</v>
      </c>
      <c r="I45" s="3">
        <v>61</v>
      </c>
      <c r="J45" s="3">
        <v>134</v>
      </c>
      <c r="K45" s="3">
        <v>17</v>
      </c>
    </row>
    <row r="46" spans="1:13" ht="12" customHeight="1" x14ac:dyDescent="0.2">
      <c r="A46" s="30" t="s">
        <v>171</v>
      </c>
      <c r="B46" s="1" t="s">
        <v>14</v>
      </c>
      <c r="C46" s="10">
        <v>47</v>
      </c>
      <c r="D46" s="10">
        <v>18</v>
      </c>
      <c r="E46" s="10">
        <v>5</v>
      </c>
      <c r="F46" s="10">
        <v>13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76</v>
      </c>
      <c r="D47" s="10">
        <v>69</v>
      </c>
      <c r="E47" s="10">
        <v>1</v>
      </c>
      <c r="F47" s="10">
        <v>5</v>
      </c>
      <c r="G47" s="10">
        <v>63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158</v>
      </c>
      <c r="D48" s="10">
        <v>141</v>
      </c>
      <c r="E48" s="10" t="s">
        <v>182</v>
      </c>
      <c r="F48" s="10" t="s">
        <v>182</v>
      </c>
      <c r="G48" s="10">
        <v>51</v>
      </c>
      <c r="H48" s="10">
        <v>90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320</v>
      </c>
      <c r="D49" s="10">
        <v>206</v>
      </c>
      <c r="E49" s="10" t="s">
        <v>182</v>
      </c>
      <c r="F49" s="10" t="s">
        <v>182</v>
      </c>
      <c r="G49" s="10">
        <v>2</v>
      </c>
      <c r="H49" s="10">
        <v>185</v>
      </c>
      <c r="I49" s="10">
        <v>6</v>
      </c>
      <c r="J49" s="10">
        <v>13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378</v>
      </c>
      <c r="D50" s="10">
        <v>87</v>
      </c>
      <c r="E50" s="10" t="s">
        <v>182</v>
      </c>
      <c r="F50" s="10" t="s">
        <v>182</v>
      </c>
      <c r="G50" s="10">
        <v>2</v>
      </c>
      <c r="H50" s="10">
        <v>29</v>
      </c>
      <c r="I50" s="10">
        <v>7</v>
      </c>
      <c r="J50" s="10">
        <v>49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487</v>
      </c>
      <c r="D51" s="10">
        <v>66</v>
      </c>
      <c r="E51" s="10" t="s">
        <v>182</v>
      </c>
      <c r="F51" s="10" t="s">
        <v>182</v>
      </c>
      <c r="G51" s="10">
        <v>6</v>
      </c>
      <c r="H51" s="10">
        <v>18</v>
      </c>
      <c r="I51" s="10">
        <v>10</v>
      </c>
      <c r="J51" s="10">
        <v>32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696</v>
      </c>
      <c r="D52" s="10">
        <v>61</v>
      </c>
      <c r="E52" s="10" t="s">
        <v>182</v>
      </c>
      <c r="F52" s="10" t="s">
        <v>182</v>
      </c>
      <c r="G52" s="10">
        <v>12</v>
      </c>
      <c r="H52" s="10">
        <v>14</v>
      </c>
      <c r="I52" s="10">
        <v>14</v>
      </c>
      <c r="J52" s="10">
        <v>16</v>
      </c>
      <c r="K52" s="10">
        <v>5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832</v>
      </c>
      <c r="D53" s="10">
        <v>56</v>
      </c>
      <c r="E53" s="10" t="s">
        <v>182</v>
      </c>
      <c r="F53" s="10" t="s">
        <v>182</v>
      </c>
      <c r="G53" s="10">
        <v>10</v>
      </c>
      <c r="H53" s="10">
        <v>19</v>
      </c>
      <c r="I53" s="10">
        <v>14</v>
      </c>
      <c r="J53" s="10">
        <v>9</v>
      </c>
      <c r="K53" s="10">
        <v>4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735</v>
      </c>
      <c r="D54" s="10">
        <v>49</v>
      </c>
      <c r="E54" s="10" t="s">
        <v>182</v>
      </c>
      <c r="F54" s="10" t="s">
        <v>182</v>
      </c>
      <c r="G54" s="10">
        <v>17</v>
      </c>
      <c r="H54" s="10">
        <v>17</v>
      </c>
      <c r="I54" s="10">
        <v>5</v>
      </c>
      <c r="J54" s="10">
        <v>6</v>
      </c>
      <c r="K54" s="10">
        <v>4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575</v>
      </c>
      <c r="D55" s="10">
        <v>19</v>
      </c>
      <c r="E55" s="10" t="s">
        <v>182</v>
      </c>
      <c r="F55" s="10" t="s">
        <v>182</v>
      </c>
      <c r="G55" s="10">
        <v>11</v>
      </c>
      <c r="H55" s="10">
        <v>5</v>
      </c>
      <c r="I55" s="10" t="s">
        <v>182</v>
      </c>
      <c r="J55" s="10">
        <v>3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518</v>
      </c>
      <c r="D56" s="10">
        <v>21</v>
      </c>
      <c r="E56" s="10" t="s">
        <v>182</v>
      </c>
      <c r="F56" s="10" t="s">
        <v>182</v>
      </c>
      <c r="G56" s="10">
        <v>11</v>
      </c>
      <c r="H56" s="10">
        <v>7</v>
      </c>
      <c r="I56" s="10">
        <v>1</v>
      </c>
      <c r="J56" s="10">
        <v>1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371</v>
      </c>
      <c r="D57" s="10">
        <v>10</v>
      </c>
      <c r="E57" s="10" t="s">
        <v>182</v>
      </c>
      <c r="F57" s="10" t="s">
        <v>182</v>
      </c>
      <c r="G57" s="10">
        <v>6</v>
      </c>
      <c r="H57" s="10">
        <v>1</v>
      </c>
      <c r="I57" s="10">
        <v>1</v>
      </c>
      <c r="J57" s="10" t="s">
        <v>182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320</v>
      </c>
      <c r="D58" s="10">
        <v>21</v>
      </c>
      <c r="E58" s="10" t="s">
        <v>182</v>
      </c>
      <c r="F58" s="10" t="s">
        <v>182</v>
      </c>
      <c r="G58" s="10">
        <v>6</v>
      </c>
      <c r="H58" s="10">
        <v>12</v>
      </c>
      <c r="I58" s="10">
        <v>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233</v>
      </c>
      <c r="D59" s="10">
        <v>9</v>
      </c>
      <c r="E59" s="10" t="s">
        <v>182</v>
      </c>
      <c r="F59" s="10" t="s">
        <v>182</v>
      </c>
      <c r="G59" s="10">
        <v>5</v>
      </c>
      <c r="H59" s="10">
        <v>3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237</v>
      </c>
      <c r="D60" s="10">
        <v>14</v>
      </c>
      <c r="E60" s="10" t="s">
        <v>182</v>
      </c>
      <c r="F60" s="10" t="s">
        <v>182</v>
      </c>
      <c r="G60" s="10">
        <v>9</v>
      </c>
      <c r="H60" s="10">
        <v>2</v>
      </c>
      <c r="I60" s="10">
        <v>1</v>
      </c>
      <c r="J60" s="10">
        <v>1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169</v>
      </c>
      <c r="D61" s="10">
        <v>6</v>
      </c>
      <c r="E61" s="10" t="s">
        <v>182</v>
      </c>
      <c r="F61" s="10" t="s">
        <v>182</v>
      </c>
      <c r="G61" s="10">
        <v>6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95</v>
      </c>
      <c r="D62" s="10">
        <v>6</v>
      </c>
      <c r="E62" s="10" t="s">
        <v>182</v>
      </c>
      <c r="F62" s="10" t="s">
        <v>182</v>
      </c>
      <c r="G62" s="10">
        <v>4</v>
      </c>
      <c r="H62" s="10">
        <v>1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41</v>
      </c>
      <c r="D63" s="10">
        <v>3</v>
      </c>
      <c r="E63" s="10" t="s">
        <v>182</v>
      </c>
      <c r="F63" s="10" t="s">
        <v>182</v>
      </c>
      <c r="G63" s="10">
        <v>3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35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29439</v>
      </c>
      <c r="D5" s="3">
        <v>4371</v>
      </c>
      <c r="E5" s="3">
        <v>48</v>
      </c>
      <c r="F5" s="3">
        <v>80</v>
      </c>
      <c r="G5" s="3">
        <v>1251</v>
      </c>
      <c r="H5" s="3">
        <v>1811</v>
      </c>
      <c r="I5" s="3">
        <v>334</v>
      </c>
      <c r="J5" s="3">
        <v>779</v>
      </c>
      <c r="K5" s="3">
        <v>68</v>
      </c>
    </row>
    <row r="6" spans="1:33" ht="12" customHeight="1" x14ac:dyDescent="0.2">
      <c r="A6" s="30" t="s">
        <v>171</v>
      </c>
      <c r="B6" s="1" t="s">
        <v>14</v>
      </c>
      <c r="C6" s="10">
        <v>222</v>
      </c>
      <c r="D6" s="10">
        <v>80</v>
      </c>
      <c r="E6" s="10">
        <v>46</v>
      </c>
      <c r="F6" s="10">
        <v>34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371</v>
      </c>
      <c r="D7" s="10">
        <v>332</v>
      </c>
      <c r="E7" s="10">
        <v>2</v>
      </c>
      <c r="F7" s="10">
        <v>46</v>
      </c>
      <c r="G7" s="10">
        <v>284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652</v>
      </c>
      <c r="D8" s="10">
        <v>578</v>
      </c>
      <c r="E8" s="10" t="s">
        <v>182</v>
      </c>
      <c r="F8" s="10" t="s">
        <v>182</v>
      </c>
      <c r="G8" s="10">
        <v>213</v>
      </c>
      <c r="H8" s="10">
        <v>365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1283</v>
      </c>
      <c r="D9" s="10">
        <v>884</v>
      </c>
      <c r="E9" s="10" t="s">
        <v>182</v>
      </c>
      <c r="F9" s="10" t="s">
        <v>182</v>
      </c>
      <c r="G9" s="10">
        <v>32</v>
      </c>
      <c r="H9" s="10">
        <v>712</v>
      </c>
      <c r="I9" s="10">
        <v>30</v>
      </c>
      <c r="J9" s="10">
        <v>110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1471</v>
      </c>
      <c r="D10" s="10">
        <v>392</v>
      </c>
      <c r="E10" s="10" t="s">
        <v>182</v>
      </c>
      <c r="F10" s="10" t="s">
        <v>182</v>
      </c>
      <c r="G10" s="10">
        <v>16</v>
      </c>
      <c r="H10" s="10">
        <v>119</v>
      </c>
      <c r="I10" s="10">
        <v>68</v>
      </c>
      <c r="J10" s="10">
        <v>181</v>
      </c>
      <c r="K10" s="10">
        <v>8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2215</v>
      </c>
      <c r="D11" s="10">
        <v>377</v>
      </c>
      <c r="E11" s="10" t="s">
        <v>182</v>
      </c>
      <c r="F11" s="10" t="s">
        <v>182</v>
      </c>
      <c r="G11" s="10">
        <v>36</v>
      </c>
      <c r="H11" s="10">
        <v>110</v>
      </c>
      <c r="I11" s="10">
        <v>51</v>
      </c>
      <c r="J11" s="10">
        <v>172</v>
      </c>
      <c r="K11" s="10">
        <v>8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2946</v>
      </c>
      <c r="D12" s="10">
        <v>344</v>
      </c>
      <c r="E12" s="10" t="s">
        <v>182</v>
      </c>
      <c r="F12" s="10" t="s">
        <v>182</v>
      </c>
      <c r="G12" s="10">
        <v>61</v>
      </c>
      <c r="H12" s="10">
        <v>119</v>
      </c>
      <c r="I12" s="10">
        <v>54</v>
      </c>
      <c r="J12" s="10">
        <v>100</v>
      </c>
      <c r="K12" s="10">
        <v>10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3196</v>
      </c>
      <c r="D13" s="10">
        <v>314</v>
      </c>
      <c r="E13" s="10" t="s">
        <v>182</v>
      </c>
      <c r="F13" s="10" t="s">
        <v>182</v>
      </c>
      <c r="G13" s="10">
        <v>87</v>
      </c>
      <c r="H13" s="10">
        <v>115</v>
      </c>
      <c r="I13" s="10">
        <v>45</v>
      </c>
      <c r="J13" s="10">
        <v>61</v>
      </c>
      <c r="K13" s="10">
        <v>6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2746</v>
      </c>
      <c r="D14" s="10">
        <v>228</v>
      </c>
      <c r="E14" s="10" t="s">
        <v>182</v>
      </c>
      <c r="F14" s="10" t="s">
        <v>182</v>
      </c>
      <c r="G14" s="10">
        <v>83</v>
      </c>
      <c r="H14" s="10">
        <v>67</v>
      </c>
      <c r="I14" s="10">
        <v>29</v>
      </c>
      <c r="J14" s="10">
        <v>44</v>
      </c>
      <c r="K14" s="10">
        <v>5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2613</v>
      </c>
      <c r="D15" s="10">
        <v>219</v>
      </c>
      <c r="E15" s="10" t="s">
        <v>182</v>
      </c>
      <c r="F15" s="10" t="s">
        <v>182</v>
      </c>
      <c r="G15" s="10">
        <v>94</v>
      </c>
      <c r="H15" s="10">
        <v>55</v>
      </c>
      <c r="I15" s="10">
        <v>23</v>
      </c>
      <c r="J15" s="10">
        <v>35</v>
      </c>
      <c r="K15" s="10">
        <v>12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2534</v>
      </c>
      <c r="D16" s="10">
        <v>171</v>
      </c>
      <c r="E16" s="10" t="s">
        <v>182</v>
      </c>
      <c r="F16" s="10" t="s">
        <v>182</v>
      </c>
      <c r="G16" s="10">
        <v>69</v>
      </c>
      <c r="H16" s="10">
        <v>55</v>
      </c>
      <c r="I16" s="10">
        <v>13</v>
      </c>
      <c r="J16" s="10">
        <v>27</v>
      </c>
      <c r="K16" s="10">
        <v>7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2223</v>
      </c>
      <c r="D17" s="10">
        <v>146</v>
      </c>
      <c r="E17" s="10" t="s">
        <v>182</v>
      </c>
      <c r="F17" s="10" t="s">
        <v>182</v>
      </c>
      <c r="G17" s="10">
        <v>73</v>
      </c>
      <c r="H17" s="10">
        <v>37</v>
      </c>
      <c r="I17" s="10">
        <v>7</v>
      </c>
      <c r="J17" s="10">
        <v>24</v>
      </c>
      <c r="K17" s="10">
        <v>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1708</v>
      </c>
      <c r="D18" s="10">
        <v>89</v>
      </c>
      <c r="E18" s="10" t="s">
        <v>182</v>
      </c>
      <c r="F18" s="10" t="s">
        <v>182</v>
      </c>
      <c r="G18" s="10">
        <v>53</v>
      </c>
      <c r="H18" s="10">
        <v>19</v>
      </c>
      <c r="I18" s="10">
        <v>6</v>
      </c>
      <c r="J18" s="10">
        <v>9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1548</v>
      </c>
      <c r="D19" s="10">
        <v>70</v>
      </c>
      <c r="E19" s="10" t="s">
        <v>182</v>
      </c>
      <c r="F19" s="10" t="s">
        <v>182</v>
      </c>
      <c r="G19" s="10">
        <v>49</v>
      </c>
      <c r="H19" s="10">
        <v>14</v>
      </c>
      <c r="I19" s="10">
        <v>1</v>
      </c>
      <c r="J19" s="10">
        <v>5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1488</v>
      </c>
      <c r="D20" s="10">
        <v>65</v>
      </c>
      <c r="E20" s="10" t="s">
        <v>182</v>
      </c>
      <c r="F20" s="10" t="s">
        <v>182</v>
      </c>
      <c r="G20" s="10">
        <v>44</v>
      </c>
      <c r="H20" s="10">
        <v>9</v>
      </c>
      <c r="I20" s="10">
        <v>4</v>
      </c>
      <c r="J20" s="10">
        <v>5</v>
      </c>
      <c r="K20" s="10">
        <v>3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1125</v>
      </c>
      <c r="D21" s="10">
        <v>37</v>
      </c>
      <c r="E21" s="10" t="s">
        <v>182</v>
      </c>
      <c r="F21" s="10" t="s">
        <v>182</v>
      </c>
      <c r="G21" s="10">
        <v>24</v>
      </c>
      <c r="H21" s="10">
        <v>9</v>
      </c>
      <c r="I21" s="10">
        <v>1</v>
      </c>
      <c r="J21" s="10">
        <v>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647</v>
      </c>
      <c r="D22" s="10">
        <v>23</v>
      </c>
      <c r="E22" s="10" t="s">
        <v>182</v>
      </c>
      <c r="F22" s="10" t="s">
        <v>182</v>
      </c>
      <c r="G22" s="10">
        <v>16</v>
      </c>
      <c r="H22" s="10">
        <v>5</v>
      </c>
      <c r="I22" s="10" t="s">
        <v>182</v>
      </c>
      <c r="J22" s="10">
        <v>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254</v>
      </c>
      <c r="D23" s="10">
        <v>13</v>
      </c>
      <c r="E23" s="10" t="s">
        <v>182</v>
      </c>
      <c r="F23" s="10" t="s">
        <v>182</v>
      </c>
      <c r="G23" s="10">
        <v>11</v>
      </c>
      <c r="H23" s="10" t="s">
        <v>182</v>
      </c>
      <c r="I23" s="10">
        <v>1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197</v>
      </c>
      <c r="D24" s="10">
        <v>9</v>
      </c>
      <c r="E24" s="10" t="s">
        <v>182</v>
      </c>
      <c r="F24" s="10" t="s">
        <v>182</v>
      </c>
      <c r="G24" s="10">
        <v>6</v>
      </c>
      <c r="H24" s="10">
        <v>1</v>
      </c>
      <c r="I24" s="10">
        <v>1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16006</v>
      </c>
      <c r="D25" s="3">
        <v>2490</v>
      </c>
      <c r="E25" s="3">
        <v>24</v>
      </c>
      <c r="F25" s="3">
        <v>42</v>
      </c>
      <c r="G25" s="3">
        <v>677</v>
      </c>
      <c r="H25" s="3">
        <v>937</v>
      </c>
      <c r="I25" s="3">
        <v>226</v>
      </c>
      <c r="J25" s="3">
        <v>544</v>
      </c>
      <c r="K25" s="3">
        <v>40</v>
      </c>
    </row>
    <row r="26" spans="1:13" ht="12" customHeight="1" x14ac:dyDescent="0.25">
      <c r="A26" s="30" t="s">
        <v>171</v>
      </c>
      <c r="B26" s="1" t="s">
        <v>14</v>
      </c>
      <c r="C26" s="10">
        <v>107</v>
      </c>
      <c r="D26" s="10">
        <v>43</v>
      </c>
      <c r="E26" s="10">
        <v>24</v>
      </c>
      <c r="F26" s="10">
        <v>19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171</v>
      </c>
      <c r="D27" s="10">
        <v>159</v>
      </c>
      <c r="E27" s="10" t="s">
        <v>182</v>
      </c>
      <c r="F27" s="10">
        <v>23</v>
      </c>
      <c r="G27" s="10">
        <v>136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299</v>
      </c>
      <c r="D28" s="10">
        <v>264</v>
      </c>
      <c r="E28" s="10" t="s">
        <v>182</v>
      </c>
      <c r="F28" s="10" t="s">
        <v>182</v>
      </c>
      <c r="G28" s="10">
        <v>86</v>
      </c>
      <c r="H28" s="10">
        <v>178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638</v>
      </c>
      <c r="D29" s="10">
        <v>448</v>
      </c>
      <c r="E29" s="10" t="s">
        <v>182</v>
      </c>
      <c r="F29" s="10" t="s">
        <v>182</v>
      </c>
      <c r="G29" s="10">
        <v>14</v>
      </c>
      <c r="H29" s="10">
        <v>345</v>
      </c>
      <c r="I29" s="10">
        <v>20</v>
      </c>
      <c r="J29" s="10">
        <v>69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745</v>
      </c>
      <c r="D30" s="10">
        <v>244</v>
      </c>
      <c r="E30" s="10" t="s">
        <v>182</v>
      </c>
      <c r="F30" s="10" t="s">
        <v>182</v>
      </c>
      <c r="G30" s="10">
        <v>10</v>
      </c>
      <c r="H30" s="10">
        <v>62</v>
      </c>
      <c r="I30" s="10">
        <v>39</v>
      </c>
      <c r="J30" s="10">
        <v>128</v>
      </c>
      <c r="K30" s="10">
        <v>5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1159</v>
      </c>
      <c r="D31" s="10">
        <v>234</v>
      </c>
      <c r="E31" s="10" t="s">
        <v>182</v>
      </c>
      <c r="F31" s="10" t="s">
        <v>182</v>
      </c>
      <c r="G31" s="10">
        <v>21</v>
      </c>
      <c r="H31" s="10">
        <v>60</v>
      </c>
      <c r="I31" s="10">
        <v>31</v>
      </c>
      <c r="J31" s="10">
        <v>118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1519</v>
      </c>
      <c r="D32" s="10">
        <v>219</v>
      </c>
      <c r="E32" s="10" t="s">
        <v>182</v>
      </c>
      <c r="F32" s="10" t="s">
        <v>182</v>
      </c>
      <c r="G32" s="10">
        <v>35</v>
      </c>
      <c r="H32" s="10">
        <v>68</v>
      </c>
      <c r="I32" s="10">
        <v>40</v>
      </c>
      <c r="J32" s="10">
        <v>68</v>
      </c>
      <c r="K32" s="10">
        <v>8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1662</v>
      </c>
      <c r="D33" s="10">
        <v>201</v>
      </c>
      <c r="E33" s="10" t="s">
        <v>182</v>
      </c>
      <c r="F33" s="10" t="s">
        <v>182</v>
      </c>
      <c r="G33" s="10">
        <v>53</v>
      </c>
      <c r="H33" s="10">
        <v>67</v>
      </c>
      <c r="I33" s="10">
        <v>33</v>
      </c>
      <c r="J33" s="10">
        <v>46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1534</v>
      </c>
      <c r="D34" s="10">
        <v>146</v>
      </c>
      <c r="E34" s="10" t="s">
        <v>182</v>
      </c>
      <c r="F34" s="10" t="s">
        <v>182</v>
      </c>
      <c r="G34" s="10">
        <v>49</v>
      </c>
      <c r="H34" s="10">
        <v>37</v>
      </c>
      <c r="I34" s="10">
        <v>22</v>
      </c>
      <c r="J34" s="10">
        <v>35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1472</v>
      </c>
      <c r="D35" s="10">
        <v>148</v>
      </c>
      <c r="E35" s="10" t="s">
        <v>182</v>
      </c>
      <c r="F35" s="10" t="s">
        <v>182</v>
      </c>
      <c r="G35" s="10">
        <v>58</v>
      </c>
      <c r="H35" s="10">
        <v>31</v>
      </c>
      <c r="I35" s="10">
        <v>20</v>
      </c>
      <c r="J35" s="10">
        <v>29</v>
      </c>
      <c r="K35" s="10">
        <v>10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1396</v>
      </c>
      <c r="D36" s="10">
        <v>108</v>
      </c>
      <c r="E36" s="10" t="s">
        <v>182</v>
      </c>
      <c r="F36" s="10" t="s">
        <v>182</v>
      </c>
      <c r="G36" s="10">
        <v>45</v>
      </c>
      <c r="H36" s="10">
        <v>33</v>
      </c>
      <c r="I36" s="10">
        <v>8</v>
      </c>
      <c r="J36" s="10">
        <v>20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1255</v>
      </c>
      <c r="D37" s="10">
        <v>96</v>
      </c>
      <c r="E37" s="10" t="s">
        <v>182</v>
      </c>
      <c r="F37" s="10" t="s">
        <v>182</v>
      </c>
      <c r="G37" s="10">
        <v>47</v>
      </c>
      <c r="H37" s="10">
        <v>25</v>
      </c>
      <c r="I37" s="10">
        <v>4</v>
      </c>
      <c r="J37" s="10">
        <v>17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983</v>
      </c>
      <c r="D38" s="10">
        <v>53</v>
      </c>
      <c r="E38" s="10" t="s">
        <v>182</v>
      </c>
      <c r="F38" s="10" t="s">
        <v>182</v>
      </c>
      <c r="G38" s="10">
        <v>33</v>
      </c>
      <c r="H38" s="10">
        <v>10</v>
      </c>
      <c r="I38" s="10">
        <v>3</v>
      </c>
      <c r="J38" s="10">
        <v>7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892</v>
      </c>
      <c r="D39" s="10">
        <v>36</v>
      </c>
      <c r="E39" s="10" t="s">
        <v>182</v>
      </c>
      <c r="F39" s="10" t="s">
        <v>182</v>
      </c>
      <c r="G39" s="10">
        <v>27</v>
      </c>
      <c r="H39" s="10">
        <v>6</v>
      </c>
      <c r="I39" s="10">
        <v>1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841</v>
      </c>
      <c r="D40" s="10">
        <v>34</v>
      </c>
      <c r="E40" s="10" t="s">
        <v>182</v>
      </c>
      <c r="F40" s="10" t="s">
        <v>182</v>
      </c>
      <c r="G40" s="10">
        <v>23</v>
      </c>
      <c r="H40" s="10">
        <v>4</v>
      </c>
      <c r="I40" s="10">
        <v>3</v>
      </c>
      <c r="J40" s="10">
        <v>2</v>
      </c>
      <c r="K40" s="10">
        <v>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664</v>
      </c>
      <c r="D41" s="10">
        <v>25</v>
      </c>
      <c r="E41" s="10" t="s">
        <v>182</v>
      </c>
      <c r="F41" s="10" t="s">
        <v>182</v>
      </c>
      <c r="G41" s="10">
        <v>17</v>
      </c>
      <c r="H41" s="10">
        <v>6</v>
      </c>
      <c r="I41" s="10">
        <v>1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371</v>
      </c>
      <c r="D42" s="10">
        <v>14</v>
      </c>
      <c r="E42" s="10" t="s">
        <v>182</v>
      </c>
      <c r="F42" s="10" t="s">
        <v>182</v>
      </c>
      <c r="G42" s="10">
        <v>9</v>
      </c>
      <c r="H42" s="10">
        <v>4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156</v>
      </c>
      <c r="D43" s="10">
        <v>9</v>
      </c>
      <c r="E43" s="10" t="s">
        <v>182</v>
      </c>
      <c r="F43" s="10" t="s">
        <v>182</v>
      </c>
      <c r="G43" s="10">
        <v>8</v>
      </c>
      <c r="H43" s="10" t="s">
        <v>182</v>
      </c>
      <c r="I43" s="10" t="s">
        <v>182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142</v>
      </c>
      <c r="D44" s="10">
        <v>9</v>
      </c>
      <c r="E44" s="10" t="s">
        <v>182</v>
      </c>
      <c r="F44" s="10" t="s">
        <v>182</v>
      </c>
      <c r="G44" s="10">
        <v>6</v>
      </c>
      <c r="H44" s="10">
        <v>1</v>
      </c>
      <c r="I44" s="10">
        <v>1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13433</v>
      </c>
      <c r="D45" s="3">
        <v>1881</v>
      </c>
      <c r="E45" s="3">
        <v>24</v>
      </c>
      <c r="F45" s="3">
        <v>38</v>
      </c>
      <c r="G45" s="3">
        <v>574</v>
      </c>
      <c r="H45" s="3">
        <v>874</v>
      </c>
      <c r="I45" s="3">
        <v>108</v>
      </c>
      <c r="J45" s="3">
        <v>235</v>
      </c>
      <c r="K45" s="3">
        <v>28</v>
      </c>
    </row>
    <row r="46" spans="1:13" ht="12" customHeight="1" x14ac:dyDescent="0.2">
      <c r="A46" s="30" t="s">
        <v>171</v>
      </c>
      <c r="B46" s="1" t="s">
        <v>14</v>
      </c>
      <c r="C46" s="10">
        <v>115</v>
      </c>
      <c r="D46" s="10">
        <v>37</v>
      </c>
      <c r="E46" s="10">
        <v>22</v>
      </c>
      <c r="F46" s="10">
        <v>15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200</v>
      </c>
      <c r="D47" s="10">
        <v>173</v>
      </c>
      <c r="E47" s="10">
        <v>2</v>
      </c>
      <c r="F47" s="10">
        <v>23</v>
      </c>
      <c r="G47" s="10">
        <v>148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353</v>
      </c>
      <c r="D48" s="10">
        <v>314</v>
      </c>
      <c r="E48" s="10" t="s">
        <v>182</v>
      </c>
      <c r="F48" s="10" t="s">
        <v>182</v>
      </c>
      <c r="G48" s="10">
        <v>127</v>
      </c>
      <c r="H48" s="10">
        <v>187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645</v>
      </c>
      <c r="D49" s="10">
        <v>436</v>
      </c>
      <c r="E49" s="10" t="s">
        <v>182</v>
      </c>
      <c r="F49" s="10" t="s">
        <v>182</v>
      </c>
      <c r="G49" s="10">
        <v>18</v>
      </c>
      <c r="H49" s="10">
        <v>367</v>
      </c>
      <c r="I49" s="10">
        <v>10</v>
      </c>
      <c r="J49" s="10">
        <v>41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726</v>
      </c>
      <c r="D50" s="10">
        <v>148</v>
      </c>
      <c r="E50" s="10" t="s">
        <v>182</v>
      </c>
      <c r="F50" s="10" t="s">
        <v>182</v>
      </c>
      <c r="G50" s="10">
        <v>6</v>
      </c>
      <c r="H50" s="10">
        <v>57</v>
      </c>
      <c r="I50" s="10">
        <v>29</v>
      </c>
      <c r="J50" s="10">
        <v>53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1056</v>
      </c>
      <c r="D51" s="10">
        <v>143</v>
      </c>
      <c r="E51" s="10" t="s">
        <v>182</v>
      </c>
      <c r="F51" s="10" t="s">
        <v>182</v>
      </c>
      <c r="G51" s="10">
        <v>15</v>
      </c>
      <c r="H51" s="10">
        <v>50</v>
      </c>
      <c r="I51" s="10">
        <v>20</v>
      </c>
      <c r="J51" s="10">
        <v>54</v>
      </c>
      <c r="K51" s="10">
        <v>4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1427</v>
      </c>
      <c r="D52" s="10">
        <v>125</v>
      </c>
      <c r="E52" s="10" t="s">
        <v>182</v>
      </c>
      <c r="F52" s="10" t="s">
        <v>182</v>
      </c>
      <c r="G52" s="10">
        <v>26</v>
      </c>
      <c r="H52" s="10">
        <v>51</v>
      </c>
      <c r="I52" s="10">
        <v>14</v>
      </c>
      <c r="J52" s="10">
        <v>32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1534</v>
      </c>
      <c r="D53" s="10">
        <v>113</v>
      </c>
      <c r="E53" s="10" t="s">
        <v>182</v>
      </c>
      <c r="F53" s="10" t="s">
        <v>182</v>
      </c>
      <c r="G53" s="10">
        <v>34</v>
      </c>
      <c r="H53" s="10">
        <v>48</v>
      </c>
      <c r="I53" s="10">
        <v>12</v>
      </c>
      <c r="J53" s="10">
        <v>15</v>
      </c>
      <c r="K53" s="10">
        <v>4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1212</v>
      </c>
      <c r="D54" s="10">
        <v>82</v>
      </c>
      <c r="E54" s="10" t="s">
        <v>182</v>
      </c>
      <c r="F54" s="10" t="s">
        <v>182</v>
      </c>
      <c r="G54" s="10">
        <v>34</v>
      </c>
      <c r="H54" s="10">
        <v>30</v>
      </c>
      <c r="I54" s="10">
        <v>7</v>
      </c>
      <c r="J54" s="10">
        <v>9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1141</v>
      </c>
      <c r="D55" s="10">
        <v>71</v>
      </c>
      <c r="E55" s="10" t="s">
        <v>182</v>
      </c>
      <c r="F55" s="10" t="s">
        <v>182</v>
      </c>
      <c r="G55" s="10">
        <v>36</v>
      </c>
      <c r="H55" s="10">
        <v>24</v>
      </c>
      <c r="I55" s="10">
        <v>3</v>
      </c>
      <c r="J55" s="10">
        <v>6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1138</v>
      </c>
      <c r="D56" s="10">
        <v>63</v>
      </c>
      <c r="E56" s="10" t="s">
        <v>182</v>
      </c>
      <c r="F56" s="10" t="s">
        <v>182</v>
      </c>
      <c r="G56" s="10">
        <v>24</v>
      </c>
      <c r="H56" s="10">
        <v>22</v>
      </c>
      <c r="I56" s="10">
        <v>5</v>
      </c>
      <c r="J56" s="10">
        <v>7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968</v>
      </c>
      <c r="D57" s="10">
        <v>50</v>
      </c>
      <c r="E57" s="10" t="s">
        <v>182</v>
      </c>
      <c r="F57" s="10" t="s">
        <v>182</v>
      </c>
      <c r="G57" s="10">
        <v>26</v>
      </c>
      <c r="H57" s="10">
        <v>12</v>
      </c>
      <c r="I57" s="10">
        <v>3</v>
      </c>
      <c r="J57" s="10">
        <v>7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725</v>
      </c>
      <c r="D58" s="10">
        <v>36</v>
      </c>
      <c r="E58" s="10" t="s">
        <v>182</v>
      </c>
      <c r="F58" s="10" t="s">
        <v>182</v>
      </c>
      <c r="G58" s="10">
        <v>20</v>
      </c>
      <c r="H58" s="10">
        <v>9</v>
      </c>
      <c r="I58" s="10">
        <v>3</v>
      </c>
      <c r="J58" s="10">
        <v>2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656</v>
      </c>
      <c r="D59" s="10">
        <v>34</v>
      </c>
      <c r="E59" s="10" t="s">
        <v>182</v>
      </c>
      <c r="F59" s="10" t="s">
        <v>182</v>
      </c>
      <c r="G59" s="10">
        <v>22</v>
      </c>
      <c r="H59" s="10">
        <v>8</v>
      </c>
      <c r="I59" s="10" t="s">
        <v>182</v>
      </c>
      <c r="J59" s="10">
        <v>3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647</v>
      </c>
      <c r="D60" s="10">
        <v>31</v>
      </c>
      <c r="E60" s="10" t="s">
        <v>182</v>
      </c>
      <c r="F60" s="10" t="s">
        <v>182</v>
      </c>
      <c r="G60" s="10">
        <v>21</v>
      </c>
      <c r="H60" s="10">
        <v>5</v>
      </c>
      <c r="I60" s="10">
        <v>1</v>
      </c>
      <c r="J60" s="10">
        <v>3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461</v>
      </c>
      <c r="D61" s="10">
        <v>12</v>
      </c>
      <c r="E61" s="10" t="s">
        <v>182</v>
      </c>
      <c r="F61" s="10" t="s">
        <v>182</v>
      </c>
      <c r="G61" s="10">
        <v>7</v>
      </c>
      <c r="H61" s="10">
        <v>3</v>
      </c>
      <c r="I61" s="10" t="s">
        <v>182</v>
      </c>
      <c r="J61" s="10">
        <v>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276</v>
      </c>
      <c r="D62" s="10">
        <v>9</v>
      </c>
      <c r="E62" s="10" t="s">
        <v>182</v>
      </c>
      <c r="F62" s="10" t="s">
        <v>182</v>
      </c>
      <c r="G62" s="10">
        <v>7</v>
      </c>
      <c r="H62" s="10">
        <v>1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98</v>
      </c>
      <c r="D63" s="10">
        <v>4</v>
      </c>
      <c r="E63" s="10" t="s">
        <v>182</v>
      </c>
      <c r="F63" s="10" t="s">
        <v>182</v>
      </c>
      <c r="G63" s="10">
        <v>3</v>
      </c>
      <c r="H63" s="10" t="s">
        <v>182</v>
      </c>
      <c r="I63" s="10">
        <v>1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162</v>
      </c>
      <c r="D5" s="3">
        <v>38</v>
      </c>
      <c r="E5" s="3">
        <v>2</v>
      </c>
      <c r="F5" s="3">
        <v>4</v>
      </c>
      <c r="G5" s="3">
        <v>6</v>
      </c>
      <c r="H5" s="3">
        <v>11</v>
      </c>
      <c r="I5" s="3">
        <v>7</v>
      </c>
      <c r="J5" s="3">
        <v>4</v>
      </c>
      <c r="K5" s="3">
        <v>4</v>
      </c>
    </row>
    <row r="6" spans="1:33" ht="12" customHeight="1" x14ac:dyDescent="0.2">
      <c r="A6" s="30" t="s">
        <v>171</v>
      </c>
      <c r="B6" s="1" t="s">
        <v>14</v>
      </c>
      <c r="C6" s="10">
        <v>8</v>
      </c>
      <c r="D6" s="10">
        <v>3</v>
      </c>
      <c r="E6" s="10">
        <v>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12</v>
      </c>
      <c r="D7" s="10">
        <v>6</v>
      </c>
      <c r="E7" s="10" t="s">
        <v>182</v>
      </c>
      <c r="F7" s="10">
        <v>3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9</v>
      </c>
      <c r="D8" s="10">
        <v>7</v>
      </c>
      <c r="E8" s="10" t="s">
        <v>182</v>
      </c>
      <c r="F8" s="10" t="s">
        <v>182</v>
      </c>
      <c r="G8" s="10">
        <v>2</v>
      </c>
      <c r="H8" s="10">
        <v>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6</v>
      </c>
      <c r="D9" s="10">
        <v>3</v>
      </c>
      <c r="E9" s="10" t="s">
        <v>182</v>
      </c>
      <c r="F9" s="10" t="s">
        <v>182</v>
      </c>
      <c r="G9" s="10">
        <v>1</v>
      </c>
      <c r="H9" s="10">
        <v>2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15</v>
      </c>
      <c r="D10" s="10">
        <v>1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 t="s">
        <v>182</v>
      </c>
      <c r="J10" s="10">
        <v>1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19</v>
      </c>
      <c r="D11" s="10">
        <v>5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3</v>
      </c>
      <c r="J11" s="10" t="s">
        <v>182</v>
      </c>
      <c r="K11" s="10">
        <v>1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16</v>
      </c>
      <c r="D12" s="10">
        <v>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>
        <v>1</v>
      </c>
      <c r="K12" s="10">
        <v>1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12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>
        <v>1</v>
      </c>
      <c r="K13" s="10">
        <v>1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8</v>
      </c>
      <c r="D14" s="10">
        <v>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10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>
        <v>1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7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13</v>
      </c>
      <c r="D17" s="10">
        <v>3</v>
      </c>
      <c r="E17" s="10" t="s">
        <v>182</v>
      </c>
      <c r="F17" s="10" t="s">
        <v>182</v>
      </c>
      <c r="G17" s="10" t="s">
        <v>182</v>
      </c>
      <c r="H17" s="10">
        <v>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8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8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1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5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 t="s">
        <v>182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  <c r="N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85</v>
      </c>
      <c r="D25" s="3">
        <v>20</v>
      </c>
      <c r="E25" s="3" t="s">
        <v>182</v>
      </c>
      <c r="F25" s="3">
        <v>3</v>
      </c>
      <c r="G25" s="3">
        <v>3</v>
      </c>
      <c r="H25" s="3">
        <v>3</v>
      </c>
      <c r="I25" s="3">
        <v>5</v>
      </c>
      <c r="J25" s="3">
        <v>2</v>
      </c>
      <c r="K25" s="3">
        <v>4</v>
      </c>
    </row>
    <row r="26" spans="1:14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7</v>
      </c>
      <c r="D27" s="10">
        <v>4</v>
      </c>
      <c r="E27" s="10" t="s">
        <v>182</v>
      </c>
      <c r="F27" s="10">
        <v>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5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8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12</v>
      </c>
      <c r="D31" s="10">
        <v>4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2</v>
      </c>
      <c r="J31" s="10" t="s">
        <v>182</v>
      </c>
      <c r="K31" s="10">
        <v>1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7</v>
      </c>
      <c r="D32" s="10">
        <v>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9</v>
      </c>
      <c r="D33" s="10">
        <v>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>
        <v>1</v>
      </c>
      <c r="K33" s="10">
        <v>1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4</v>
      </c>
      <c r="D34" s="10">
        <v>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7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>
        <v>1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6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3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 t="s">
        <v>182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  <c r="N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77</v>
      </c>
      <c r="D45" s="3">
        <v>18</v>
      </c>
      <c r="E45" s="3">
        <v>2</v>
      </c>
      <c r="F45" s="3">
        <v>1</v>
      </c>
      <c r="G45" s="3">
        <v>3</v>
      </c>
      <c r="H45" s="3">
        <v>8</v>
      </c>
      <c r="I45" s="3">
        <v>2</v>
      </c>
      <c r="J45" s="3">
        <v>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5</v>
      </c>
      <c r="D46" s="10">
        <v>2</v>
      </c>
      <c r="E46" s="10">
        <v>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5</v>
      </c>
      <c r="D47" s="10">
        <v>2</v>
      </c>
      <c r="E47" s="10" t="s">
        <v>182</v>
      </c>
      <c r="F47" s="10">
        <v>1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4</v>
      </c>
      <c r="D48" s="10">
        <v>4</v>
      </c>
      <c r="E48" s="10" t="s">
        <v>182</v>
      </c>
      <c r="F48" s="10" t="s">
        <v>182</v>
      </c>
      <c r="G48" s="10">
        <v>1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5</v>
      </c>
      <c r="D49" s="10">
        <v>3</v>
      </c>
      <c r="E49" s="10" t="s">
        <v>182</v>
      </c>
      <c r="F49" s="10" t="s">
        <v>182</v>
      </c>
      <c r="G49" s="10">
        <v>1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7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7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9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4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3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7</v>
      </c>
      <c r="D57" s="10">
        <v>3</v>
      </c>
      <c r="E57" s="10" t="s">
        <v>182</v>
      </c>
      <c r="F57" s="10" t="s">
        <v>182</v>
      </c>
      <c r="G57" s="10" t="s">
        <v>182</v>
      </c>
      <c r="H57" s="10">
        <v>2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3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6</v>
      </c>
      <c r="D59" s="10">
        <v>1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4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880</v>
      </c>
      <c r="D5" s="3">
        <v>150</v>
      </c>
      <c r="E5" s="3">
        <v>5</v>
      </c>
      <c r="F5" s="3">
        <v>2</v>
      </c>
      <c r="G5" s="3">
        <v>32</v>
      </c>
      <c r="H5" s="3">
        <v>64</v>
      </c>
      <c r="I5" s="3">
        <v>15</v>
      </c>
      <c r="J5" s="3">
        <v>27</v>
      </c>
      <c r="K5" s="3">
        <v>5</v>
      </c>
    </row>
    <row r="6" spans="1:33" ht="12" customHeight="1" x14ac:dyDescent="0.2">
      <c r="A6" s="30" t="s">
        <v>171</v>
      </c>
      <c r="B6" s="1" t="s">
        <v>14</v>
      </c>
      <c r="C6" s="10">
        <v>9</v>
      </c>
      <c r="D6" s="10">
        <v>6</v>
      </c>
      <c r="E6" s="10">
        <v>4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17</v>
      </c>
      <c r="D7" s="10">
        <v>14</v>
      </c>
      <c r="E7" s="10">
        <v>1</v>
      </c>
      <c r="F7" s="10" t="s">
        <v>182</v>
      </c>
      <c r="G7" s="10">
        <v>13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32</v>
      </c>
      <c r="D8" s="10">
        <v>28</v>
      </c>
      <c r="E8" s="10" t="s">
        <v>182</v>
      </c>
      <c r="F8" s="10" t="s">
        <v>182</v>
      </c>
      <c r="G8" s="10">
        <v>7</v>
      </c>
      <c r="H8" s="10">
        <v>21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45</v>
      </c>
      <c r="D9" s="10">
        <v>38</v>
      </c>
      <c r="E9" s="10" t="s">
        <v>182</v>
      </c>
      <c r="F9" s="10" t="s">
        <v>182</v>
      </c>
      <c r="G9" s="10" t="s">
        <v>182</v>
      </c>
      <c r="H9" s="10">
        <v>28</v>
      </c>
      <c r="I9" s="10">
        <v>3</v>
      </c>
      <c r="J9" s="10">
        <v>7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20</v>
      </c>
      <c r="D10" s="10">
        <v>10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3</v>
      </c>
      <c r="J10" s="10">
        <v>5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38</v>
      </c>
      <c r="D11" s="10">
        <v>13</v>
      </c>
      <c r="E11" s="10" t="s">
        <v>182</v>
      </c>
      <c r="F11" s="10" t="s">
        <v>182</v>
      </c>
      <c r="G11" s="10">
        <v>1</v>
      </c>
      <c r="H11" s="10">
        <v>4</v>
      </c>
      <c r="I11" s="10">
        <v>2</v>
      </c>
      <c r="J11" s="10">
        <v>6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47</v>
      </c>
      <c r="D12" s="10">
        <v>9</v>
      </c>
      <c r="E12" s="10" t="s">
        <v>182</v>
      </c>
      <c r="F12" s="10" t="s">
        <v>182</v>
      </c>
      <c r="G12" s="10">
        <v>1</v>
      </c>
      <c r="H12" s="10">
        <v>1</v>
      </c>
      <c r="I12" s="10">
        <v>1</v>
      </c>
      <c r="J12" s="10">
        <v>3</v>
      </c>
      <c r="K12" s="10">
        <v>3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72</v>
      </c>
      <c r="D13" s="10">
        <v>4</v>
      </c>
      <c r="E13" s="10" t="s">
        <v>182</v>
      </c>
      <c r="F13" s="10" t="s">
        <v>182</v>
      </c>
      <c r="G13" s="10">
        <v>1</v>
      </c>
      <c r="H13" s="10" t="s">
        <v>182</v>
      </c>
      <c r="I13" s="10">
        <v>2</v>
      </c>
      <c r="J13" s="10">
        <v>1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49</v>
      </c>
      <c r="D14" s="10">
        <v>5</v>
      </c>
      <c r="E14" s="10" t="s">
        <v>182</v>
      </c>
      <c r="F14" s="10" t="s">
        <v>182</v>
      </c>
      <c r="G14" s="10">
        <v>1</v>
      </c>
      <c r="H14" s="10" t="s">
        <v>182</v>
      </c>
      <c r="I14" s="10">
        <v>2</v>
      </c>
      <c r="J14" s="10">
        <v>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46</v>
      </c>
      <c r="D15" s="10">
        <v>4</v>
      </c>
      <c r="E15" s="10" t="s">
        <v>182</v>
      </c>
      <c r="F15" s="10" t="s">
        <v>182</v>
      </c>
      <c r="G15" s="10">
        <v>1</v>
      </c>
      <c r="H15" s="10">
        <v>1</v>
      </c>
      <c r="I15" s="10">
        <v>1</v>
      </c>
      <c r="J15" s="10">
        <v>1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52</v>
      </c>
      <c r="D16" s="10">
        <v>3</v>
      </c>
      <c r="E16" s="10" t="s">
        <v>182</v>
      </c>
      <c r="F16" s="10" t="s">
        <v>182</v>
      </c>
      <c r="G16" s="10" t="s">
        <v>182</v>
      </c>
      <c r="H16" s="10">
        <v>2</v>
      </c>
      <c r="I16" s="10" t="s">
        <v>182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42</v>
      </c>
      <c r="D17" s="10">
        <v>3</v>
      </c>
      <c r="E17" s="10" t="s">
        <v>182</v>
      </c>
      <c r="F17" s="10" t="s">
        <v>182</v>
      </c>
      <c r="G17" s="10" t="s">
        <v>182</v>
      </c>
      <c r="H17" s="10">
        <v>1</v>
      </c>
      <c r="I17" s="10">
        <v>1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53</v>
      </c>
      <c r="D18" s="10">
        <v>3</v>
      </c>
      <c r="E18" s="10" t="s">
        <v>182</v>
      </c>
      <c r="F18" s="10" t="s">
        <v>182</v>
      </c>
      <c r="G18" s="10">
        <v>2</v>
      </c>
      <c r="H18" s="10" t="s">
        <v>182</v>
      </c>
      <c r="I18" s="10" t="s">
        <v>182</v>
      </c>
      <c r="J18" s="10" t="s">
        <v>182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56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93</v>
      </c>
      <c r="D20" s="10">
        <v>5</v>
      </c>
      <c r="E20" s="10" t="s">
        <v>182</v>
      </c>
      <c r="F20" s="10" t="s">
        <v>182</v>
      </c>
      <c r="G20" s="10">
        <v>2</v>
      </c>
      <c r="H20" s="10">
        <v>3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104</v>
      </c>
      <c r="D21" s="10">
        <v>3</v>
      </c>
      <c r="E21" s="10" t="s">
        <v>182</v>
      </c>
      <c r="F21" s="10" t="s">
        <v>182</v>
      </c>
      <c r="G21" s="10">
        <v>1</v>
      </c>
      <c r="H21" s="10">
        <v>1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37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23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476</v>
      </c>
      <c r="D25" s="3">
        <v>81</v>
      </c>
      <c r="E25" s="3">
        <v>4</v>
      </c>
      <c r="F25" s="3">
        <v>1</v>
      </c>
      <c r="G25" s="3">
        <v>13</v>
      </c>
      <c r="H25" s="3">
        <v>34</v>
      </c>
      <c r="I25" s="3">
        <v>10</v>
      </c>
      <c r="J25" s="3">
        <v>17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6</v>
      </c>
      <c r="D26" s="10">
        <v>5</v>
      </c>
      <c r="E26" s="10">
        <v>4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</v>
      </c>
      <c r="D27" s="10">
        <v>6</v>
      </c>
      <c r="E27" s="10" t="s">
        <v>182</v>
      </c>
      <c r="F27" s="10" t="s">
        <v>182</v>
      </c>
      <c r="G27" s="10">
        <v>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13</v>
      </c>
      <c r="D28" s="10">
        <v>12</v>
      </c>
      <c r="E28" s="10" t="s">
        <v>182</v>
      </c>
      <c r="F28" s="10" t="s">
        <v>182</v>
      </c>
      <c r="G28" s="10">
        <v>1</v>
      </c>
      <c r="H28" s="10">
        <v>11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21</v>
      </c>
      <c r="D29" s="10">
        <v>21</v>
      </c>
      <c r="E29" s="10" t="s">
        <v>182</v>
      </c>
      <c r="F29" s="10" t="s">
        <v>182</v>
      </c>
      <c r="G29" s="10" t="s">
        <v>182</v>
      </c>
      <c r="H29" s="10">
        <v>14</v>
      </c>
      <c r="I29" s="10">
        <v>1</v>
      </c>
      <c r="J29" s="10">
        <v>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2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18</v>
      </c>
      <c r="D31" s="10">
        <v>6</v>
      </c>
      <c r="E31" s="10" t="s">
        <v>182</v>
      </c>
      <c r="F31" s="10" t="s">
        <v>182</v>
      </c>
      <c r="G31" s="10" t="s">
        <v>182</v>
      </c>
      <c r="H31" s="10">
        <v>2</v>
      </c>
      <c r="I31" s="10">
        <v>2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29</v>
      </c>
      <c r="D32" s="10">
        <v>4</v>
      </c>
      <c r="E32" s="10" t="s">
        <v>182</v>
      </c>
      <c r="F32" s="10" t="s">
        <v>182</v>
      </c>
      <c r="G32" s="10">
        <v>1</v>
      </c>
      <c r="H32" s="10" t="s">
        <v>182</v>
      </c>
      <c r="I32" s="10">
        <v>1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36</v>
      </c>
      <c r="D33" s="10">
        <v>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1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29</v>
      </c>
      <c r="D34" s="10">
        <v>4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>
        <v>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27</v>
      </c>
      <c r="D35" s="10">
        <v>3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1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23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27</v>
      </c>
      <c r="D37" s="10">
        <v>2</v>
      </c>
      <c r="E37" s="10" t="s">
        <v>182</v>
      </c>
      <c r="F37" s="10" t="s">
        <v>182</v>
      </c>
      <c r="G37" s="10" t="s">
        <v>182</v>
      </c>
      <c r="H37" s="10">
        <v>1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28</v>
      </c>
      <c r="D38" s="10">
        <v>3</v>
      </c>
      <c r="E38" s="10" t="s">
        <v>182</v>
      </c>
      <c r="F38" s="10" t="s">
        <v>182</v>
      </c>
      <c r="G38" s="10">
        <v>2</v>
      </c>
      <c r="H38" s="10" t="s">
        <v>182</v>
      </c>
      <c r="I38" s="10" t="s">
        <v>182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26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55</v>
      </c>
      <c r="D40" s="10">
        <v>3</v>
      </c>
      <c r="E40" s="10" t="s">
        <v>182</v>
      </c>
      <c r="F40" s="10" t="s">
        <v>182</v>
      </c>
      <c r="G40" s="10">
        <v>1</v>
      </c>
      <c r="H40" s="10">
        <v>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53</v>
      </c>
      <c r="D41" s="10">
        <v>2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30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17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404</v>
      </c>
      <c r="D45" s="3">
        <v>69</v>
      </c>
      <c r="E45" s="3">
        <v>1</v>
      </c>
      <c r="F45" s="3">
        <v>1</v>
      </c>
      <c r="G45" s="3">
        <v>19</v>
      </c>
      <c r="H45" s="3">
        <v>30</v>
      </c>
      <c r="I45" s="3">
        <v>5</v>
      </c>
      <c r="J45" s="3">
        <v>10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</v>
      </c>
      <c r="D47" s="10">
        <v>8</v>
      </c>
      <c r="E47" s="10">
        <v>1</v>
      </c>
      <c r="F47" s="10" t="s">
        <v>182</v>
      </c>
      <c r="G47" s="10">
        <v>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19</v>
      </c>
      <c r="D48" s="10">
        <v>16</v>
      </c>
      <c r="E48" s="10" t="s">
        <v>182</v>
      </c>
      <c r="F48" s="10" t="s">
        <v>182</v>
      </c>
      <c r="G48" s="10">
        <v>6</v>
      </c>
      <c r="H48" s="10">
        <v>10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24</v>
      </c>
      <c r="D49" s="10">
        <v>17</v>
      </c>
      <c r="E49" s="10" t="s">
        <v>182</v>
      </c>
      <c r="F49" s="10" t="s">
        <v>182</v>
      </c>
      <c r="G49" s="10" t="s">
        <v>182</v>
      </c>
      <c r="H49" s="10">
        <v>14</v>
      </c>
      <c r="I49" s="10">
        <v>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11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1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20</v>
      </c>
      <c r="D51" s="10">
        <v>7</v>
      </c>
      <c r="E51" s="10" t="s">
        <v>182</v>
      </c>
      <c r="F51" s="10" t="s">
        <v>182</v>
      </c>
      <c r="G51" s="10">
        <v>1</v>
      </c>
      <c r="H51" s="10">
        <v>2</v>
      </c>
      <c r="I51" s="10" t="s">
        <v>182</v>
      </c>
      <c r="J51" s="10">
        <v>4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18</v>
      </c>
      <c r="D52" s="10">
        <v>5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>
        <v>2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36</v>
      </c>
      <c r="D53" s="10">
        <v>2</v>
      </c>
      <c r="E53" s="10" t="s">
        <v>182</v>
      </c>
      <c r="F53" s="10" t="s">
        <v>182</v>
      </c>
      <c r="G53" s="10">
        <v>1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20</v>
      </c>
      <c r="D54" s="10">
        <v>1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19</v>
      </c>
      <c r="D55" s="10">
        <v>1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29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15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30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38</v>
      </c>
      <c r="D60" s="10">
        <v>2</v>
      </c>
      <c r="E60" s="10" t="s">
        <v>182</v>
      </c>
      <c r="F60" s="10" t="s">
        <v>182</v>
      </c>
      <c r="G60" s="10">
        <v>1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51</v>
      </c>
      <c r="D61" s="10">
        <v>1</v>
      </c>
      <c r="E61" s="10" t="s">
        <v>182</v>
      </c>
      <c r="F61" s="10" t="s">
        <v>182</v>
      </c>
      <c r="G61" s="10" t="s">
        <v>182</v>
      </c>
      <c r="H61" s="10">
        <v>1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7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6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78</v>
      </c>
      <c r="D5" s="3">
        <v>14</v>
      </c>
      <c r="E5" s="3">
        <v>1</v>
      </c>
      <c r="F5" s="3" t="s">
        <v>182</v>
      </c>
      <c r="G5" s="3">
        <v>8</v>
      </c>
      <c r="H5" s="3">
        <v>5</v>
      </c>
      <c r="I5" s="3" t="s">
        <v>182</v>
      </c>
      <c r="J5" s="3" t="s">
        <v>182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>
        <v>2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4</v>
      </c>
      <c r="D7" s="10">
        <v>4</v>
      </c>
      <c r="E7" s="10" t="s">
        <v>182</v>
      </c>
      <c r="F7" s="10" t="s">
        <v>182</v>
      </c>
      <c r="G7" s="10">
        <v>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</v>
      </c>
      <c r="D8" s="10">
        <v>3</v>
      </c>
      <c r="E8" s="10" t="s">
        <v>182</v>
      </c>
      <c r="F8" s="10" t="s">
        <v>182</v>
      </c>
      <c r="G8" s="10">
        <v>1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3</v>
      </c>
      <c r="D9" s="10">
        <v>3</v>
      </c>
      <c r="E9" s="10" t="s">
        <v>182</v>
      </c>
      <c r="F9" s="10" t="s">
        <v>182</v>
      </c>
      <c r="G9" s="10" t="s">
        <v>182</v>
      </c>
      <c r="H9" s="10">
        <v>3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5</v>
      </c>
      <c r="D10" s="10" t="s">
        <v>182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6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10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4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9</v>
      </c>
      <c r="D14" s="10">
        <v>1</v>
      </c>
      <c r="E14" s="10" t="s">
        <v>182</v>
      </c>
      <c r="F14" s="10" t="s">
        <v>182</v>
      </c>
      <c r="G14" s="10">
        <v>1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</v>
      </c>
      <c r="D15" s="10">
        <v>1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8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4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 t="s">
        <v>182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  <c r="N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9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2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 t="s">
        <v>182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  <c r="N22" t="s">
        <v>171</v>
      </c>
    </row>
    <row r="23" spans="1:14" ht="12" customHeight="1" x14ac:dyDescent="0.2">
      <c r="A23" s="30" t="s">
        <v>171</v>
      </c>
      <c r="B23" s="1" t="s">
        <v>31</v>
      </c>
      <c r="C23" s="10" t="s">
        <v>182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  <c r="N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48</v>
      </c>
      <c r="D25" s="3">
        <v>8</v>
      </c>
      <c r="E25" s="3" t="s">
        <v>182</v>
      </c>
      <c r="F25" s="3" t="s">
        <v>182</v>
      </c>
      <c r="G25" s="3">
        <v>5</v>
      </c>
      <c r="H25" s="3">
        <v>3</v>
      </c>
      <c r="I25" s="3" t="s">
        <v>182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</v>
      </c>
      <c r="D29" s="10">
        <v>1</v>
      </c>
      <c r="E29" s="10" t="s">
        <v>182</v>
      </c>
      <c r="F29" s="10" t="s">
        <v>182</v>
      </c>
      <c r="G29" s="10" t="s">
        <v>182</v>
      </c>
      <c r="H29" s="10">
        <v>1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3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4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5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2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8</v>
      </c>
      <c r="D34" s="10">
        <v>1</v>
      </c>
      <c r="E34" s="10" t="s">
        <v>182</v>
      </c>
      <c r="F34" s="10" t="s">
        <v>182</v>
      </c>
      <c r="G34" s="10">
        <v>1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5</v>
      </c>
      <c r="D35" s="10">
        <v>1</v>
      </c>
      <c r="E35" s="10" t="s">
        <v>182</v>
      </c>
      <c r="F35" s="10" t="s">
        <v>182</v>
      </c>
      <c r="G35" s="10">
        <v>1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 t="s">
        <v>182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  <c r="N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4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3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30</v>
      </c>
      <c r="D45" s="3">
        <v>6</v>
      </c>
      <c r="E45" s="3">
        <v>1</v>
      </c>
      <c r="F45" s="3" t="s">
        <v>182</v>
      </c>
      <c r="G45" s="3">
        <v>3</v>
      </c>
      <c r="H45" s="3">
        <v>2</v>
      </c>
      <c r="I45" s="3" t="s">
        <v>182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 t="s">
        <v>182</v>
      </c>
      <c r="D48" s="10" t="s">
        <v>182</v>
      </c>
      <c r="E48" s="10" t="s">
        <v>182</v>
      </c>
      <c r="F48" s="10" t="s">
        <v>182</v>
      </c>
      <c r="G48" s="10" t="s">
        <v>182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  <c r="N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>
        <v>2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5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 t="s">
        <v>182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  <c r="N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3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 t="s">
        <v>182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  <c r="N58" t="s">
        <v>171</v>
      </c>
    </row>
    <row r="59" spans="1:14" ht="12" customHeight="1" x14ac:dyDescent="0.2">
      <c r="A59" s="30" t="s">
        <v>171</v>
      </c>
      <c r="B59" s="1" t="s">
        <v>27</v>
      </c>
      <c r="C59" s="10" t="s">
        <v>182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  <c r="N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6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 t="s">
        <v>182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  <c r="N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79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192</v>
      </c>
      <c r="D5" s="3">
        <v>61</v>
      </c>
      <c r="E5" s="3">
        <v>3</v>
      </c>
      <c r="F5" s="3">
        <v>7</v>
      </c>
      <c r="G5" s="3">
        <v>18</v>
      </c>
      <c r="H5" s="3">
        <v>17</v>
      </c>
      <c r="I5" s="3">
        <v>6</v>
      </c>
      <c r="J5" s="3">
        <v>7</v>
      </c>
      <c r="K5" s="3">
        <v>3</v>
      </c>
    </row>
    <row r="6" spans="1:33" ht="12" customHeight="1" x14ac:dyDescent="0.2">
      <c r="A6" s="30" t="s">
        <v>171</v>
      </c>
      <c r="B6" s="1" t="s">
        <v>14</v>
      </c>
      <c r="C6" s="10">
        <v>7</v>
      </c>
      <c r="D6" s="10">
        <v>7</v>
      </c>
      <c r="E6" s="10">
        <v>3</v>
      </c>
      <c r="F6" s="10">
        <v>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11</v>
      </c>
      <c r="D7" s="10">
        <v>10</v>
      </c>
      <c r="E7" s="10" t="s">
        <v>182</v>
      </c>
      <c r="F7" s="10">
        <v>3</v>
      </c>
      <c r="G7" s="10">
        <v>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</v>
      </c>
      <c r="D8" s="10">
        <v>7</v>
      </c>
      <c r="E8" s="10" t="s">
        <v>182</v>
      </c>
      <c r="F8" s="10" t="s">
        <v>182</v>
      </c>
      <c r="G8" s="10">
        <v>4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9</v>
      </c>
      <c r="D9" s="10">
        <v>7</v>
      </c>
      <c r="E9" s="10" t="s">
        <v>182</v>
      </c>
      <c r="F9" s="10" t="s">
        <v>182</v>
      </c>
      <c r="G9" s="10" t="s">
        <v>182</v>
      </c>
      <c r="H9" s="10">
        <v>5</v>
      </c>
      <c r="I9" s="10">
        <v>1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14</v>
      </c>
      <c r="D10" s="10">
        <v>5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>
        <v>3</v>
      </c>
      <c r="K10" s="10">
        <v>1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14</v>
      </c>
      <c r="D11" s="10">
        <v>3</v>
      </c>
      <c r="E11" s="10" t="s">
        <v>182</v>
      </c>
      <c r="F11" s="10" t="s">
        <v>182</v>
      </c>
      <c r="G11" s="10" t="s">
        <v>182</v>
      </c>
      <c r="H11" s="10">
        <v>2</v>
      </c>
      <c r="I11" s="10" t="s">
        <v>182</v>
      </c>
      <c r="J11" s="10">
        <v>1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10</v>
      </c>
      <c r="D12" s="10">
        <v>3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>
        <v>1</v>
      </c>
      <c r="K12" s="10">
        <v>1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16</v>
      </c>
      <c r="D13" s="10">
        <v>1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>
        <v>1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17</v>
      </c>
      <c r="D14" s="10">
        <v>4</v>
      </c>
      <c r="E14" s="10" t="s">
        <v>182</v>
      </c>
      <c r="F14" s="10" t="s">
        <v>182</v>
      </c>
      <c r="G14" s="10">
        <v>1</v>
      </c>
      <c r="H14" s="10">
        <v>2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12</v>
      </c>
      <c r="D15" s="10">
        <v>3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9</v>
      </c>
      <c r="D16" s="10">
        <v>2</v>
      </c>
      <c r="E16" s="10" t="s">
        <v>182</v>
      </c>
      <c r="F16" s="10" t="s">
        <v>182</v>
      </c>
      <c r="G16" s="10">
        <v>1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6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9</v>
      </c>
      <c r="D18" s="10">
        <v>1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</v>
      </c>
      <c r="D19" s="10">
        <v>3</v>
      </c>
      <c r="E19" s="10" t="s">
        <v>182</v>
      </c>
      <c r="F19" s="10" t="s">
        <v>182</v>
      </c>
      <c r="G19" s="10">
        <v>2</v>
      </c>
      <c r="H19" s="10" t="s">
        <v>182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>
        <v>2</v>
      </c>
      <c r="E21" s="10" t="s">
        <v>182</v>
      </c>
      <c r="F21" s="10" t="s">
        <v>182</v>
      </c>
      <c r="G21" s="10">
        <v>1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</v>
      </c>
      <c r="D22" s="10">
        <v>1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103</v>
      </c>
      <c r="D25" s="3">
        <v>30</v>
      </c>
      <c r="E25" s="3">
        <v>2</v>
      </c>
      <c r="F25" s="3">
        <v>3</v>
      </c>
      <c r="G25" s="3">
        <v>7</v>
      </c>
      <c r="H25" s="3">
        <v>9</v>
      </c>
      <c r="I25" s="3">
        <v>2</v>
      </c>
      <c r="J25" s="3">
        <v>5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4</v>
      </c>
      <c r="D26" s="10">
        <v>4</v>
      </c>
      <c r="E26" s="10">
        <v>2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5</v>
      </c>
      <c r="D27" s="10">
        <v>4</v>
      </c>
      <c r="E27" s="10" t="s">
        <v>182</v>
      </c>
      <c r="F27" s="10">
        <v>1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</v>
      </c>
      <c r="D29" s="10">
        <v>2</v>
      </c>
      <c r="E29" s="10" t="s">
        <v>182</v>
      </c>
      <c r="F29" s="10" t="s">
        <v>182</v>
      </c>
      <c r="G29" s="10" t="s">
        <v>182</v>
      </c>
      <c r="H29" s="10">
        <v>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</v>
      </c>
      <c r="D30" s="10">
        <v>4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</v>
      </c>
      <c r="D31" s="10">
        <v>2</v>
      </c>
      <c r="E31" s="10" t="s">
        <v>182</v>
      </c>
      <c r="F31" s="10" t="s">
        <v>182</v>
      </c>
      <c r="G31" s="10" t="s">
        <v>182</v>
      </c>
      <c r="H31" s="10">
        <v>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</v>
      </c>
      <c r="D32" s="10">
        <v>3</v>
      </c>
      <c r="E32" s="10" t="s">
        <v>182</v>
      </c>
      <c r="F32" s="10" t="s">
        <v>182</v>
      </c>
      <c r="G32" s="10">
        <v>1</v>
      </c>
      <c r="H32" s="10" t="s">
        <v>182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7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10</v>
      </c>
      <c r="D34" s="10">
        <v>2</v>
      </c>
      <c r="E34" s="10" t="s">
        <v>182</v>
      </c>
      <c r="F34" s="10" t="s">
        <v>182</v>
      </c>
      <c r="G34" s="10">
        <v>1</v>
      </c>
      <c r="H34" s="10">
        <v>1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9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</v>
      </c>
      <c r="D39" s="10">
        <v>2</v>
      </c>
      <c r="E39" s="10" t="s">
        <v>182</v>
      </c>
      <c r="F39" s="10" t="s">
        <v>182</v>
      </c>
      <c r="G39" s="10">
        <v>1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</v>
      </c>
      <c r="D42" s="10">
        <v>1</v>
      </c>
      <c r="E42" s="10" t="s">
        <v>182</v>
      </c>
      <c r="F42" s="10" t="s">
        <v>182</v>
      </c>
      <c r="G42" s="10" t="s">
        <v>182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89</v>
      </c>
      <c r="D45" s="3">
        <v>31</v>
      </c>
      <c r="E45" s="3">
        <v>1</v>
      </c>
      <c r="F45" s="3">
        <v>4</v>
      </c>
      <c r="G45" s="3">
        <v>11</v>
      </c>
      <c r="H45" s="3">
        <v>8</v>
      </c>
      <c r="I45" s="3">
        <v>4</v>
      </c>
      <c r="J45" s="3">
        <v>2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3</v>
      </c>
      <c r="E46" s="10">
        <v>1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</v>
      </c>
      <c r="D47" s="10">
        <v>6</v>
      </c>
      <c r="E47" s="10" t="s">
        <v>182</v>
      </c>
      <c r="F47" s="10">
        <v>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</v>
      </c>
      <c r="D48" s="10">
        <v>6</v>
      </c>
      <c r="E48" s="10" t="s">
        <v>182</v>
      </c>
      <c r="F48" s="10" t="s">
        <v>182</v>
      </c>
      <c r="G48" s="10">
        <v>4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</v>
      </c>
      <c r="D49" s="10">
        <v>5</v>
      </c>
      <c r="E49" s="10" t="s">
        <v>182</v>
      </c>
      <c r="F49" s="10" t="s">
        <v>182</v>
      </c>
      <c r="G49" s="10" t="s">
        <v>182</v>
      </c>
      <c r="H49" s="10">
        <v>3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7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9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</v>
      </c>
      <c r="D55" s="10">
        <v>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388</v>
      </c>
      <c r="D5" s="3">
        <v>75</v>
      </c>
      <c r="E5" s="3">
        <v>8</v>
      </c>
      <c r="F5" s="3">
        <v>1</v>
      </c>
      <c r="G5" s="3">
        <v>17</v>
      </c>
      <c r="H5" s="3">
        <v>29</v>
      </c>
      <c r="I5" s="3">
        <v>7</v>
      </c>
      <c r="J5" s="3">
        <v>11</v>
      </c>
      <c r="K5" s="3">
        <v>2</v>
      </c>
    </row>
    <row r="6" spans="1:33" ht="12" customHeight="1" x14ac:dyDescent="0.2">
      <c r="A6" s="30" t="s">
        <v>171</v>
      </c>
      <c r="B6" s="1" t="s">
        <v>14</v>
      </c>
      <c r="C6" s="10">
        <v>15</v>
      </c>
      <c r="D6" s="10">
        <v>9</v>
      </c>
      <c r="E6" s="10">
        <v>8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8</v>
      </c>
      <c r="D7" s="10">
        <v>7</v>
      </c>
      <c r="E7" s="10" t="s">
        <v>182</v>
      </c>
      <c r="F7" s="10" t="s">
        <v>182</v>
      </c>
      <c r="G7" s="10">
        <v>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11</v>
      </c>
      <c r="D8" s="10">
        <v>11</v>
      </c>
      <c r="E8" s="10" t="s">
        <v>182</v>
      </c>
      <c r="F8" s="10" t="s">
        <v>182</v>
      </c>
      <c r="G8" s="10">
        <v>4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17</v>
      </c>
      <c r="D9" s="10">
        <v>11</v>
      </c>
      <c r="E9" s="10" t="s">
        <v>182</v>
      </c>
      <c r="F9" s="10" t="s">
        <v>182</v>
      </c>
      <c r="G9" s="10" t="s">
        <v>182</v>
      </c>
      <c r="H9" s="10">
        <v>8</v>
      </c>
      <c r="I9" s="10" t="s">
        <v>182</v>
      </c>
      <c r="J9" s="10">
        <v>3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17</v>
      </c>
      <c r="D10" s="10">
        <v>8</v>
      </c>
      <c r="E10" s="10" t="s">
        <v>182</v>
      </c>
      <c r="F10" s="10" t="s">
        <v>182</v>
      </c>
      <c r="G10" s="10">
        <v>1</v>
      </c>
      <c r="H10" s="10">
        <v>2</v>
      </c>
      <c r="I10" s="10">
        <v>1</v>
      </c>
      <c r="J10" s="10">
        <v>4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40</v>
      </c>
      <c r="D11" s="10">
        <v>10</v>
      </c>
      <c r="E11" s="10" t="s">
        <v>182</v>
      </c>
      <c r="F11" s="10" t="s">
        <v>182</v>
      </c>
      <c r="G11" s="10">
        <v>2</v>
      </c>
      <c r="H11" s="10">
        <v>4</v>
      </c>
      <c r="I11" s="10" t="s">
        <v>182</v>
      </c>
      <c r="J11" s="10">
        <v>4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24</v>
      </c>
      <c r="D12" s="10">
        <v>4</v>
      </c>
      <c r="E12" s="10" t="s">
        <v>182</v>
      </c>
      <c r="F12" s="10" t="s">
        <v>182</v>
      </c>
      <c r="G12" s="10" t="s">
        <v>182</v>
      </c>
      <c r="H12" s="10">
        <v>2</v>
      </c>
      <c r="I12" s="10">
        <v>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44</v>
      </c>
      <c r="D13" s="10">
        <v>4</v>
      </c>
      <c r="E13" s="10" t="s">
        <v>182</v>
      </c>
      <c r="F13" s="10" t="s">
        <v>182</v>
      </c>
      <c r="G13" s="10" t="s">
        <v>182</v>
      </c>
      <c r="H13" s="10">
        <v>2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30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>
        <v>1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17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>
        <v>1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28</v>
      </c>
      <c r="D16" s="10">
        <v>3</v>
      </c>
      <c r="E16" s="10" t="s">
        <v>182</v>
      </c>
      <c r="F16" s="10" t="s">
        <v>182</v>
      </c>
      <c r="G16" s="10">
        <v>1</v>
      </c>
      <c r="H16" s="10">
        <v>1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21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23</v>
      </c>
      <c r="D18" s="10">
        <v>1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19</v>
      </c>
      <c r="D19" s="10">
        <v>1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26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13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9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211</v>
      </c>
      <c r="D25" s="3">
        <v>40</v>
      </c>
      <c r="E25" s="3">
        <v>5</v>
      </c>
      <c r="F25" s="3" t="s">
        <v>182</v>
      </c>
      <c r="G25" s="3">
        <v>10</v>
      </c>
      <c r="H25" s="3">
        <v>15</v>
      </c>
      <c r="I25" s="3">
        <v>3</v>
      </c>
      <c r="J25" s="3">
        <v>5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5</v>
      </c>
      <c r="E26" s="10">
        <v>5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</v>
      </c>
      <c r="D27" s="10">
        <v>5</v>
      </c>
      <c r="E27" s="10" t="s">
        <v>182</v>
      </c>
      <c r="F27" s="10" t="s">
        <v>182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</v>
      </c>
      <c r="D28" s="10">
        <v>6</v>
      </c>
      <c r="E28" s="10" t="s">
        <v>182</v>
      </c>
      <c r="F28" s="10" t="s">
        <v>182</v>
      </c>
      <c r="G28" s="10">
        <v>3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</v>
      </c>
      <c r="D29" s="10">
        <v>8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8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22</v>
      </c>
      <c r="D31" s="10">
        <v>3</v>
      </c>
      <c r="E31" s="10" t="s">
        <v>182</v>
      </c>
      <c r="F31" s="10" t="s">
        <v>182</v>
      </c>
      <c r="G31" s="10" t="s">
        <v>182</v>
      </c>
      <c r="H31" s="10">
        <v>3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9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25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16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10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12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14</v>
      </c>
      <c r="D38" s="10">
        <v>1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10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16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9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177</v>
      </c>
      <c r="D45" s="3">
        <v>35</v>
      </c>
      <c r="E45" s="3">
        <v>3</v>
      </c>
      <c r="F45" s="3">
        <v>1</v>
      </c>
      <c r="G45" s="3">
        <v>7</v>
      </c>
      <c r="H45" s="3">
        <v>14</v>
      </c>
      <c r="I45" s="3">
        <v>4</v>
      </c>
      <c r="J45" s="3">
        <v>6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 t="s">
        <v>182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</v>
      </c>
      <c r="D48" s="10">
        <v>5</v>
      </c>
      <c r="E48" s="10" t="s">
        <v>182</v>
      </c>
      <c r="F48" s="10" t="s">
        <v>182</v>
      </c>
      <c r="G48" s="10">
        <v>1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</v>
      </c>
      <c r="D50" s="10">
        <v>3</v>
      </c>
      <c r="E50" s="10" t="s">
        <v>182</v>
      </c>
      <c r="F50" s="10" t="s">
        <v>182</v>
      </c>
      <c r="G50" s="10">
        <v>1</v>
      </c>
      <c r="H50" s="10">
        <v>1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18</v>
      </c>
      <c r="D51" s="10">
        <v>7</v>
      </c>
      <c r="E51" s="10" t="s">
        <v>182</v>
      </c>
      <c r="F51" s="10" t="s">
        <v>182</v>
      </c>
      <c r="G51" s="10">
        <v>2</v>
      </c>
      <c r="H51" s="10">
        <v>1</v>
      </c>
      <c r="I51" s="10" t="s">
        <v>182</v>
      </c>
      <c r="J51" s="10">
        <v>4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15</v>
      </c>
      <c r="D52" s="10">
        <v>4</v>
      </c>
      <c r="E52" s="10" t="s">
        <v>182</v>
      </c>
      <c r="F52" s="10" t="s">
        <v>182</v>
      </c>
      <c r="G52" s="10" t="s">
        <v>182</v>
      </c>
      <c r="H52" s="10">
        <v>2</v>
      </c>
      <c r="I52" s="10">
        <v>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19</v>
      </c>
      <c r="D53" s="10">
        <v>3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14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15</v>
      </c>
      <c r="D56" s="10">
        <v>2</v>
      </c>
      <c r="E56" s="10" t="s">
        <v>182</v>
      </c>
      <c r="F56" s="10" t="s">
        <v>182</v>
      </c>
      <c r="G56" s="10">
        <v>1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9</v>
      </c>
      <c r="D59" s="10">
        <v>1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4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45</v>
      </c>
      <c r="D5" s="3">
        <v>8</v>
      </c>
      <c r="E5" s="3" t="s">
        <v>182</v>
      </c>
      <c r="F5" s="3" t="s">
        <v>182</v>
      </c>
      <c r="G5" s="3" t="s">
        <v>182</v>
      </c>
      <c r="H5" s="3">
        <v>1</v>
      </c>
      <c r="I5" s="3">
        <v>3</v>
      </c>
      <c r="J5" s="3">
        <v>3</v>
      </c>
      <c r="K5" s="3">
        <v>1</v>
      </c>
    </row>
    <row r="6" spans="1:33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 t="s">
        <v>182</v>
      </c>
      <c r="D7" s="10" t="s">
        <v>182</v>
      </c>
      <c r="E7" s="10" t="s">
        <v>182</v>
      </c>
      <c r="F7" s="10" t="s">
        <v>182</v>
      </c>
      <c r="G7" s="10" t="s">
        <v>182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 t="s">
        <v>182</v>
      </c>
      <c r="D8" s="10" t="s">
        <v>182</v>
      </c>
      <c r="E8" s="10" t="s">
        <v>182</v>
      </c>
      <c r="F8" s="10" t="s">
        <v>182</v>
      </c>
      <c r="G8" s="10" t="s">
        <v>182</v>
      </c>
      <c r="H8" s="10" t="s">
        <v>182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2</v>
      </c>
      <c r="D9" s="10" t="s">
        <v>182</v>
      </c>
      <c r="E9" s="10" t="s">
        <v>182</v>
      </c>
      <c r="F9" s="10" t="s">
        <v>182</v>
      </c>
      <c r="G9" s="10" t="s">
        <v>182</v>
      </c>
      <c r="H9" s="10" t="s">
        <v>182</v>
      </c>
      <c r="I9" s="10" t="s">
        <v>182</v>
      </c>
      <c r="J9" s="10" t="s">
        <v>182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4</v>
      </c>
      <c r="D10" s="10">
        <v>1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1</v>
      </c>
      <c r="J10" s="10" t="s">
        <v>182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6</v>
      </c>
      <c r="D12" s="10">
        <v>1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>
        <v>1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5</v>
      </c>
      <c r="D13" s="10">
        <v>2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>
        <v>1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>
        <v>1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5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2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24</v>
      </c>
      <c r="D25" s="3">
        <v>6</v>
      </c>
      <c r="E25" s="3" t="s">
        <v>182</v>
      </c>
      <c r="F25" s="3" t="s">
        <v>182</v>
      </c>
      <c r="G25" s="3" t="s">
        <v>182</v>
      </c>
      <c r="H25" s="3">
        <v>1</v>
      </c>
      <c r="I25" s="3">
        <v>1</v>
      </c>
      <c r="J25" s="3">
        <v>3</v>
      </c>
      <c r="K25" s="3">
        <v>1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 t="s">
        <v>182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  <c r="N28" t="s">
        <v>171</v>
      </c>
    </row>
    <row r="29" spans="1:14" ht="12" customHeight="1" x14ac:dyDescent="0.2">
      <c r="A29" s="30" t="s">
        <v>171</v>
      </c>
      <c r="B29" s="1" t="s">
        <v>17</v>
      </c>
      <c r="C29" s="10" t="s">
        <v>182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  <c r="N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1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4</v>
      </c>
      <c r="D32" s="10">
        <v>1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>
        <v>1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3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>
        <v>1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3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1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 t="s">
        <v>182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  <c r="N39" t="s">
        <v>171</v>
      </c>
    </row>
    <row r="40" spans="1:14" ht="12" customHeight="1" x14ac:dyDescent="0.2">
      <c r="A40" s="30" t="s">
        <v>171</v>
      </c>
      <c r="B40" s="1" t="s">
        <v>28</v>
      </c>
      <c r="C40" s="10" t="s">
        <v>182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  <c r="N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21</v>
      </c>
      <c r="D45" s="3">
        <v>2</v>
      </c>
      <c r="E45" s="3" t="s">
        <v>182</v>
      </c>
      <c r="F45" s="3" t="s">
        <v>182</v>
      </c>
      <c r="G45" s="3" t="s">
        <v>182</v>
      </c>
      <c r="H45" s="3" t="s">
        <v>182</v>
      </c>
      <c r="I45" s="3">
        <v>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 t="s">
        <v>182</v>
      </c>
      <c r="D48" s="10" t="s">
        <v>182</v>
      </c>
      <c r="E48" s="10" t="s">
        <v>182</v>
      </c>
      <c r="F48" s="10" t="s">
        <v>182</v>
      </c>
      <c r="G48" s="10" t="s">
        <v>182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  <c r="N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 t="s">
        <v>182</v>
      </c>
      <c r="E49" s="10" t="s">
        <v>182</v>
      </c>
      <c r="F49" s="10" t="s">
        <v>182</v>
      </c>
      <c r="G49" s="10" t="s">
        <v>182</v>
      </c>
      <c r="H49" s="10" t="s">
        <v>182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3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 t="s">
        <v>182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  <c r="N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2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 t="s">
        <v>182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  <c r="N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4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19.5" customHeight="1" x14ac:dyDescent="0.2">
      <c r="A2" s="34" t="s">
        <v>82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4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4" ht="12" customHeight="1" x14ac:dyDescent="0.2">
      <c r="A5" s="33" t="s">
        <v>13</v>
      </c>
      <c r="B5" s="9" t="s">
        <v>171</v>
      </c>
      <c r="C5" s="3">
        <v>520</v>
      </c>
      <c r="D5" s="3">
        <v>93</v>
      </c>
      <c r="E5" s="3">
        <v>1</v>
      </c>
      <c r="F5" s="3">
        <v>2</v>
      </c>
      <c r="G5" s="3">
        <v>27</v>
      </c>
      <c r="H5" s="3">
        <v>47</v>
      </c>
      <c r="I5" s="3">
        <v>11</v>
      </c>
      <c r="J5" s="3">
        <v>3</v>
      </c>
      <c r="K5" s="3">
        <v>2</v>
      </c>
    </row>
    <row r="6" spans="1:34" ht="12" customHeight="1" x14ac:dyDescent="0.2">
      <c r="A6" s="30" t="s">
        <v>171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4" ht="12" customHeight="1" x14ac:dyDescent="0.2">
      <c r="A7" s="30" t="s">
        <v>171</v>
      </c>
      <c r="B7" s="1" t="s">
        <v>15</v>
      </c>
      <c r="C7" s="10">
        <v>12</v>
      </c>
      <c r="D7" s="10">
        <v>12</v>
      </c>
      <c r="E7" s="10" t="s">
        <v>182</v>
      </c>
      <c r="F7" s="10">
        <v>1</v>
      </c>
      <c r="G7" s="10">
        <v>11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4" ht="12" customHeight="1" x14ac:dyDescent="0.2">
      <c r="A8" s="30" t="s">
        <v>171</v>
      </c>
      <c r="B8" s="1" t="s">
        <v>16</v>
      </c>
      <c r="C8" s="10">
        <v>25</v>
      </c>
      <c r="D8" s="10">
        <v>21</v>
      </c>
      <c r="E8" s="10" t="s">
        <v>182</v>
      </c>
      <c r="F8" s="10" t="s">
        <v>182</v>
      </c>
      <c r="G8" s="10">
        <v>10</v>
      </c>
      <c r="H8" s="10">
        <v>11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4" ht="12" customHeight="1" x14ac:dyDescent="0.2">
      <c r="A9" s="30" t="s">
        <v>171</v>
      </c>
      <c r="B9" s="1" t="s">
        <v>17</v>
      </c>
      <c r="C9" s="10">
        <v>31</v>
      </c>
      <c r="D9" s="10">
        <v>23</v>
      </c>
      <c r="E9" s="10" t="s">
        <v>182</v>
      </c>
      <c r="F9" s="10" t="s">
        <v>182</v>
      </c>
      <c r="G9" s="10" t="s">
        <v>182</v>
      </c>
      <c r="H9" s="10">
        <v>21</v>
      </c>
      <c r="I9" s="10">
        <v>1</v>
      </c>
      <c r="J9" s="10">
        <v>1</v>
      </c>
      <c r="K9" s="10" t="s">
        <v>182</v>
      </c>
      <c r="L9" t="s">
        <v>171</v>
      </c>
    </row>
    <row r="10" spans="1:34" ht="12" customHeight="1" x14ac:dyDescent="0.2">
      <c r="A10" s="30" t="s">
        <v>171</v>
      </c>
      <c r="B10" s="1" t="s">
        <v>18</v>
      </c>
      <c r="C10" s="10">
        <v>31</v>
      </c>
      <c r="D10" s="10">
        <v>11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5</v>
      </c>
      <c r="J10" s="10">
        <v>2</v>
      </c>
      <c r="K10" s="10" t="s">
        <v>182</v>
      </c>
      <c r="L10" t="s">
        <v>171</v>
      </c>
    </row>
    <row r="11" spans="1:34" ht="12" customHeight="1" x14ac:dyDescent="0.2">
      <c r="A11" s="30" t="s">
        <v>171</v>
      </c>
      <c r="B11" s="1" t="s">
        <v>19</v>
      </c>
      <c r="C11" s="10">
        <v>37</v>
      </c>
      <c r="D11" s="10">
        <v>1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1</v>
      </c>
      <c r="J11" s="10" t="s">
        <v>182</v>
      </c>
      <c r="K11" s="10" t="s">
        <v>182</v>
      </c>
      <c r="L11" t="s">
        <v>171</v>
      </c>
    </row>
    <row r="12" spans="1:34" ht="12" customHeight="1" x14ac:dyDescent="0.2">
      <c r="A12" s="30" t="s">
        <v>171</v>
      </c>
      <c r="B12" s="1" t="s">
        <v>20</v>
      </c>
      <c r="C12" s="10">
        <v>54</v>
      </c>
      <c r="D12" s="10">
        <v>4</v>
      </c>
      <c r="E12" s="10" t="s">
        <v>182</v>
      </c>
      <c r="F12" s="10" t="s">
        <v>182</v>
      </c>
      <c r="G12" s="10">
        <v>3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4" ht="12" customHeight="1" x14ac:dyDescent="0.2">
      <c r="A13" s="30" t="s">
        <v>171</v>
      </c>
      <c r="B13" s="1" t="s">
        <v>21</v>
      </c>
      <c r="C13" s="10">
        <v>44</v>
      </c>
      <c r="D13" s="10">
        <v>4</v>
      </c>
      <c r="E13" s="10" t="s">
        <v>182</v>
      </c>
      <c r="F13" s="10" t="s">
        <v>182</v>
      </c>
      <c r="G13" s="10">
        <v>1</v>
      </c>
      <c r="H13" s="10">
        <v>1</v>
      </c>
      <c r="I13" s="10">
        <v>1</v>
      </c>
      <c r="J13" s="10" t="s">
        <v>182</v>
      </c>
      <c r="K13" s="10">
        <v>1</v>
      </c>
      <c r="L13" t="s">
        <v>171</v>
      </c>
      <c r="M13" t="s">
        <v>171</v>
      </c>
    </row>
    <row r="14" spans="1:34" ht="12" customHeight="1" x14ac:dyDescent="0.2">
      <c r="A14" s="30" t="s">
        <v>171</v>
      </c>
      <c r="B14" s="1" t="s">
        <v>22</v>
      </c>
      <c r="C14" s="10">
        <v>62</v>
      </c>
      <c r="D14" s="10">
        <v>4</v>
      </c>
      <c r="E14" s="10" t="s">
        <v>182</v>
      </c>
      <c r="F14" s="10" t="s">
        <v>182</v>
      </c>
      <c r="G14" s="10" t="s">
        <v>182</v>
      </c>
      <c r="H14" s="10">
        <v>3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4" ht="12" customHeight="1" x14ac:dyDescent="0.2">
      <c r="A15" s="30" t="s">
        <v>171</v>
      </c>
      <c r="B15" s="1" t="s">
        <v>23</v>
      </c>
      <c r="C15" s="10">
        <v>37</v>
      </c>
      <c r="D15" s="10">
        <v>5</v>
      </c>
      <c r="E15" s="10" t="s">
        <v>182</v>
      </c>
      <c r="F15" s="10" t="s">
        <v>182</v>
      </c>
      <c r="G15" s="10" t="s">
        <v>182</v>
      </c>
      <c r="H15" s="10">
        <v>3</v>
      </c>
      <c r="I15" s="10">
        <v>1</v>
      </c>
      <c r="J15" s="10" t="s">
        <v>182</v>
      </c>
      <c r="K15" s="10">
        <v>1</v>
      </c>
      <c r="L15" t="s">
        <v>171</v>
      </c>
      <c r="M15" t="s">
        <v>171</v>
      </c>
    </row>
    <row r="16" spans="1:34" ht="12" customHeight="1" x14ac:dyDescent="0.2">
      <c r="A16" s="30" t="s">
        <v>171</v>
      </c>
      <c r="B16" s="1" t="s">
        <v>24</v>
      </c>
      <c r="C16" s="10">
        <v>30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26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1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32</v>
      </c>
      <c r="D20" s="10">
        <v>2</v>
      </c>
      <c r="E20" s="10" t="s">
        <v>182</v>
      </c>
      <c r="F20" s="10" t="s">
        <v>182</v>
      </c>
      <c r="G20" s="10">
        <v>1</v>
      </c>
      <c r="H20" s="10">
        <v>1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23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272</v>
      </c>
      <c r="D25" s="3">
        <v>50</v>
      </c>
      <c r="E25" s="3" t="s">
        <v>182</v>
      </c>
      <c r="F25" s="3">
        <v>1</v>
      </c>
      <c r="G25" s="3">
        <v>14</v>
      </c>
      <c r="H25" s="3">
        <v>24</v>
      </c>
      <c r="I25" s="3">
        <v>9</v>
      </c>
      <c r="J25" s="3">
        <v>2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 t="s">
        <v>182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7</v>
      </c>
      <c r="D27" s="10">
        <v>7</v>
      </c>
      <c r="E27" s="10" t="s">
        <v>182</v>
      </c>
      <c r="F27" s="10" t="s">
        <v>182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10</v>
      </c>
      <c r="D28" s="10">
        <v>8</v>
      </c>
      <c r="E28" s="10" t="s">
        <v>182</v>
      </c>
      <c r="F28" s="10" t="s">
        <v>182</v>
      </c>
      <c r="G28" s="10">
        <v>5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19</v>
      </c>
      <c r="D29" s="10">
        <v>12</v>
      </c>
      <c r="E29" s="10" t="s">
        <v>182</v>
      </c>
      <c r="F29" s="10" t="s">
        <v>182</v>
      </c>
      <c r="G29" s="10" t="s">
        <v>182</v>
      </c>
      <c r="H29" s="10">
        <v>10</v>
      </c>
      <c r="I29" s="10">
        <v>1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</v>
      </c>
      <c r="D30" s="10">
        <v>6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4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16</v>
      </c>
      <c r="D31" s="10">
        <v>1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26</v>
      </c>
      <c r="D32" s="10">
        <v>2</v>
      </c>
      <c r="E32" s="10" t="s">
        <v>182</v>
      </c>
      <c r="F32" s="10" t="s">
        <v>182</v>
      </c>
      <c r="G32" s="10">
        <v>1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23</v>
      </c>
      <c r="D33" s="10">
        <v>2</v>
      </c>
      <c r="E33" s="10" t="s">
        <v>182</v>
      </c>
      <c r="F33" s="10" t="s">
        <v>182</v>
      </c>
      <c r="G33" s="10">
        <v>1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36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3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21</v>
      </c>
      <c r="D35" s="10">
        <v>4</v>
      </c>
      <c r="E35" s="10" t="s">
        <v>182</v>
      </c>
      <c r="F35" s="10" t="s">
        <v>182</v>
      </c>
      <c r="G35" s="10" t="s">
        <v>182</v>
      </c>
      <c r="H35" s="10">
        <v>3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20</v>
      </c>
      <c r="D36" s="10">
        <v>1</v>
      </c>
      <c r="E36" s="10" t="s">
        <v>182</v>
      </c>
      <c r="F36" s="10" t="s">
        <v>182</v>
      </c>
      <c r="G36" s="10" t="s">
        <v>182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12</v>
      </c>
      <c r="D40" s="10">
        <v>1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248</v>
      </c>
      <c r="D45" s="3">
        <v>43</v>
      </c>
      <c r="E45" s="3">
        <v>1</v>
      </c>
      <c r="F45" s="3">
        <v>1</v>
      </c>
      <c r="G45" s="3">
        <v>13</v>
      </c>
      <c r="H45" s="3">
        <v>23</v>
      </c>
      <c r="I45" s="3">
        <v>2</v>
      </c>
      <c r="J45" s="3">
        <v>1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</v>
      </c>
      <c r="D47" s="10">
        <v>5</v>
      </c>
      <c r="E47" s="10" t="s">
        <v>182</v>
      </c>
      <c r="F47" s="10">
        <v>1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15</v>
      </c>
      <c r="D48" s="10">
        <v>13</v>
      </c>
      <c r="E48" s="10" t="s">
        <v>182</v>
      </c>
      <c r="F48" s="10" t="s">
        <v>182</v>
      </c>
      <c r="G48" s="10">
        <v>5</v>
      </c>
      <c r="H48" s="10">
        <v>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12</v>
      </c>
      <c r="D49" s="10">
        <v>11</v>
      </c>
      <c r="E49" s="10" t="s">
        <v>182</v>
      </c>
      <c r="F49" s="10" t="s">
        <v>182</v>
      </c>
      <c r="G49" s="10" t="s">
        <v>182</v>
      </c>
      <c r="H49" s="10">
        <v>11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17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21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28</v>
      </c>
      <c r="D52" s="10">
        <v>2</v>
      </c>
      <c r="E52" s="10" t="s">
        <v>182</v>
      </c>
      <c r="F52" s="10" t="s">
        <v>182</v>
      </c>
      <c r="G52" s="10">
        <v>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21</v>
      </c>
      <c r="D53" s="10">
        <v>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20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4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113</v>
      </c>
      <c r="D5" s="3">
        <v>38</v>
      </c>
      <c r="E5" s="3">
        <v>1</v>
      </c>
      <c r="F5" s="3">
        <v>1</v>
      </c>
      <c r="G5" s="3">
        <v>12</v>
      </c>
      <c r="H5" s="3">
        <v>12</v>
      </c>
      <c r="I5" s="3">
        <v>7</v>
      </c>
      <c r="J5" s="3">
        <v>5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>
        <v>2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</v>
      </c>
      <c r="D7" s="10">
        <v>3</v>
      </c>
      <c r="E7" s="10" t="s">
        <v>182</v>
      </c>
      <c r="F7" s="10">
        <v>1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9</v>
      </c>
      <c r="D8" s="10">
        <v>9</v>
      </c>
      <c r="E8" s="10" t="s">
        <v>182</v>
      </c>
      <c r="F8" s="10" t="s">
        <v>182</v>
      </c>
      <c r="G8" s="10">
        <v>5</v>
      </c>
      <c r="H8" s="10">
        <v>4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12</v>
      </c>
      <c r="D9" s="10">
        <v>7</v>
      </c>
      <c r="E9" s="10" t="s">
        <v>182</v>
      </c>
      <c r="F9" s="10" t="s">
        <v>182</v>
      </c>
      <c r="G9" s="10" t="s">
        <v>182</v>
      </c>
      <c r="H9" s="10">
        <v>6</v>
      </c>
      <c r="I9" s="10">
        <v>1</v>
      </c>
      <c r="J9" s="10" t="s">
        <v>182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15</v>
      </c>
      <c r="D10" s="10">
        <v>7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4</v>
      </c>
      <c r="J10" s="10">
        <v>3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7</v>
      </c>
      <c r="D11" s="10">
        <v>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>
        <v>2</v>
      </c>
      <c r="K11" s="10" t="s">
        <v>182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8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14</v>
      </c>
      <c r="D13" s="10">
        <v>3</v>
      </c>
      <c r="E13" s="10" t="s">
        <v>182</v>
      </c>
      <c r="F13" s="10" t="s">
        <v>182</v>
      </c>
      <c r="G13" s="10">
        <v>2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13</v>
      </c>
      <c r="D14" s="10">
        <v>4</v>
      </c>
      <c r="E14" s="10" t="s">
        <v>182</v>
      </c>
      <c r="F14" s="10" t="s">
        <v>182</v>
      </c>
      <c r="G14" s="10">
        <v>2</v>
      </c>
      <c r="H14" s="10" t="s">
        <v>182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6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3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4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5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4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73</v>
      </c>
      <c r="D25" s="3">
        <v>23</v>
      </c>
      <c r="E25" s="3">
        <v>1</v>
      </c>
      <c r="F25" s="3" t="s">
        <v>182</v>
      </c>
      <c r="G25" s="3">
        <v>7</v>
      </c>
      <c r="H25" s="3">
        <v>6</v>
      </c>
      <c r="I25" s="3">
        <v>6</v>
      </c>
      <c r="J25" s="3">
        <v>3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2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7</v>
      </c>
      <c r="D29" s="10">
        <v>4</v>
      </c>
      <c r="E29" s="10" t="s">
        <v>182</v>
      </c>
      <c r="F29" s="10" t="s">
        <v>182</v>
      </c>
      <c r="G29" s="10" t="s">
        <v>182</v>
      </c>
      <c r="H29" s="10">
        <v>3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10</v>
      </c>
      <c r="D30" s="10">
        <v>4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3</v>
      </c>
      <c r="J30" s="10">
        <v>1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>
        <v>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6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10</v>
      </c>
      <c r="D33" s="10">
        <v>2</v>
      </c>
      <c r="E33" s="10" t="s">
        <v>182</v>
      </c>
      <c r="F33" s="10" t="s">
        <v>182</v>
      </c>
      <c r="G33" s="10">
        <v>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11</v>
      </c>
      <c r="D34" s="10">
        <v>4</v>
      </c>
      <c r="E34" s="10" t="s">
        <v>182</v>
      </c>
      <c r="F34" s="10" t="s">
        <v>182</v>
      </c>
      <c r="G34" s="10">
        <v>2</v>
      </c>
      <c r="H34" s="10" t="s">
        <v>182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3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40</v>
      </c>
      <c r="D45" s="3">
        <v>15</v>
      </c>
      <c r="E45" s="3" t="s">
        <v>182</v>
      </c>
      <c r="F45" s="3">
        <v>1</v>
      </c>
      <c r="G45" s="3">
        <v>5</v>
      </c>
      <c r="H45" s="3">
        <v>6</v>
      </c>
      <c r="I45" s="3">
        <v>1</v>
      </c>
      <c r="J45" s="3">
        <v>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>
        <v>1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6</v>
      </c>
      <c r="D48" s="10">
        <v>6</v>
      </c>
      <c r="E48" s="10" t="s">
        <v>182</v>
      </c>
      <c r="F48" s="10" t="s">
        <v>182</v>
      </c>
      <c r="G48" s="10">
        <v>4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5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>
        <v>3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>
        <v>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4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2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3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 t="s">
        <v>182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  <c r="N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3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 t="s">
        <v>182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  <c r="N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337</v>
      </c>
      <c r="D5" s="3">
        <v>72</v>
      </c>
      <c r="E5" s="3">
        <v>1</v>
      </c>
      <c r="F5" s="3" t="s">
        <v>182</v>
      </c>
      <c r="G5" s="3">
        <v>16</v>
      </c>
      <c r="H5" s="3">
        <v>28</v>
      </c>
      <c r="I5" s="3">
        <v>14</v>
      </c>
      <c r="J5" s="3">
        <v>9</v>
      </c>
      <c r="K5" s="3">
        <v>4</v>
      </c>
    </row>
    <row r="6" spans="1:33" ht="12" customHeight="1" x14ac:dyDescent="0.2">
      <c r="A6" s="30" t="s">
        <v>171</v>
      </c>
      <c r="B6" s="1" t="s">
        <v>14</v>
      </c>
      <c r="C6" s="10">
        <v>7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6</v>
      </c>
      <c r="D7" s="10">
        <v>5</v>
      </c>
      <c r="E7" s="10" t="s">
        <v>182</v>
      </c>
      <c r="F7" s="10" t="s">
        <v>182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21</v>
      </c>
      <c r="D8" s="10">
        <v>18</v>
      </c>
      <c r="E8" s="10" t="s">
        <v>182</v>
      </c>
      <c r="F8" s="10" t="s">
        <v>182</v>
      </c>
      <c r="G8" s="10">
        <v>6</v>
      </c>
      <c r="H8" s="10">
        <v>12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14</v>
      </c>
      <c r="D9" s="10">
        <v>10</v>
      </c>
      <c r="E9" s="10" t="s">
        <v>182</v>
      </c>
      <c r="F9" s="10" t="s">
        <v>182</v>
      </c>
      <c r="G9" s="10">
        <v>1</v>
      </c>
      <c r="H9" s="10">
        <v>9</v>
      </c>
      <c r="I9" s="10" t="s">
        <v>182</v>
      </c>
      <c r="J9" s="10" t="s">
        <v>182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20</v>
      </c>
      <c r="D10" s="10">
        <v>8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6</v>
      </c>
      <c r="J10" s="10">
        <v>2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31</v>
      </c>
      <c r="D11" s="10">
        <v>9</v>
      </c>
      <c r="E11" s="10" t="s">
        <v>182</v>
      </c>
      <c r="F11" s="10" t="s">
        <v>182</v>
      </c>
      <c r="G11" s="10" t="s">
        <v>182</v>
      </c>
      <c r="H11" s="10">
        <v>2</v>
      </c>
      <c r="I11" s="10">
        <v>2</v>
      </c>
      <c r="J11" s="10">
        <v>5</v>
      </c>
      <c r="K11" s="10" t="s">
        <v>182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28</v>
      </c>
      <c r="D12" s="10">
        <v>7</v>
      </c>
      <c r="E12" s="10" t="s">
        <v>182</v>
      </c>
      <c r="F12" s="10" t="s">
        <v>182</v>
      </c>
      <c r="G12" s="10">
        <v>2</v>
      </c>
      <c r="H12" s="10">
        <v>1</v>
      </c>
      <c r="I12" s="10">
        <v>2</v>
      </c>
      <c r="J12" s="10">
        <v>1</v>
      </c>
      <c r="K12" s="10">
        <v>1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29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1</v>
      </c>
      <c r="J13" s="10" t="s">
        <v>182</v>
      </c>
      <c r="K13" s="10">
        <v>1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26</v>
      </c>
      <c r="D14" s="10">
        <v>3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1</v>
      </c>
      <c r="J14" s="10" t="s">
        <v>182</v>
      </c>
      <c r="K14" s="10">
        <v>1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24</v>
      </c>
      <c r="D15" s="10">
        <v>2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 t="s">
        <v>182</v>
      </c>
      <c r="K15" s="10">
        <v>1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22</v>
      </c>
      <c r="D16" s="10">
        <v>4</v>
      </c>
      <c r="E16" s="10" t="s">
        <v>182</v>
      </c>
      <c r="F16" s="10" t="s">
        <v>182</v>
      </c>
      <c r="G16" s="10" t="s">
        <v>182</v>
      </c>
      <c r="H16" s="10">
        <v>2</v>
      </c>
      <c r="I16" s="10">
        <v>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19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23</v>
      </c>
      <c r="D18" s="10">
        <v>2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23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9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8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185</v>
      </c>
      <c r="D25" s="3">
        <v>53</v>
      </c>
      <c r="E25" s="3">
        <v>1</v>
      </c>
      <c r="F25" s="3" t="s">
        <v>182</v>
      </c>
      <c r="G25" s="3">
        <v>11</v>
      </c>
      <c r="H25" s="3">
        <v>19</v>
      </c>
      <c r="I25" s="3">
        <v>11</v>
      </c>
      <c r="J25" s="3">
        <v>8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</v>
      </c>
      <c r="D27" s="10">
        <v>3</v>
      </c>
      <c r="E27" s="10" t="s">
        <v>182</v>
      </c>
      <c r="F27" s="10" t="s">
        <v>182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</v>
      </c>
      <c r="D28" s="10">
        <v>12</v>
      </c>
      <c r="E28" s="10" t="s">
        <v>182</v>
      </c>
      <c r="F28" s="10" t="s">
        <v>182</v>
      </c>
      <c r="G28" s="10">
        <v>5</v>
      </c>
      <c r="H28" s="10">
        <v>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7</v>
      </c>
      <c r="D29" s="10">
        <v>7</v>
      </c>
      <c r="E29" s="10" t="s">
        <v>182</v>
      </c>
      <c r="F29" s="10" t="s">
        <v>182</v>
      </c>
      <c r="G29" s="10">
        <v>1</v>
      </c>
      <c r="H29" s="10">
        <v>6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16</v>
      </c>
      <c r="D30" s="10">
        <v>7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5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18</v>
      </c>
      <c r="D31" s="10">
        <v>7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1</v>
      </c>
      <c r="J31" s="10">
        <v>5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10</v>
      </c>
      <c r="D32" s="10">
        <v>4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17</v>
      </c>
      <c r="D33" s="10">
        <v>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1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</v>
      </c>
      <c r="D35" s="10">
        <v>2</v>
      </c>
      <c r="E35" s="10" t="s">
        <v>182</v>
      </c>
      <c r="F35" s="10" t="s">
        <v>182</v>
      </c>
      <c r="G35" s="10">
        <v>1</v>
      </c>
      <c r="H35" s="10" t="s">
        <v>182</v>
      </c>
      <c r="I35" s="10" t="s">
        <v>182</v>
      </c>
      <c r="J35" s="10" t="s">
        <v>182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</v>
      </c>
      <c r="D36" s="10">
        <v>3</v>
      </c>
      <c r="E36" s="10" t="s">
        <v>182</v>
      </c>
      <c r="F36" s="10" t="s">
        <v>182</v>
      </c>
      <c r="G36" s="10" t="s">
        <v>182</v>
      </c>
      <c r="H36" s="10">
        <v>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13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152</v>
      </c>
      <c r="D45" s="3">
        <v>19</v>
      </c>
      <c r="E45" s="3" t="s">
        <v>182</v>
      </c>
      <c r="F45" s="3" t="s">
        <v>182</v>
      </c>
      <c r="G45" s="3">
        <v>5</v>
      </c>
      <c r="H45" s="3">
        <v>9</v>
      </c>
      <c r="I45" s="3">
        <v>3</v>
      </c>
      <c r="J45" s="3">
        <v>1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4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</v>
      </c>
      <c r="D47" s="10">
        <v>2</v>
      </c>
      <c r="E47" s="10" t="s">
        <v>182</v>
      </c>
      <c r="F47" s="10" t="s">
        <v>182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</v>
      </c>
      <c r="D48" s="10">
        <v>6</v>
      </c>
      <c r="E48" s="10" t="s">
        <v>182</v>
      </c>
      <c r="F48" s="10" t="s">
        <v>182</v>
      </c>
      <c r="G48" s="10">
        <v>1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13</v>
      </c>
      <c r="D51" s="10">
        <v>2</v>
      </c>
      <c r="E51" s="10" t="s">
        <v>182</v>
      </c>
      <c r="F51" s="10" t="s">
        <v>182</v>
      </c>
      <c r="G51" s="10" t="s">
        <v>182</v>
      </c>
      <c r="H51" s="10">
        <v>1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18</v>
      </c>
      <c r="D52" s="10">
        <v>3</v>
      </c>
      <c r="E52" s="10" t="s">
        <v>182</v>
      </c>
      <c r="F52" s="10" t="s">
        <v>182</v>
      </c>
      <c r="G52" s="10">
        <v>1</v>
      </c>
      <c r="H52" s="10" t="s">
        <v>182</v>
      </c>
      <c r="I52" s="10" t="s">
        <v>182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10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8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127</v>
      </c>
      <c r="D5" s="3">
        <v>19</v>
      </c>
      <c r="E5" s="3">
        <v>1</v>
      </c>
      <c r="F5" s="3" t="s">
        <v>182</v>
      </c>
      <c r="G5" s="3">
        <v>2</v>
      </c>
      <c r="H5" s="3">
        <v>7</v>
      </c>
      <c r="I5" s="3">
        <v>5</v>
      </c>
      <c r="J5" s="3">
        <v>3</v>
      </c>
      <c r="K5" s="3">
        <v>1</v>
      </c>
    </row>
    <row r="6" spans="1:33" ht="12" customHeight="1" x14ac:dyDescent="0.2">
      <c r="A6" s="30" t="s">
        <v>171</v>
      </c>
      <c r="B6" s="1" t="s">
        <v>14</v>
      </c>
      <c r="C6" s="10">
        <v>1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 t="s">
        <v>182</v>
      </c>
      <c r="D7" s="10" t="s">
        <v>182</v>
      </c>
      <c r="E7" s="10" t="s">
        <v>182</v>
      </c>
      <c r="F7" s="10" t="s">
        <v>182</v>
      </c>
      <c r="G7" s="10" t="s">
        <v>182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 t="s">
        <v>182</v>
      </c>
      <c r="D8" s="10" t="s">
        <v>182</v>
      </c>
      <c r="E8" s="10" t="s">
        <v>182</v>
      </c>
      <c r="F8" s="10" t="s">
        <v>182</v>
      </c>
      <c r="G8" s="10" t="s">
        <v>182</v>
      </c>
      <c r="H8" s="10" t="s">
        <v>182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</v>
      </c>
      <c r="D9" s="10">
        <v>3</v>
      </c>
      <c r="E9" s="10" t="s">
        <v>182</v>
      </c>
      <c r="F9" s="10" t="s">
        <v>182</v>
      </c>
      <c r="G9" s="10" t="s">
        <v>182</v>
      </c>
      <c r="H9" s="10">
        <v>2</v>
      </c>
      <c r="I9" s="10">
        <v>1</v>
      </c>
      <c r="J9" s="10" t="s">
        <v>182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3</v>
      </c>
      <c r="D10" s="10">
        <v>1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 t="s">
        <v>182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4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12</v>
      </c>
      <c r="D13" s="10">
        <v>3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>
        <v>2</v>
      </c>
      <c r="K13" s="10" t="s">
        <v>182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13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1</v>
      </c>
      <c r="J14" s="10" t="s">
        <v>182</v>
      </c>
      <c r="K14" s="10" t="s">
        <v>182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9</v>
      </c>
      <c r="D15" s="10">
        <v>1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8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9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 t="s">
        <v>182</v>
      </c>
      <c r="K17" s="10">
        <v>1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9</v>
      </c>
      <c r="D18" s="10">
        <v>4</v>
      </c>
      <c r="E18" s="10" t="s">
        <v>182</v>
      </c>
      <c r="F18" s="10" t="s">
        <v>182</v>
      </c>
      <c r="G18" s="10">
        <v>1</v>
      </c>
      <c r="H18" s="10">
        <v>1</v>
      </c>
      <c r="I18" s="10">
        <v>1</v>
      </c>
      <c r="J18" s="10">
        <v>1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10</v>
      </c>
      <c r="D19" s="10">
        <v>1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17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 t="s">
        <v>182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  <c r="N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69</v>
      </c>
      <c r="D25" s="3">
        <v>12</v>
      </c>
      <c r="E25" s="3" t="s">
        <v>182</v>
      </c>
      <c r="F25" s="3" t="s">
        <v>182</v>
      </c>
      <c r="G25" s="3">
        <v>2</v>
      </c>
      <c r="H25" s="3">
        <v>3</v>
      </c>
      <c r="I25" s="3">
        <v>5</v>
      </c>
      <c r="J25" s="3">
        <v>1</v>
      </c>
      <c r="K25" s="3">
        <v>1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 t="s">
        <v>182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  <c r="N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2</v>
      </c>
      <c r="D29" s="10">
        <v>2</v>
      </c>
      <c r="E29" s="10" t="s">
        <v>182</v>
      </c>
      <c r="F29" s="10" t="s">
        <v>182</v>
      </c>
      <c r="G29" s="10" t="s">
        <v>182</v>
      </c>
      <c r="H29" s="10">
        <v>1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 t="s">
        <v>182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  <c r="N30" t="s">
        <v>171</v>
      </c>
    </row>
    <row r="31" spans="1:14" ht="12" customHeight="1" x14ac:dyDescent="0.2">
      <c r="A31" s="30" t="s">
        <v>171</v>
      </c>
      <c r="B31" s="1" t="s">
        <v>19</v>
      </c>
      <c r="C31" s="10" t="s">
        <v>182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  <c r="N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4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6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8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6</v>
      </c>
      <c r="D35" s="10">
        <v>1</v>
      </c>
      <c r="E35" s="10" t="s">
        <v>182</v>
      </c>
      <c r="F35" s="10" t="s">
        <v>182</v>
      </c>
      <c r="G35" s="10">
        <v>1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4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>
        <v>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>
        <v>1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6</v>
      </c>
      <c r="D38" s="10">
        <v>3</v>
      </c>
      <c r="E38" s="10" t="s">
        <v>182</v>
      </c>
      <c r="F38" s="10" t="s">
        <v>182</v>
      </c>
      <c r="G38" s="10">
        <v>1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6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10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7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58</v>
      </c>
      <c r="D45" s="3">
        <v>7</v>
      </c>
      <c r="E45" s="3">
        <v>1</v>
      </c>
      <c r="F45" s="3" t="s">
        <v>182</v>
      </c>
      <c r="G45" s="3" t="s">
        <v>182</v>
      </c>
      <c r="H45" s="3">
        <v>4</v>
      </c>
      <c r="I45" s="3" t="s">
        <v>182</v>
      </c>
      <c r="J45" s="3">
        <v>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 t="s">
        <v>182</v>
      </c>
      <c r="D48" s="10" t="s">
        <v>182</v>
      </c>
      <c r="E48" s="10" t="s">
        <v>182</v>
      </c>
      <c r="F48" s="10" t="s">
        <v>182</v>
      </c>
      <c r="G48" s="10" t="s">
        <v>182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  <c r="N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3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 t="s">
        <v>182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  <c r="N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6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>
        <v>1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5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3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4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4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3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>
        <v>1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4</v>
      </c>
      <c r="D59" s="10">
        <v>1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7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8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7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86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254</v>
      </c>
      <c r="D5" s="3">
        <v>43</v>
      </c>
      <c r="E5" s="3">
        <v>3</v>
      </c>
      <c r="F5" s="3">
        <v>3</v>
      </c>
      <c r="G5" s="3">
        <v>11</v>
      </c>
      <c r="H5" s="3">
        <v>19</v>
      </c>
      <c r="I5" s="3">
        <v>3</v>
      </c>
      <c r="J5" s="3">
        <v>4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4</v>
      </c>
      <c r="D6" s="10">
        <v>4</v>
      </c>
      <c r="E6" s="10">
        <v>3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</v>
      </c>
      <c r="D7" s="10">
        <v>3</v>
      </c>
      <c r="E7" s="10" t="s">
        <v>182</v>
      </c>
      <c r="F7" s="10">
        <v>2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10</v>
      </c>
      <c r="D8" s="10">
        <v>10</v>
      </c>
      <c r="E8" s="10" t="s">
        <v>182</v>
      </c>
      <c r="F8" s="10" t="s">
        <v>182</v>
      </c>
      <c r="G8" s="10">
        <v>3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8</v>
      </c>
      <c r="D9" s="10">
        <v>7</v>
      </c>
      <c r="E9" s="10" t="s">
        <v>182</v>
      </c>
      <c r="F9" s="10" t="s">
        <v>182</v>
      </c>
      <c r="G9" s="10" t="s">
        <v>182</v>
      </c>
      <c r="H9" s="10">
        <v>6</v>
      </c>
      <c r="I9" s="10" t="s">
        <v>182</v>
      </c>
      <c r="J9" s="10">
        <v>1</v>
      </c>
      <c r="K9" s="10" t="s">
        <v>182</v>
      </c>
      <c r="L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11</v>
      </c>
      <c r="D10" s="10">
        <v>4</v>
      </c>
      <c r="E10" s="10" t="s">
        <v>182</v>
      </c>
      <c r="F10" s="10" t="s">
        <v>182</v>
      </c>
      <c r="G10" s="10">
        <v>1</v>
      </c>
      <c r="H10" s="10">
        <v>2</v>
      </c>
      <c r="I10" s="10">
        <v>1</v>
      </c>
      <c r="J10" s="10" t="s">
        <v>182</v>
      </c>
      <c r="K10" s="10" t="s">
        <v>182</v>
      </c>
      <c r="L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19</v>
      </c>
      <c r="D11" s="10">
        <v>4</v>
      </c>
      <c r="E11" s="10" t="s">
        <v>182</v>
      </c>
      <c r="F11" s="10" t="s">
        <v>182</v>
      </c>
      <c r="G11" s="10">
        <v>1</v>
      </c>
      <c r="H11" s="10">
        <v>1</v>
      </c>
      <c r="I11" s="10" t="s">
        <v>182</v>
      </c>
      <c r="J11" s="10">
        <v>2</v>
      </c>
      <c r="K11" s="10" t="s">
        <v>182</v>
      </c>
      <c r="L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17</v>
      </c>
      <c r="D12" s="10">
        <v>1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15</v>
      </c>
      <c r="D13" s="10">
        <v>1</v>
      </c>
      <c r="E13" s="10" t="s">
        <v>182</v>
      </c>
      <c r="F13" s="10" t="s">
        <v>182</v>
      </c>
      <c r="G13" s="10">
        <v>1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25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2</v>
      </c>
      <c r="I14" s="10" t="s">
        <v>182</v>
      </c>
      <c r="J14" s="10" t="s">
        <v>182</v>
      </c>
      <c r="K14" s="10" t="s">
        <v>182</v>
      </c>
      <c r="L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29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6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15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30</v>
      </c>
      <c r="D19" s="10">
        <v>3</v>
      </c>
      <c r="E19" s="10" t="s">
        <v>182</v>
      </c>
      <c r="F19" s="10" t="s">
        <v>182</v>
      </c>
      <c r="G19" s="10">
        <v>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10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17</v>
      </c>
      <c r="D21" s="10">
        <v>2</v>
      </c>
      <c r="E21" s="10" t="s">
        <v>182</v>
      </c>
      <c r="F21" s="10" t="s">
        <v>182</v>
      </c>
      <c r="G21" s="10">
        <v>1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10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141</v>
      </c>
      <c r="D25" s="3">
        <v>20</v>
      </c>
      <c r="E25" s="3">
        <v>2</v>
      </c>
      <c r="F25" s="3">
        <v>2</v>
      </c>
      <c r="G25" s="3">
        <v>6</v>
      </c>
      <c r="H25" s="3">
        <v>8</v>
      </c>
      <c r="I25" s="3">
        <v>2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3</v>
      </c>
      <c r="D26" s="10">
        <v>3</v>
      </c>
      <c r="E26" s="10">
        <v>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>
        <v>1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5</v>
      </c>
      <c r="D28" s="10">
        <v>5</v>
      </c>
      <c r="E28" s="10" t="s">
        <v>182</v>
      </c>
      <c r="F28" s="10" t="s">
        <v>182</v>
      </c>
      <c r="G28" s="10">
        <v>1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 t="s">
        <v>182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  <c r="N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7</v>
      </c>
      <c r="D30" s="10">
        <v>3</v>
      </c>
      <c r="E30" s="10" t="s">
        <v>182</v>
      </c>
      <c r="F30" s="10" t="s">
        <v>182</v>
      </c>
      <c r="G30" s="10">
        <v>1</v>
      </c>
      <c r="H30" s="10">
        <v>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8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11</v>
      </c>
      <c r="D32" s="10">
        <v>1</v>
      </c>
      <c r="E32" s="10" t="s">
        <v>182</v>
      </c>
      <c r="F32" s="10" t="s">
        <v>182</v>
      </c>
      <c r="G32" s="10">
        <v>1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11</v>
      </c>
      <c r="D33" s="10">
        <v>1</v>
      </c>
      <c r="E33" s="10" t="s">
        <v>182</v>
      </c>
      <c r="F33" s="10" t="s">
        <v>182</v>
      </c>
      <c r="G33" s="10">
        <v>1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16</v>
      </c>
      <c r="D34" s="10">
        <v>1</v>
      </c>
      <c r="E34" s="10" t="s">
        <v>182</v>
      </c>
      <c r="F34" s="10" t="s">
        <v>182</v>
      </c>
      <c r="G34" s="10" t="s">
        <v>182</v>
      </c>
      <c r="H34" s="10">
        <v>1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10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20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20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113</v>
      </c>
      <c r="D45" s="3">
        <v>23</v>
      </c>
      <c r="E45" s="3">
        <v>1</v>
      </c>
      <c r="F45" s="3">
        <v>1</v>
      </c>
      <c r="G45" s="3">
        <v>5</v>
      </c>
      <c r="H45" s="3">
        <v>11</v>
      </c>
      <c r="I45" s="3">
        <v>1</v>
      </c>
      <c r="J45" s="3">
        <v>4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>
        <v>1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</v>
      </c>
      <c r="D48" s="10">
        <v>5</v>
      </c>
      <c r="E48" s="10" t="s">
        <v>182</v>
      </c>
      <c r="F48" s="10" t="s">
        <v>182</v>
      </c>
      <c r="G48" s="10">
        <v>2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</v>
      </c>
      <c r="D49" s="10">
        <v>7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11</v>
      </c>
      <c r="D51" s="10">
        <v>3</v>
      </c>
      <c r="E51" s="10" t="s">
        <v>182</v>
      </c>
      <c r="F51" s="10" t="s">
        <v>182</v>
      </c>
      <c r="G51" s="10">
        <v>1</v>
      </c>
      <c r="H51" s="10" t="s">
        <v>182</v>
      </c>
      <c r="I51" s="10" t="s">
        <v>182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10</v>
      </c>
      <c r="D59" s="10">
        <v>2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87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158</v>
      </c>
      <c r="D5" s="3">
        <v>33</v>
      </c>
      <c r="E5" s="3">
        <v>1</v>
      </c>
      <c r="F5" s="3">
        <v>1</v>
      </c>
      <c r="G5" s="3">
        <v>4</v>
      </c>
      <c r="H5" s="3">
        <v>16</v>
      </c>
      <c r="I5" s="3">
        <v>3</v>
      </c>
      <c r="J5" s="3">
        <v>5</v>
      </c>
      <c r="K5" s="3">
        <v>3</v>
      </c>
    </row>
    <row r="6" spans="1:32" ht="12" customHeight="1" x14ac:dyDescent="0.2">
      <c r="A6" s="30" t="s">
        <v>171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</v>
      </c>
      <c r="D7" s="10" t="s">
        <v>182</v>
      </c>
      <c r="E7" s="10" t="s">
        <v>182</v>
      </c>
      <c r="F7" s="10" t="s">
        <v>182</v>
      </c>
      <c r="G7" s="10" t="s">
        <v>182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7</v>
      </c>
      <c r="D8" s="10">
        <v>5</v>
      </c>
      <c r="E8" s="10" t="s">
        <v>182</v>
      </c>
      <c r="F8" s="10" t="s">
        <v>182</v>
      </c>
      <c r="G8" s="10">
        <v>2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9</v>
      </c>
      <c r="D9" s="10">
        <v>8</v>
      </c>
      <c r="E9" s="10" t="s">
        <v>182</v>
      </c>
      <c r="F9" s="10" t="s">
        <v>182</v>
      </c>
      <c r="G9" s="10" t="s">
        <v>182</v>
      </c>
      <c r="H9" s="10">
        <v>7</v>
      </c>
      <c r="I9" s="10" t="s">
        <v>182</v>
      </c>
      <c r="J9" s="10">
        <v>1</v>
      </c>
      <c r="K9" s="10" t="s">
        <v>182</v>
      </c>
      <c r="L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9</v>
      </c>
      <c r="D10" s="10">
        <v>1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 t="s">
        <v>182</v>
      </c>
      <c r="J10" s="10">
        <v>1</v>
      </c>
      <c r="K10" s="10" t="s">
        <v>182</v>
      </c>
      <c r="L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11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20</v>
      </c>
      <c r="D12" s="10">
        <v>4</v>
      </c>
      <c r="E12" s="10" t="s">
        <v>182</v>
      </c>
      <c r="F12" s="10" t="s">
        <v>182</v>
      </c>
      <c r="G12" s="10">
        <v>1</v>
      </c>
      <c r="H12" s="10">
        <v>1</v>
      </c>
      <c r="I12" s="10">
        <v>1</v>
      </c>
      <c r="J12" s="10" t="s">
        <v>182</v>
      </c>
      <c r="K12" s="10">
        <v>1</v>
      </c>
      <c r="L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18</v>
      </c>
      <c r="D14" s="10">
        <v>4</v>
      </c>
      <c r="E14" s="10" t="s">
        <v>182</v>
      </c>
      <c r="F14" s="10" t="s">
        <v>182</v>
      </c>
      <c r="G14" s="10" t="s">
        <v>182</v>
      </c>
      <c r="H14" s="10">
        <v>1</v>
      </c>
      <c r="I14" s="10" t="s">
        <v>182</v>
      </c>
      <c r="J14" s="10">
        <v>2</v>
      </c>
      <c r="K14" s="10">
        <v>1</v>
      </c>
      <c r="L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13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</v>
      </c>
      <c r="D16" s="10">
        <v>3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>
        <v>1</v>
      </c>
      <c r="K16" s="10">
        <v>1</v>
      </c>
      <c r="L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7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9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16</v>
      </c>
      <c r="D19" s="10">
        <v>1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8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5</v>
      </c>
      <c r="D22" s="10">
        <v>1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70</v>
      </c>
      <c r="D25" s="3">
        <v>18</v>
      </c>
      <c r="E25" s="3">
        <v>1</v>
      </c>
      <c r="F25" s="3">
        <v>1</v>
      </c>
      <c r="G25" s="3">
        <v>2</v>
      </c>
      <c r="H25" s="3">
        <v>8</v>
      </c>
      <c r="I25" s="3">
        <v>2</v>
      </c>
      <c r="J25" s="3">
        <v>3</v>
      </c>
      <c r="K25" s="3">
        <v>1</v>
      </c>
    </row>
    <row r="26" spans="1:14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7</v>
      </c>
      <c r="D29" s="10">
        <v>6</v>
      </c>
      <c r="E29" s="10" t="s">
        <v>182</v>
      </c>
      <c r="F29" s="10" t="s">
        <v>182</v>
      </c>
      <c r="G29" s="10" t="s">
        <v>182</v>
      </c>
      <c r="H29" s="10">
        <v>5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4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10</v>
      </c>
      <c r="D32" s="10">
        <v>4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1</v>
      </c>
      <c r="J32" s="10" t="s">
        <v>182</v>
      </c>
      <c r="K32" s="10">
        <v>1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3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3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9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3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3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5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5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4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88</v>
      </c>
      <c r="D45" s="3">
        <v>15</v>
      </c>
      <c r="E45" s="3" t="s">
        <v>182</v>
      </c>
      <c r="F45" s="3" t="s">
        <v>182</v>
      </c>
      <c r="G45" s="3">
        <v>2</v>
      </c>
      <c r="H45" s="3">
        <v>8</v>
      </c>
      <c r="I45" s="3">
        <v>1</v>
      </c>
      <c r="J45" s="3">
        <v>2</v>
      </c>
      <c r="K45" s="3">
        <v>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6</v>
      </c>
      <c r="D48" s="10">
        <v>4</v>
      </c>
      <c r="E48" s="10" t="s">
        <v>182</v>
      </c>
      <c r="F48" s="10" t="s">
        <v>182</v>
      </c>
      <c r="G48" s="10">
        <v>2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>
        <v>2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8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10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15</v>
      </c>
      <c r="D54" s="10">
        <v>4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>
        <v>2</v>
      </c>
      <c r="K54" s="10">
        <v>1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4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5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4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11</v>
      </c>
      <c r="D59" s="10">
        <v>1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3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 t="s">
        <v>182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  <c r="N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>
        <v>1</v>
      </c>
      <c r="E62" s="10" t="s">
        <v>182</v>
      </c>
      <c r="F62" s="10" t="s">
        <v>182</v>
      </c>
      <c r="G62" s="10" t="s">
        <v>182</v>
      </c>
      <c r="H62" s="10">
        <v>1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1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19944</v>
      </c>
      <c r="D5" s="3">
        <v>3928</v>
      </c>
      <c r="E5" s="3">
        <v>107</v>
      </c>
      <c r="F5" s="3">
        <v>110</v>
      </c>
      <c r="G5" s="3">
        <v>779</v>
      </c>
      <c r="H5" s="3">
        <v>1378</v>
      </c>
      <c r="I5" s="3">
        <v>401</v>
      </c>
      <c r="J5" s="3">
        <v>989</v>
      </c>
      <c r="K5" s="3">
        <v>164</v>
      </c>
    </row>
    <row r="6" spans="1:33" ht="12" customHeight="1" x14ac:dyDescent="0.2">
      <c r="A6" s="30" t="s">
        <v>171</v>
      </c>
      <c r="B6" s="1" t="s">
        <v>14</v>
      </c>
      <c r="C6" s="10">
        <v>279</v>
      </c>
      <c r="D6" s="10">
        <v>160</v>
      </c>
      <c r="E6" s="10">
        <v>103</v>
      </c>
      <c r="F6" s="10">
        <v>57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392</v>
      </c>
      <c r="D7" s="10">
        <v>366</v>
      </c>
      <c r="E7" s="10">
        <v>4</v>
      </c>
      <c r="F7" s="10">
        <v>53</v>
      </c>
      <c r="G7" s="10">
        <v>309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740</v>
      </c>
      <c r="D8" s="10">
        <v>676</v>
      </c>
      <c r="E8" s="10" t="s">
        <v>182</v>
      </c>
      <c r="F8" s="10" t="s">
        <v>182</v>
      </c>
      <c r="G8" s="10">
        <v>224</v>
      </c>
      <c r="H8" s="10">
        <v>452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1070</v>
      </c>
      <c r="D9" s="10">
        <v>847</v>
      </c>
      <c r="E9" s="10" t="s">
        <v>182</v>
      </c>
      <c r="F9" s="10" t="s">
        <v>182</v>
      </c>
      <c r="G9" s="10">
        <v>7</v>
      </c>
      <c r="H9" s="10">
        <v>610</v>
      </c>
      <c r="I9" s="10">
        <v>52</v>
      </c>
      <c r="J9" s="10">
        <v>178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849</v>
      </c>
      <c r="D10" s="10">
        <v>411</v>
      </c>
      <c r="E10" s="10" t="s">
        <v>182</v>
      </c>
      <c r="F10" s="10" t="s">
        <v>182</v>
      </c>
      <c r="G10" s="10">
        <v>10</v>
      </c>
      <c r="H10" s="10">
        <v>45</v>
      </c>
      <c r="I10" s="10">
        <v>76</v>
      </c>
      <c r="J10" s="10">
        <v>277</v>
      </c>
      <c r="K10" s="10">
        <v>3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1024</v>
      </c>
      <c r="D11" s="10">
        <v>299</v>
      </c>
      <c r="E11" s="10" t="s">
        <v>182</v>
      </c>
      <c r="F11" s="10" t="s">
        <v>182</v>
      </c>
      <c r="G11" s="10">
        <v>12</v>
      </c>
      <c r="H11" s="10">
        <v>39</v>
      </c>
      <c r="I11" s="10">
        <v>56</v>
      </c>
      <c r="J11" s="10">
        <v>175</v>
      </c>
      <c r="K11" s="10">
        <v>17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1158</v>
      </c>
      <c r="D12" s="10">
        <v>251</v>
      </c>
      <c r="E12" s="10" t="s">
        <v>182</v>
      </c>
      <c r="F12" s="10" t="s">
        <v>182</v>
      </c>
      <c r="G12" s="10">
        <v>15</v>
      </c>
      <c r="H12" s="10">
        <v>40</v>
      </c>
      <c r="I12" s="10">
        <v>49</v>
      </c>
      <c r="J12" s="10">
        <v>114</v>
      </c>
      <c r="K12" s="10">
        <v>33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1340</v>
      </c>
      <c r="D13" s="10">
        <v>208</v>
      </c>
      <c r="E13" s="10" t="s">
        <v>182</v>
      </c>
      <c r="F13" s="10" t="s">
        <v>182</v>
      </c>
      <c r="G13" s="10">
        <v>14</v>
      </c>
      <c r="H13" s="10">
        <v>45</v>
      </c>
      <c r="I13" s="10">
        <v>41</v>
      </c>
      <c r="J13" s="10">
        <v>82</v>
      </c>
      <c r="K13" s="10">
        <v>26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1240</v>
      </c>
      <c r="D14" s="10">
        <v>170</v>
      </c>
      <c r="E14" s="10" t="s">
        <v>182</v>
      </c>
      <c r="F14" s="10" t="s">
        <v>182</v>
      </c>
      <c r="G14" s="10">
        <v>19</v>
      </c>
      <c r="H14" s="10">
        <v>31</v>
      </c>
      <c r="I14" s="10">
        <v>34</v>
      </c>
      <c r="J14" s="10">
        <v>51</v>
      </c>
      <c r="K14" s="10">
        <v>35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1141</v>
      </c>
      <c r="D15" s="10">
        <v>102</v>
      </c>
      <c r="E15" s="10" t="s">
        <v>182</v>
      </c>
      <c r="F15" s="10" t="s">
        <v>182</v>
      </c>
      <c r="G15" s="10">
        <v>18</v>
      </c>
      <c r="H15" s="10">
        <v>27</v>
      </c>
      <c r="I15" s="10">
        <v>22</v>
      </c>
      <c r="J15" s="10">
        <v>24</v>
      </c>
      <c r="K15" s="10">
        <v>11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1148</v>
      </c>
      <c r="D16" s="10">
        <v>95</v>
      </c>
      <c r="E16" s="10" t="s">
        <v>182</v>
      </c>
      <c r="F16" s="10" t="s">
        <v>182</v>
      </c>
      <c r="G16" s="10">
        <v>24</v>
      </c>
      <c r="H16" s="10">
        <v>25</v>
      </c>
      <c r="I16" s="10">
        <v>12</v>
      </c>
      <c r="J16" s="10">
        <v>26</v>
      </c>
      <c r="K16" s="10">
        <v>8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1243</v>
      </c>
      <c r="D17" s="10">
        <v>83</v>
      </c>
      <c r="E17" s="10" t="s">
        <v>182</v>
      </c>
      <c r="F17" s="10" t="s">
        <v>182</v>
      </c>
      <c r="G17" s="10">
        <v>25</v>
      </c>
      <c r="H17" s="10">
        <v>16</v>
      </c>
      <c r="I17" s="10">
        <v>14</v>
      </c>
      <c r="J17" s="10">
        <v>19</v>
      </c>
      <c r="K17" s="10">
        <v>9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1171</v>
      </c>
      <c r="D18" s="10">
        <v>58</v>
      </c>
      <c r="E18" s="10" t="s">
        <v>182</v>
      </c>
      <c r="F18" s="10" t="s">
        <v>182</v>
      </c>
      <c r="G18" s="10">
        <v>14</v>
      </c>
      <c r="H18" s="10">
        <v>15</v>
      </c>
      <c r="I18" s="10">
        <v>11</v>
      </c>
      <c r="J18" s="10">
        <v>13</v>
      </c>
      <c r="K18" s="10">
        <v>5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1349</v>
      </c>
      <c r="D19" s="10">
        <v>49</v>
      </c>
      <c r="E19" s="10" t="s">
        <v>182</v>
      </c>
      <c r="F19" s="10" t="s">
        <v>182</v>
      </c>
      <c r="G19" s="10">
        <v>18</v>
      </c>
      <c r="H19" s="10">
        <v>11</v>
      </c>
      <c r="I19" s="10">
        <v>11</v>
      </c>
      <c r="J19" s="10">
        <v>6</v>
      </c>
      <c r="K19" s="10">
        <v>3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1754</v>
      </c>
      <c r="D20" s="10">
        <v>41</v>
      </c>
      <c r="E20" s="10" t="s">
        <v>182</v>
      </c>
      <c r="F20" s="10" t="s">
        <v>182</v>
      </c>
      <c r="G20" s="10">
        <v>13</v>
      </c>
      <c r="H20" s="10">
        <v>9</v>
      </c>
      <c r="I20" s="10">
        <v>5</v>
      </c>
      <c r="J20" s="10">
        <v>9</v>
      </c>
      <c r="K20" s="10">
        <v>5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1730</v>
      </c>
      <c r="D21" s="10">
        <v>46</v>
      </c>
      <c r="E21" s="10" t="s">
        <v>182</v>
      </c>
      <c r="F21" s="10" t="s">
        <v>182</v>
      </c>
      <c r="G21" s="10">
        <v>25</v>
      </c>
      <c r="H21" s="10">
        <v>6</v>
      </c>
      <c r="I21" s="10">
        <v>5</v>
      </c>
      <c r="J21" s="10">
        <v>7</v>
      </c>
      <c r="K21" s="10">
        <v>3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1180</v>
      </c>
      <c r="D22" s="10">
        <v>30</v>
      </c>
      <c r="E22" s="10" t="s">
        <v>182</v>
      </c>
      <c r="F22" s="10" t="s">
        <v>182</v>
      </c>
      <c r="G22" s="10">
        <v>16</v>
      </c>
      <c r="H22" s="10">
        <v>4</v>
      </c>
      <c r="I22" s="10">
        <v>4</v>
      </c>
      <c r="J22" s="10">
        <v>4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683</v>
      </c>
      <c r="D23" s="10">
        <v>21</v>
      </c>
      <c r="E23" s="10" t="s">
        <v>182</v>
      </c>
      <c r="F23" s="10" t="s">
        <v>182</v>
      </c>
      <c r="G23" s="10">
        <v>8</v>
      </c>
      <c r="H23" s="10">
        <v>1</v>
      </c>
      <c r="I23" s="10">
        <v>6</v>
      </c>
      <c r="J23" s="10">
        <v>3</v>
      </c>
      <c r="K23" s="10">
        <v>3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453</v>
      </c>
      <c r="D24" s="10">
        <v>15</v>
      </c>
      <c r="E24" s="10" t="s">
        <v>182</v>
      </c>
      <c r="F24" s="10" t="s">
        <v>182</v>
      </c>
      <c r="G24" s="10">
        <v>8</v>
      </c>
      <c r="H24" s="10">
        <v>2</v>
      </c>
      <c r="I24" s="10">
        <v>3</v>
      </c>
      <c r="J24" s="10">
        <v>1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11222</v>
      </c>
      <c r="D25" s="3">
        <v>2192</v>
      </c>
      <c r="E25" s="3">
        <v>51</v>
      </c>
      <c r="F25" s="3">
        <v>54</v>
      </c>
      <c r="G25" s="3">
        <v>426</v>
      </c>
      <c r="H25" s="3">
        <v>732</v>
      </c>
      <c r="I25" s="3">
        <v>244</v>
      </c>
      <c r="J25" s="3">
        <v>594</v>
      </c>
      <c r="K25" s="3">
        <v>91</v>
      </c>
    </row>
    <row r="26" spans="1:13" ht="12" customHeight="1" x14ac:dyDescent="0.25">
      <c r="A26" s="30" t="s">
        <v>171</v>
      </c>
      <c r="B26" s="1" t="s">
        <v>14</v>
      </c>
      <c r="C26" s="10">
        <v>137</v>
      </c>
      <c r="D26" s="10">
        <v>76</v>
      </c>
      <c r="E26" s="10">
        <v>50</v>
      </c>
      <c r="F26" s="10">
        <v>26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199</v>
      </c>
      <c r="D27" s="10">
        <v>188</v>
      </c>
      <c r="E27" s="10">
        <v>1</v>
      </c>
      <c r="F27" s="10">
        <v>28</v>
      </c>
      <c r="G27" s="10">
        <v>159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390</v>
      </c>
      <c r="D28" s="10">
        <v>363</v>
      </c>
      <c r="E28" s="10" t="s">
        <v>182</v>
      </c>
      <c r="F28" s="10" t="s">
        <v>182</v>
      </c>
      <c r="G28" s="10">
        <v>117</v>
      </c>
      <c r="H28" s="10">
        <v>246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551</v>
      </c>
      <c r="D29" s="10">
        <v>445</v>
      </c>
      <c r="E29" s="10" t="s">
        <v>182</v>
      </c>
      <c r="F29" s="10" t="s">
        <v>182</v>
      </c>
      <c r="G29" s="10">
        <v>5</v>
      </c>
      <c r="H29" s="10">
        <v>302</v>
      </c>
      <c r="I29" s="10">
        <v>24</v>
      </c>
      <c r="J29" s="10">
        <v>114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445</v>
      </c>
      <c r="D30" s="10">
        <v>237</v>
      </c>
      <c r="E30" s="10" t="s">
        <v>182</v>
      </c>
      <c r="F30" s="10" t="s">
        <v>182</v>
      </c>
      <c r="G30" s="10">
        <v>3</v>
      </c>
      <c r="H30" s="10">
        <v>25</v>
      </c>
      <c r="I30" s="10">
        <v>42</v>
      </c>
      <c r="J30" s="10">
        <v>164</v>
      </c>
      <c r="K30" s="10">
        <v>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531</v>
      </c>
      <c r="D31" s="10">
        <v>167</v>
      </c>
      <c r="E31" s="10" t="s">
        <v>182</v>
      </c>
      <c r="F31" s="10" t="s">
        <v>182</v>
      </c>
      <c r="G31" s="10">
        <v>3</v>
      </c>
      <c r="H31" s="10">
        <v>21</v>
      </c>
      <c r="I31" s="10">
        <v>37</v>
      </c>
      <c r="J31" s="10">
        <v>98</v>
      </c>
      <c r="K31" s="10">
        <v>8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601</v>
      </c>
      <c r="D32" s="10">
        <v>145</v>
      </c>
      <c r="E32" s="10" t="s">
        <v>182</v>
      </c>
      <c r="F32" s="10" t="s">
        <v>182</v>
      </c>
      <c r="G32" s="10">
        <v>9</v>
      </c>
      <c r="H32" s="10">
        <v>24</v>
      </c>
      <c r="I32" s="10">
        <v>24</v>
      </c>
      <c r="J32" s="10">
        <v>74</v>
      </c>
      <c r="K32" s="10">
        <v>14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734</v>
      </c>
      <c r="D33" s="10">
        <v>115</v>
      </c>
      <c r="E33" s="10" t="s">
        <v>182</v>
      </c>
      <c r="F33" s="10" t="s">
        <v>182</v>
      </c>
      <c r="G33" s="10">
        <v>3</v>
      </c>
      <c r="H33" s="10">
        <v>20</v>
      </c>
      <c r="I33" s="10">
        <v>27</v>
      </c>
      <c r="J33" s="10">
        <v>51</v>
      </c>
      <c r="K33" s="10">
        <v>14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713</v>
      </c>
      <c r="D34" s="10">
        <v>105</v>
      </c>
      <c r="E34" s="10" t="s">
        <v>182</v>
      </c>
      <c r="F34" s="10" t="s">
        <v>182</v>
      </c>
      <c r="G34" s="10">
        <v>12</v>
      </c>
      <c r="H34" s="10">
        <v>21</v>
      </c>
      <c r="I34" s="10">
        <v>22</v>
      </c>
      <c r="J34" s="10">
        <v>27</v>
      </c>
      <c r="K34" s="10">
        <v>23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675</v>
      </c>
      <c r="D35" s="10">
        <v>72</v>
      </c>
      <c r="E35" s="10" t="s">
        <v>182</v>
      </c>
      <c r="F35" s="10" t="s">
        <v>182</v>
      </c>
      <c r="G35" s="10">
        <v>15</v>
      </c>
      <c r="H35" s="10">
        <v>17</v>
      </c>
      <c r="I35" s="10">
        <v>12</v>
      </c>
      <c r="J35" s="10">
        <v>20</v>
      </c>
      <c r="K35" s="10">
        <v>8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635</v>
      </c>
      <c r="D36" s="10">
        <v>57</v>
      </c>
      <c r="E36" s="10" t="s">
        <v>182</v>
      </c>
      <c r="F36" s="10" t="s">
        <v>182</v>
      </c>
      <c r="G36" s="10">
        <v>14</v>
      </c>
      <c r="H36" s="10">
        <v>13</v>
      </c>
      <c r="I36" s="10">
        <v>8</v>
      </c>
      <c r="J36" s="10">
        <v>17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716</v>
      </c>
      <c r="D37" s="10">
        <v>55</v>
      </c>
      <c r="E37" s="10" t="s">
        <v>182</v>
      </c>
      <c r="F37" s="10" t="s">
        <v>182</v>
      </c>
      <c r="G37" s="10">
        <v>15</v>
      </c>
      <c r="H37" s="10">
        <v>11</v>
      </c>
      <c r="I37" s="10">
        <v>12</v>
      </c>
      <c r="J37" s="10">
        <v>10</v>
      </c>
      <c r="K37" s="10">
        <v>7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696</v>
      </c>
      <c r="D38" s="10">
        <v>33</v>
      </c>
      <c r="E38" s="10" t="s">
        <v>182</v>
      </c>
      <c r="F38" s="10" t="s">
        <v>182</v>
      </c>
      <c r="G38" s="10">
        <v>8</v>
      </c>
      <c r="H38" s="10">
        <v>10</v>
      </c>
      <c r="I38" s="10">
        <v>9</v>
      </c>
      <c r="J38" s="10">
        <v>4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793</v>
      </c>
      <c r="D39" s="10">
        <v>36</v>
      </c>
      <c r="E39" s="10" t="s">
        <v>182</v>
      </c>
      <c r="F39" s="10" t="s">
        <v>182</v>
      </c>
      <c r="G39" s="10">
        <v>15</v>
      </c>
      <c r="H39" s="10">
        <v>8</v>
      </c>
      <c r="I39" s="10">
        <v>9</v>
      </c>
      <c r="J39" s="10">
        <v>2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977</v>
      </c>
      <c r="D40" s="10">
        <v>19</v>
      </c>
      <c r="E40" s="10" t="s">
        <v>182</v>
      </c>
      <c r="F40" s="10" t="s">
        <v>182</v>
      </c>
      <c r="G40" s="10">
        <v>9</v>
      </c>
      <c r="H40" s="10">
        <v>4</v>
      </c>
      <c r="I40" s="10">
        <v>3</v>
      </c>
      <c r="J40" s="10">
        <v>3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992</v>
      </c>
      <c r="D41" s="10">
        <v>31</v>
      </c>
      <c r="E41" s="10" t="s">
        <v>182</v>
      </c>
      <c r="F41" s="10" t="s">
        <v>182</v>
      </c>
      <c r="G41" s="10">
        <v>17</v>
      </c>
      <c r="H41" s="10">
        <v>6</v>
      </c>
      <c r="I41" s="10">
        <v>5</v>
      </c>
      <c r="J41" s="10">
        <v>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669</v>
      </c>
      <c r="D42" s="10">
        <v>22</v>
      </c>
      <c r="E42" s="10" t="s">
        <v>182</v>
      </c>
      <c r="F42" s="10" t="s">
        <v>182</v>
      </c>
      <c r="G42" s="10">
        <v>10</v>
      </c>
      <c r="H42" s="10">
        <v>3</v>
      </c>
      <c r="I42" s="10">
        <v>3</v>
      </c>
      <c r="J42" s="10">
        <v>4</v>
      </c>
      <c r="K42" s="10">
        <v>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455</v>
      </c>
      <c r="D43" s="10">
        <v>14</v>
      </c>
      <c r="E43" s="10" t="s">
        <v>182</v>
      </c>
      <c r="F43" s="10" t="s">
        <v>182</v>
      </c>
      <c r="G43" s="10">
        <v>6</v>
      </c>
      <c r="H43" s="10" t="s">
        <v>182</v>
      </c>
      <c r="I43" s="10">
        <v>4</v>
      </c>
      <c r="J43" s="10">
        <v>3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313</v>
      </c>
      <c r="D44" s="10">
        <v>12</v>
      </c>
      <c r="E44" s="10" t="s">
        <v>182</v>
      </c>
      <c r="F44" s="10" t="s">
        <v>182</v>
      </c>
      <c r="G44" s="10">
        <v>6</v>
      </c>
      <c r="H44" s="10">
        <v>1</v>
      </c>
      <c r="I44" s="10">
        <v>3</v>
      </c>
      <c r="J44" s="10">
        <v>1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8722</v>
      </c>
      <c r="D45" s="3">
        <v>1736</v>
      </c>
      <c r="E45" s="3">
        <v>56</v>
      </c>
      <c r="F45" s="3">
        <v>56</v>
      </c>
      <c r="G45" s="3">
        <v>353</v>
      </c>
      <c r="H45" s="3">
        <v>646</v>
      </c>
      <c r="I45" s="3">
        <v>157</v>
      </c>
      <c r="J45" s="3">
        <v>395</v>
      </c>
      <c r="K45" s="3">
        <v>73</v>
      </c>
    </row>
    <row r="46" spans="1:13" ht="12" customHeight="1" x14ac:dyDescent="0.2">
      <c r="A46" s="30" t="s">
        <v>171</v>
      </c>
      <c r="B46" s="1" t="s">
        <v>14</v>
      </c>
      <c r="C46" s="10">
        <v>142</v>
      </c>
      <c r="D46" s="10">
        <v>84</v>
      </c>
      <c r="E46" s="10">
        <v>53</v>
      </c>
      <c r="F46" s="10">
        <v>31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193</v>
      </c>
      <c r="D47" s="10">
        <v>178</v>
      </c>
      <c r="E47" s="10">
        <v>3</v>
      </c>
      <c r="F47" s="10">
        <v>25</v>
      </c>
      <c r="G47" s="10">
        <v>150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350</v>
      </c>
      <c r="D48" s="10">
        <v>313</v>
      </c>
      <c r="E48" s="10" t="s">
        <v>182</v>
      </c>
      <c r="F48" s="10" t="s">
        <v>182</v>
      </c>
      <c r="G48" s="10">
        <v>107</v>
      </c>
      <c r="H48" s="10">
        <v>206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519</v>
      </c>
      <c r="D49" s="10">
        <v>402</v>
      </c>
      <c r="E49" s="10" t="s">
        <v>182</v>
      </c>
      <c r="F49" s="10" t="s">
        <v>182</v>
      </c>
      <c r="G49" s="10">
        <v>2</v>
      </c>
      <c r="H49" s="10">
        <v>308</v>
      </c>
      <c r="I49" s="10">
        <v>28</v>
      </c>
      <c r="J49" s="10">
        <v>64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404</v>
      </c>
      <c r="D50" s="10">
        <v>174</v>
      </c>
      <c r="E50" s="10" t="s">
        <v>182</v>
      </c>
      <c r="F50" s="10" t="s">
        <v>182</v>
      </c>
      <c r="G50" s="10">
        <v>7</v>
      </c>
      <c r="H50" s="10">
        <v>20</v>
      </c>
      <c r="I50" s="10">
        <v>34</v>
      </c>
      <c r="J50" s="10">
        <v>113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493</v>
      </c>
      <c r="D51" s="10">
        <v>132</v>
      </c>
      <c r="E51" s="10" t="s">
        <v>182</v>
      </c>
      <c r="F51" s="10" t="s">
        <v>182</v>
      </c>
      <c r="G51" s="10">
        <v>9</v>
      </c>
      <c r="H51" s="10">
        <v>18</v>
      </c>
      <c r="I51" s="10">
        <v>19</v>
      </c>
      <c r="J51" s="10">
        <v>77</v>
      </c>
      <c r="K51" s="10">
        <v>9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557</v>
      </c>
      <c r="D52" s="10">
        <v>106</v>
      </c>
      <c r="E52" s="10" t="s">
        <v>182</v>
      </c>
      <c r="F52" s="10" t="s">
        <v>182</v>
      </c>
      <c r="G52" s="10">
        <v>6</v>
      </c>
      <c r="H52" s="10">
        <v>16</v>
      </c>
      <c r="I52" s="10">
        <v>25</v>
      </c>
      <c r="J52" s="10">
        <v>40</v>
      </c>
      <c r="K52" s="10">
        <v>19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606</v>
      </c>
      <c r="D53" s="10">
        <v>93</v>
      </c>
      <c r="E53" s="10" t="s">
        <v>182</v>
      </c>
      <c r="F53" s="10" t="s">
        <v>182</v>
      </c>
      <c r="G53" s="10">
        <v>11</v>
      </c>
      <c r="H53" s="10">
        <v>25</v>
      </c>
      <c r="I53" s="10">
        <v>14</v>
      </c>
      <c r="J53" s="10">
        <v>31</v>
      </c>
      <c r="K53" s="10">
        <v>12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527</v>
      </c>
      <c r="D54" s="10">
        <v>65</v>
      </c>
      <c r="E54" s="10" t="s">
        <v>182</v>
      </c>
      <c r="F54" s="10" t="s">
        <v>182</v>
      </c>
      <c r="G54" s="10">
        <v>7</v>
      </c>
      <c r="H54" s="10">
        <v>10</v>
      </c>
      <c r="I54" s="10">
        <v>12</v>
      </c>
      <c r="J54" s="10">
        <v>24</v>
      </c>
      <c r="K54" s="10">
        <v>12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466</v>
      </c>
      <c r="D55" s="10">
        <v>30</v>
      </c>
      <c r="E55" s="10" t="s">
        <v>182</v>
      </c>
      <c r="F55" s="10" t="s">
        <v>182</v>
      </c>
      <c r="G55" s="10">
        <v>3</v>
      </c>
      <c r="H55" s="10">
        <v>10</v>
      </c>
      <c r="I55" s="10">
        <v>10</v>
      </c>
      <c r="J55" s="10">
        <v>4</v>
      </c>
      <c r="K55" s="10">
        <v>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513</v>
      </c>
      <c r="D56" s="10">
        <v>38</v>
      </c>
      <c r="E56" s="10" t="s">
        <v>182</v>
      </c>
      <c r="F56" s="10" t="s">
        <v>182</v>
      </c>
      <c r="G56" s="10">
        <v>10</v>
      </c>
      <c r="H56" s="10">
        <v>12</v>
      </c>
      <c r="I56" s="10">
        <v>4</v>
      </c>
      <c r="J56" s="10">
        <v>9</v>
      </c>
      <c r="K56" s="10">
        <v>3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527</v>
      </c>
      <c r="D57" s="10">
        <v>28</v>
      </c>
      <c r="E57" s="10" t="s">
        <v>182</v>
      </c>
      <c r="F57" s="10" t="s">
        <v>182</v>
      </c>
      <c r="G57" s="10">
        <v>10</v>
      </c>
      <c r="H57" s="10">
        <v>5</v>
      </c>
      <c r="I57" s="10">
        <v>2</v>
      </c>
      <c r="J57" s="10">
        <v>9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475</v>
      </c>
      <c r="D58" s="10">
        <v>25</v>
      </c>
      <c r="E58" s="10" t="s">
        <v>182</v>
      </c>
      <c r="F58" s="10" t="s">
        <v>182</v>
      </c>
      <c r="G58" s="10">
        <v>6</v>
      </c>
      <c r="H58" s="10">
        <v>5</v>
      </c>
      <c r="I58" s="10">
        <v>2</v>
      </c>
      <c r="J58" s="10">
        <v>9</v>
      </c>
      <c r="K58" s="10">
        <v>3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556</v>
      </c>
      <c r="D59" s="10">
        <v>13</v>
      </c>
      <c r="E59" s="10" t="s">
        <v>182</v>
      </c>
      <c r="F59" s="10" t="s">
        <v>182</v>
      </c>
      <c r="G59" s="10">
        <v>3</v>
      </c>
      <c r="H59" s="10">
        <v>3</v>
      </c>
      <c r="I59" s="10">
        <v>2</v>
      </c>
      <c r="J59" s="10">
        <v>4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777</v>
      </c>
      <c r="D60" s="10">
        <v>22</v>
      </c>
      <c r="E60" s="10" t="s">
        <v>182</v>
      </c>
      <c r="F60" s="10" t="s">
        <v>182</v>
      </c>
      <c r="G60" s="10">
        <v>4</v>
      </c>
      <c r="H60" s="10">
        <v>5</v>
      </c>
      <c r="I60" s="10">
        <v>2</v>
      </c>
      <c r="J60" s="10">
        <v>6</v>
      </c>
      <c r="K60" s="10">
        <v>5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738</v>
      </c>
      <c r="D61" s="10">
        <v>15</v>
      </c>
      <c r="E61" s="10" t="s">
        <v>182</v>
      </c>
      <c r="F61" s="10" t="s">
        <v>182</v>
      </c>
      <c r="G61" s="10">
        <v>8</v>
      </c>
      <c r="H61" s="10" t="s">
        <v>182</v>
      </c>
      <c r="I61" s="10" t="s">
        <v>182</v>
      </c>
      <c r="J61" s="10">
        <v>5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511</v>
      </c>
      <c r="D62" s="10">
        <v>8</v>
      </c>
      <c r="E62" s="10" t="s">
        <v>182</v>
      </c>
      <c r="F62" s="10" t="s">
        <v>182</v>
      </c>
      <c r="G62" s="10">
        <v>6</v>
      </c>
      <c r="H62" s="10">
        <v>1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228</v>
      </c>
      <c r="D63" s="10">
        <v>7</v>
      </c>
      <c r="E63" s="10" t="s">
        <v>182</v>
      </c>
      <c r="F63" s="10" t="s">
        <v>182</v>
      </c>
      <c r="G63" s="10">
        <v>2</v>
      </c>
      <c r="H63" s="10">
        <v>1</v>
      </c>
      <c r="I63" s="10">
        <v>2</v>
      </c>
      <c r="J63" s="10" t="s">
        <v>182</v>
      </c>
      <c r="K63" s="10">
        <v>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140</v>
      </c>
      <c r="D64" s="6">
        <v>3</v>
      </c>
      <c r="E64" s="6" t="s">
        <v>182</v>
      </c>
      <c r="F64" s="6" t="s">
        <v>182</v>
      </c>
      <c r="G64" s="6">
        <v>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13241</v>
      </c>
      <c r="D5" s="3">
        <v>2332</v>
      </c>
      <c r="E5" s="3">
        <v>24</v>
      </c>
      <c r="F5" s="3">
        <v>31</v>
      </c>
      <c r="G5" s="3">
        <v>594</v>
      </c>
      <c r="H5" s="3">
        <v>1148</v>
      </c>
      <c r="I5" s="3">
        <v>179</v>
      </c>
      <c r="J5" s="3">
        <v>321</v>
      </c>
      <c r="K5" s="3">
        <v>35</v>
      </c>
    </row>
    <row r="6" spans="1:33" ht="12" customHeight="1" x14ac:dyDescent="0.2">
      <c r="A6" s="30" t="s">
        <v>171</v>
      </c>
      <c r="B6" s="1" t="s">
        <v>14</v>
      </c>
      <c r="C6" s="10">
        <v>99</v>
      </c>
      <c r="D6" s="10">
        <v>39</v>
      </c>
      <c r="E6" s="10">
        <v>23</v>
      </c>
      <c r="F6" s="10">
        <v>16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190</v>
      </c>
      <c r="D7" s="10">
        <v>174</v>
      </c>
      <c r="E7" s="10">
        <v>1</v>
      </c>
      <c r="F7" s="10">
        <v>15</v>
      </c>
      <c r="G7" s="10">
        <v>158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482</v>
      </c>
      <c r="D8" s="10">
        <v>427</v>
      </c>
      <c r="E8" s="10" t="s">
        <v>182</v>
      </c>
      <c r="F8" s="10" t="s">
        <v>182</v>
      </c>
      <c r="G8" s="10">
        <v>147</v>
      </c>
      <c r="H8" s="10">
        <v>280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876</v>
      </c>
      <c r="D9" s="10">
        <v>602</v>
      </c>
      <c r="E9" s="10" t="s">
        <v>182</v>
      </c>
      <c r="F9" s="10" t="s">
        <v>182</v>
      </c>
      <c r="G9" s="10">
        <v>11</v>
      </c>
      <c r="H9" s="10">
        <v>517</v>
      </c>
      <c r="I9" s="10">
        <v>17</v>
      </c>
      <c r="J9" s="10">
        <v>57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888</v>
      </c>
      <c r="D10" s="10">
        <v>235</v>
      </c>
      <c r="E10" s="10" t="s">
        <v>182</v>
      </c>
      <c r="F10" s="10" t="s">
        <v>182</v>
      </c>
      <c r="G10" s="10">
        <v>16</v>
      </c>
      <c r="H10" s="10">
        <v>71</v>
      </c>
      <c r="I10" s="10">
        <v>44</v>
      </c>
      <c r="J10" s="10">
        <v>103</v>
      </c>
      <c r="K10" s="10">
        <v>1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1330</v>
      </c>
      <c r="D11" s="10">
        <v>158</v>
      </c>
      <c r="E11" s="10" t="s">
        <v>182</v>
      </c>
      <c r="F11" s="10" t="s">
        <v>182</v>
      </c>
      <c r="G11" s="10">
        <v>27</v>
      </c>
      <c r="H11" s="10">
        <v>49</v>
      </c>
      <c r="I11" s="10">
        <v>25</v>
      </c>
      <c r="J11" s="10">
        <v>53</v>
      </c>
      <c r="K11" s="10">
        <v>4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1971</v>
      </c>
      <c r="D12" s="10">
        <v>205</v>
      </c>
      <c r="E12" s="10" t="s">
        <v>182</v>
      </c>
      <c r="F12" s="10" t="s">
        <v>182</v>
      </c>
      <c r="G12" s="10">
        <v>47</v>
      </c>
      <c r="H12" s="10">
        <v>74</v>
      </c>
      <c r="I12" s="10">
        <v>31</v>
      </c>
      <c r="J12" s="10">
        <v>49</v>
      </c>
      <c r="K12" s="10">
        <v>4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2013</v>
      </c>
      <c r="D13" s="10">
        <v>166</v>
      </c>
      <c r="E13" s="10" t="s">
        <v>182</v>
      </c>
      <c r="F13" s="10" t="s">
        <v>182</v>
      </c>
      <c r="G13" s="10">
        <v>37</v>
      </c>
      <c r="H13" s="10">
        <v>69</v>
      </c>
      <c r="I13" s="10">
        <v>26</v>
      </c>
      <c r="J13" s="10">
        <v>28</v>
      </c>
      <c r="K13" s="10">
        <v>6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1439</v>
      </c>
      <c r="D14" s="10">
        <v>119</v>
      </c>
      <c r="E14" s="10" t="s">
        <v>182</v>
      </c>
      <c r="F14" s="10" t="s">
        <v>182</v>
      </c>
      <c r="G14" s="10">
        <v>41</v>
      </c>
      <c r="H14" s="10">
        <v>36</v>
      </c>
      <c r="I14" s="10">
        <v>17</v>
      </c>
      <c r="J14" s="10">
        <v>12</v>
      </c>
      <c r="K14" s="10">
        <v>13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1028</v>
      </c>
      <c r="D15" s="10">
        <v>64</v>
      </c>
      <c r="E15" s="10" t="s">
        <v>182</v>
      </c>
      <c r="F15" s="10" t="s">
        <v>182</v>
      </c>
      <c r="G15" s="10">
        <v>27</v>
      </c>
      <c r="H15" s="10">
        <v>18</v>
      </c>
      <c r="I15" s="10">
        <v>7</v>
      </c>
      <c r="J15" s="10">
        <v>8</v>
      </c>
      <c r="K15" s="10">
        <v>4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867</v>
      </c>
      <c r="D16" s="10">
        <v>41</v>
      </c>
      <c r="E16" s="10" t="s">
        <v>182</v>
      </c>
      <c r="F16" s="10" t="s">
        <v>182</v>
      </c>
      <c r="G16" s="10">
        <v>24</v>
      </c>
      <c r="H16" s="10">
        <v>7</v>
      </c>
      <c r="I16" s="10">
        <v>2</v>
      </c>
      <c r="J16" s="10">
        <v>6</v>
      </c>
      <c r="K16" s="10">
        <v>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585</v>
      </c>
      <c r="D17" s="10">
        <v>36</v>
      </c>
      <c r="E17" s="10" t="s">
        <v>182</v>
      </c>
      <c r="F17" s="10" t="s">
        <v>182</v>
      </c>
      <c r="G17" s="10">
        <v>21</v>
      </c>
      <c r="H17" s="10">
        <v>11</v>
      </c>
      <c r="I17" s="10">
        <v>2</v>
      </c>
      <c r="J17" s="10">
        <v>1</v>
      </c>
      <c r="K17" s="10">
        <v>1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455</v>
      </c>
      <c r="D18" s="10">
        <v>17</v>
      </c>
      <c r="E18" s="10" t="s">
        <v>182</v>
      </c>
      <c r="F18" s="10" t="s">
        <v>182</v>
      </c>
      <c r="G18" s="10">
        <v>11</v>
      </c>
      <c r="H18" s="10">
        <v>2</v>
      </c>
      <c r="I18" s="10">
        <v>3</v>
      </c>
      <c r="J18" s="10">
        <v>1</v>
      </c>
      <c r="K18" s="10" t="s">
        <v>182</v>
      </c>
      <c r="L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339</v>
      </c>
      <c r="D19" s="10">
        <v>13</v>
      </c>
      <c r="E19" s="10" t="s">
        <v>182</v>
      </c>
      <c r="F19" s="10" t="s">
        <v>182</v>
      </c>
      <c r="G19" s="10">
        <v>7</v>
      </c>
      <c r="H19" s="10">
        <v>5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271</v>
      </c>
      <c r="D20" s="10">
        <v>15</v>
      </c>
      <c r="E20" s="10" t="s">
        <v>182</v>
      </c>
      <c r="F20" s="10" t="s">
        <v>182</v>
      </c>
      <c r="G20" s="10">
        <v>9</v>
      </c>
      <c r="H20" s="10">
        <v>4</v>
      </c>
      <c r="I20" s="10" t="s">
        <v>182</v>
      </c>
      <c r="J20" s="10">
        <v>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208</v>
      </c>
      <c r="D21" s="10">
        <v>9</v>
      </c>
      <c r="E21" s="10" t="s">
        <v>182</v>
      </c>
      <c r="F21" s="10" t="s">
        <v>182</v>
      </c>
      <c r="G21" s="10">
        <v>6</v>
      </c>
      <c r="H21" s="10">
        <v>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102</v>
      </c>
      <c r="D22" s="10">
        <v>7</v>
      </c>
      <c r="E22" s="10" t="s">
        <v>182</v>
      </c>
      <c r="F22" s="10" t="s">
        <v>182</v>
      </c>
      <c r="G22" s="10">
        <v>3</v>
      </c>
      <c r="H22" s="10">
        <v>1</v>
      </c>
      <c r="I22" s="10">
        <v>3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60</v>
      </c>
      <c r="D23" s="10">
        <v>4</v>
      </c>
      <c r="E23" s="10" t="s">
        <v>182</v>
      </c>
      <c r="F23" s="10" t="s">
        <v>182</v>
      </c>
      <c r="G23" s="10">
        <v>2</v>
      </c>
      <c r="H23" s="10">
        <v>1</v>
      </c>
      <c r="I23" s="10" t="s">
        <v>182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38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6873</v>
      </c>
      <c r="D25" s="3">
        <v>1266</v>
      </c>
      <c r="E25" s="3">
        <v>10</v>
      </c>
      <c r="F25" s="3">
        <v>18</v>
      </c>
      <c r="G25" s="3">
        <v>317</v>
      </c>
      <c r="H25" s="3">
        <v>578</v>
      </c>
      <c r="I25" s="3">
        <v>119</v>
      </c>
      <c r="J25" s="3">
        <v>202</v>
      </c>
      <c r="K25" s="3">
        <v>22</v>
      </c>
    </row>
    <row r="26" spans="1:13" ht="12" customHeight="1" x14ac:dyDescent="0.25">
      <c r="A26" s="30" t="s">
        <v>171</v>
      </c>
      <c r="B26" s="1" t="s">
        <v>14</v>
      </c>
      <c r="C26" s="10">
        <v>50</v>
      </c>
      <c r="D26" s="10">
        <v>19</v>
      </c>
      <c r="E26" s="10">
        <v>9</v>
      </c>
      <c r="F26" s="10">
        <v>10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98</v>
      </c>
      <c r="D27" s="10">
        <v>87</v>
      </c>
      <c r="E27" s="10">
        <v>1</v>
      </c>
      <c r="F27" s="10">
        <v>8</v>
      </c>
      <c r="G27" s="10">
        <v>78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244</v>
      </c>
      <c r="D28" s="10">
        <v>208</v>
      </c>
      <c r="E28" s="10" t="s">
        <v>182</v>
      </c>
      <c r="F28" s="10" t="s">
        <v>182</v>
      </c>
      <c r="G28" s="10">
        <v>74</v>
      </c>
      <c r="H28" s="10">
        <v>134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420</v>
      </c>
      <c r="D29" s="10">
        <v>299</v>
      </c>
      <c r="E29" s="10" t="s">
        <v>182</v>
      </c>
      <c r="F29" s="10" t="s">
        <v>182</v>
      </c>
      <c r="G29" s="10">
        <v>3</v>
      </c>
      <c r="H29" s="10">
        <v>251</v>
      </c>
      <c r="I29" s="10">
        <v>12</v>
      </c>
      <c r="J29" s="10">
        <v>33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424</v>
      </c>
      <c r="D30" s="10">
        <v>130</v>
      </c>
      <c r="E30" s="10" t="s">
        <v>182</v>
      </c>
      <c r="F30" s="10" t="s">
        <v>182</v>
      </c>
      <c r="G30" s="10">
        <v>11</v>
      </c>
      <c r="H30" s="10">
        <v>29</v>
      </c>
      <c r="I30" s="10">
        <v>25</v>
      </c>
      <c r="J30" s="10">
        <v>64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734</v>
      </c>
      <c r="D31" s="10">
        <v>103</v>
      </c>
      <c r="E31" s="10" t="s">
        <v>182</v>
      </c>
      <c r="F31" s="10" t="s">
        <v>182</v>
      </c>
      <c r="G31" s="10">
        <v>15</v>
      </c>
      <c r="H31" s="10">
        <v>28</v>
      </c>
      <c r="I31" s="10">
        <v>20</v>
      </c>
      <c r="J31" s="10">
        <v>37</v>
      </c>
      <c r="K31" s="10">
        <v>3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1037</v>
      </c>
      <c r="D32" s="10">
        <v>133</v>
      </c>
      <c r="E32" s="10" t="s">
        <v>182</v>
      </c>
      <c r="F32" s="10" t="s">
        <v>182</v>
      </c>
      <c r="G32" s="10">
        <v>27</v>
      </c>
      <c r="H32" s="10">
        <v>50</v>
      </c>
      <c r="I32" s="10">
        <v>23</v>
      </c>
      <c r="J32" s="10">
        <v>31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1004</v>
      </c>
      <c r="D33" s="10">
        <v>99</v>
      </c>
      <c r="E33" s="10" t="s">
        <v>182</v>
      </c>
      <c r="F33" s="10" t="s">
        <v>182</v>
      </c>
      <c r="G33" s="10">
        <v>25</v>
      </c>
      <c r="H33" s="10">
        <v>37</v>
      </c>
      <c r="I33" s="10">
        <v>18</v>
      </c>
      <c r="J33" s="10">
        <v>17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708</v>
      </c>
      <c r="D34" s="10">
        <v>77</v>
      </c>
      <c r="E34" s="10" t="s">
        <v>182</v>
      </c>
      <c r="F34" s="10" t="s">
        <v>182</v>
      </c>
      <c r="G34" s="10">
        <v>22</v>
      </c>
      <c r="H34" s="10">
        <v>23</v>
      </c>
      <c r="I34" s="10">
        <v>11</v>
      </c>
      <c r="J34" s="10">
        <v>11</v>
      </c>
      <c r="K34" s="10">
        <v>10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570</v>
      </c>
      <c r="D35" s="10">
        <v>30</v>
      </c>
      <c r="E35" s="10" t="s">
        <v>182</v>
      </c>
      <c r="F35" s="10" t="s">
        <v>182</v>
      </c>
      <c r="G35" s="10">
        <v>13</v>
      </c>
      <c r="H35" s="10">
        <v>8</v>
      </c>
      <c r="I35" s="10">
        <v>4</v>
      </c>
      <c r="J35" s="10">
        <v>4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461</v>
      </c>
      <c r="D36" s="10">
        <v>22</v>
      </c>
      <c r="E36" s="10" t="s">
        <v>182</v>
      </c>
      <c r="F36" s="10" t="s">
        <v>182</v>
      </c>
      <c r="G36" s="10">
        <v>13</v>
      </c>
      <c r="H36" s="10">
        <v>2</v>
      </c>
      <c r="I36" s="10">
        <v>2</v>
      </c>
      <c r="J36" s="10">
        <v>3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317</v>
      </c>
      <c r="D37" s="10">
        <v>23</v>
      </c>
      <c r="E37" s="10" t="s">
        <v>182</v>
      </c>
      <c r="F37" s="10" t="s">
        <v>182</v>
      </c>
      <c r="G37" s="10">
        <v>13</v>
      </c>
      <c r="H37" s="10">
        <v>8</v>
      </c>
      <c r="I37" s="10">
        <v>1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234</v>
      </c>
      <c r="D38" s="10">
        <v>7</v>
      </c>
      <c r="E38" s="10" t="s">
        <v>182</v>
      </c>
      <c r="F38" s="10" t="s">
        <v>182</v>
      </c>
      <c r="G38" s="10">
        <v>5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193</v>
      </c>
      <c r="D39" s="10">
        <v>9</v>
      </c>
      <c r="E39" s="10" t="s">
        <v>182</v>
      </c>
      <c r="F39" s="10" t="s">
        <v>182</v>
      </c>
      <c r="G39" s="10">
        <v>7</v>
      </c>
      <c r="H39" s="10">
        <v>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148</v>
      </c>
      <c r="D40" s="10">
        <v>10</v>
      </c>
      <c r="E40" s="10" t="s">
        <v>182</v>
      </c>
      <c r="F40" s="10" t="s">
        <v>182</v>
      </c>
      <c r="G40" s="10">
        <v>6</v>
      </c>
      <c r="H40" s="10">
        <v>3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110</v>
      </c>
      <c r="D41" s="10">
        <v>4</v>
      </c>
      <c r="E41" s="10" t="s">
        <v>182</v>
      </c>
      <c r="F41" s="10" t="s">
        <v>182</v>
      </c>
      <c r="G41" s="10">
        <v>3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61</v>
      </c>
      <c r="D42" s="10">
        <v>4</v>
      </c>
      <c r="E42" s="10" t="s">
        <v>182</v>
      </c>
      <c r="F42" s="10" t="s">
        <v>182</v>
      </c>
      <c r="G42" s="10">
        <v>1</v>
      </c>
      <c r="H42" s="10">
        <v>1</v>
      </c>
      <c r="I42" s="10">
        <v>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36</v>
      </c>
      <c r="D43" s="10">
        <v>2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6368</v>
      </c>
      <c r="D45" s="3">
        <v>1066</v>
      </c>
      <c r="E45" s="3">
        <v>14</v>
      </c>
      <c r="F45" s="3">
        <v>13</v>
      </c>
      <c r="G45" s="3">
        <v>277</v>
      </c>
      <c r="H45" s="3">
        <v>570</v>
      </c>
      <c r="I45" s="3">
        <v>60</v>
      </c>
      <c r="J45" s="3">
        <v>119</v>
      </c>
      <c r="K45" s="3">
        <v>13</v>
      </c>
    </row>
    <row r="46" spans="1:13" ht="12" customHeight="1" x14ac:dyDescent="0.2">
      <c r="A46" s="30" t="s">
        <v>171</v>
      </c>
      <c r="B46" s="1" t="s">
        <v>14</v>
      </c>
      <c r="C46" s="10">
        <v>49</v>
      </c>
      <c r="D46" s="10">
        <v>20</v>
      </c>
      <c r="E46" s="10">
        <v>14</v>
      </c>
      <c r="F46" s="10">
        <v>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92</v>
      </c>
      <c r="D47" s="10">
        <v>87</v>
      </c>
      <c r="E47" s="10" t="s">
        <v>182</v>
      </c>
      <c r="F47" s="10">
        <v>7</v>
      </c>
      <c r="G47" s="10">
        <v>80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238</v>
      </c>
      <c r="D48" s="10">
        <v>219</v>
      </c>
      <c r="E48" s="10" t="s">
        <v>182</v>
      </c>
      <c r="F48" s="10" t="s">
        <v>182</v>
      </c>
      <c r="G48" s="10">
        <v>73</v>
      </c>
      <c r="H48" s="10">
        <v>146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456</v>
      </c>
      <c r="D49" s="10">
        <v>303</v>
      </c>
      <c r="E49" s="10" t="s">
        <v>182</v>
      </c>
      <c r="F49" s="10" t="s">
        <v>182</v>
      </c>
      <c r="G49" s="10">
        <v>8</v>
      </c>
      <c r="H49" s="10">
        <v>266</v>
      </c>
      <c r="I49" s="10">
        <v>5</v>
      </c>
      <c r="J49" s="10">
        <v>24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464</v>
      </c>
      <c r="D50" s="10">
        <v>105</v>
      </c>
      <c r="E50" s="10" t="s">
        <v>182</v>
      </c>
      <c r="F50" s="10" t="s">
        <v>182</v>
      </c>
      <c r="G50" s="10">
        <v>5</v>
      </c>
      <c r="H50" s="10">
        <v>42</v>
      </c>
      <c r="I50" s="10">
        <v>19</v>
      </c>
      <c r="J50" s="10">
        <v>39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596</v>
      </c>
      <c r="D51" s="10">
        <v>55</v>
      </c>
      <c r="E51" s="10" t="s">
        <v>182</v>
      </c>
      <c r="F51" s="10" t="s">
        <v>182</v>
      </c>
      <c r="G51" s="10">
        <v>12</v>
      </c>
      <c r="H51" s="10">
        <v>21</v>
      </c>
      <c r="I51" s="10">
        <v>5</v>
      </c>
      <c r="J51" s="10">
        <v>16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934</v>
      </c>
      <c r="D52" s="10">
        <v>72</v>
      </c>
      <c r="E52" s="10" t="s">
        <v>182</v>
      </c>
      <c r="F52" s="10" t="s">
        <v>182</v>
      </c>
      <c r="G52" s="10">
        <v>20</v>
      </c>
      <c r="H52" s="10">
        <v>24</v>
      </c>
      <c r="I52" s="10">
        <v>8</v>
      </c>
      <c r="J52" s="10">
        <v>18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1009</v>
      </c>
      <c r="D53" s="10">
        <v>67</v>
      </c>
      <c r="E53" s="10" t="s">
        <v>182</v>
      </c>
      <c r="F53" s="10" t="s">
        <v>182</v>
      </c>
      <c r="G53" s="10">
        <v>12</v>
      </c>
      <c r="H53" s="10">
        <v>32</v>
      </c>
      <c r="I53" s="10">
        <v>8</v>
      </c>
      <c r="J53" s="10">
        <v>11</v>
      </c>
      <c r="K53" s="10">
        <v>4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731</v>
      </c>
      <c r="D54" s="10">
        <v>42</v>
      </c>
      <c r="E54" s="10" t="s">
        <v>182</v>
      </c>
      <c r="F54" s="10" t="s">
        <v>182</v>
      </c>
      <c r="G54" s="10">
        <v>19</v>
      </c>
      <c r="H54" s="10">
        <v>13</v>
      </c>
      <c r="I54" s="10">
        <v>6</v>
      </c>
      <c r="J54" s="10">
        <v>1</v>
      </c>
      <c r="K54" s="10">
        <v>3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458</v>
      </c>
      <c r="D55" s="10">
        <v>34</v>
      </c>
      <c r="E55" s="10" t="s">
        <v>182</v>
      </c>
      <c r="F55" s="10" t="s">
        <v>182</v>
      </c>
      <c r="G55" s="10">
        <v>14</v>
      </c>
      <c r="H55" s="10">
        <v>10</v>
      </c>
      <c r="I55" s="10">
        <v>3</v>
      </c>
      <c r="J55" s="10">
        <v>4</v>
      </c>
      <c r="K55" s="10">
        <v>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406</v>
      </c>
      <c r="D56" s="10">
        <v>19</v>
      </c>
      <c r="E56" s="10" t="s">
        <v>182</v>
      </c>
      <c r="F56" s="10" t="s">
        <v>182</v>
      </c>
      <c r="G56" s="10">
        <v>11</v>
      </c>
      <c r="H56" s="10">
        <v>5</v>
      </c>
      <c r="I56" s="10" t="s">
        <v>182</v>
      </c>
      <c r="J56" s="10">
        <v>3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268</v>
      </c>
      <c r="D57" s="10">
        <v>13</v>
      </c>
      <c r="E57" s="10" t="s">
        <v>182</v>
      </c>
      <c r="F57" s="10" t="s">
        <v>182</v>
      </c>
      <c r="G57" s="10">
        <v>8</v>
      </c>
      <c r="H57" s="10">
        <v>3</v>
      </c>
      <c r="I57" s="10">
        <v>1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221</v>
      </c>
      <c r="D58" s="10">
        <v>10</v>
      </c>
      <c r="E58" s="10" t="s">
        <v>182</v>
      </c>
      <c r="F58" s="10" t="s">
        <v>182</v>
      </c>
      <c r="G58" s="10">
        <v>6</v>
      </c>
      <c r="H58" s="10">
        <v>1</v>
      </c>
      <c r="I58" s="10">
        <v>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146</v>
      </c>
      <c r="D59" s="10">
        <v>4</v>
      </c>
      <c r="E59" s="10" t="s">
        <v>182</v>
      </c>
      <c r="F59" s="10" t="s">
        <v>182</v>
      </c>
      <c r="G59" s="10" t="s">
        <v>182</v>
      </c>
      <c r="H59" s="10">
        <v>3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123</v>
      </c>
      <c r="D60" s="10">
        <v>5</v>
      </c>
      <c r="E60" s="10" t="s">
        <v>182</v>
      </c>
      <c r="F60" s="10" t="s">
        <v>182</v>
      </c>
      <c r="G60" s="10">
        <v>3</v>
      </c>
      <c r="H60" s="10">
        <v>1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98</v>
      </c>
      <c r="D61" s="10">
        <v>5</v>
      </c>
      <c r="E61" s="10" t="s">
        <v>182</v>
      </c>
      <c r="F61" s="10" t="s">
        <v>182</v>
      </c>
      <c r="G61" s="10">
        <v>3</v>
      </c>
      <c r="H61" s="10">
        <v>1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41</v>
      </c>
      <c r="D62" s="10">
        <v>3</v>
      </c>
      <c r="E62" s="10" t="s">
        <v>182</v>
      </c>
      <c r="F62" s="10" t="s">
        <v>182</v>
      </c>
      <c r="G62" s="10">
        <v>2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24</v>
      </c>
      <c r="D63" s="10">
        <v>2</v>
      </c>
      <c r="E63" s="10" t="s">
        <v>182</v>
      </c>
      <c r="F63" s="10" t="s">
        <v>182</v>
      </c>
      <c r="G63" s="10">
        <v>1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14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90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36794</v>
      </c>
      <c r="D5" s="3">
        <v>5849</v>
      </c>
      <c r="E5" s="3">
        <v>88</v>
      </c>
      <c r="F5" s="3">
        <v>191</v>
      </c>
      <c r="G5" s="3">
        <v>1496</v>
      </c>
      <c r="H5" s="3">
        <v>2194</v>
      </c>
      <c r="I5" s="3">
        <v>596</v>
      </c>
      <c r="J5" s="3">
        <v>1088</v>
      </c>
      <c r="K5" s="3">
        <v>196</v>
      </c>
    </row>
    <row r="6" spans="1:33" ht="12" customHeight="1" x14ac:dyDescent="0.2">
      <c r="A6" s="30" t="s">
        <v>171</v>
      </c>
      <c r="B6" s="1" t="s">
        <v>14</v>
      </c>
      <c r="C6" s="10">
        <v>279</v>
      </c>
      <c r="D6" s="10">
        <v>169</v>
      </c>
      <c r="E6" s="10">
        <v>78</v>
      </c>
      <c r="F6" s="10">
        <v>89</v>
      </c>
      <c r="G6" s="10">
        <v>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706</v>
      </c>
      <c r="D7" s="10">
        <v>650</v>
      </c>
      <c r="E7" s="10">
        <v>10</v>
      </c>
      <c r="F7" s="10">
        <v>102</v>
      </c>
      <c r="G7" s="10">
        <v>538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979</v>
      </c>
      <c r="D8" s="10">
        <v>881</v>
      </c>
      <c r="E8" s="10" t="s">
        <v>182</v>
      </c>
      <c r="F8" s="10" t="s">
        <v>182</v>
      </c>
      <c r="G8" s="10">
        <v>388</v>
      </c>
      <c r="H8" s="10">
        <v>493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1532</v>
      </c>
      <c r="D9" s="10">
        <v>1115</v>
      </c>
      <c r="E9" s="10" t="s">
        <v>182</v>
      </c>
      <c r="F9" s="10" t="s">
        <v>182</v>
      </c>
      <c r="G9" s="10">
        <v>22</v>
      </c>
      <c r="H9" s="10">
        <v>912</v>
      </c>
      <c r="I9" s="10">
        <v>57</v>
      </c>
      <c r="J9" s="10">
        <v>124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1960</v>
      </c>
      <c r="D10" s="10">
        <v>586</v>
      </c>
      <c r="E10" s="10" t="s">
        <v>182</v>
      </c>
      <c r="F10" s="10" t="s">
        <v>182</v>
      </c>
      <c r="G10" s="10">
        <v>21</v>
      </c>
      <c r="H10" s="10">
        <v>135</v>
      </c>
      <c r="I10" s="10">
        <v>99</v>
      </c>
      <c r="J10" s="10">
        <v>319</v>
      </c>
      <c r="K10" s="10">
        <v>12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2941</v>
      </c>
      <c r="D11" s="10">
        <v>499</v>
      </c>
      <c r="E11" s="10" t="s">
        <v>182</v>
      </c>
      <c r="F11" s="10" t="s">
        <v>182</v>
      </c>
      <c r="G11" s="10">
        <v>35</v>
      </c>
      <c r="H11" s="10">
        <v>116</v>
      </c>
      <c r="I11" s="10">
        <v>108</v>
      </c>
      <c r="J11" s="10">
        <v>207</v>
      </c>
      <c r="K11" s="10">
        <v>33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3915</v>
      </c>
      <c r="D12" s="10">
        <v>498</v>
      </c>
      <c r="E12" s="10" t="s">
        <v>182</v>
      </c>
      <c r="F12" s="10" t="s">
        <v>182</v>
      </c>
      <c r="G12" s="10">
        <v>45</v>
      </c>
      <c r="H12" s="10">
        <v>139</v>
      </c>
      <c r="I12" s="10">
        <v>89</v>
      </c>
      <c r="J12" s="10">
        <v>170</v>
      </c>
      <c r="K12" s="10">
        <v>55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3964</v>
      </c>
      <c r="D13" s="10">
        <v>377</v>
      </c>
      <c r="E13" s="10" t="s">
        <v>182</v>
      </c>
      <c r="F13" s="10" t="s">
        <v>182</v>
      </c>
      <c r="G13" s="10">
        <v>65</v>
      </c>
      <c r="H13" s="10">
        <v>105</v>
      </c>
      <c r="I13" s="10">
        <v>76</v>
      </c>
      <c r="J13" s="10">
        <v>93</v>
      </c>
      <c r="K13" s="10">
        <v>38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3239</v>
      </c>
      <c r="D14" s="10">
        <v>252</v>
      </c>
      <c r="E14" s="10" t="s">
        <v>182</v>
      </c>
      <c r="F14" s="10" t="s">
        <v>182</v>
      </c>
      <c r="G14" s="10">
        <v>52</v>
      </c>
      <c r="H14" s="10">
        <v>72</v>
      </c>
      <c r="I14" s="10">
        <v>59</v>
      </c>
      <c r="J14" s="10">
        <v>54</v>
      </c>
      <c r="K14" s="10">
        <v>15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2812</v>
      </c>
      <c r="D15" s="10">
        <v>212</v>
      </c>
      <c r="E15" s="10" t="s">
        <v>182</v>
      </c>
      <c r="F15" s="10" t="s">
        <v>182</v>
      </c>
      <c r="G15" s="10">
        <v>68</v>
      </c>
      <c r="H15" s="10">
        <v>64</v>
      </c>
      <c r="I15" s="10">
        <v>28</v>
      </c>
      <c r="J15" s="10">
        <v>40</v>
      </c>
      <c r="K15" s="10">
        <v>12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2598</v>
      </c>
      <c r="D16" s="10">
        <v>178</v>
      </c>
      <c r="E16" s="10" t="s">
        <v>182</v>
      </c>
      <c r="F16" s="10" t="s">
        <v>182</v>
      </c>
      <c r="G16" s="10">
        <v>52</v>
      </c>
      <c r="H16" s="10">
        <v>50</v>
      </c>
      <c r="I16" s="10">
        <v>28</v>
      </c>
      <c r="J16" s="10">
        <v>34</v>
      </c>
      <c r="K16" s="10">
        <v>14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2089</v>
      </c>
      <c r="D17" s="10">
        <v>108</v>
      </c>
      <c r="E17" s="10" t="s">
        <v>182</v>
      </c>
      <c r="F17" s="10" t="s">
        <v>182</v>
      </c>
      <c r="G17" s="10">
        <v>45</v>
      </c>
      <c r="H17" s="10">
        <v>30</v>
      </c>
      <c r="I17" s="10">
        <v>14</v>
      </c>
      <c r="J17" s="10">
        <v>14</v>
      </c>
      <c r="K17" s="10">
        <v>5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1669</v>
      </c>
      <c r="D18" s="10">
        <v>84</v>
      </c>
      <c r="E18" s="10" t="s">
        <v>182</v>
      </c>
      <c r="F18" s="10" t="s">
        <v>182</v>
      </c>
      <c r="G18" s="10">
        <v>30</v>
      </c>
      <c r="H18" s="10">
        <v>19</v>
      </c>
      <c r="I18" s="10">
        <v>11</v>
      </c>
      <c r="J18" s="10">
        <v>17</v>
      </c>
      <c r="K18" s="10">
        <v>7</v>
      </c>
      <c r="L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1590</v>
      </c>
      <c r="D19" s="10">
        <v>55</v>
      </c>
      <c r="E19" s="10" t="s">
        <v>182</v>
      </c>
      <c r="F19" s="10" t="s">
        <v>182</v>
      </c>
      <c r="G19" s="10">
        <v>28</v>
      </c>
      <c r="H19" s="10">
        <v>19</v>
      </c>
      <c r="I19" s="10">
        <v>7</v>
      </c>
      <c r="J19" s="10">
        <v>1</v>
      </c>
      <c r="K19" s="10" t="s">
        <v>182</v>
      </c>
      <c r="L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2010</v>
      </c>
      <c r="D20" s="10">
        <v>77</v>
      </c>
      <c r="E20" s="10" t="s">
        <v>182</v>
      </c>
      <c r="F20" s="10" t="s">
        <v>182</v>
      </c>
      <c r="G20" s="10">
        <v>40</v>
      </c>
      <c r="H20" s="10">
        <v>20</v>
      </c>
      <c r="I20" s="10">
        <v>8</v>
      </c>
      <c r="J20" s="10">
        <v>5</v>
      </c>
      <c r="K20" s="10">
        <v>4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1932</v>
      </c>
      <c r="D21" s="10">
        <v>40</v>
      </c>
      <c r="E21" s="10" t="s">
        <v>182</v>
      </c>
      <c r="F21" s="10" t="s">
        <v>182</v>
      </c>
      <c r="G21" s="10">
        <v>27</v>
      </c>
      <c r="H21" s="10">
        <v>6</v>
      </c>
      <c r="I21" s="10">
        <v>3</v>
      </c>
      <c r="J21" s="10">
        <v>3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1276</v>
      </c>
      <c r="D22" s="10">
        <v>39</v>
      </c>
      <c r="E22" s="10" t="s">
        <v>182</v>
      </c>
      <c r="F22" s="10" t="s">
        <v>182</v>
      </c>
      <c r="G22" s="10">
        <v>21</v>
      </c>
      <c r="H22" s="10">
        <v>10</v>
      </c>
      <c r="I22" s="10">
        <v>4</v>
      </c>
      <c r="J22" s="10">
        <v>4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799</v>
      </c>
      <c r="D23" s="10">
        <v>24</v>
      </c>
      <c r="E23" s="10" t="s">
        <v>182</v>
      </c>
      <c r="F23" s="10" t="s">
        <v>182</v>
      </c>
      <c r="G23" s="10">
        <v>16</v>
      </c>
      <c r="H23" s="10">
        <v>2</v>
      </c>
      <c r="I23" s="10">
        <v>3</v>
      </c>
      <c r="J23" s="10">
        <v>3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504</v>
      </c>
      <c r="D24" s="10">
        <v>5</v>
      </c>
      <c r="E24" s="10" t="s">
        <v>182</v>
      </c>
      <c r="F24" s="10" t="s">
        <v>182</v>
      </c>
      <c r="G24" s="10">
        <v>1</v>
      </c>
      <c r="H24" s="10">
        <v>2</v>
      </c>
      <c r="I24" s="10">
        <v>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20706</v>
      </c>
      <c r="D25" s="3">
        <v>3338</v>
      </c>
      <c r="E25" s="3">
        <v>45</v>
      </c>
      <c r="F25" s="3">
        <v>102</v>
      </c>
      <c r="G25" s="3">
        <v>816</v>
      </c>
      <c r="H25" s="3">
        <v>1170</v>
      </c>
      <c r="I25" s="3">
        <v>382</v>
      </c>
      <c r="J25" s="3">
        <v>696</v>
      </c>
      <c r="K25" s="3">
        <v>127</v>
      </c>
    </row>
    <row r="26" spans="1:13" ht="12" customHeight="1" x14ac:dyDescent="0.25">
      <c r="A26" s="30" t="s">
        <v>171</v>
      </c>
      <c r="B26" s="1" t="s">
        <v>14</v>
      </c>
      <c r="C26" s="10">
        <v>156</v>
      </c>
      <c r="D26" s="10">
        <v>93</v>
      </c>
      <c r="E26" s="10">
        <v>39</v>
      </c>
      <c r="F26" s="10">
        <v>52</v>
      </c>
      <c r="G26" s="10">
        <v>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357</v>
      </c>
      <c r="D27" s="10">
        <v>328</v>
      </c>
      <c r="E27" s="10">
        <v>6</v>
      </c>
      <c r="F27" s="10">
        <v>50</v>
      </c>
      <c r="G27" s="10">
        <v>272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503</v>
      </c>
      <c r="D28" s="10">
        <v>454</v>
      </c>
      <c r="E28" s="10" t="s">
        <v>182</v>
      </c>
      <c r="F28" s="10" t="s">
        <v>182</v>
      </c>
      <c r="G28" s="10">
        <v>197</v>
      </c>
      <c r="H28" s="10">
        <v>257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803</v>
      </c>
      <c r="D29" s="10">
        <v>603</v>
      </c>
      <c r="E29" s="10" t="s">
        <v>182</v>
      </c>
      <c r="F29" s="10" t="s">
        <v>182</v>
      </c>
      <c r="G29" s="10">
        <v>10</v>
      </c>
      <c r="H29" s="10">
        <v>467</v>
      </c>
      <c r="I29" s="10">
        <v>36</v>
      </c>
      <c r="J29" s="10">
        <v>90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1000</v>
      </c>
      <c r="D30" s="10">
        <v>332</v>
      </c>
      <c r="E30" s="10" t="s">
        <v>182</v>
      </c>
      <c r="F30" s="10" t="s">
        <v>182</v>
      </c>
      <c r="G30" s="10">
        <v>10</v>
      </c>
      <c r="H30" s="10">
        <v>57</v>
      </c>
      <c r="I30" s="10">
        <v>57</v>
      </c>
      <c r="J30" s="10">
        <v>200</v>
      </c>
      <c r="K30" s="10">
        <v>8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1535</v>
      </c>
      <c r="D31" s="10">
        <v>309</v>
      </c>
      <c r="E31" s="10" t="s">
        <v>182</v>
      </c>
      <c r="F31" s="10" t="s">
        <v>182</v>
      </c>
      <c r="G31" s="10">
        <v>20</v>
      </c>
      <c r="H31" s="10">
        <v>60</v>
      </c>
      <c r="I31" s="10">
        <v>73</v>
      </c>
      <c r="J31" s="10">
        <v>132</v>
      </c>
      <c r="K31" s="10">
        <v>24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2072</v>
      </c>
      <c r="D32" s="10">
        <v>293</v>
      </c>
      <c r="E32" s="10" t="s">
        <v>182</v>
      </c>
      <c r="F32" s="10" t="s">
        <v>182</v>
      </c>
      <c r="G32" s="10">
        <v>20</v>
      </c>
      <c r="H32" s="10">
        <v>82</v>
      </c>
      <c r="I32" s="10">
        <v>59</v>
      </c>
      <c r="J32" s="10">
        <v>99</v>
      </c>
      <c r="K32" s="10">
        <v>33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2105</v>
      </c>
      <c r="D33" s="10">
        <v>234</v>
      </c>
      <c r="E33" s="10" t="s">
        <v>182</v>
      </c>
      <c r="F33" s="10" t="s">
        <v>182</v>
      </c>
      <c r="G33" s="10">
        <v>40</v>
      </c>
      <c r="H33" s="10">
        <v>70</v>
      </c>
      <c r="I33" s="10">
        <v>47</v>
      </c>
      <c r="J33" s="10">
        <v>56</v>
      </c>
      <c r="K33" s="10">
        <v>21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1759</v>
      </c>
      <c r="D34" s="10">
        <v>154</v>
      </c>
      <c r="E34" s="10" t="s">
        <v>182</v>
      </c>
      <c r="F34" s="10" t="s">
        <v>182</v>
      </c>
      <c r="G34" s="10">
        <v>32</v>
      </c>
      <c r="H34" s="10">
        <v>39</v>
      </c>
      <c r="I34" s="10">
        <v>38</v>
      </c>
      <c r="J34" s="10">
        <v>37</v>
      </c>
      <c r="K34" s="10">
        <v>8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1630</v>
      </c>
      <c r="D35" s="10">
        <v>147</v>
      </c>
      <c r="E35" s="10" t="s">
        <v>182</v>
      </c>
      <c r="F35" s="10" t="s">
        <v>182</v>
      </c>
      <c r="G35" s="10">
        <v>45</v>
      </c>
      <c r="H35" s="10">
        <v>45</v>
      </c>
      <c r="I35" s="10">
        <v>19</v>
      </c>
      <c r="J35" s="10">
        <v>27</v>
      </c>
      <c r="K35" s="10">
        <v>11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1532</v>
      </c>
      <c r="D36" s="10">
        <v>116</v>
      </c>
      <c r="E36" s="10" t="s">
        <v>182</v>
      </c>
      <c r="F36" s="10" t="s">
        <v>182</v>
      </c>
      <c r="G36" s="10">
        <v>32</v>
      </c>
      <c r="H36" s="10">
        <v>32</v>
      </c>
      <c r="I36" s="10">
        <v>18</v>
      </c>
      <c r="J36" s="10">
        <v>25</v>
      </c>
      <c r="K36" s="10">
        <v>9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1244</v>
      </c>
      <c r="D37" s="10">
        <v>67</v>
      </c>
      <c r="E37" s="10" t="s">
        <v>182</v>
      </c>
      <c r="F37" s="10" t="s">
        <v>182</v>
      </c>
      <c r="G37" s="10">
        <v>28</v>
      </c>
      <c r="H37" s="10">
        <v>18</v>
      </c>
      <c r="I37" s="10">
        <v>9</v>
      </c>
      <c r="J37" s="10">
        <v>8</v>
      </c>
      <c r="K37" s="10">
        <v>4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976</v>
      </c>
      <c r="D38" s="10">
        <v>56</v>
      </c>
      <c r="E38" s="10" t="s">
        <v>182</v>
      </c>
      <c r="F38" s="10" t="s">
        <v>182</v>
      </c>
      <c r="G38" s="10">
        <v>19</v>
      </c>
      <c r="H38" s="10">
        <v>11</v>
      </c>
      <c r="I38" s="10">
        <v>9</v>
      </c>
      <c r="J38" s="10">
        <v>12</v>
      </c>
      <c r="K38" s="10">
        <v>5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967</v>
      </c>
      <c r="D39" s="10">
        <v>29</v>
      </c>
      <c r="E39" s="10" t="s">
        <v>182</v>
      </c>
      <c r="F39" s="10" t="s">
        <v>182</v>
      </c>
      <c r="G39" s="10">
        <v>14</v>
      </c>
      <c r="H39" s="10">
        <v>9</v>
      </c>
      <c r="I39" s="10">
        <v>5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1169</v>
      </c>
      <c r="D40" s="10">
        <v>49</v>
      </c>
      <c r="E40" s="10" t="s">
        <v>182</v>
      </c>
      <c r="F40" s="10" t="s">
        <v>182</v>
      </c>
      <c r="G40" s="10">
        <v>27</v>
      </c>
      <c r="H40" s="10">
        <v>11</v>
      </c>
      <c r="I40" s="10">
        <v>5</v>
      </c>
      <c r="J40" s="10">
        <v>3</v>
      </c>
      <c r="K40" s="10">
        <v>3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1209</v>
      </c>
      <c r="D41" s="10">
        <v>32</v>
      </c>
      <c r="E41" s="10" t="s">
        <v>182</v>
      </c>
      <c r="F41" s="10" t="s">
        <v>182</v>
      </c>
      <c r="G41" s="10">
        <v>23</v>
      </c>
      <c r="H41" s="10">
        <v>4</v>
      </c>
      <c r="I41" s="10">
        <v>1</v>
      </c>
      <c r="J41" s="10">
        <v>3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799</v>
      </c>
      <c r="D42" s="10">
        <v>20</v>
      </c>
      <c r="E42" s="10" t="s">
        <v>182</v>
      </c>
      <c r="F42" s="10" t="s">
        <v>182</v>
      </c>
      <c r="G42" s="10">
        <v>11</v>
      </c>
      <c r="H42" s="10">
        <v>6</v>
      </c>
      <c r="I42" s="10">
        <v>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530</v>
      </c>
      <c r="D43" s="10">
        <v>18</v>
      </c>
      <c r="E43" s="10" t="s">
        <v>182</v>
      </c>
      <c r="F43" s="10" t="s">
        <v>182</v>
      </c>
      <c r="G43" s="10">
        <v>13</v>
      </c>
      <c r="H43" s="10">
        <v>1</v>
      </c>
      <c r="I43" s="10">
        <v>2</v>
      </c>
      <c r="J43" s="10">
        <v>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360</v>
      </c>
      <c r="D44" s="10">
        <v>4</v>
      </c>
      <c r="E44" s="10" t="s">
        <v>182</v>
      </c>
      <c r="F44" s="10" t="s">
        <v>182</v>
      </c>
      <c r="G44" s="10">
        <v>1</v>
      </c>
      <c r="H44" s="10">
        <v>1</v>
      </c>
      <c r="I44" s="10">
        <v>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16088</v>
      </c>
      <c r="D45" s="3">
        <v>2511</v>
      </c>
      <c r="E45" s="3">
        <v>43</v>
      </c>
      <c r="F45" s="3">
        <v>89</v>
      </c>
      <c r="G45" s="3">
        <v>680</v>
      </c>
      <c r="H45" s="3">
        <v>1024</v>
      </c>
      <c r="I45" s="3">
        <v>214</v>
      </c>
      <c r="J45" s="3">
        <v>392</v>
      </c>
      <c r="K45" s="3">
        <v>69</v>
      </c>
    </row>
    <row r="46" spans="1:13" ht="12" customHeight="1" x14ac:dyDescent="0.2">
      <c r="A46" s="30" t="s">
        <v>171</v>
      </c>
      <c r="B46" s="1" t="s">
        <v>14</v>
      </c>
      <c r="C46" s="10">
        <v>123</v>
      </c>
      <c r="D46" s="10">
        <v>76</v>
      </c>
      <c r="E46" s="10">
        <v>39</v>
      </c>
      <c r="F46" s="10">
        <v>37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349</v>
      </c>
      <c r="D47" s="10">
        <v>322</v>
      </c>
      <c r="E47" s="10">
        <v>4</v>
      </c>
      <c r="F47" s="10">
        <v>52</v>
      </c>
      <c r="G47" s="10">
        <v>266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476</v>
      </c>
      <c r="D48" s="10">
        <v>427</v>
      </c>
      <c r="E48" s="10" t="s">
        <v>182</v>
      </c>
      <c r="F48" s="10" t="s">
        <v>182</v>
      </c>
      <c r="G48" s="10">
        <v>191</v>
      </c>
      <c r="H48" s="10">
        <v>236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729</v>
      </c>
      <c r="D49" s="10">
        <v>512</v>
      </c>
      <c r="E49" s="10" t="s">
        <v>182</v>
      </c>
      <c r="F49" s="10" t="s">
        <v>182</v>
      </c>
      <c r="G49" s="10">
        <v>12</v>
      </c>
      <c r="H49" s="10">
        <v>445</v>
      </c>
      <c r="I49" s="10">
        <v>21</v>
      </c>
      <c r="J49" s="10">
        <v>34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960</v>
      </c>
      <c r="D50" s="10">
        <v>254</v>
      </c>
      <c r="E50" s="10" t="s">
        <v>182</v>
      </c>
      <c r="F50" s="10" t="s">
        <v>182</v>
      </c>
      <c r="G50" s="10">
        <v>11</v>
      </c>
      <c r="H50" s="10">
        <v>78</v>
      </c>
      <c r="I50" s="10">
        <v>42</v>
      </c>
      <c r="J50" s="10">
        <v>119</v>
      </c>
      <c r="K50" s="10">
        <v>4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1406</v>
      </c>
      <c r="D51" s="10">
        <v>190</v>
      </c>
      <c r="E51" s="10" t="s">
        <v>182</v>
      </c>
      <c r="F51" s="10" t="s">
        <v>182</v>
      </c>
      <c r="G51" s="10">
        <v>15</v>
      </c>
      <c r="H51" s="10">
        <v>56</v>
      </c>
      <c r="I51" s="10">
        <v>35</v>
      </c>
      <c r="J51" s="10">
        <v>75</v>
      </c>
      <c r="K51" s="10">
        <v>9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1843</v>
      </c>
      <c r="D52" s="10">
        <v>205</v>
      </c>
      <c r="E52" s="10" t="s">
        <v>182</v>
      </c>
      <c r="F52" s="10" t="s">
        <v>182</v>
      </c>
      <c r="G52" s="10">
        <v>25</v>
      </c>
      <c r="H52" s="10">
        <v>57</v>
      </c>
      <c r="I52" s="10">
        <v>30</v>
      </c>
      <c r="J52" s="10">
        <v>71</v>
      </c>
      <c r="K52" s="10">
        <v>22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1859</v>
      </c>
      <c r="D53" s="10">
        <v>143</v>
      </c>
      <c r="E53" s="10" t="s">
        <v>182</v>
      </c>
      <c r="F53" s="10" t="s">
        <v>182</v>
      </c>
      <c r="G53" s="10">
        <v>25</v>
      </c>
      <c r="H53" s="10">
        <v>35</v>
      </c>
      <c r="I53" s="10">
        <v>29</v>
      </c>
      <c r="J53" s="10">
        <v>37</v>
      </c>
      <c r="K53" s="10">
        <v>17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1480</v>
      </c>
      <c r="D54" s="10">
        <v>98</v>
      </c>
      <c r="E54" s="10" t="s">
        <v>182</v>
      </c>
      <c r="F54" s="10" t="s">
        <v>182</v>
      </c>
      <c r="G54" s="10">
        <v>20</v>
      </c>
      <c r="H54" s="10">
        <v>33</v>
      </c>
      <c r="I54" s="10">
        <v>21</v>
      </c>
      <c r="J54" s="10">
        <v>17</v>
      </c>
      <c r="K54" s="10">
        <v>7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1182</v>
      </c>
      <c r="D55" s="10">
        <v>65</v>
      </c>
      <c r="E55" s="10" t="s">
        <v>182</v>
      </c>
      <c r="F55" s="10" t="s">
        <v>182</v>
      </c>
      <c r="G55" s="10">
        <v>23</v>
      </c>
      <c r="H55" s="10">
        <v>19</v>
      </c>
      <c r="I55" s="10">
        <v>9</v>
      </c>
      <c r="J55" s="10">
        <v>13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1066</v>
      </c>
      <c r="D56" s="10">
        <v>62</v>
      </c>
      <c r="E56" s="10" t="s">
        <v>182</v>
      </c>
      <c r="F56" s="10" t="s">
        <v>182</v>
      </c>
      <c r="G56" s="10">
        <v>20</v>
      </c>
      <c r="H56" s="10">
        <v>18</v>
      </c>
      <c r="I56" s="10">
        <v>10</v>
      </c>
      <c r="J56" s="10">
        <v>9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845</v>
      </c>
      <c r="D57" s="10">
        <v>41</v>
      </c>
      <c r="E57" s="10" t="s">
        <v>182</v>
      </c>
      <c r="F57" s="10" t="s">
        <v>182</v>
      </c>
      <c r="G57" s="10">
        <v>17</v>
      </c>
      <c r="H57" s="10">
        <v>12</v>
      </c>
      <c r="I57" s="10">
        <v>5</v>
      </c>
      <c r="J57" s="10">
        <v>6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693</v>
      </c>
      <c r="D58" s="10">
        <v>28</v>
      </c>
      <c r="E58" s="10" t="s">
        <v>182</v>
      </c>
      <c r="F58" s="10" t="s">
        <v>182</v>
      </c>
      <c r="G58" s="10">
        <v>11</v>
      </c>
      <c r="H58" s="10">
        <v>8</v>
      </c>
      <c r="I58" s="10">
        <v>2</v>
      </c>
      <c r="J58" s="10">
        <v>5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623</v>
      </c>
      <c r="D59" s="10">
        <v>26</v>
      </c>
      <c r="E59" s="10" t="s">
        <v>182</v>
      </c>
      <c r="F59" s="10" t="s">
        <v>182</v>
      </c>
      <c r="G59" s="10">
        <v>14</v>
      </c>
      <c r="H59" s="10">
        <v>10</v>
      </c>
      <c r="I59" s="10">
        <v>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841</v>
      </c>
      <c r="D60" s="10">
        <v>28</v>
      </c>
      <c r="E60" s="10" t="s">
        <v>182</v>
      </c>
      <c r="F60" s="10" t="s">
        <v>182</v>
      </c>
      <c r="G60" s="10">
        <v>13</v>
      </c>
      <c r="H60" s="10">
        <v>9</v>
      </c>
      <c r="I60" s="10">
        <v>3</v>
      </c>
      <c r="J60" s="10">
        <v>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723</v>
      </c>
      <c r="D61" s="10">
        <v>8</v>
      </c>
      <c r="E61" s="10" t="s">
        <v>182</v>
      </c>
      <c r="F61" s="10" t="s">
        <v>182</v>
      </c>
      <c r="G61" s="10">
        <v>4</v>
      </c>
      <c r="H61" s="10">
        <v>2</v>
      </c>
      <c r="I61" s="10">
        <v>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477</v>
      </c>
      <c r="D62" s="10">
        <v>19</v>
      </c>
      <c r="E62" s="10" t="s">
        <v>182</v>
      </c>
      <c r="F62" s="10" t="s">
        <v>182</v>
      </c>
      <c r="G62" s="10">
        <v>10</v>
      </c>
      <c r="H62" s="10">
        <v>4</v>
      </c>
      <c r="I62" s="10">
        <v>2</v>
      </c>
      <c r="J62" s="10">
        <v>3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269</v>
      </c>
      <c r="D63" s="10">
        <v>6</v>
      </c>
      <c r="E63" s="10" t="s">
        <v>182</v>
      </c>
      <c r="F63" s="10" t="s">
        <v>182</v>
      </c>
      <c r="G63" s="10">
        <v>3</v>
      </c>
      <c r="H63" s="10">
        <v>1</v>
      </c>
      <c r="I63" s="10">
        <v>1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144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585</v>
      </c>
      <c r="D5" s="3">
        <v>181</v>
      </c>
      <c r="E5" s="3">
        <v>12</v>
      </c>
      <c r="F5" s="3">
        <v>13</v>
      </c>
      <c r="G5" s="3">
        <v>43</v>
      </c>
      <c r="H5" s="3">
        <v>49</v>
      </c>
      <c r="I5" s="3">
        <v>31</v>
      </c>
      <c r="J5" s="3">
        <v>22</v>
      </c>
      <c r="K5" s="3">
        <v>11</v>
      </c>
    </row>
    <row r="6" spans="1:33" ht="12" customHeight="1" x14ac:dyDescent="0.2">
      <c r="A6" s="30" t="s">
        <v>171</v>
      </c>
      <c r="B6" s="1" t="s">
        <v>14</v>
      </c>
      <c r="C6" s="10">
        <v>45</v>
      </c>
      <c r="D6" s="10">
        <v>19</v>
      </c>
      <c r="E6" s="10">
        <v>12</v>
      </c>
      <c r="F6" s="10">
        <v>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48</v>
      </c>
      <c r="D7" s="10">
        <v>32</v>
      </c>
      <c r="E7" s="10" t="s">
        <v>182</v>
      </c>
      <c r="F7" s="10">
        <v>6</v>
      </c>
      <c r="G7" s="10">
        <v>26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48</v>
      </c>
      <c r="D8" s="10">
        <v>20</v>
      </c>
      <c r="E8" s="10" t="s">
        <v>182</v>
      </c>
      <c r="F8" s="10" t="s">
        <v>182</v>
      </c>
      <c r="G8" s="10">
        <v>8</v>
      </c>
      <c r="H8" s="10">
        <v>12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53</v>
      </c>
      <c r="D9" s="10">
        <v>23</v>
      </c>
      <c r="E9" s="10" t="s">
        <v>182</v>
      </c>
      <c r="F9" s="10" t="s">
        <v>182</v>
      </c>
      <c r="G9" s="10" t="s">
        <v>182</v>
      </c>
      <c r="H9" s="10">
        <v>19</v>
      </c>
      <c r="I9" s="10">
        <v>1</v>
      </c>
      <c r="J9" s="10">
        <v>3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37</v>
      </c>
      <c r="D10" s="10">
        <v>8</v>
      </c>
      <c r="E10" s="10" t="s">
        <v>182</v>
      </c>
      <c r="F10" s="10" t="s">
        <v>182</v>
      </c>
      <c r="G10" s="10">
        <v>2</v>
      </c>
      <c r="H10" s="10">
        <v>1</v>
      </c>
      <c r="I10" s="10">
        <v>4</v>
      </c>
      <c r="J10" s="10">
        <v>1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33</v>
      </c>
      <c r="D11" s="10">
        <v>7</v>
      </c>
      <c r="E11" s="10" t="s">
        <v>182</v>
      </c>
      <c r="F11" s="10" t="s">
        <v>182</v>
      </c>
      <c r="G11" s="10">
        <v>1</v>
      </c>
      <c r="H11" s="10">
        <v>1</v>
      </c>
      <c r="I11" s="10">
        <v>3</v>
      </c>
      <c r="J11" s="10">
        <v>1</v>
      </c>
      <c r="K11" s="10">
        <v>1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47</v>
      </c>
      <c r="D12" s="10">
        <v>7</v>
      </c>
      <c r="E12" s="10" t="s">
        <v>182</v>
      </c>
      <c r="F12" s="10" t="s">
        <v>182</v>
      </c>
      <c r="G12" s="10">
        <v>1</v>
      </c>
      <c r="H12" s="10">
        <v>2</v>
      </c>
      <c r="I12" s="10">
        <v>2</v>
      </c>
      <c r="J12" s="10">
        <v>2</v>
      </c>
      <c r="K12" s="10" t="s">
        <v>182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38</v>
      </c>
      <c r="D13" s="10">
        <v>12</v>
      </c>
      <c r="E13" s="10" t="s">
        <v>182</v>
      </c>
      <c r="F13" s="10" t="s">
        <v>182</v>
      </c>
      <c r="G13" s="10" t="s">
        <v>182</v>
      </c>
      <c r="H13" s="10">
        <v>3</v>
      </c>
      <c r="I13" s="10">
        <v>6</v>
      </c>
      <c r="J13" s="10">
        <v>2</v>
      </c>
      <c r="K13" s="10">
        <v>1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40</v>
      </c>
      <c r="D14" s="10">
        <v>11</v>
      </c>
      <c r="E14" s="10" t="s">
        <v>182</v>
      </c>
      <c r="F14" s="10" t="s">
        <v>182</v>
      </c>
      <c r="G14" s="10" t="s">
        <v>182</v>
      </c>
      <c r="H14" s="10">
        <v>3</v>
      </c>
      <c r="I14" s="10">
        <v>4</v>
      </c>
      <c r="J14" s="10">
        <v>2</v>
      </c>
      <c r="K14" s="10">
        <v>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37</v>
      </c>
      <c r="D15" s="10">
        <v>9</v>
      </c>
      <c r="E15" s="10" t="s">
        <v>182</v>
      </c>
      <c r="F15" s="10" t="s">
        <v>182</v>
      </c>
      <c r="G15" s="10" t="s">
        <v>182</v>
      </c>
      <c r="H15" s="10">
        <v>3</v>
      </c>
      <c r="I15" s="10" t="s">
        <v>182</v>
      </c>
      <c r="J15" s="10">
        <v>6</v>
      </c>
      <c r="K15" s="10" t="s">
        <v>182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32</v>
      </c>
      <c r="D16" s="10">
        <v>12</v>
      </c>
      <c r="E16" s="10" t="s">
        <v>182</v>
      </c>
      <c r="F16" s="10" t="s">
        <v>182</v>
      </c>
      <c r="G16" s="10">
        <v>1</v>
      </c>
      <c r="H16" s="10">
        <v>1</v>
      </c>
      <c r="I16" s="10">
        <v>3</v>
      </c>
      <c r="J16" s="10">
        <v>2</v>
      </c>
      <c r="K16" s="10">
        <v>5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23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>
        <v>1</v>
      </c>
      <c r="K17" s="10" t="s">
        <v>182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16</v>
      </c>
      <c r="D18" s="10">
        <v>7</v>
      </c>
      <c r="E18" s="10" t="s">
        <v>182</v>
      </c>
      <c r="F18" s="10" t="s">
        <v>182</v>
      </c>
      <c r="G18" s="10">
        <v>1</v>
      </c>
      <c r="H18" s="10">
        <v>2</v>
      </c>
      <c r="I18" s="10">
        <v>3</v>
      </c>
      <c r="J18" s="10">
        <v>1</v>
      </c>
      <c r="K18" s="10" t="s">
        <v>182</v>
      </c>
      <c r="L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27</v>
      </c>
      <c r="D19" s="10">
        <v>3</v>
      </c>
      <c r="E19" s="10" t="s">
        <v>182</v>
      </c>
      <c r="F19" s="10" t="s">
        <v>182</v>
      </c>
      <c r="G19" s="10">
        <v>1</v>
      </c>
      <c r="H19" s="10" t="s">
        <v>182</v>
      </c>
      <c r="I19" s="10">
        <v>1</v>
      </c>
      <c r="J19" s="10" t="s">
        <v>182</v>
      </c>
      <c r="K19" s="10">
        <v>1</v>
      </c>
      <c r="L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19</v>
      </c>
      <c r="D20" s="10">
        <v>3</v>
      </c>
      <c r="E20" s="10" t="s">
        <v>182</v>
      </c>
      <c r="F20" s="10" t="s">
        <v>182</v>
      </c>
      <c r="G20" s="10" t="s">
        <v>182</v>
      </c>
      <c r="H20" s="10">
        <v>1</v>
      </c>
      <c r="I20" s="10">
        <v>1</v>
      </c>
      <c r="J20" s="10" t="s">
        <v>182</v>
      </c>
      <c r="K20" s="10">
        <v>1</v>
      </c>
      <c r="L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17</v>
      </c>
      <c r="D21" s="10">
        <v>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>
        <v>1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13</v>
      </c>
      <c r="D22" s="10">
        <v>3</v>
      </c>
      <c r="E22" s="10" t="s">
        <v>182</v>
      </c>
      <c r="F22" s="10" t="s">
        <v>182</v>
      </c>
      <c r="G22" s="10">
        <v>1</v>
      </c>
      <c r="H22" s="10">
        <v>1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313</v>
      </c>
      <c r="D25" s="3">
        <v>90</v>
      </c>
      <c r="E25" s="3">
        <v>7</v>
      </c>
      <c r="F25" s="3">
        <v>5</v>
      </c>
      <c r="G25" s="3">
        <v>18</v>
      </c>
      <c r="H25" s="3">
        <v>22</v>
      </c>
      <c r="I25" s="3">
        <v>19</v>
      </c>
      <c r="J25" s="3">
        <v>12</v>
      </c>
      <c r="K25" s="3">
        <v>7</v>
      </c>
    </row>
    <row r="26" spans="1:13" ht="12" customHeight="1" x14ac:dyDescent="0.25">
      <c r="A26" s="30" t="s">
        <v>171</v>
      </c>
      <c r="B26" s="1" t="s">
        <v>14</v>
      </c>
      <c r="C26" s="10">
        <v>22</v>
      </c>
      <c r="D26" s="10">
        <v>8</v>
      </c>
      <c r="E26" s="10">
        <v>7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23</v>
      </c>
      <c r="D27" s="10">
        <v>12</v>
      </c>
      <c r="E27" s="10" t="s">
        <v>182</v>
      </c>
      <c r="F27" s="10">
        <v>4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8</v>
      </c>
      <c r="E28" s="10" t="s">
        <v>182</v>
      </c>
      <c r="F28" s="10" t="s">
        <v>182</v>
      </c>
      <c r="G28" s="10">
        <v>4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32</v>
      </c>
      <c r="D29" s="10">
        <v>12</v>
      </c>
      <c r="E29" s="10" t="s">
        <v>182</v>
      </c>
      <c r="F29" s="10" t="s">
        <v>182</v>
      </c>
      <c r="G29" s="10" t="s">
        <v>182</v>
      </c>
      <c r="H29" s="10">
        <v>9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23</v>
      </c>
      <c r="D30" s="10">
        <v>5</v>
      </c>
      <c r="E30" s="10" t="s">
        <v>182</v>
      </c>
      <c r="F30" s="10" t="s">
        <v>182</v>
      </c>
      <c r="G30" s="10">
        <v>2</v>
      </c>
      <c r="H30" s="10">
        <v>1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2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23</v>
      </c>
      <c r="D32" s="10">
        <v>4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1</v>
      </c>
      <c r="J32" s="10">
        <v>1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19</v>
      </c>
      <c r="D33" s="10">
        <v>9</v>
      </c>
      <c r="E33" s="10" t="s">
        <v>182</v>
      </c>
      <c r="F33" s="10" t="s">
        <v>182</v>
      </c>
      <c r="G33" s="10" t="s">
        <v>182</v>
      </c>
      <c r="H33" s="10">
        <v>2</v>
      </c>
      <c r="I33" s="10">
        <v>4</v>
      </c>
      <c r="J33" s="10">
        <v>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22</v>
      </c>
      <c r="D34" s="10">
        <v>7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4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23</v>
      </c>
      <c r="D35" s="10">
        <v>5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>
        <v>4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15</v>
      </c>
      <c r="D36" s="10">
        <v>4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>
        <v>4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15</v>
      </c>
      <c r="D37" s="10">
        <v>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</v>
      </c>
      <c r="D38" s="10">
        <v>4</v>
      </c>
      <c r="E38" s="10" t="s">
        <v>182</v>
      </c>
      <c r="F38" s="10" t="s">
        <v>182</v>
      </c>
      <c r="G38" s="10" t="s">
        <v>182</v>
      </c>
      <c r="H38" s="10">
        <v>1</v>
      </c>
      <c r="I38" s="10">
        <v>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</v>
      </c>
      <c r="D40" s="10">
        <v>1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10</v>
      </c>
      <c r="D42" s="10">
        <v>3</v>
      </c>
      <c r="E42" s="10" t="s">
        <v>182</v>
      </c>
      <c r="F42" s="10" t="s">
        <v>182</v>
      </c>
      <c r="G42" s="10">
        <v>1</v>
      </c>
      <c r="H42" s="10">
        <v>1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5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272</v>
      </c>
      <c r="D45" s="3">
        <v>91</v>
      </c>
      <c r="E45" s="3">
        <v>5</v>
      </c>
      <c r="F45" s="3">
        <v>8</v>
      </c>
      <c r="G45" s="3">
        <v>25</v>
      </c>
      <c r="H45" s="3">
        <v>27</v>
      </c>
      <c r="I45" s="3">
        <v>12</v>
      </c>
      <c r="J45" s="3">
        <v>10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23</v>
      </c>
      <c r="D46" s="10">
        <v>11</v>
      </c>
      <c r="E46" s="10">
        <v>5</v>
      </c>
      <c r="F46" s="10">
        <v>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25</v>
      </c>
      <c r="D47" s="10">
        <v>20</v>
      </c>
      <c r="E47" s="10" t="s">
        <v>182</v>
      </c>
      <c r="F47" s="10">
        <v>2</v>
      </c>
      <c r="G47" s="10">
        <v>18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29</v>
      </c>
      <c r="D48" s="10">
        <v>12</v>
      </c>
      <c r="E48" s="10" t="s">
        <v>182</v>
      </c>
      <c r="F48" s="10" t="s">
        <v>182</v>
      </c>
      <c r="G48" s="10">
        <v>4</v>
      </c>
      <c r="H48" s="10">
        <v>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21</v>
      </c>
      <c r="D49" s="10">
        <v>11</v>
      </c>
      <c r="E49" s="10" t="s">
        <v>182</v>
      </c>
      <c r="F49" s="10" t="s">
        <v>182</v>
      </c>
      <c r="G49" s="10" t="s">
        <v>182</v>
      </c>
      <c r="H49" s="10">
        <v>10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14</v>
      </c>
      <c r="D50" s="10">
        <v>3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16</v>
      </c>
      <c r="D51" s="10">
        <v>4</v>
      </c>
      <c r="E51" s="10" t="s">
        <v>182</v>
      </c>
      <c r="F51" s="10" t="s">
        <v>182</v>
      </c>
      <c r="G51" s="10">
        <v>1</v>
      </c>
      <c r="H51" s="10">
        <v>1</v>
      </c>
      <c r="I51" s="10">
        <v>1</v>
      </c>
      <c r="J51" s="10" t="s">
        <v>182</v>
      </c>
      <c r="K51" s="10">
        <v>1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24</v>
      </c>
      <c r="D52" s="10">
        <v>3</v>
      </c>
      <c r="E52" s="10" t="s">
        <v>182</v>
      </c>
      <c r="F52" s="10" t="s">
        <v>182</v>
      </c>
      <c r="G52" s="10" t="s">
        <v>182</v>
      </c>
      <c r="H52" s="10">
        <v>1</v>
      </c>
      <c r="I52" s="10">
        <v>1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19</v>
      </c>
      <c r="D53" s="10">
        <v>3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18</v>
      </c>
      <c r="D54" s="10">
        <v>4</v>
      </c>
      <c r="E54" s="10" t="s">
        <v>182</v>
      </c>
      <c r="F54" s="10" t="s">
        <v>182</v>
      </c>
      <c r="G54" s="10" t="s">
        <v>182</v>
      </c>
      <c r="H54" s="10">
        <v>2</v>
      </c>
      <c r="I54" s="10" t="s">
        <v>182</v>
      </c>
      <c r="J54" s="10">
        <v>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14</v>
      </c>
      <c r="D55" s="10">
        <v>4</v>
      </c>
      <c r="E55" s="10" t="s">
        <v>182</v>
      </c>
      <c r="F55" s="10" t="s">
        <v>182</v>
      </c>
      <c r="G55" s="10" t="s">
        <v>182</v>
      </c>
      <c r="H55" s="10">
        <v>2</v>
      </c>
      <c r="I55" s="10" t="s">
        <v>182</v>
      </c>
      <c r="J55" s="10">
        <v>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17</v>
      </c>
      <c r="D56" s="10">
        <v>8</v>
      </c>
      <c r="E56" s="10" t="s">
        <v>182</v>
      </c>
      <c r="F56" s="10" t="s">
        <v>182</v>
      </c>
      <c r="G56" s="10">
        <v>1</v>
      </c>
      <c r="H56" s="10">
        <v>1</v>
      </c>
      <c r="I56" s="10">
        <v>3</v>
      </c>
      <c r="J56" s="10">
        <v>2</v>
      </c>
      <c r="K56" s="10">
        <v>1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8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8</v>
      </c>
      <c r="D58" s="10">
        <v>3</v>
      </c>
      <c r="E58" s="10" t="s">
        <v>182</v>
      </c>
      <c r="F58" s="10" t="s">
        <v>182</v>
      </c>
      <c r="G58" s="10">
        <v>1</v>
      </c>
      <c r="H58" s="10">
        <v>1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16</v>
      </c>
      <c r="D59" s="10">
        <v>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>
        <v>1</v>
      </c>
      <c r="J59" s="10" t="s">
        <v>182</v>
      </c>
      <c r="K59" s="10">
        <v>1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10</v>
      </c>
      <c r="D60" s="10">
        <v>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>
        <v>1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6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92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</row>
    <row r="5" spans="1:33" ht="12" customHeight="1" x14ac:dyDescent="0.2">
      <c r="A5" s="33" t="s">
        <v>13</v>
      </c>
      <c r="B5" s="9" t="s">
        <v>171</v>
      </c>
      <c r="C5" s="3">
        <v>623</v>
      </c>
      <c r="D5" s="3">
        <v>196</v>
      </c>
      <c r="E5" s="3">
        <v>20</v>
      </c>
      <c r="F5" s="3">
        <v>8</v>
      </c>
      <c r="G5" s="3">
        <v>50</v>
      </c>
      <c r="H5" s="3">
        <v>64</v>
      </c>
      <c r="I5" s="3">
        <v>25</v>
      </c>
      <c r="J5" s="3">
        <v>17</v>
      </c>
      <c r="K5" s="3">
        <v>12</v>
      </c>
    </row>
    <row r="6" spans="1:33" ht="12" customHeight="1" x14ac:dyDescent="0.2">
      <c r="A6" s="30" t="s">
        <v>171</v>
      </c>
      <c r="B6" s="1" t="s">
        <v>14</v>
      </c>
      <c r="C6" s="10">
        <v>37</v>
      </c>
      <c r="D6" s="10">
        <v>24</v>
      </c>
      <c r="E6" s="10">
        <v>19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36</v>
      </c>
      <c r="D7" s="10">
        <v>32</v>
      </c>
      <c r="E7" s="10">
        <v>1</v>
      </c>
      <c r="F7" s="10">
        <v>3</v>
      </c>
      <c r="G7" s="10">
        <v>28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40</v>
      </c>
      <c r="D8" s="10">
        <v>32</v>
      </c>
      <c r="E8" s="10" t="s">
        <v>182</v>
      </c>
      <c r="F8" s="10" t="s">
        <v>182</v>
      </c>
      <c r="G8" s="10">
        <v>11</v>
      </c>
      <c r="H8" s="10">
        <v>21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47</v>
      </c>
      <c r="D9" s="10">
        <v>30</v>
      </c>
      <c r="E9" s="10" t="s">
        <v>182</v>
      </c>
      <c r="F9" s="10" t="s">
        <v>182</v>
      </c>
      <c r="G9" s="10">
        <v>1</v>
      </c>
      <c r="H9" s="10">
        <v>27</v>
      </c>
      <c r="I9" s="10">
        <v>1</v>
      </c>
      <c r="J9" s="10">
        <v>1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47</v>
      </c>
      <c r="D10" s="10">
        <v>16</v>
      </c>
      <c r="E10" s="10" t="s">
        <v>182</v>
      </c>
      <c r="F10" s="10" t="s">
        <v>182</v>
      </c>
      <c r="G10" s="10" t="s">
        <v>182</v>
      </c>
      <c r="H10" s="10">
        <v>3</v>
      </c>
      <c r="I10" s="10">
        <v>5</v>
      </c>
      <c r="J10" s="10">
        <v>7</v>
      </c>
      <c r="K10" s="10">
        <v>1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43</v>
      </c>
      <c r="D11" s="10">
        <v>7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2</v>
      </c>
      <c r="J11" s="10">
        <v>3</v>
      </c>
      <c r="K11" s="10">
        <v>1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51</v>
      </c>
      <c r="D12" s="10">
        <v>10</v>
      </c>
      <c r="E12" s="10" t="s">
        <v>182</v>
      </c>
      <c r="F12" s="10" t="s">
        <v>182</v>
      </c>
      <c r="G12" s="10">
        <v>1</v>
      </c>
      <c r="H12" s="10">
        <v>5</v>
      </c>
      <c r="I12" s="10">
        <v>2</v>
      </c>
      <c r="J12" s="10">
        <v>2</v>
      </c>
      <c r="K12" s="10" t="s">
        <v>182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49</v>
      </c>
      <c r="D13" s="10">
        <v>7</v>
      </c>
      <c r="E13" s="10" t="s">
        <v>182</v>
      </c>
      <c r="F13" s="10" t="s">
        <v>182</v>
      </c>
      <c r="G13" s="10">
        <v>2</v>
      </c>
      <c r="H13" s="10">
        <v>2</v>
      </c>
      <c r="I13" s="10">
        <v>3</v>
      </c>
      <c r="J13" s="10" t="s">
        <v>182</v>
      </c>
      <c r="K13" s="10" t="s">
        <v>182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54</v>
      </c>
      <c r="D14" s="10">
        <v>4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1</v>
      </c>
      <c r="J14" s="10">
        <v>1</v>
      </c>
      <c r="K14" s="10">
        <v>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50</v>
      </c>
      <c r="D15" s="10">
        <v>6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4</v>
      </c>
      <c r="J15" s="10" t="s">
        <v>182</v>
      </c>
      <c r="K15" s="10">
        <v>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20</v>
      </c>
      <c r="D16" s="10">
        <v>5</v>
      </c>
      <c r="E16" s="10" t="s">
        <v>182</v>
      </c>
      <c r="F16" s="10" t="s">
        <v>182</v>
      </c>
      <c r="G16" s="10">
        <v>1</v>
      </c>
      <c r="H16" s="10" t="s">
        <v>182</v>
      </c>
      <c r="I16" s="10">
        <v>1</v>
      </c>
      <c r="J16" s="10">
        <v>1</v>
      </c>
      <c r="K16" s="10">
        <v>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19</v>
      </c>
      <c r="D17" s="10">
        <v>2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21</v>
      </c>
      <c r="D18" s="10">
        <v>3</v>
      </c>
      <c r="E18" s="10" t="s">
        <v>182</v>
      </c>
      <c r="F18" s="10" t="s">
        <v>182</v>
      </c>
      <c r="G18" s="10">
        <v>1</v>
      </c>
      <c r="H18" s="10">
        <v>1</v>
      </c>
      <c r="I18" s="10" t="s">
        <v>182</v>
      </c>
      <c r="J18" s="10" t="s">
        <v>182</v>
      </c>
      <c r="K18" s="10">
        <v>1</v>
      </c>
      <c r="L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33</v>
      </c>
      <c r="D19" s="10">
        <v>8</v>
      </c>
      <c r="E19" s="10" t="s">
        <v>182</v>
      </c>
      <c r="F19" s="10" t="s">
        <v>182</v>
      </c>
      <c r="G19" s="10">
        <v>2</v>
      </c>
      <c r="H19" s="10">
        <v>2</v>
      </c>
      <c r="I19" s="10">
        <v>1</v>
      </c>
      <c r="J19" s="10">
        <v>1</v>
      </c>
      <c r="K19" s="10">
        <v>2</v>
      </c>
      <c r="L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26</v>
      </c>
      <c r="D20" s="10">
        <v>5</v>
      </c>
      <c r="E20" s="10" t="s">
        <v>182</v>
      </c>
      <c r="F20" s="10" t="s">
        <v>182</v>
      </c>
      <c r="G20" s="10">
        <v>1</v>
      </c>
      <c r="H20" s="10" t="s">
        <v>182</v>
      </c>
      <c r="I20" s="10">
        <v>3</v>
      </c>
      <c r="J20" s="10" t="s">
        <v>182</v>
      </c>
      <c r="K20" s="10">
        <v>1</v>
      </c>
      <c r="L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27</v>
      </c>
      <c r="D21" s="10">
        <v>2</v>
      </c>
      <c r="E21" s="10" t="s">
        <v>182</v>
      </c>
      <c r="F21" s="10" t="s">
        <v>182</v>
      </c>
      <c r="G21" s="10">
        <v>1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8</v>
      </c>
      <c r="D23" s="10">
        <v>1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347</v>
      </c>
      <c r="D25" s="3">
        <v>111</v>
      </c>
      <c r="E25" s="3">
        <v>14</v>
      </c>
      <c r="F25" s="3">
        <v>4</v>
      </c>
      <c r="G25" s="3">
        <v>31</v>
      </c>
      <c r="H25" s="3">
        <v>32</v>
      </c>
      <c r="I25" s="3">
        <v>14</v>
      </c>
      <c r="J25" s="3">
        <v>11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21</v>
      </c>
      <c r="D26" s="10">
        <v>15</v>
      </c>
      <c r="E26" s="10">
        <v>13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22</v>
      </c>
      <c r="D27" s="10">
        <v>19</v>
      </c>
      <c r="E27" s="10">
        <v>1</v>
      </c>
      <c r="F27" s="10">
        <v>2</v>
      </c>
      <c r="G27" s="10">
        <v>16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16</v>
      </c>
      <c r="E28" s="10" t="s">
        <v>182</v>
      </c>
      <c r="F28" s="10" t="s">
        <v>182</v>
      </c>
      <c r="G28" s="10">
        <v>9</v>
      </c>
      <c r="H28" s="10">
        <v>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22</v>
      </c>
      <c r="D29" s="10">
        <v>14</v>
      </c>
      <c r="E29" s="10" t="s">
        <v>182</v>
      </c>
      <c r="F29" s="10" t="s">
        <v>182</v>
      </c>
      <c r="G29" s="10">
        <v>1</v>
      </c>
      <c r="H29" s="10">
        <v>12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27</v>
      </c>
      <c r="D30" s="10">
        <v>11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5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21</v>
      </c>
      <c r="D31" s="10">
        <v>6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1</v>
      </c>
      <c r="J31" s="10">
        <v>3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26</v>
      </c>
      <c r="D32" s="10">
        <v>6</v>
      </c>
      <c r="E32" s="10" t="s">
        <v>182</v>
      </c>
      <c r="F32" s="10" t="s">
        <v>182</v>
      </c>
      <c r="G32" s="10">
        <v>1</v>
      </c>
      <c r="H32" s="10">
        <v>4</v>
      </c>
      <c r="I32" s="10" t="s">
        <v>182</v>
      </c>
      <c r="J32" s="10">
        <v>1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37</v>
      </c>
      <c r="D33" s="10">
        <v>6</v>
      </c>
      <c r="E33" s="10" t="s">
        <v>182</v>
      </c>
      <c r="F33" s="10" t="s">
        <v>182</v>
      </c>
      <c r="G33" s="10">
        <v>2</v>
      </c>
      <c r="H33" s="10">
        <v>2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32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25</v>
      </c>
      <c r="D35" s="10">
        <v>4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3</v>
      </c>
      <c r="J35" s="10" t="s">
        <v>182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</v>
      </c>
      <c r="D36" s="10">
        <v>2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12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16</v>
      </c>
      <c r="D39" s="10">
        <v>5</v>
      </c>
      <c r="E39" s="10" t="s">
        <v>182</v>
      </c>
      <c r="F39" s="10" t="s">
        <v>182</v>
      </c>
      <c r="G39" s="10">
        <v>1</v>
      </c>
      <c r="H39" s="10">
        <v>2</v>
      </c>
      <c r="I39" s="10">
        <v>1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17</v>
      </c>
      <c r="D40" s="10">
        <v>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17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</v>
      </c>
      <c r="D43" s="10">
        <v>1</v>
      </c>
      <c r="E43" s="10" t="s">
        <v>182</v>
      </c>
      <c r="F43" s="10" t="s">
        <v>182</v>
      </c>
      <c r="G43" s="10" t="s">
        <v>182</v>
      </c>
      <c r="H43" s="10">
        <v>1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276</v>
      </c>
      <c r="D45" s="3">
        <v>85</v>
      </c>
      <c r="E45" s="3">
        <v>6</v>
      </c>
      <c r="F45" s="3">
        <v>4</v>
      </c>
      <c r="G45" s="3">
        <v>19</v>
      </c>
      <c r="H45" s="3">
        <v>32</v>
      </c>
      <c r="I45" s="3">
        <v>11</v>
      </c>
      <c r="J45" s="3">
        <v>6</v>
      </c>
      <c r="K45" s="3">
        <v>7</v>
      </c>
    </row>
    <row r="46" spans="1:13" ht="12" customHeight="1" x14ac:dyDescent="0.2">
      <c r="A46" s="30" t="s">
        <v>171</v>
      </c>
      <c r="B46" s="1" t="s">
        <v>14</v>
      </c>
      <c r="C46" s="10">
        <v>16</v>
      </c>
      <c r="D46" s="10">
        <v>9</v>
      </c>
      <c r="E46" s="10">
        <v>6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14</v>
      </c>
      <c r="D47" s="10">
        <v>13</v>
      </c>
      <c r="E47" s="10" t="s">
        <v>182</v>
      </c>
      <c r="F47" s="10">
        <v>1</v>
      </c>
      <c r="G47" s="10">
        <v>12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21</v>
      </c>
      <c r="D48" s="10">
        <v>16</v>
      </c>
      <c r="E48" s="10" t="s">
        <v>182</v>
      </c>
      <c r="F48" s="10" t="s">
        <v>182</v>
      </c>
      <c r="G48" s="10">
        <v>2</v>
      </c>
      <c r="H48" s="10">
        <v>14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25</v>
      </c>
      <c r="D49" s="10">
        <v>16</v>
      </c>
      <c r="E49" s="10" t="s">
        <v>182</v>
      </c>
      <c r="F49" s="10" t="s">
        <v>182</v>
      </c>
      <c r="G49" s="10" t="s">
        <v>182</v>
      </c>
      <c r="H49" s="10">
        <v>15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20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>
        <v>3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22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25</v>
      </c>
      <c r="D52" s="10">
        <v>4</v>
      </c>
      <c r="E52" s="10" t="s">
        <v>182</v>
      </c>
      <c r="F52" s="10" t="s">
        <v>182</v>
      </c>
      <c r="G52" s="10" t="s">
        <v>182</v>
      </c>
      <c r="H52" s="10">
        <v>1</v>
      </c>
      <c r="I52" s="10">
        <v>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22</v>
      </c>
      <c r="D54" s="10">
        <v>3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>
        <v>1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25</v>
      </c>
      <c r="D55" s="10">
        <v>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1</v>
      </c>
      <c r="J55" s="10" t="s">
        <v>182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</v>
      </c>
      <c r="D56" s="10">
        <v>3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</v>
      </c>
      <c r="D57" s="10">
        <v>2</v>
      </c>
      <c r="E57" s="10" t="s">
        <v>182</v>
      </c>
      <c r="F57" s="10" t="s">
        <v>182</v>
      </c>
      <c r="G57" s="10">
        <v>1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17</v>
      </c>
      <c r="D59" s="10">
        <v>3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</v>
      </c>
      <c r="D60" s="10">
        <v>3</v>
      </c>
      <c r="E60" s="10" t="s">
        <v>182</v>
      </c>
      <c r="F60" s="10" t="s">
        <v>182</v>
      </c>
      <c r="G60" s="10">
        <v>1</v>
      </c>
      <c r="H60" s="10" t="s">
        <v>182</v>
      </c>
      <c r="I60" s="10">
        <v>1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2</v>
      </c>
      <c r="E61" s="10" t="s">
        <v>182</v>
      </c>
      <c r="F61" s="10" t="s">
        <v>182</v>
      </c>
      <c r="G61" s="10">
        <v>1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7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4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93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136</v>
      </c>
      <c r="D5" s="3">
        <v>26</v>
      </c>
      <c r="E5" s="3" t="s">
        <v>182</v>
      </c>
      <c r="F5" s="3" t="s">
        <v>182</v>
      </c>
      <c r="G5" s="3">
        <v>6</v>
      </c>
      <c r="H5" s="3">
        <v>12</v>
      </c>
      <c r="I5" s="3">
        <v>7</v>
      </c>
      <c r="J5" s="3">
        <v>1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</v>
      </c>
      <c r="D7" s="10">
        <v>1</v>
      </c>
      <c r="E7" s="10" t="s">
        <v>182</v>
      </c>
      <c r="F7" s="10" t="s">
        <v>182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</v>
      </c>
      <c r="D8" s="10">
        <v>5</v>
      </c>
      <c r="E8" s="10" t="s">
        <v>182</v>
      </c>
      <c r="F8" s="10" t="s">
        <v>182</v>
      </c>
      <c r="G8" s="10">
        <v>4</v>
      </c>
      <c r="H8" s="10">
        <v>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12</v>
      </c>
      <c r="D9" s="10">
        <v>10</v>
      </c>
      <c r="E9" s="10" t="s">
        <v>182</v>
      </c>
      <c r="F9" s="10" t="s">
        <v>182</v>
      </c>
      <c r="G9" s="10" t="s">
        <v>182</v>
      </c>
      <c r="H9" s="10">
        <v>9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10</v>
      </c>
      <c r="D10" s="10">
        <v>4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3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11</v>
      </c>
      <c r="D11" s="10">
        <v>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1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19</v>
      </c>
      <c r="D12" s="10">
        <v>1</v>
      </c>
      <c r="E12" s="10" t="s">
        <v>182</v>
      </c>
      <c r="F12" s="10" t="s">
        <v>182</v>
      </c>
      <c r="G12" s="10" t="s">
        <v>182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16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16</v>
      </c>
      <c r="D14" s="10">
        <v>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4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7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6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73</v>
      </c>
      <c r="D25" s="3">
        <v>12</v>
      </c>
      <c r="E25" s="3" t="s">
        <v>182</v>
      </c>
      <c r="F25" s="3" t="s">
        <v>182</v>
      </c>
      <c r="G25" s="3">
        <v>1</v>
      </c>
      <c r="H25" s="3">
        <v>7</v>
      </c>
      <c r="I25" s="3">
        <v>4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 t="s">
        <v>182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  <c r="N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6</v>
      </c>
      <c r="D29" s="10">
        <v>6</v>
      </c>
      <c r="E29" s="10" t="s">
        <v>182</v>
      </c>
      <c r="F29" s="10" t="s">
        <v>182</v>
      </c>
      <c r="G29" s="10" t="s">
        <v>182</v>
      </c>
      <c r="H29" s="10">
        <v>5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5</v>
      </c>
      <c r="D30" s="10">
        <v>3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4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8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12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11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1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3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63</v>
      </c>
      <c r="D45" s="3">
        <v>14</v>
      </c>
      <c r="E45" s="3" t="s">
        <v>182</v>
      </c>
      <c r="F45" s="3" t="s">
        <v>182</v>
      </c>
      <c r="G45" s="3">
        <v>5</v>
      </c>
      <c r="H45" s="3">
        <v>5</v>
      </c>
      <c r="I45" s="3">
        <v>3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5</v>
      </c>
      <c r="D48" s="10">
        <v>5</v>
      </c>
      <c r="E48" s="10" t="s">
        <v>182</v>
      </c>
      <c r="F48" s="10" t="s">
        <v>182</v>
      </c>
      <c r="G48" s="10">
        <v>4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6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7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11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5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3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>
        <v>1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5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3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4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94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152</v>
      </c>
      <c r="D5" s="3">
        <v>41</v>
      </c>
      <c r="E5" s="3" t="s">
        <v>182</v>
      </c>
      <c r="F5" s="3">
        <v>4</v>
      </c>
      <c r="G5" s="3">
        <v>9</v>
      </c>
      <c r="H5" s="3">
        <v>18</v>
      </c>
      <c r="I5" s="3">
        <v>5</v>
      </c>
      <c r="J5" s="3">
        <v>4</v>
      </c>
      <c r="K5" s="3">
        <v>1</v>
      </c>
    </row>
    <row r="6" spans="1:33" ht="12" customHeight="1" x14ac:dyDescent="0.2">
      <c r="A6" s="30" t="s">
        <v>171</v>
      </c>
      <c r="B6" s="1" t="s">
        <v>14</v>
      </c>
      <c r="C6" s="10">
        <v>5</v>
      </c>
      <c r="D6" s="10">
        <v>2</v>
      </c>
      <c r="E6" s="10" t="s">
        <v>182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7</v>
      </c>
      <c r="D7" s="10">
        <v>7</v>
      </c>
      <c r="E7" s="10" t="s">
        <v>182</v>
      </c>
      <c r="F7" s="10">
        <v>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10</v>
      </c>
      <c r="D8" s="10">
        <v>9</v>
      </c>
      <c r="E8" s="10" t="s">
        <v>182</v>
      </c>
      <c r="F8" s="10" t="s">
        <v>182</v>
      </c>
      <c r="G8" s="10">
        <v>2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11</v>
      </c>
      <c r="D9" s="10">
        <v>6</v>
      </c>
      <c r="E9" s="10" t="s">
        <v>182</v>
      </c>
      <c r="F9" s="10" t="s">
        <v>182</v>
      </c>
      <c r="G9" s="10" t="s">
        <v>182</v>
      </c>
      <c r="H9" s="10">
        <v>5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9</v>
      </c>
      <c r="D10" s="10">
        <v>3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2</v>
      </c>
      <c r="J10" s="10">
        <v>1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11</v>
      </c>
      <c r="D11" s="10">
        <v>3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>
        <v>2</v>
      </c>
      <c r="K11" s="10">
        <v>1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16</v>
      </c>
      <c r="D12" s="10">
        <v>1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>
        <v>1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16</v>
      </c>
      <c r="D13" s="10">
        <v>2</v>
      </c>
      <c r="E13" s="10" t="s">
        <v>182</v>
      </c>
      <c r="F13" s="10" t="s">
        <v>182</v>
      </c>
      <c r="G13" s="10">
        <v>1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9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12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7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5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1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9</v>
      </c>
      <c r="D20" s="10">
        <v>2</v>
      </c>
      <c r="E20" s="10" t="s">
        <v>182</v>
      </c>
      <c r="F20" s="10" t="s">
        <v>182</v>
      </c>
      <c r="G20" s="10" t="s">
        <v>182</v>
      </c>
      <c r="H20" s="10">
        <v>1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4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77</v>
      </c>
      <c r="D25" s="3">
        <v>22</v>
      </c>
      <c r="E25" s="3" t="s">
        <v>182</v>
      </c>
      <c r="F25" s="3">
        <v>3</v>
      </c>
      <c r="G25" s="3">
        <v>6</v>
      </c>
      <c r="H25" s="3">
        <v>7</v>
      </c>
      <c r="I25" s="3">
        <v>5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 t="s">
        <v>182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4</v>
      </c>
      <c r="D27" s="10">
        <v>4</v>
      </c>
      <c r="E27" s="10" t="s">
        <v>182</v>
      </c>
      <c r="F27" s="10">
        <v>1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2</v>
      </c>
      <c r="D28" s="10">
        <v>1</v>
      </c>
      <c r="E28" s="10" t="s">
        <v>182</v>
      </c>
      <c r="F28" s="10" t="s">
        <v>182</v>
      </c>
      <c r="G28" s="10">
        <v>1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6</v>
      </c>
      <c r="D29" s="10">
        <v>4</v>
      </c>
      <c r="E29" s="10" t="s">
        <v>182</v>
      </c>
      <c r="F29" s="10" t="s">
        <v>182</v>
      </c>
      <c r="G29" s="10" t="s">
        <v>182</v>
      </c>
      <c r="H29" s="10">
        <v>3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5</v>
      </c>
      <c r="D30" s="10">
        <v>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7</v>
      </c>
      <c r="D31" s="10">
        <v>1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>
        <v>1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8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12</v>
      </c>
      <c r="D33" s="10">
        <v>2</v>
      </c>
      <c r="E33" s="10" t="s">
        <v>182</v>
      </c>
      <c r="F33" s="10" t="s">
        <v>182</v>
      </c>
      <c r="G33" s="10">
        <v>1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5</v>
      </c>
      <c r="D34" s="10">
        <v>2</v>
      </c>
      <c r="E34" s="10" t="s">
        <v>182</v>
      </c>
      <c r="F34" s="10" t="s">
        <v>182</v>
      </c>
      <c r="G34" s="10" t="s">
        <v>182</v>
      </c>
      <c r="H34" s="10">
        <v>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6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 t="s">
        <v>182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  <c r="N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>
        <v>2</v>
      </c>
      <c r="E37" s="10" t="s">
        <v>182</v>
      </c>
      <c r="F37" s="10" t="s">
        <v>182</v>
      </c>
      <c r="G37" s="10" t="s">
        <v>182</v>
      </c>
      <c r="H37" s="10">
        <v>1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4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4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3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75</v>
      </c>
      <c r="D45" s="3">
        <v>19</v>
      </c>
      <c r="E45" s="3" t="s">
        <v>182</v>
      </c>
      <c r="F45" s="3">
        <v>1</v>
      </c>
      <c r="G45" s="3">
        <v>3</v>
      </c>
      <c r="H45" s="3">
        <v>11</v>
      </c>
      <c r="I45" s="3" t="s">
        <v>182</v>
      </c>
      <c r="J45" s="3">
        <v>3</v>
      </c>
      <c r="K45" s="3">
        <v>1</v>
      </c>
    </row>
    <row r="46" spans="1:14" ht="12" customHeight="1" x14ac:dyDescent="0.2">
      <c r="A46" s="30" t="s">
        <v>171</v>
      </c>
      <c r="B46" s="1" t="s">
        <v>14</v>
      </c>
      <c r="C46" s="10">
        <v>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3</v>
      </c>
      <c r="E47" s="10" t="s">
        <v>182</v>
      </c>
      <c r="F47" s="10">
        <v>1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8</v>
      </c>
      <c r="D48" s="10">
        <v>8</v>
      </c>
      <c r="E48" s="10" t="s">
        <v>182</v>
      </c>
      <c r="F48" s="10" t="s">
        <v>182</v>
      </c>
      <c r="G48" s="10">
        <v>1</v>
      </c>
      <c r="H48" s="10">
        <v>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5</v>
      </c>
      <c r="D49" s="10">
        <v>2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4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4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>
        <v>1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4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6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7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 t="s">
        <v>182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  <c r="N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9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5</v>
      </c>
      <c r="D60" s="10">
        <v>1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95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8612</v>
      </c>
      <c r="D5" s="3">
        <v>1220</v>
      </c>
      <c r="E5" s="3">
        <v>16</v>
      </c>
      <c r="F5" s="3">
        <v>26</v>
      </c>
      <c r="G5" s="3">
        <v>314</v>
      </c>
      <c r="H5" s="3">
        <v>418</v>
      </c>
      <c r="I5" s="3">
        <v>103</v>
      </c>
      <c r="J5" s="3">
        <v>300</v>
      </c>
      <c r="K5" s="3">
        <v>43</v>
      </c>
    </row>
    <row r="6" spans="1:32" ht="12" customHeight="1" x14ac:dyDescent="0.2">
      <c r="A6" s="30" t="s">
        <v>171</v>
      </c>
      <c r="B6" s="1" t="s">
        <v>14</v>
      </c>
      <c r="C6" s="10">
        <v>55</v>
      </c>
      <c r="D6" s="10">
        <v>23</v>
      </c>
      <c r="E6" s="10">
        <v>15</v>
      </c>
      <c r="F6" s="10">
        <v>8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137</v>
      </c>
      <c r="D7" s="10">
        <v>130</v>
      </c>
      <c r="E7" s="10">
        <v>1</v>
      </c>
      <c r="F7" s="10">
        <v>18</v>
      </c>
      <c r="G7" s="10">
        <v>111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211</v>
      </c>
      <c r="D8" s="10">
        <v>191</v>
      </c>
      <c r="E8" s="10" t="s">
        <v>182</v>
      </c>
      <c r="F8" s="10" t="s">
        <v>182</v>
      </c>
      <c r="G8" s="10">
        <v>65</v>
      </c>
      <c r="H8" s="10">
        <v>126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279</v>
      </c>
      <c r="D9" s="10">
        <v>191</v>
      </c>
      <c r="E9" s="10" t="s">
        <v>182</v>
      </c>
      <c r="F9" s="10" t="s">
        <v>182</v>
      </c>
      <c r="G9" s="10">
        <v>2</v>
      </c>
      <c r="H9" s="10">
        <v>156</v>
      </c>
      <c r="I9" s="10">
        <v>12</v>
      </c>
      <c r="J9" s="10">
        <v>21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310</v>
      </c>
      <c r="D10" s="10">
        <v>97</v>
      </c>
      <c r="E10" s="10" t="s">
        <v>182</v>
      </c>
      <c r="F10" s="10" t="s">
        <v>182</v>
      </c>
      <c r="G10" s="10">
        <v>3</v>
      </c>
      <c r="H10" s="10">
        <v>17</v>
      </c>
      <c r="I10" s="10">
        <v>11</v>
      </c>
      <c r="J10" s="10">
        <v>63</v>
      </c>
      <c r="K10" s="10">
        <v>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451</v>
      </c>
      <c r="D11" s="10">
        <v>95</v>
      </c>
      <c r="E11" s="10" t="s">
        <v>182</v>
      </c>
      <c r="F11" s="10" t="s">
        <v>182</v>
      </c>
      <c r="G11" s="10">
        <v>11</v>
      </c>
      <c r="H11" s="10">
        <v>14</v>
      </c>
      <c r="I11" s="10">
        <v>10</v>
      </c>
      <c r="J11" s="10">
        <v>54</v>
      </c>
      <c r="K11" s="10">
        <v>6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640</v>
      </c>
      <c r="D12" s="10">
        <v>103</v>
      </c>
      <c r="E12" s="10" t="s">
        <v>182</v>
      </c>
      <c r="F12" s="10" t="s">
        <v>182</v>
      </c>
      <c r="G12" s="10">
        <v>10</v>
      </c>
      <c r="H12" s="10">
        <v>22</v>
      </c>
      <c r="I12" s="10">
        <v>17</v>
      </c>
      <c r="J12" s="10">
        <v>46</v>
      </c>
      <c r="K12" s="10">
        <v>8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687</v>
      </c>
      <c r="D13" s="10">
        <v>82</v>
      </c>
      <c r="E13" s="10" t="s">
        <v>182</v>
      </c>
      <c r="F13" s="10" t="s">
        <v>182</v>
      </c>
      <c r="G13" s="10">
        <v>9</v>
      </c>
      <c r="H13" s="10">
        <v>21</v>
      </c>
      <c r="I13" s="10">
        <v>16</v>
      </c>
      <c r="J13" s="10">
        <v>30</v>
      </c>
      <c r="K13" s="10">
        <v>6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616</v>
      </c>
      <c r="D14" s="10">
        <v>63</v>
      </c>
      <c r="E14" s="10" t="s">
        <v>182</v>
      </c>
      <c r="F14" s="10" t="s">
        <v>182</v>
      </c>
      <c r="G14" s="10">
        <v>11</v>
      </c>
      <c r="H14" s="10">
        <v>11</v>
      </c>
      <c r="I14" s="10">
        <v>11</v>
      </c>
      <c r="J14" s="10">
        <v>24</v>
      </c>
      <c r="K14" s="10">
        <v>6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532</v>
      </c>
      <c r="D15" s="10">
        <v>46</v>
      </c>
      <c r="E15" s="10" t="s">
        <v>182</v>
      </c>
      <c r="F15" s="10" t="s">
        <v>182</v>
      </c>
      <c r="G15" s="10">
        <v>8</v>
      </c>
      <c r="H15" s="10">
        <v>16</v>
      </c>
      <c r="I15" s="10">
        <v>4</v>
      </c>
      <c r="J15" s="10">
        <v>12</v>
      </c>
      <c r="K15" s="10">
        <v>6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638</v>
      </c>
      <c r="D16" s="10">
        <v>52</v>
      </c>
      <c r="E16" s="10" t="s">
        <v>182</v>
      </c>
      <c r="F16" s="10" t="s">
        <v>182</v>
      </c>
      <c r="G16" s="10">
        <v>14</v>
      </c>
      <c r="H16" s="10">
        <v>13</v>
      </c>
      <c r="I16" s="10">
        <v>6</v>
      </c>
      <c r="J16" s="10">
        <v>16</v>
      </c>
      <c r="K16" s="10">
        <v>3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591</v>
      </c>
      <c r="D17" s="10">
        <v>30</v>
      </c>
      <c r="E17" s="10" t="s">
        <v>182</v>
      </c>
      <c r="F17" s="10" t="s">
        <v>182</v>
      </c>
      <c r="G17" s="10">
        <v>3</v>
      </c>
      <c r="H17" s="10">
        <v>11</v>
      </c>
      <c r="I17" s="10">
        <v>6</v>
      </c>
      <c r="J17" s="10">
        <v>9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512</v>
      </c>
      <c r="D18" s="10">
        <v>29</v>
      </c>
      <c r="E18" s="10" t="s">
        <v>182</v>
      </c>
      <c r="F18" s="10" t="s">
        <v>182</v>
      </c>
      <c r="G18" s="10">
        <v>12</v>
      </c>
      <c r="H18" s="10">
        <v>4</v>
      </c>
      <c r="I18" s="10">
        <v>3</v>
      </c>
      <c r="J18" s="10">
        <v>7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559</v>
      </c>
      <c r="D19" s="10">
        <v>15</v>
      </c>
      <c r="E19" s="10" t="s">
        <v>182</v>
      </c>
      <c r="F19" s="10" t="s">
        <v>182</v>
      </c>
      <c r="G19" s="10">
        <v>10</v>
      </c>
      <c r="H19" s="10">
        <v>2</v>
      </c>
      <c r="I19" s="10">
        <v>1</v>
      </c>
      <c r="J19" s="10">
        <v>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797</v>
      </c>
      <c r="D20" s="10">
        <v>26</v>
      </c>
      <c r="E20" s="10" t="s">
        <v>182</v>
      </c>
      <c r="F20" s="10" t="s">
        <v>182</v>
      </c>
      <c r="G20" s="10">
        <v>17</v>
      </c>
      <c r="H20" s="10">
        <v>2</v>
      </c>
      <c r="I20" s="10">
        <v>3</v>
      </c>
      <c r="J20" s="10">
        <v>4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727</v>
      </c>
      <c r="D21" s="10">
        <v>19</v>
      </c>
      <c r="E21" s="10" t="s">
        <v>182</v>
      </c>
      <c r="F21" s="10" t="s">
        <v>182</v>
      </c>
      <c r="G21" s="10">
        <v>12</v>
      </c>
      <c r="H21" s="10">
        <v>1</v>
      </c>
      <c r="I21" s="10">
        <v>1</v>
      </c>
      <c r="J21" s="10">
        <v>5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444</v>
      </c>
      <c r="D22" s="10">
        <v>12</v>
      </c>
      <c r="E22" s="10" t="s">
        <v>182</v>
      </c>
      <c r="F22" s="10" t="s">
        <v>182</v>
      </c>
      <c r="G22" s="10">
        <v>6</v>
      </c>
      <c r="H22" s="10" t="s">
        <v>182</v>
      </c>
      <c r="I22" s="10">
        <v>1</v>
      </c>
      <c r="J22" s="10">
        <v>5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253</v>
      </c>
      <c r="D23" s="10">
        <v>9</v>
      </c>
      <c r="E23" s="10" t="s">
        <v>182</v>
      </c>
      <c r="F23" s="10" t="s">
        <v>182</v>
      </c>
      <c r="G23" s="10">
        <v>7</v>
      </c>
      <c r="H23" s="10">
        <v>1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173</v>
      </c>
      <c r="D24" s="10">
        <v>7</v>
      </c>
      <c r="E24" s="10" t="s">
        <v>182</v>
      </c>
      <c r="F24" s="10" t="s">
        <v>182</v>
      </c>
      <c r="G24" s="10">
        <v>3</v>
      </c>
      <c r="H24" s="10">
        <v>1</v>
      </c>
      <c r="I24" s="10" t="s">
        <v>182</v>
      </c>
      <c r="J24" s="10">
        <v>2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4899</v>
      </c>
      <c r="D25" s="3">
        <v>710</v>
      </c>
      <c r="E25" s="3">
        <v>10</v>
      </c>
      <c r="F25" s="3">
        <v>16</v>
      </c>
      <c r="G25" s="3">
        <v>169</v>
      </c>
      <c r="H25" s="3">
        <v>232</v>
      </c>
      <c r="I25" s="3">
        <v>62</v>
      </c>
      <c r="J25" s="3">
        <v>191</v>
      </c>
      <c r="K25" s="3">
        <v>30</v>
      </c>
    </row>
    <row r="26" spans="1:13" ht="12" customHeight="1" x14ac:dyDescent="0.25">
      <c r="A26" s="30" t="s">
        <v>171</v>
      </c>
      <c r="B26" s="1" t="s">
        <v>14</v>
      </c>
      <c r="C26" s="10">
        <v>34</v>
      </c>
      <c r="D26" s="10">
        <v>13</v>
      </c>
      <c r="E26" s="10">
        <v>9</v>
      </c>
      <c r="F26" s="10">
        <v>4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60</v>
      </c>
      <c r="D27" s="10">
        <v>57</v>
      </c>
      <c r="E27" s="10">
        <v>1</v>
      </c>
      <c r="F27" s="10">
        <v>12</v>
      </c>
      <c r="G27" s="10">
        <v>44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106</v>
      </c>
      <c r="D28" s="10">
        <v>96</v>
      </c>
      <c r="E28" s="10" t="s">
        <v>182</v>
      </c>
      <c r="F28" s="10" t="s">
        <v>182</v>
      </c>
      <c r="G28" s="10">
        <v>37</v>
      </c>
      <c r="H28" s="10">
        <v>59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148</v>
      </c>
      <c r="D29" s="10">
        <v>102</v>
      </c>
      <c r="E29" s="10" t="s">
        <v>182</v>
      </c>
      <c r="F29" s="10" t="s">
        <v>182</v>
      </c>
      <c r="G29" s="10" t="s">
        <v>182</v>
      </c>
      <c r="H29" s="10">
        <v>86</v>
      </c>
      <c r="I29" s="10">
        <v>6</v>
      </c>
      <c r="J29" s="10">
        <v>10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140</v>
      </c>
      <c r="D30" s="10">
        <v>55</v>
      </c>
      <c r="E30" s="10" t="s">
        <v>182</v>
      </c>
      <c r="F30" s="10" t="s">
        <v>182</v>
      </c>
      <c r="G30" s="10">
        <v>2</v>
      </c>
      <c r="H30" s="10">
        <v>10</v>
      </c>
      <c r="I30" s="10">
        <v>5</v>
      </c>
      <c r="J30" s="10">
        <v>37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256</v>
      </c>
      <c r="D31" s="10">
        <v>70</v>
      </c>
      <c r="E31" s="10" t="s">
        <v>182</v>
      </c>
      <c r="F31" s="10" t="s">
        <v>182</v>
      </c>
      <c r="G31" s="10">
        <v>8</v>
      </c>
      <c r="H31" s="10">
        <v>10</v>
      </c>
      <c r="I31" s="10">
        <v>7</v>
      </c>
      <c r="J31" s="10">
        <v>41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360</v>
      </c>
      <c r="D32" s="10">
        <v>58</v>
      </c>
      <c r="E32" s="10" t="s">
        <v>182</v>
      </c>
      <c r="F32" s="10" t="s">
        <v>182</v>
      </c>
      <c r="G32" s="10">
        <v>4</v>
      </c>
      <c r="H32" s="10">
        <v>12</v>
      </c>
      <c r="I32" s="10">
        <v>11</v>
      </c>
      <c r="J32" s="10">
        <v>27</v>
      </c>
      <c r="K32" s="10">
        <v>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372</v>
      </c>
      <c r="D33" s="10">
        <v>52</v>
      </c>
      <c r="E33" s="10" t="s">
        <v>182</v>
      </c>
      <c r="F33" s="10" t="s">
        <v>182</v>
      </c>
      <c r="G33" s="10">
        <v>6</v>
      </c>
      <c r="H33" s="10">
        <v>12</v>
      </c>
      <c r="I33" s="10">
        <v>10</v>
      </c>
      <c r="J33" s="10">
        <v>19</v>
      </c>
      <c r="K33" s="10">
        <v>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341</v>
      </c>
      <c r="D34" s="10">
        <v>43</v>
      </c>
      <c r="E34" s="10" t="s">
        <v>182</v>
      </c>
      <c r="F34" s="10" t="s">
        <v>182</v>
      </c>
      <c r="G34" s="10">
        <v>9</v>
      </c>
      <c r="H34" s="10">
        <v>6</v>
      </c>
      <c r="I34" s="10">
        <v>9</v>
      </c>
      <c r="J34" s="10">
        <v>14</v>
      </c>
      <c r="K34" s="10">
        <v>5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304</v>
      </c>
      <c r="D35" s="10">
        <v>28</v>
      </c>
      <c r="E35" s="10" t="s">
        <v>182</v>
      </c>
      <c r="F35" s="10" t="s">
        <v>182</v>
      </c>
      <c r="G35" s="10">
        <v>4</v>
      </c>
      <c r="H35" s="10">
        <v>9</v>
      </c>
      <c r="I35" s="10">
        <v>2</v>
      </c>
      <c r="J35" s="10">
        <v>9</v>
      </c>
      <c r="K35" s="10">
        <v>4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378</v>
      </c>
      <c r="D36" s="10">
        <v>38</v>
      </c>
      <c r="E36" s="10" t="s">
        <v>182</v>
      </c>
      <c r="F36" s="10" t="s">
        <v>182</v>
      </c>
      <c r="G36" s="10">
        <v>8</v>
      </c>
      <c r="H36" s="10">
        <v>11</v>
      </c>
      <c r="I36" s="10">
        <v>5</v>
      </c>
      <c r="J36" s="10">
        <v>12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355</v>
      </c>
      <c r="D37" s="10">
        <v>23</v>
      </c>
      <c r="E37" s="10" t="s">
        <v>182</v>
      </c>
      <c r="F37" s="10" t="s">
        <v>182</v>
      </c>
      <c r="G37" s="10">
        <v>3</v>
      </c>
      <c r="H37" s="10">
        <v>8</v>
      </c>
      <c r="I37" s="10">
        <v>4</v>
      </c>
      <c r="J37" s="10">
        <v>7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319</v>
      </c>
      <c r="D38" s="10">
        <v>18</v>
      </c>
      <c r="E38" s="10" t="s">
        <v>182</v>
      </c>
      <c r="F38" s="10" t="s">
        <v>182</v>
      </c>
      <c r="G38" s="10">
        <v>8</v>
      </c>
      <c r="H38" s="10">
        <v>3</v>
      </c>
      <c r="I38" s="10" t="s">
        <v>182</v>
      </c>
      <c r="J38" s="10">
        <v>4</v>
      </c>
      <c r="K38" s="10">
        <v>3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343</v>
      </c>
      <c r="D39" s="10">
        <v>11</v>
      </c>
      <c r="E39" s="10" t="s">
        <v>182</v>
      </c>
      <c r="F39" s="10" t="s">
        <v>182</v>
      </c>
      <c r="G39" s="10">
        <v>7</v>
      </c>
      <c r="H39" s="10">
        <v>2</v>
      </c>
      <c r="I39" s="10" t="s">
        <v>182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434</v>
      </c>
      <c r="D40" s="10">
        <v>17</v>
      </c>
      <c r="E40" s="10" t="s">
        <v>182</v>
      </c>
      <c r="F40" s="10" t="s">
        <v>182</v>
      </c>
      <c r="G40" s="10">
        <v>12</v>
      </c>
      <c r="H40" s="10">
        <v>1</v>
      </c>
      <c r="I40" s="10" t="s">
        <v>182</v>
      </c>
      <c r="J40" s="10">
        <v>4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389</v>
      </c>
      <c r="D41" s="10">
        <v>12</v>
      </c>
      <c r="E41" s="10" t="s">
        <v>182</v>
      </c>
      <c r="F41" s="10" t="s">
        <v>182</v>
      </c>
      <c r="G41" s="10">
        <v>8</v>
      </c>
      <c r="H41" s="10">
        <v>1</v>
      </c>
      <c r="I41" s="10">
        <v>1</v>
      </c>
      <c r="J41" s="10">
        <v>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279</v>
      </c>
      <c r="D42" s="10">
        <v>4</v>
      </c>
      <c r="E42" s="10" t="s">
        <v>182</v>
      </c>
      <c r="F42" s="10" t="s">
        <v>182</v>
      </c>
      <c r="G42" s="10">
        <v>2</v>
      </c>
      <c r="H42" s="10" t="s">
        <v>182</v>
      </c>
      <c r="I42" s="10">
        <v>1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153</v>
      </c>
      <c r="D43" s="10">
        <v>8</v>
      </c>
      <c r="E43" s="10" t="s">
        <v>182</v>
      </c>
      <c r="F43" s="10" t="s">
        <v>182</v>
      </c>
      <c r="G43" s="10">
        <v>6</v>
      </c>
      <c r="H43" s="10">
        <v>1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128</v>
      </c>
      <c r="D44" s="10">
        <v>5</v>
      </c>
      <c r="E44" s="10" t="s">
        <v>182</v>
      </c>
      <c r="F44" s="10" t="s">
        <v>182</v>
      </c>
      <c r="G44" s="10">
        <v>1</v>
      </c>
      <c r="H44" s="10">
        <v>1</v>
      </c>
      <c r="I44" s="10" t="s">
        <v>182</v>
      </c>
      <c r="J44" s="10">
        <v>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3713</v>
      </c>
      <c r="D45" s="3">
        <v>510</v>
      </c>
      <c r="E45" s="3">
        <v>6</v>
      </c>
      <c r="F45" s="3">
        <v>10</v>
      </c>
      <c r="G45" s="3">
        <v>145</v>
      </c>
      <c r="H45" s="3">
        <v>186</v>
      </c>
      <c r="I45" s="3">
        <v>41</v>
      </c>
      <c r="J45" s="3">
        <v>109</v>
      </c>
      <c r="K45" s="3">
        <v>13</v>
      </c>
    </row>
    <row r="46" spans="1:13" ht="12" customHeight="1" x14ac:dyDescent="0.2">
      <c r="A46" s="30" t="s">
        <v>171</v>
      </c>
      <c r="B46" s="1" t="s">
        <v>14</v>
      </c>
      <c r="C46" s="10">
        <v>21</v>
      </c>
      <c r="D46" s="10">
        <v>10</v>
      </c>
      <c r="E46" s="10">
        <v>6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77</v>
      </c>
      <c r="D47" s="10">
        <v>73</v>
      </c>
      <c r="E47" s="10" t="s">
        <v>182</v>
      </c>
      <c r="F47" s="10">
        <v>6</v>
      </c>
      <c r="G47" s="10">
        <v>67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105</v>
      </c>
      <c r="D48" s="10">
        <v>95</v>
      </c>
      <c r="E48" s="10" t="s">
        <v>182</v>
      </c>
      <c r="F48" s="10" t="s">
        <v>182</v>
      </c>
      <c r="G48" s="10">
        <v>28</v>
      </c>
      <c r="H48" s="10">
        <v>67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131</v>
      </c>
      <c r="D49" s="10">
        <v>89</v>
      </c>
      <c r="E49" s="10" t="s">
        <v>182</v>
      </c>
      <c r="F49" s="10" t="s">
        <v>182</v>
      </c>
      <c r="G49" s="10">
        <v>2</v>
      </c>
      <c r="H49" s="10">
        <v>70</v>
      </c>
      <c r="I49" s="10">
        <v>6</v>
      </c>
      <c r="J49" s="10">
        <v>11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170</v>
      </c>
      <c r="D50" s="10">
        <v>42</v>
      </c>
      <c r="E50" s="10" t="s">
        <v>182</v>
      </c>
      <c r="F50" s="10" t="s">
        <v>182</v>
      </c>
      <c r="G50" s="10">
        <v>1</v>
      </c>
      <c r="H50" s="10">
        <v>7</v>
      </c>
      <c r="I50" s="10">
        <v>6</v>
      </c>
      <c r="J50" s="10">
        <v>26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195</v>
      </c>
      <c r="D51" s="10">
        <v>25</v>
      </c>
      <c r="E51" s="10" t="s">
        <v>182</v>
      </c>
      <c r="F51" s="10" t="s">
        <v>182</v>
      </c>
      <c r="G51" s="10">
        <v>3</v>
      </c>
      <c r="H51" s="10">
        <v>4</v>
      </c>
      <c r="I51" s="10">
        <v>3</v>
      </c>
      <c r="J51" s="10">
        <v>13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280</v>
      </c>
      <c r="D52" s="10">
        <v>45</v>
      </c>
      <c r="E52" s="10" t="s">
        <v>182</v>
      </c>
      <c r="F52" s="10" t="s">
        <v>182</v>
      </c>
      <c r="G52" s="10">
        <v>6</v>
      </c>
      <c r="H52" s="10">
        <v>10</v>
      </c>
      <c r="I52" s="10">
        <v>6</v>
      </c>
      <c r="J52" s="10">
        <v>19</v>
      </c>
      <c r="K52" s="10">
        <v>4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315</v>
      </c>
      <c r="D53" s="10">
        <v>30</v>
      </c>
      <c r="E53" s="10" t="s">
        <v>182</v>
      </c>
      <c r="F53" s="10" t="s">
        <v>182</v>
      </c>
      <c r="G53" s="10">
        <v>3</v>
      </c>
      <c r="H53" s="10">
        <v>9</v>
      </c>
      <c r="I53" s="10">
        <v>6</v>
      </c>
      <c r="J53" s="10">
        <v>11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275</v>
      </c>
      <c r="D54" s="10">
        <v>20</v>
      </c>
      <c r="E54" s="10" t="s">
        <v>182</v>
      </c>
      <c r="F54" s="10" t="s">
        <v>182</v>
      </c>
      <c r="G54" s="10">
        <v>2</v>
      </c>
      <c r="H54" s="10">
        <v>5</v>
      </c>
      <c r="I54" s="10">
        <v>2</v>
      </c>
      <c r="J54" s="10">
        <v>10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228</v>
      </c>
      <c r="D55" s="10">
        <v>18</v>
      </c>
      <c r="E55" s="10" t="s">
        <v>182</v>
      </c>
      <c r="F55" s="10" t="s">
        <v>182</v>
      </c>
      <c r="G55" s="10">
        <v>4</v>
      </c>
      <c r="H55" s="10">
        <v>7</v>
      </c>
      <c r="I55" s="10">
        <v>2</v>
      </c>
      <c r="J55" s="10">
        <v>3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260</v>
      </c>
      <c r="D56" s="10">
        <v>14</v>
      </c>
      <c r="E56" s="10" t="s">
        <v>182</v>
      </c>
      <c r="F56" s="10" t="s">
        <v>182</v>
      </c>
      <c r="G56" s="10">
        <v>6</v>
      </c>
      <c r="H56" s="10">
        <v>2</v>
      </c>
      <c r="I56" s="10">
        <v>1</v>
      </c>
      <c r="J56" s="10">
        <v>4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236</v>
      </c>
      <c r="D57" s="10">
        <v>7</v>
      </c>
      <c r="E57" s="10" t="s">
        <v>182</v>
      </c>
      <c r="F57" s="10" t="s">
        <v>182</v>
      </c>
      <c r="G57" s="10" t="s">
        <v>182</v>
      </c>
      <c r="H57" s="10">
        <v>3</v>
      </c>
      <c r="I57" s="10">
        <v>2</v>
      </c>
      <c r="J57" s="10">
        <v>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193</v>
      </c>
      <c r="D58" s="10">
        <v>11</v>
      </c>
      <c r="E58" s="10" t="s">
        <v>182</v>
      </c>
      <c r="F58" s="10" t="s">
        <v>182</v>
      </c>
      <c r="G58" s="10">
        <v>4</v>
      </c>
      <c r="H58" s="10">
        <v>1</v>
      </c>
      <c r="I58" s="10">
        <v>3</v>
      </c>
      <c r="J58" s="10">
        <v>3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216</v>
      </c>
      <c r="D59" s="10">
        <v>4</v>
      </c>
      <c r="E59" s="10" t="s">
        <v>182</v>
      </c>
      <c r="F59" s="10" t="s">
        <v>182</v>
      </c>
      <c r="G59" s="10">
        <v>3</v>
      </c>
      <c r="H59" s="10" t="s">
        <v>182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363</v>
      </c>
      <c r="D60" s="10">
        <v>9</v>
      </c>
      <c r="E60" s="10" t="s">
        <v>182</v>
      </c>
      <c r="F60" s="10" t="s">
        <v>182</v>
      </c>
      <c r="G60" s="10">
        <v>5</v>
      </c>
      <c r="H60" s="10">
        <v>1</v>
      </c>
      <c r="I60" s="10">
        <v>3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338</v>
      </c>
      <c r="D61" s="10">
        <v>7</v>
      </c>
      <c r="E61" s="10" t="s">
        <v>182</v>
      </c>
      <c r="F61" s="10" t="s">
        <v>182</v>
      </c>
      <c r="G61" s="10">
        <v>4</v>
      </c>
      <c r="H61" s="10" t="s">
        <v>182</v>
      </c>
      <c r="I61" s="10" t="s">
        <v>182</v>
      </c>
      <c r="J61" s="10">
        <v>3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165</v>
      </c>
      <c r="D62" s="10">
        <v>8</v>
      </c>
      <c r="E62" s="10" t="s">
        <v>182</v>
      </c>
      <c r="F62" s="10" t="s">
        <v>182</v>
      </c>
      <c r="G62" s="10">
        <v>4</v>
      </c>
      <c r="H62" s="10" t="s">
        <v>182</v>
      </c>
      <c r="I62" s="10" t="s">
        <v>182</v>
      </c>
      <c r="J62" s="10">
        <v>4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100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45</v>
      </c>
      <c r="D64" s="6">
        <v>2</v>
      </c>
      <c r="E64" s="6" t="s">
        <v>182</v>
      </c>
      <c r="F64" s="6" t="s">
        <v>182</v>
      </c>
      <c r="G64" s="6">
        <v>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96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6625</v>
      </c>
      <c r="D5" s="3">
        <v>931</v>
      </c>
      <c r="E5" s="3">
        <v>13</v>
      </c>
      <c r="F5" s="3">
        <v>17</v>
      </c>
      <c r="G5" s="3">
        <v>177</v>
      </c>
      <c r="H5" s="3">
        <v>310</v>
      </c>
      <c r="I5" s="3">
        <v>134</v>
      </c>
      <c r="J5" s="3">
        <v>237</v>
      </c>
      <c r="K5" s="3">
        <v>43</v>
      </c>
    </row>
    <row r="6" spans="1:32" ht="12" customHeight="1" x14ac:dyDescent="0.2">
      <c r="A6" s="30" t="s">
        <v>171</v>
      </c>
      <c r="B6" s="1" t="s">
        <v>14</v>
      </c>
      <c r="C6" s="10">
        <v>35</v>
      </c>
      <c r="D6" s="10">
        <v>25</v>
      </c>
      <c r="E6" s="10">
        <v>13</v>
      </c>
      <c r="F6" s="10">
        <v>12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71</v>
      </c>
      <c r="D7" s="10">
        <v>67</v>
      </c>
      <c r="E7" s="10" t="s">
        <v>182</v>
      </c>
      <c r="F7" s="10">
        <v>5</v>
      </c>
      <c r="G7" s="10">
        <v>62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120</v>
      </c>
      <c r="D8" s="10">
        <v>115</v>
      </c>
      <c r="E8" s="10" t="s">
        <v>182</v>
      </c>
      <c r="F8" s="10" t="s">
        <v>182</v>
      </c>
      <c r="G8" s="10">
        <v>40</v>
      </c>
      <c r="H8" s="10">
        <v>75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189</v>
      </c>
      <c r="D9" s="10">
        <v>154</v>
      </c>
      <c r="E9" s="10" t="s">
        <v>182</v>
      </c>
      <c r="F9" s="10" t="s">
        <v>182</v>
      </c>
      <c r="G9" s="10">
        <v>2</v>
      </c>
      <c r="H9" s="10">
        <v>118</v>
      </c>
      <c r="I9" s="10">
        <v>6</v>
      </c>
      <c r="J9" s="10">
        <v>28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177</v>
      </c>
      <c r="D10" s="10">
        <v>80</v>
      </c>
      <c r="E10" s="10" t="s">
        <v>182</v>
      </c>
      <c r="F10" s="10" t="s">
        <v>182</v>
      </c>
      <c r="G10" s="10">
        <v>1</v>
      </c>
      <c r="H10" s="10">
        <v>14</v>
      </c>
      <c r="I10" s="10">
        <v>17</v>
      </c>
      <c r="J10" s="10">
        <v>45</v>
      </c>
      <c r="K10" s="10">
        <v>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265</v>
      </c>
      <c r="D11" s="10">
        <v>67</v>
      </c>
      <c r="E11" s="10" t="s">
        <v>182</v>
      </c>
      <c r="F11" s="10" t="s">
        <v>182</v>
      </c>
      <c r="G11" s="10">
        <v>1</v>
      </c>
      <c r="H11" s="10">
        <v>15</v>
      </c>
      <c r="I11" s="10">
        <v>21</v>
      </c>
      <c r="J11" s="10">
        <v>28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397</v>
      </c>
      <c r="D12" s="10">
        <v>80</v>
      </c>
      <c r="E12" s="10" t="s">
        <v>182</v>
      </c>
      <c r="F12" s="10" t="s">
        <v>182</v>
      </c>
      <c r="G12" s="10">
        <v>4</v>
      </c>
      <c r="H12" s="10">
        <v>12</v>
      </c>
      <c r="I12" s="10">
        <v>23</v>
      </c>
      <c r="J12" s="10">
        <v>36</v>
      </c>
      <c r="K12" s="10">
        <v>5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465</v>
      </c>
      <c r="D13" s="10">
        <v>76</v>
      </c>
      <c r="E13" s="10" t="s">
        <v>182</v>
      </c>
      <c r="F13" s="10" t="s">
        <v>182</v>
      </c>
      <c r="G13" s="10">
        <v>7</v>
      </c>
      <c r="H13" s="10">
        <v>14</v>
      </c>
      <c r="I13" s="10">
        <v>15</v>
      </c>
      <c r="J13" s="10">
        <v>35</v>
      </c>
      <c r="K13" s="10">
        <v>5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430</v>
      </c>
      <c r="D14" s="10">
        <v>60</v>
      </c>
      <c r="E14" s="10" t="s">
        <v>182</v>
      </c>
      <c r="F14" s="10" t="s">
        <v>182</v>
      </c>
      <c r="G14" s="10">
        <v>3</v>
      </c>
      <c r="H14" s="10">
        <v>12</v>
      </c>
      <c r="I14" s="10">
        <v>14</v>
      </c>
      <c r="J14" s="10">
        <v>17</v>
      </c>
      <c r="K14" s="10">
        <v>14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430</v>
      </c>
      <c r="D15" s="10">
        <v>40</v>
      </c>
      <c r="E15" s="10" t="s">
        <v>182</v>
      </c>
      <c r="F15" s="10" t="s">
        <v>182</v>
      </c>
      <c r="G15" s="10">
        <v>6</v>
      </c>
      <c r="H15" s="10">
        <v>13</v>
      </c>
      <c r="I15" s="10">
        <v>4</v>
      </c>
      <c r="J15" s="10">
        <v>12</v>
      </c>
      <c r="K15" s="10">
        <v>5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527</v>
      </c>
      <c r="D16" s="10">
        <v>37</v>
      </c>
      <c r="E16" s="10" t="s">
        <v>182</v>
      </c>
      <c r="F16" s="10" t="s">
        <v>182</v>
      </c>
      <c r="G16" s="10">
        <v>4</v>
      </c>
      <c r="H16" s="10">
        <v>7</v>
      </c>
      <c r="I16" s="10">
        <v>7</v>
      </c>
      <c r="J16" s="10">
        <v>15</v>
      </c>
      <c r="K16" s="10">
        <v>4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549</v>
      </c>
      <c r="D17" s="10">
        <v>32</v>
      </c>
      <c r="E17" s="10" t="s">
        <v>182</v>
      </c>
      <c r="F17" s="10" t="s">
        <v>182</v>
      </c>
      <c r="G17" s="10">
        <v>4</v>
      </c>
      <c r="H17" s="10">
        <v>8</v>
      </c>
      <c r="I17" s="10">
        <v>5</v>
      </c>
      <c r="J17" s="10">
        <v>14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502</v>
      </c>
      <c r="D18" s="10">
        <v>25</v>
      </c>
      <c r="E18" s="10" t="s">
        <v>182</v>
      </c>
      <c r="F18" s="10" t="s">
        <v>182</v>
      </c>
      <c r="G18" s="10">
        <v>10</v>
      </c>
      <c r="H18" s="10">
        <v>7</v>
      </c>
      <c r="I18" s="10">
        <v>5</v>
      </c>
      <c r="J18" s="10">
        <v>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486</v>
      </c>
      <c r="D19" s="10">
        <v>24</v>
      </c>
      <c r="E19" s="10" t="s">
        <v>182</v>
      </c>
      <c r="F19" s="10" t="s">
        <v>182</v>
      </c>
      <c r="G19" s="10">
        <v>11</v>
      </c>
      <c r="H19" s="10">
        <v>6</v>
      </c>
      <c r="I19" s="10">
        <v>5</v>
      </c>
      <c r="J19" s="10">
        <v>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675</v>
      </c>
      <c r="D20" s="10">
        <v>14</v>
      </c>
      <c r="E20" s="10" t="s">
        <v>182</v>
      </c>
      <c r="F20" s="10" t="s">
        <v>182</v>
      </c>
      <c r="G20" s="10">
        <v>6</v>
      </c>
      <c r="H20" s="10">
        <v>5</v>
      </c>
      <c r="I20" s="10">
        <v>1</v>
      </c>
      <c r="J20" s="10">
        <v>1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595</v>
      </c>
      <c r="D21" s="10">
        <v>18</v>
      </c>
      <c r="E21" s="10" t="s">
        <v>182</v>
      </c>
      <c r="F21" s="10" t="s">
        <v>182</v>
      </c>
      <c r="G21" s="10">
        <v>8</v>
      </c>
      <c r="H21" s="10">
        <v>3</v>
      </c>
      <c r="I21" s="10">
        <v>3</v>
      </c>
      <c r="J21" s="10">
        <v>2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372</v>
      </c>
      <c r="D22" s="10">
        <v>9</v>
      </c>
      <c r="E22" s="10" t="s">
        <v>182</v>
      </c>
      <c r="F22" s="10" t="s">
        <v>182</v>
      </c>
      <c r="G22" s="10">
        <v>5</v>
      </c>
      <c r="H22" s="10">
        <v>1</v>
      </c>
      <c r="I22" s="10">
        <v>3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198</v>
      </c>
      <c r="D23" s="10">
        <v>3</v>
      </c>
      <c r="E23" s="10" t="s">
        <v>182</v>
      </c>
      <c r="F23" s="10" t="s">
        <v>182</v>
      </c>
      <c r="G23" s="10">
        <v>1</v>
      </c>
      <c r="H23" s="10" t="s">
        <v>182</v>
      </c>
      <c r="I23" s="10">
        <v>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142</v>
      </c>
      <c r="D24" s="10">
        <v>5</v>
      </c>
      <c r="E24" s="10" t="s">
        <v>182</v>
      </c>
      <c r="F24" s="10" t="s">
        <v>182</v>
      </c>
      <c r="G24" s="10">
        <v>2</v>
      </c>
      <c r="H24" s="10" t="s">
        <v>182</v>
      </c>
      <c r="I24" s="10">
        <v>3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3805</v>
      </c>
      <c r="D25" s="3">
        <v>526</v>
      </c>
      <c r="E25" s="3">
        <v>4</v>
      </c>
      <c r="F25" s="3">
        <v>9</v>
      </c>
      <c r="G25" s="3">
        <v>91</v>
      </c>
      <c r="H25" s="3">
        <v>162</v>
      </c>
      <c r="I25" s="3">
        <v>84</v>
      </c>
      <c r="J25" s="3">
        <v>147</v>
      </c>
      <c r="K25" s="3">
        <v>29</v>
      </c>
    </row>
    <row r="26" spans="1:13" ht="12" customHeight="1" x14ac:dyDescent="0.25">
      <c r="A26" s="30" t="s">
        <v>171</v>
      </c>
      <c r="B26" s="1" t="s">
        <v>14</v>
      </c>
      <c r="C26" s="10">
        <v>15</v>
      </c>
      <c r="D26" s="10">
        <v>10</v>
      </c>
      <c r="E26" s="10">
        <v>4</v>
      </c>
      <c r="F26" s="10">
        <v>6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32</v>
      </c>
      <c r="D27" s="10">
        <v>29</v>
      </c>
      <c r="E27" s="10" t="s">
        <v>182</v>
      </c>
      <c r="F27" s="10">
        <v>3</v>
      </c>
      <c r="G27" s="10">
        <v>26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60</v>
      </c>
      <c r="D28" s="10">
        <v>57</v>
      </c>
      <c r="E28" s="10" t="s">
        <v>182</v>
      </c>
      <c r="F28" s="10" t="s">
        <v>182</v>
      </c>
      <c r="G28" s="10">
        <v>19</v>
      </c>
      <c r="H28" s="10">
        <v>38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100</v>
      </c>
      <c r="D29" s="10">
        <v>86</v>
      </c>
      <c r="E29" s="10" t="s">
        <v>182</v>
      </c>
      <c r="F29" s="10" t="s">
        <v>182</v>
      </c>
      <c r="G29" s="10">
        <v>1</v>
      </c>
      <c r="H29" s="10">
        <v>65</v>
      </c>
      <c r="I29" s="10">
        <v>3</v>
      </c>
      <c r="J29" s="10">
        <v>17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97</v>
      </c>
      <c r="D30" s="10">
        <v>55</v>
      </c>
      <c r="E30" s="10" t="s">
        <v>182</v>
      </c>
      <c r="F30" s="10" t="s">
        <v>182</v>
      </c>
      <c r="G30" s="10">
        <v>1</v>
      </c>
      <c r="H30" s="10">
        <v>8</v>
      </c>
      <c r="I30" s="10">
        <v>12</v>
      </c>
      <c r="J30" s="10">
        <v>32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158</v>
      </c>
      <c r="D31" s="10">
        <v>40</v>
      </c>
      <c r="E31" s="10" t="s">
        <v>182</v>
      </c>
      <c r="F31" s="10" t="s">
        <v>182</v>
      </c>
      <c r="G31" s="10">
        <v>1</v>
      </c>
      <c r="H31" s="10">
        <v>5</v>
      </c>
      <c r="I31" s="10">
        <v>13</v>
      </c>
      <c r="J31" s="10">
        <v>19</v>
      </c>
      <c r="K31" s="10">
        <v>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216</v>
      </c>
      <c r="D32" s="10">
        <v>49</v>
      </c>
      <c r="E32" s="10" t="s">
        <v>182</v>
      </c>
      <c r="F32" s="10" t="s">
        <v>182</v>
      </c>
      <c r="G32" s="10">
        <v>2</v>
      </c>
      <c r="H32" s="10">
        <v>6</v>
      </c>
      <c r="I32" s="10">
        <v>17</v>
      </c>
      <c r="J32" s="10">
        <v>20</v>
      </c>
      <c r="K32" s="10">
        <v>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232</v>
      </c>
      <c r="D33" s="10">
        <v>39</v>
      </c>
      <c r="E33" s="10" t="s">
        <v>182</v>
      </c>
      <c r="F33" s="10" t="s">
        <v>182</v>
      </c>
      <c r="G33" s="10">
        <v>4</v>
      </c>
      <c r="H33" s="10">
        <v>7</v>
      </c>
      <c r="I33" s="10">
        <v>5</v>
      </c>
      <c r="J33" s="10">
        <v>20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247</v>
      </c>
      <c r="D34" s="10">
        <v>39</v>
      </c>
      <c r="E34" s="10" t="s">
        <v>182</v>
      </c>
      <c r="F34" s="10" t="s">
        <v>182</v>
      </c>
      <c r="G34" s="10">
        <v>2</v>
      </c>
      <c r="H34" s="10">
        <v>7</v>
      </c>
      <c r="I34" s="10">
        <v>9</v>
      </c>
      <c r="J34" s="10">
        <v>12</v>
      </c>
      <c r="K34" s="10">
        <v>9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251</v>
      </c>
      <c r="D35" s="10">
        <v>24</v>
      </c>
      <c r="E35" s="10" t="s">
        <v>182</v>
      </c>
      <c r="F35" s="10" t="s">
        <v>182</v>
      </c>
      <c r="G35" s="10">
        <v>5</v>
      </c>
      <c r="H35" s="10">
        <v>7</v>
      </c>
      <c r="I35" s="10">
        <v>2</v>
      </c>
      <c r="J35" s="10">
        <v>7</v>
      </c>
      <c r="K35" s="10">
        <v>3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304</v>
      </c>
      <c r="D36" s="10">
        <v>23</v>
      </c>
      <c r="E36" s="10" t="s">
        <v>182</v>
      </c>
      <c r="F36" s="10" t="s">
        <v>182</v>
      </c>
      <c r="G36" s="10">
        <v>2</v>
      </c>
      <c r="H36" s="10">
        <v>3</v>
      </c>
      <c r="I36" s="10">
        <v>7</v>
      </c>
      <c r="J36" s="10">
        <v>8</v>
      </c>
      <c r="K36" s="10">
        <v>3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329</v>
      </c>
      <c r="D37" s="10">
        <v>18</v>
      </c>
      <c r="E37" s="10" t="s">
        <v>182</v>
      </c>
      <c r="F37" s="10" t="s">
        <v>182</v>
      </c>
      <c r="G37" s="10">
        <v>1</v>
      </c>
      <c r="H37" s="10">
        <v>5</v>
      </c>
      <c r="I37" s="10">
        <v>4</v>
      </c>
      <c r="J37" s="10">
        <v>7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283</v>
      </c>
      <c r="D38" s="10">
        <v>13</v>
      </c>
      <c r="E38" s="10" t="s">
        <v>182</v>
      </c>
      <c r="F38" s="10" t="s">
        <v>182</v>
      </c>
      <c r="G38" s="10">
        <v>6</v>
      </c>
      <c r="H38" s="10">
        <v>2</v>
      </c>
      <c r="I38" s="10">
        <v>3</v>
      </c>
      <c r="J38" s="10">
        <v>1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312</v>
      </c>
      <c r="D39" s="10">
        <v>17</v>
      </c>
      <c r="E39" s="10" t="s">
        <v>182</v>
      </c>
      <c r="F39" s="10" t="s">
        <v>182</v>
      </c>
      <c r="G39" s="10">
        <v>8</v>
      </c>
      <c r="H39" s="10">
        <v>4</v>
      </c>
      <c r="I39" s="10">
        <v>3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380</v>
      </c>
      <c r="D40" s="10">
        <v>8</v>
      </c>
      <c r="E40" s="10" t="s">
        <v>182</v>
      </c>
      <c r="F40" s="10" t="s">
        <v>182</v>
      </c>
      <c r="G40" s="10">
        <v>4</v>
      </c>
      <c r="H40" s="10">
        <v>2</v>
      </c>
      <c r="I40" s="10">
        <v>1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334</v>
      </c>
      <c r="D41" s="10">
        <v>9</v>
      </c>
      <c r="E41" s="10" t="s">
        <v>182</v>
      </c>
      <c r="F41" s="10" t="s">
        <v>182</v>
      </c>
      <c r="G41" s="10">
        <v>4</v>
      </c>
      <c r="H41" s="10">
        <v>3</v>
      </c>
      <c r="I41" s="10" t="s">
        <v>182</v>
      </c>
      <c r="J41" s="10">
        <v>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236</v>
      </c>
      <c r="D42" s="10">
        <v>4</v>
      </c>
      <c r="E42" s="10" t="s">
        <v>182</v>
      </c>
      <c r="F42" s="10" t="s">
        <v>182</v>
      </c>
      <c r="G42" s="10">
        <v>3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129</v>
      </c>
      <c r="D43" s="10">
        <v>3</v>
      </c>
      <c r="E43" s="10" t="s">
        <v>182</v>
      </c>
      <c r="F43" s="10" t="s">
        <v>182</v>
      </c>
      <c r="G43" s="10">
        <v>1</v>
      </c>
      <c r="H43" s="10" t="s">
        <v>182</v>
      </c>
      <c r="I43" s="10">
        <v>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90</v>
      </c>
      <c r="D44" s="10">
        <v>3</v>
      </c>
      <c r="E44" s="10" t="s">
        <v>182</v>
      </c>
      <c r="F44" s="10" t="s">
        <v>182</v>
      </c>
      <c r="G44" s="10">
        <v>1</v>
      </c>
      <c r="H44" s="10" t="s">
        <v>182</v>
      </c>
      <c r="I44" s="10">
        <v>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2820</v>
      </c>
      <c r="D45" s="3">
        <v>405</v>
      </c>
      <c r="E45" s="3">
        <v>9</v>
      </c>
      <c r="F45" s="3">
        <v>8</v>
      </c>
      <c r="G45" s="3">
        <v>86</v>
      </c>
      <c r="H45" s="3">
        <v>148</v>
      </c>
      <c r="I45" s="3">
        <v>50</v>
      </c>
      <c r="J45" s="3">
        <v>90</v>
      </c>
      <c r="K45" s="3">
        <v>14</v>
      </c>
    </row>
    <row r="46" spans="1:13" ht="12" customHeight="1" x14ac:dyDescent="0.2">
      <c r="A46" s="30" t="s">
        <v>171</v>
      </c>
      <c r="B46" s="1" t="s">
        <v>14</v>
      </c>
      <c r="C46" s="10">
        <v>20</v>
      </c>
      <c r="D46" s="10">
        <v>15</v>
      </c>
      <c r="E46" s="10">
        <v>9</v>
      </c>
      <c r="F46" s="10">
        <v>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39</v>
      </c>
      <c r="D47" s="10">
        <v>38</v>
      </c>
      <c r="E47" s="10" t="s">
        <v>182</v>
      </c>
      <c r="F47" s="10">
        <v>2</v>
      </c>
      <c r="G47" s="10">
        <v>36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60</v>
      </c>
      <c r="D48" s="10">
        <v>58</v>
      </c>
      <c r="E48" s="10" t="s">
        <v>182</v>
      </c>
      <c r="F48" s="10" t="s">
        <v>182</v>
      </c>
      <c r="G48" s="10">
        <v>21</v>
      </c>
      <c r="H48" s="10">
        <v>37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89</v>
      </c>
      <c r="D49" s="10">
        <v>68</v>
      </c>
      <c r="E49" s="10" t="s">
        <v>182</v>
      </c>
      <c r="F49" s="10" t="s">
        <v>182</v>
      </c>
      <c r="G49" s="10">
        <v>1</v>
      </c>
      <c r="H49" s="10">
        <v>53</v>
      </c>
      <c r="I49" s="10">
        <v>3</v>
      </c>
      <c r="J49" s="10">
        <v>11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80</v>
      </c>
      <c r="D50" s="10">
        <v>25</v>
      </c>
      <c r="E50" s="10" t="s">
        <v>182</v>
      </c>
      <c r="F50" s="10" t="s">
        <v>182</v>
      </c>
      <c r="G50" s="10" t="s">
        <v>182</v>
      </c>
      <c r="H50" s="10">
        <v>6</v>
      </c>
      <c r="I50" s="10">
        <v>5</v>
      </c>
      <c r="J50" s="10">
        <v>13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107</v>
      </c>
      <c r="D51" s="10">
        <v>27</v>
      </c>
      <c r="E51" s="10" t="s">
        <v>182</v>
      </c>
      <c r="F51" s="10" t="s">
        <v>182</v>
      </c>
      <c r="G51" s="10" t="s">
        <v>182</v>
      </c>
      <c r="H51" s="10">
        <v>10</v>
      </c>
      <c r="I51" s="10">
        <v>8</v>
      </c>
      <c r="J51" s="10">
        <v>9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181</v>
      </c>
      <c r="D52" s="10">
        <v>31</v>
      </c>
      <c r="E52" s="10" t="s">
        <v>182</v>
      </c>
      <c r="F52" s="10" t="s">
        <v>182</v>
      </c>
      <c r="G52" s="10">
        <v>2</v>
      </c>
      <c r="H52" s="10">
        <v>6</v>
      </c>
      <c r="I52" s="10">
        <v>6</v>
      </c>
      <c r="J52" s="10">
        <v>16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233</v>
      </c>
      <c r="D53" s="10">
        <v>37</v>
      </c>
      <c r="E53" s="10" t="s">
        <v>182</v>
      </c>
      <c r="F53" s="10" t="s">
        <v>182</v>
      </c>
      <c r="G53" s="10">
        <v>3</v>
      </c>
      <c r="H53" s="10">
        <v>7</v>
      </c>
      <c r="I53" s="10">
        <v>10</v>
      </c>
      <c r="J53" s="10">
        <v>15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183</v>
      </c>
      <c r="D54" s="10">
        <v>21</v>
      </c>
      <c r="E54" s="10" t="s">
        <v>182</v>
      </c>
      <c r="F54" s="10" t="s">
        <v>182</v>
      </c>
      <c r="G54" s="10">
        <v>1</v>
      </c>
      <c r="H54" s="10">
        <v>5</v>
      </c>
      <c r="I54" s="10">
        <v>5</v>
      </c>
      <c r="J54" s="10">
        <v>5</v>
      </c>
      <c r="K54" s="10">
        <v>5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179</v>
      </c>
      <c r="D55" s="10">
        <v>16</v>
      </c>
      <c r="E55" s="10" t="s">
        <v>182</v>
      </c>
      <c r="F55" s="10" t="s">
        <v>182</v>
      </c>
      <c r="G55" s="10">
        <v>1</v>
      </c>
      <c r="H55" s="10">
        <v>6</v>
      </c>
      <c r="I55" s="10">
        <v>2</v>
      </c>
      <c r="J55" s="10">
        <v>5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223</v>
      </c>
      <c r="D56" s="10">
        <v>14</v>
      </c>
      <c r="E56" s="10" t="s">
        <v>182</v>
      </c>
      <c r="F56" s="10" t="s">
        <v>182</v>
      </c>
      <c r="G56" s="10">
        <v>2</v>
      </c>
      <c r="H56" s="10">
        <v>4</v>
      </c>
      <c r="I56" s="10" t="s">
        <v>182</v>
      </c>
      <c r="J56" s="10">
        <v>7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220</v>
      </c>
      <c r="D57" s="10">
        <v>14</v>
      </c>
      <c r="E57" s="10" t="s">
        <v>182</v>
      </c>
      <c r="F57" s="10" t="s">
        <v>182</v>
      </c>
      <c r="G57" s="10">
        <v>3</v>
      </c>
      <c r="H57" s="10">
        <v>3</v>
      </c>
      <c r="I57" s="10">
        <v>1</v>
      </c>
      <c r="J57" s="10">
        <v>7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219</v>
      </c>
      <c r="D58" s="10">
        <v>12</v>
      </c>
      <c r="E58" s="10" t="s">
        <v>182</v>
      </c>
      <c r="F58" s="10" t="s">
        <v>182</v>
      </c>
      <c r="G58" s="10">
        <v>4</v>
      </c>
      <c r="H58" s="10">
        <v>5</v>
      </c>
      <c r="I58" s="10">
        <v>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174</v>
      </c>
      <c r="D59" s="10">
        <v>7</v>
      </c>
      <c r="E59" s="10" t="s">
        <v>182</v>
      </c>
      <c r="F59" s="10" t="s">
        <v>182</v>
      </c>
      <c r="G59" s="10">
        <v>3</v>
      </c>
      <c r="H59" s="10">
        <v>2</v>
      </c>
      <c r="I59" s="10">
        <v>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295</v>
      </c>
      <c r="D60" s="10">
        <v>6</v>
      </c>
      <c r="E60" s="10" t="s">
        <v>182</v>
      </c>
      <c r="F60" s="10" t="s">
        <v>182</v>
      </c>
      <c r="G60" s="10">
        <v>2</v>
      </c>
      <c r="H60" s="10">
        <v>3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261</v>
      </c>
      <c r="D61" s="10">
        <v>9</v>
      </c>
      <c r="E61" s="10" t="s">
        <v>182</v>
      </c>
      <c r="F61" s="10" t="s">
        <v>182</v>
      </c>
      <c r="G61" s="10">
        <v>4</v>
      </c>
      <c r="H61" s="10" t="s">
        <v>182</v>
      </c>
      <c r="I61" s="10">
        <v>3</v>
      </c>
      <c r="J61" s="10" t="s">
        <v>182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136</v>
      </c>
      <c r="D62" s="10">
        <v>5</v>
      </c>
      <c r="E62" s="10" t="s">
        <v>182</v>
      </c>
      <c r="F62" s="10" t="s">
        <v>182</v>
      </c>
      <c r="G62" s="10">
        <v>2</v>
      </c>
      <c r="H62" s="10">
        <v>1</v>
      </c>
      <c r="I62" s="10">
        <v>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69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52</v>
      </c>
      <c r="D64" s="6">
        <v>2</v>
      </c>
      <c r="E64" s="6" t="s">
        <v>182</v>
      </c>
      <c r="F64" s="6" t="s">
        <v>182</v>
      </c>
      <c r="G64" s="6">
        <v>1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97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22199</v>
      </c>
      <c r="D5" s="3">
        <v>3592</v>
      </c>
      <c r="E5" s="3">
        <v>39</v>
      </c>
      <c r="F5" s="3">
        <v>70</v>
      </c>
      <c r="G5" s="3">
        <v>939</v>
      </c>
      <c r="H5" s="3">
        <v>1661</v>
      </c>
      <c r="I5" s="3">
        <v>255</v>
      </c>
      <c r="J5" s="3">
        <v>561</v>
      </c>
      <c r="K5" s="3">
        <v>67</v>
      </c>
    </row>
    <row r="6" spans="1:32" ht="12" customHeight="1" x14ac:dyDescent="0.2">
      <c r="A6" s="30" t="s">
        <v>171</v>
      </c>
      <c r="B6" s="1" t="s">
        <v>14</v>
      </c>
      <c r="C6" s="10">
        <v>182</v>
      </c>
      <c r="D6" s="10">
        <v>67</v>
      </c>
      <c r="E6" s="10">
        <v>36</v>
      </c>
      <c r="F6" s="10">
        <v>31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300</v>
      </c>
      <c r="D7" s="10">
        <v>274</v>
      </c>
      <c r="E7" s="10">
        <v>3</v>
      </c>
      <c r="F7" s="10">
        <v>39</v>
      </c>
      <c r="G7" s="10">
        <v>232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598</v>
      </c>
      <c r="D8" s="10">
        <v>528</v>
      </c>
      <c r="E8" s="10" t="s">
        <v>182</v>
      </c>
      <c r="F8" s="10" t="s">
        <v>182</v>
      </c>
      <c r="G8" s="10">
        <v>195</v>
      </c>
      <c r="H8" s="10">
        <v>333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1213</v>
      </c>
      <c r="D9" s="10">
        <v>820</v>
      </c>
      <c r="E9" s="10" t="s">
        <v>182</v>
      </c>
      <c r="F9" s="10" t="s">
        <v>182</v>
      </c>
      <c r="G9" s="10">
        <v>10</v>
      </c>
      <c r="H9" s="10">
        <v>717</v>
      </c>
      <c r="I9" s="10">
        <v>26</v>
      </c>
      <c r="J9" s="10">
        <v>67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1368</v>
      </c>
      <c r="D10" s="10">
        <v>319</v>
      </c>
      <c r="E10" s="10" t="s">
        <v>182</v>
      </c>
      <c r="F10" s="10" t="s">
        <v>182</v>
      </c>
      <c r="G10" s="10">
        <v>22</v>
      </c>
      <c r="H10" s="10">
        <v>83</v>
      </c>
      <c r="I10" s="10">
        <v>54</v>
      </c>
      <c r="J10" s="10">
        <v>152</v>
      </c>
      <c r="K10" s="10">
        <v>8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2117</v>
      </c>
      <c r="D11" s="10">
        <v>298</v>
      </c>
      <c r="E11" s="10" t="s">
        <v>182</v>
      </c>
      <c r="F11" s="10" t="s">
        <v>182</v>
      </c>
      <c r="G11" s="10">
        <v>38</v>
      </c>
      <c r="H11" s="10">
        <v>94</v>
      </c>
      <c r="I11" s="10">
        <v>43</v>
      </c>
      <c r="J11" s="10">
        <v>113</v>
      </c>
      <c r="K11" s="10">
        <v>10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2940</v>
      </c>
      <c r="D12" s="10">
        <v>295</v>
      </c>
      <c r="E12" s="10" t="s">
        <v>182</v>
      </c>
      <c r="F12" s="10" t="s">
        <v>182</v>
      </c>
      <c r="G12" s="10">
        <v>64</v>
      </c>
      <c r="H12" s="10">
        <v>113</v>
      </c>
      <c r="I12" s="10">
        <v>38</v>
      </c>
      <c r="J12" s="10">
        <v>67</v>
      </c>
      <c r="K12" s="10">
        <v>13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3045</v>
      </c>
      <c r="D13" s="10">
        <v>302</v>
      </c>
      <c r="E13" s="10" t="s">
        <v>182</v>
      </c>
      <c r="F13" s="10" t="s">
        <v>182</v>
      </c>
      <c r="G13" s="10">
        <v>86</v>
      </c>
      <c r="H13" s="10">
        <v>122</v>
      </c>
      <c r="I13" s="10">
        <v>24</v>
      </c>
      <c r="J13" s="10">
        <v>64</v>
      </c>
      <c r="K13" s="10">
        <v>6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2239</v>
      </c>
      <c r="D14" s="10">
        <v>206</v>
      </c>
      <c r="E14" s="10" t="s">
        <v>182</v>
      </c>
      <c r="F14" s="10" t="s">
        <v>182</v>
      </c>
      <c r="G14" s="10">
        <v>74</v>
      </c>
      <c r="H14" s="10">
        <v>66</v>
      </c>
      <c r="I14" s="10">
        <v>21</v>
      </c>
      <c r="J14" s="10">
        <v>35</v>
      </c>
      <c r="K14" s="10">
        <v>10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1614</v>
      </c>
      <c r="D15" s="10">
        <v>136</v>
      </c>
      <c r="E15" s="10" t="s">
        <v>182</v>
      </c>
      <c r="F15" s="10" t="s">
        <v>182</v>
      </c>
      <c r="G15" s="10">
        <v>47</v>
      </c>
      <c r="H15" s="10">
        <v>42</v>
      </c>
      <c r="I15" s="10">
        <v>16</v>
      </c>
      <c r="J15" s="10">
        <v>26</v>
      </c>
      <c r="K15" s="10">
        <v>5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1468</v>
      </c>
      <c r="D16" s="10">
        <v>99</v>
      </c>
      <c r="E16" s="10" t="s">
        <v>182</v>
      </c>
      <c r="F16" s="10" t="s">
        <v>182</v>
      </c>
      <c r="G16" s="10">
        <v>37</v>
      </c>
      <c r="H16" s="10">
        <v>34</v>
      </c>
      <c r="I16" s="10">
        <v>12</v>
      </c>
      <c r="J16" s="10">
        <v>11</v>
      </c>
      <c r="K16" s="10">
        <v>5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1207</v>
      </c>
      <c r="D17" s="10">
        <v>76</v>
      </c>
      <c r="E17" s="10" t="s">
        <v>182</v>
      </c>
      <c r="F17" s="10" t="s">
        <v>182</v>
      </c>
      <c r="G17" s="10">
        <v>38</v>
      </c>
      <c r="H17" s="10">
        <v>16</v>
      </c>
      <c r="I17" s="10">
        <v>9</v>
      </c>
      <c r="J17" s="10">
        <v>8</v>
      </c>
      <c r="K17" s="10">
        <v>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1007</v>
      </c>
      <c r="D18" s="10">
        <v>46</v>
      </c>
      <c r="E18" s="10" t="s">
        <v>182</v>
      </c>
      <c r="F18" s="10" t="s">
        <v>182</v>
      </c>
      <c r="G18" s="10">
        <v>23</v>
      </c>
      <c r="H18" s="10">
        <v>14</v>
      </c>
      <c r="I18" s="10">
        <v>2</v>
      </c>
      <c r="J18" s="10">
        <v>5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866</v>
      </c>
      <c r="D19" s="10">
        <v>36</v>
      </c>
      <c r="E19" s="10" t="s">
        <v>182</v>
      </c>
      <c r="F19" s="10" t="s">
        <v>182</v>
      </c>
      <c r="G19" s="10">
        <v>21</v>
      </c>
      <c r="H19" s="10">
        <v>7</v>
      </c>
      <c r="I19" s="10">
        <v>3</v>
      </c>
      <c r="J19" s="10">
        <v>3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807</v>
      </c>
      <c r="D20" s="10">
        <v>41</v>
      </c>
      <c r="E20" s="10" t="s">
        <v>182</v>
      </c>
      <c r="F20" s="10" t="s">
        <v>182</v>
      </c>
      <c r="G20" s="10">
        <v>29</v>
      </c>
      <c r="H20" s="10">
        <v>5</v>
      </c>
      <c r="I20" s="10">
        <v>4</v>
      </c>
      <c r="J20" s="10">
        <v>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614</v>
      </c>
      <c r="D21" s="10">
        <v>22</v>
      </c>
      <c r="E21" s="10" t="s">
        <v>182</v>
      </c>
      <c r="F21" s="10" t="s">
        <v>182</v>
      </c>
      <c r="G21" s="10">
        <v>12</v>
      </c>
      <c r="H21" s="10">
        <v>4</v>
      </c>
      <c r="I21" s="10">
        <v>3</v>
      </c>
      <c r="J21" s="10">
        <v>3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316</v>
      </c>
      <c r="D22" s="10">
        <v>13</v>
      </c>
      <c r="E22" s="10" t="s">
        <v>182</v>
      </c>
      <c r="F22" s="10" t="s">
        <v>182</v>
      </c>
      <c r="G22" s="10">
        <v>5</v>
      </c>
      <c r="H22" s="10">
        <v>5</v>
      </c>
      <c r="I22" s="10" t="s">
        <v>182</v>
      </c>
      <c r="J22" s="10">
        <v>3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175</v>
      </c>
      <c r="D23" s="10">
        <v>8</v>
      </c>
      <c r="E23" s="10" t="s">
        <v>182</v>
      </c>
      <c r="F23" s="10" t="s">
        <v>182</v>
      </c>
      <c r="G23" s="10">
        <v>3</v>
      </c>
      <c r="H23" s="10">
        <v>5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123</v>
      </c>
      <c r="D24" s="10">
        <v>6</v>
      </c>
      <c r="E24" s="10" t="s">
        <v>182</v>
      </c>
      <c r="F24" s="10" t="s">
        <v>182</v>
      </c>
      <c r="G24" s="10">
        <v>3</v>
      </c>
      <c r="H24" s="10">
        <v>1</v>
      </c>
      <c r="I24" s="10" t="s">
        <v>182</v>
      </c>
      <c r="J24" s="10">
        <v>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11939</v>
      </c>
      <c r="D25" s="3">
        <v>2046</v>
      </c>
      <c r="E25" s="3">
        <v>20</v>
      </c>
      <c r="F25" s="3">
        <v>36</v>
      </c>
      <c r="G25" s="3">
        <v>469</v>
      </c>
      <c r="H25" s="3">
        <v>907</v>
      </c>
      <c r="I25" s="3">
        <v>171</v>
      </c>
      <c r="J25" s="3">
        <v>394</v>
      </c>
      <c r="K25" s="3">
        <v>49</v>
      </c>
    </row>
    <row r="26" spans="1:13" ht="12" customHeight="1" x14ac:dyDescent="0.25">
      <c r="A26" s="30" t="s">
        <v>171</v>
      </c>
      <c r="B26" s="1" t="s">
        <v>14</v>
      </c>
      <c r="C26" s="10">
        <v>97</v>
      </c>
      <c r="D26" s="10">
        <v>35</v>
      </c>
      <c r="E26" s="10">
        <v>17</v>
      </c>
      <c r="F26" s="10">
        <v>18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139</v>
      </c>
      <c r="D27" s="10">
        <v>128</v>
      </c>
      <c r="E27" s="10">
        <v>3</v>
      </c>
      <c r="F27" s="10">
        <v>18</v>
      </c>
      <c r="G27" s="10">
        <v>107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294</v>
      </c>
      <c r="D28" s="10">
        <v>261</v>
      </c>
      <c r="E28" s="10" t="s">
        <v>182</v>
      </c>
      <c r="F28" s="10" t="s">
        <v>182</v>
      </c>
      <c r="G28" s="10">
        <v>86</v>
      </c>
      <c r="H28" s="10">
        <v>175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614</v>
      </c>
      <c r="D29" s="10">
        <v>449</v>
      </c>
      <c r="E29" s="10" t="s">
        <v>182</v>
      </c>
      <c r="F29" s="10" t="s">
        <v>182</v>
      </c>
      <c r="G29" s="10">
        <v>3</v>
      </c>
      <c r="H29" s="10">
        <v>380</v>
      </c>
      <c r="I29" s="10">
        <v>18</v>
      </c>
      <c r="J29" s="10">
        <v>48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731</v>
      </c>
      <c r="D30" s="10">
        <v>204</v>
      </c>
      <c r="E30" s="10" t="s">
        <v>182</v>
      </c>
      <c r="F30" s="10" t="s">
        <v>182</v>
      </c>
      <c r="G30" s="10">
        <v>14</v>
      </c>
      <c r="H30" s="10">
        <v>46</v>
      </c>
      <c r="I30" s="10">
        <v>33</v>
      </c>
      <c r="J30" s="10">
        <v>105</v>
      </c>
      <c r="K30" s="10">
        <v>6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1124</v>
      </c>
      <c r="D31" s="10">
        <v>196</v>
      </c>
      <c r="E31" s="10" t="s">
        <v>182</v>
      </c>
      <c r="F31" s="10" t="s">
        <v>182</v>
      </c>
      <c r="G31" s="10">
        <v>19</v>
      </c>
      <c r="H31" s="10">
        <v>55</v>
      </c>
      <c r="I31" s="10">
        <v>31</v>
      </c>
      <c r="J31" s="10">
        <v>83</v>
      </c>
      <c r="K31" s="10">
        <v>8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1527</v>
      </c>
      <c r="D32" s="10">
        <v>178</v>
      </c>
      <c r="E32" s="10" t="s">
        <v>182</v>
      </c>
      <c r="F32" s="10" t="s">
        <v>182</v>
      </c>
      <c r="G32" s="10">
        <v>34</v>
      </c>
      <c r="H32" s="10">
        <v>62</v>
      </c>
      <c r="I32" s="10">
        <v>27</v>
      </c>
      <c r="J32" s="10">
        <v>48</v>
      </c>
      <c r="K32" s="10">
        <v>7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1578</v>
      </c>
      <c r="D33" s="10">
        <v>177</v>
      </c>
      <c r="E33" s="10" t="s">
        <v>182</v>
      </c>
      <c r="F33" s="10" t="s">
        <v>182</v>
      </c>
      <c r="G33" s="10">
        <v>45</v>
      </c>
      <c r="H33" s="10">
        <v>72</v>
      </c>
      <c r="I33" s="10">
        <v>16</v>
      </c>
      <c r="J33" s="10">
        <v>41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1158</v>
      </c>
      <c r="D34" s="10">
        <v>123</v>
      </c>
      <c r="E34" s="10" t="s">
        <v>182</v>
      </c>
      <c r="F34" s="10" t="s">
        <v>182</v>
      </c>
      <c r="G34" s="10">
        <v>41</v>
      </c>
      <c r="H34" s="10">
        <v>34</v>
      </c>
      <c r="I34" s="10">
        <v>14</v>
      </c>
      <c r="J34" s="10">
        <v>24</v>
      </c>
      <c r="K34" s="10">
        <v>10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922</v>
      </c>
      <c r="D35" s="10">
        <v>89</v>
      </c>
      <c r="E35" s="10" t="s">
        <v>182</v>
      </c>
      <c r="F35" s="10" t="s">
        <v>182</v>
      </c>
      <c r="G35" s="10">
        <v>28</v>
      </c>
      <c r="H35" s="10">
        <v>24</v>
      </c>
      <c r="I35" s="10">
        <v>13</v>
      </c>
      <c r="J35" s="10">
        <v>20</v>
      </c>
      <c r="K35" s="10">
        <v>4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802</v>
      </c>
      <c r="D36" s="10">
        <v>65</v>
      </c>
      <c r="E36" s="10" t="s">
        <v>182</v>
      </c>
      <c r="F36" s="10" t="s">
        <v>182</v>
      </c>
      <c r="G36" s="10">
        <v>22</v>
      </c>
      <c r="H36" s="10">
        <v>21</v>
      </c>
      <c r="I36" s="10">
        <v>10</v>
      </c>
      <c r="J36" s="10">
        <v>9</v>
      </c>
      <c r="K36" s="10">
        <v>3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695</v>
      </c>
      <c r="D37" s="10">
        <v>43</v>
      </c>
      <c r="E37" s="10" t="s">
        <v>182</v>
      </c>
      <c r="F37" s="10" t="s">
        <v>182</v>
      </c>
      <c r="G37" s="10">
        <v>18</v>
      </c>
      <c r="H37" s="10">
        <v>12</v>
      </c>
      <c r="I37" s="10">
        <v>4</v>
      </c>
      <c r="J37" s="10">
        <v>6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601</v>
      </c>
      <c r="D38" s="10">
        <v>25</v>
      </c>
      <c r="E38" s="10" t="s">
        <v>182</v>
      </c>
      <c r="F38" s="10" t="s">
        <v>182</v>
      </c>
      <c r="G38" s="10">
        <v>11</v>
      </c>
      <c r="H38" s="10">
        <v>9</v>
      </c>
      <c r="I38" s="10" t="s">
        <v>182</v>
      </c>
      <c r="J38" s="10">
        <v>3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498</v>
      </c>
      <c r="D39" s="10">
        <v>21</v>
      </c>
      <c r="E39" s="10" t="s">
        <v>182</v>
      </c>
      <c r="F39" s="10" t="s">
        <v>182</v>
      </c>
      <c r="G39" s="10">
        <v>10</v>
      </c>
      <c r="H39" s="10">
        <v>6</v>
      </c>
      <c r="I39" s="10">
        <v>1</v>
      </c>
      <c r="J39" s="10">
        <v>2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434</v>
      </c>
      <c r="D40" s="10">
        <v>28</v>
      </c>
      <c r="E40" s="10" t="s">
        <v>182</v>
      </c>
      <c r="F40" s="10" t="s">
        <v>182</v>
      </c>
      <c r="G40" s="10">
        <v>19</v>
      </c>
      <c r="H40" s="10">
        <v>3</v>
      </c>
      <c r="I40" s="10">
        <v>3</v>
      </c>
      <c r="J40" s="10">
        <v>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359</v>
      </c>
      <c r="D41" s="10">
        <v>10</v>
      </c>
      <c r="E41" s="10" t="s">
        <v>182</v>
      </c>
      <c r="F41" s="10" t="s">
        <v>182</v>
      </c>
      <c r="G41" s="10">
        <v>6</v>
      </c>
      <c r="H41" s="10">
        <v>3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181</v>
      </c>
      <c r="D42" s="10">
        <v>7</v>
      </c>
      <c r="E42" s="10" t="s">
        <v>182</v>
      </c>
      <c r="F42" s="10" t="s">
        <v>182</v>
      </c>
      <c r="G42" s="10">
        <v>2</v>
      </c>
      <c r="H42" s="10">
        <v>3</v>
      </c>
      <c r="I42" s="10" t="s">
        <v>182</v>
      </c>
      <c r="J42" s="10">
        <v>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107</v>
      </c>
      <c r="D43" s="10">
        <v>4</v>
      </c>
      <c r="E43" s="10" t="s">
        <v>182</v>
      </c>
      <c r="F43" s="10" t="s">
        <v>182</v>
      </c>
      <c r="G43" s="10">
        <v>2</v>
      </c>
      <c r="H43" s="10">
        <v>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78</v>
      </c>
      <c r="D44" s="10">
        <v>3</v>
      </c>
      <c r="E44" s="10" t="s">
        <v>182</v>
      </c>
      <c r="F44" s="10" t="s">
        <v>182</v>
      </c>
      <c r="G44" s="10">
        <v>2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10260</v>
      </c>
      <c r="D45" s="3">
        <v>1546</v>
      </c>
      <c r="E45" s="3">
        <v>19</v>
      </c>
      <c r="F45" s="3">
        <v>34</v>
      </c>
      <c r="G45" s="3">
        <v>470</v>
      </c>
      <c r="H45" s="3">
        <v>754</v>
      </c>
      <c r="I45" s="3">
        <v>84</v>
      </c>
      <c r="J45" s="3">
        <v>167</v>
      </c>
      <c r="K45" s="3">
        <v>18</v>
      </c>
    </row>
    <row r="46" spans="1:13" ht="12" customHeight="1" x14ac:dyDescent="0.2">
      <c r="A46" s="30" t="s">
        <v>171</v>
      </c>
      <c r="B46" s="1" t="s">
        <v>14</v>
      </c>
      <c r="C46" s="10">
        <v>85</v>
      </c>
      <c r="D46" s="10">
        <v>32</v>
      </c>
      <c r="E46" s="10">
        <v>19</v>
      </c>
      <c r="F46" s="10">
        <v>13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161</v>
      </c>
      <c r="D47" s="10">
        <v>146</v>
      </c>
      <c r="E47" s="10" t="s">
        <v>182</v>
      </c>
      <c r="F47" s="10">
        <v>21</v>
      </c>
      <c r="G47" s="10">
        <v>125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304</v>
      </c>
      <c r="D48" s="10">
        <v>267</v>
      </c>
      <c r="E48" s="10" t="s">
        <v>182</v>
      </c>
      <c r="F48" s="10" t="s">
        <v>182</v>
      </c>
      <c r="G48" s="10">
        <v>109</v>
      </c>
      <c r="H48" s="10">
        <v>158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599</v>
      </c>
      <c r="D49" s="10">
        <v>371</v>
      </c>
      <c r="E49" s="10" t="s">
        <v>182</v>
      </c>
      <c r="F49" s="10" t="s">
        <v>182</v>
      </c>
      <c r="G49" s="10">
        <v>7</v>
      </c>
      <c r="H49" s="10">
        <v>337</v>
      </c>
      <c r="I49" s="10">
        <v>8</v>
      </c>
      <c r="J49" s="10">
        <v>19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637</v>
      </c>
      <c r="D50" s="10">
        <v>115</v>
      </c>
      <c r="E50" s="10" t="s">
        <v>182</v>
      </c>
      <c r="F50" s="10" t="s">
        <v>182</v>
      </c>
      <c r="G50" s="10">
        <v>8</v>
      </c>
      <c r="H50" s="10">
        <v>37</v>
      </c>
      <c r="I50" s="10">
        <v>21</v>
      </c>
      <c r="J50" s="10">
        <v>47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993</v>
      </c>
      <c r="D51" s="10">
        <v>102</v>
      </c>
      <c r="E51" s="10" t="s">
        <v>182</v>
      </c>
      <c r="F51" s="10" t="s">
        <v>182</v>
      </c>
      <c r="G51" s="10">
        <v>19</v>
      </c>
      <c r="H51" s="10">
        <v>39</v>
      </c>
      <c r="I51" s="10">
        <v>12</v>
      </c>
      <c r="J51" s="10">
        <v>30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1413</v>
      </c>
      <c r="D52" s="10">
        <v>117</v>
      </c>
      <c r="E52" s="10" t="s">
        <v>182</v>
      </c>
      <c r="F52" s="10" t="s">
        <v>182</v>
      </c>
      <c r="G52" s="10">
        <v>30</v>
      </c>
      <c r="H52" s="10">
        <v>51</v>
      </c>
      <c r="I52" s="10">
        <v>11</v>
      </c>
      <c r="J52" s="10">
        <v>19</v>
      </c>
      <c r="K52" s="10">
        <v>6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1467</v>
      </c>
      <c r="D53" s="10">
        <v>125</v>
      </c>
      <c r="E53" s="10" t="s">
        <v>182</v>
      </c>
      <c r="F53" s="10" t="s">
        <v>182</v>
      </c>
      <c r="G53" s="10">
        <v>41</v>
      </c>
      <c r="H53" s="10">
        <v>50</v>
      </c>
      <c r="I53" s="10">
        <v>8</v>
      </c>
      <c r="J53" s="10">
        <v>23</v>
      </c>
      <c r="K53" s="10">
        <v>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1081</v>
      </c>
      <c r="D54" s="10">
        <v>83</v>
      </c>
      <c r="E54" s="10" t="s">
        <v>182</v>
      </c>
      <c r="F54" s="10" t="s">
        <v>182</v>
      </c>
      <c r="G54" s="10">
        <v>33</v>
      </c>
      <c r="H54" s="10">
        <v>32</v>
      </c>
      <c r="I54" s="10">
        <v>7</v>
      </c>
      <c r="J54" s="10">
        <v>11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692</v>
      </c>
      <c r="D55" s="10">
        <v>47</v>
      </c>
      <c r="E55" s="10" t="s">
        <v>182</v>
      </c>
      <c r="F55" s="10" t="s">
        <v>182</v>
      </c>
      <c r="G55" s="10">
        <v>19</v>
      </c>
      <c r="H55" s="10">
        <v>18</v>
      </c>
      <c r="I55" s="10">
        <v>3</v>
      </c>
      <c r="J55" s="10">
        <v>6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666</v>
      </c>
      <c r="D56" s="10">
        <v>34</v>
      </c>
      <c r="E56" s="10" t="s">
        <v>182</v>
      </c>
      <c r="F56" s="10" t="s">
        <v>182</v>
      </c>
      <c r="G56" s="10">
        <v>15</v>
      </c>
      <c r="H56" s="10">
        <v>13</v>
      </c>
      <c r="I56" s="10">
        <v>2</v>
      </c>
      <c r="J56" s="10">
        <v>2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512</v>
      </c>
      <c r="D57" s="10">
        <v>33</v>
      </c>
      <c r="E57" s="10" t="s">
        <v>182</v>
      </c>
      <c r="F57" s="10" t="s">
        <v>182</v>
      </c>
      <c r="G57" s="10">
        <v>20</v>
      </c>
      <c r="H57" s="10">
        <v>4</v>
      </c>
      <c r="I57" s="10">
        <v>5</v>
      </c>
      <c r="J57" s="10">
        <v>2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406</v>
      </c>
      <c r="D58" s="10">
        <v>21</v>
      </c>
      <c r="E58" s="10" t="s">
        <v>182</v>
      </c>
      <c r="F58" s="10" t="s">
        <v>182</v>
      </c>
      <c r="G58" s="10">
        <v>12</v>
      </c>
      <c r="H58" s="10">
        <v>5</v>
      </c>
      <c r="I58" s="10">
        <v>2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368</v>
      </c>
      <c r="D59" s="10">
        <v>15</v>
      </c>
      <c r="E59" s="10" t="s">
        <v>182</v>
      </c>
      <c r="F59" s="10" t="s">
        <v>182</v>
      </c>
      <c r="G59" s="10">
        <v>11</v>
      </c>
      <c r="H59" s="10">
        <v>1</v>
      </c>
      <c r="I59" s="10">
        <v>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373</v>
      </c>
      <c r="D60" s="10">
        <v>13</v>
      </c>
      <c r="E60" s="10" t="s">
        <v>182</v>
      </c>
      <c r="F60" s="10" t="s">
        <v>182</v>
      </c>
      <c r="G60" s="10">
        <v>10</v>
      </c>
      <c r="H60" s="10">
        <v>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255</v>
      </c>
      <c r="D61" s="10">
        <v>12</v>
      </c>
      <c r="E61" s="10" t="s">
        <v>182</v>
      </c>
      <c r="F61" s="10" t="s">
        <v>182</v>
      </c>
      <c r="G61" s="10">
        <v>6</v>
      </c>
      <c r="H61" s="10">
        <v>1</v>
      </c>
      <c r="I61" s="10">
        <v>2</v>
      </c>
      <c r="J61" s="10">
        <v>3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135</v>
      </c>
      <c r="D62" s="10">
        <v>6</v>
      </c>
      <c r="E62" s="10" t="s">
        <v>182</v>
      </c>
      <c r="F62" s="10" t="s">
        <v>182</v>
      </c>
      <c r="G62" s="10">
        <v>3</v>
      </c>
      <c r="H62" s="10">
        <v>2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68</v>
      </c>
      <c r="D63" s="10">
        <v>4</v>
      </c>
      <c r="E63" s="10" t="s">
        <v>182</v>
      </c>
      <c r="F63" s="10" t="s">
        <v>182</v>
      </c>
      <c r="G63" s="10">
        <v>1</v>
      </c>
      <c r="H63" s="10">
        <v>3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45</v>
      </c>
      <c r="D64" s="6">
        <v>3</v>
      </c>
      <c r="E64" s="6" t="s">
        <v>182</v>
      </c>
      <c r="F64" s="6" t="s">
        <v>182</v>
      </c>
      <c r="G64" s="6">
        <v>1</v>
      </c>
      <c r="H64" s="6">
        <v>1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98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2015</v>
      </c>
      <c r="D5" s="3">
        <v>615</v>
      </c>
      <c r="E5" s="3">
        <v>38</v>
      </c>
      <c r="F5" s="3">
        <v>42</v>
      </c>
      <c r="G5" s="3">
        <v>155</v>
      </c>
      <c r="H5" s="3">
        <v>185</v>
      </c>
      <c r="I5" s="3">
        <v>71</v>
      </c>
      <c r="J5" s="3">
        <v>95</v>
      </c>
      <c r="K5" s="3">
        <v>29</v>
      </c>
    </row>
    <row r="6" spans="1:31" ht="12" customHeight="1" x14ac:dyDescent="0.2">
      <c r="A6" s="30" t="s">
        <v>171</v>
      </c>
      <c r="B6" s="1" t="s">
        <v>14</v>
      </c>
      <c r="C6" s="10">
        <v>99</v>
      </c>
      <c r="D6" s="10">
        <v>60</v>
      </c>
      <c r="E6" s="10">
        <v>37</v>
      </c>
      <c r="F6" s="10">
        <v>23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111</v>
      </c>
      <c r="D7" s="10">
        <v>94</v>
      </c>
      <c r="E7" s="10">
        <v>1</v>
      </c>
      <c r="F7" s="10">
        <v>19</v>
      </c>
      <c r="G7" s="10">
        <v>74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122</v>
      </c>
      <c r="D8" s="10">
        <v>110</v>
      </c>
      <c r="E8" s="10" t="s">
        <v>182</v>
      </c>
      <c r="F8" s="10" t="s">
        <v>182</v>
      </c>
      <c r="G8" s="10">
        <v>50</v>
      </c>
      <c r="H8" s="10">
        <v>60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123</v>
      </c>
      <c r="D9" s="10">
        <v>78</v>
      </c>
      <c r="E9" s="10" t="s">
        <v>182</v>
      </c>
      <c r="F9" s="10" t="s">
        <v>182</v>
      </c>
      <c r="G9" s="10">
        <v>5</v>
      </c>
      <c r="H9" s="10">
        <v>54</v>
      </c>
      <c r="I9" s="10">
        <v>7</v>
      </c>
      <c r="J9" s="10">
        <v>12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126</v>
      </c>
      <c r="D10" s="10">
        <v>46</v>
      </c>
      <c r="E10" s="10" t="s">
        <v>182</v>
      </c>
      <c r="F10" s="10" t="s">
        <v>182</v>
      </c>
      <c r="G10" s="10">
        <v>1</v>
      </c>
      <c r="H10" s="10">
        <v>10</v>
      </c>
      <c r="I10" s="10">
        <v>8</v>
      </c>
      <c r="J10" s="10">
        <v>25</v>
      </c>
      <c r="K10" s="10">
        <v>2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138</v>
      </c>
      <c r="D11" s="10">
        <v>33</v>
      </c>
      <c r="E11" s="10" t="s">
        <v>182</v>
      </c>
      <c r="F11" s="10" t="s">
        <v>182</v>
      </c>
      <c r="G11" s="10" t="s">
        <v>182</v>
      </c>
      <c r="H11" s="10">
        <v>5</v>
      </c>
      <c r="I11" s="10">
        <v>12</v>
      </c>
      <c r="J11" s="10">
        <v>12</v>
      </c>
      <c r="K11" s="10">
        <v>4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174</v>
      </c>
      <c r="D12" s="10">
        <v>45</v>
      </c>
      <c r="E12" s="10" t="s">
        <v>182</v>
      </c>
      <c r="F12" s="10" t="s">
        <v>182</v>
      </c>
      <c r="G12" s="10" t="s">
        <v>182</v>
      </c>
      <c r="H12" s="10">
        <v>13</v>
      </c>
      <c r="I12" s="10">
        <v>17</v>
      </c>
      <c r="J12" s="10">
        <v>13</v>
      </c>
      <c r="K12" s="10">
        <v>2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151</v>
      </c>
      <c r="D13" s="10">
        <v>18</v>
      </c>
      <c r="E13" s="10" t="s">
        <v>182</v>
      </c>
      <c r="F13" s="10" t="s">
        <v>182</v>
      </c>
      <c r="G13" s="10" t="s">
        <v>182</v>
      </c>
      <c r="H13" s="10">
        <v>5</v>
      </c>
      <c r="I13" s="10">
        <v>3</v>
      </c>
      <c r="J13" s="10">
        <v>5</v>
      </c>
      <c r="K13" s="10">
        <v>5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153</v>
      </c>
      <c r="D14" s="10">
        <v>24</v>
      </c>
      <c r="E14" s="10" t="s">
        <v>182</v>
      </c>
      <c r="F14" s="10" t="s">
        <v>182</v>
      </c>
      <c r="G14" s="10">
        <v>2</v>
      </c>
      <c r="H14" s="10">
        <v>7</v>
      </c>
      <c r="I14" s="10">
        <v>3</v>
      </c>
      <c r="J14" s="10">
        <v>7</v>
      </c>
      <c r="K14" s="10">
        <v>5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128</v>
      </c>
      <c r="D15" s="10">
        <v>20</v>
      </c>
      <c r="E15" s="10" t="s">
        <v>182</v>
      </c>
      <c r="F15" s="10" t="s">
        <v>182</v>
      </c>
      <c r="G15" s="10">
        <v>6</v>
      </c>
      <c r="H15" s="10">
        <v>2</v>
      </c>
      <c r="I15" s="10">
        <v>7</v>
      </c>
      <c r="J15" s="10">
        <v>4</v>
      </c>
      <c r="K15" s="10">
        <v>1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77</v>
      </c>
      <c r="D16" s="10">
        <v>14</v>
      </c>
      <c r="E16" s="10" t="s">
        <v>182</v>
      </c>
      <c r="F16" s="10" t="s">
        <v>182</v>
      </c>
      <c r="G16" s="10">
        <v>4</v>
      </c>
      <c r="H16" s="10">
        <v>6</v>
      </c>
      <c r="I16" s="10">
        <v>1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88</v>
      </c>
      <c r="D17" s="10">
        <v>15</v>
      </c>
      <c r="E17" s="10" t="s">
        <v>182</v>
      </c>
      <c r="F17" s="10" t="s">
        <v>182</v>
      </c>
      <c r="G17" s="10">
        <v>4</v>
      </c>
      <c r="H17" s="10">
        <v>6</v>
      </c>
      <c r="I17" s="10">
        <v>2</v>
      </c>
      <c r="J17" s="10">
        <v>3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89</v>
      </c>
      <c r="D18" s="10">
        <v>16</v>
      </c>
      <c r="E18" s="10" t="s">
        <v>182</v>
      </c>
      <c r="F18" s="10" t="s">
        <v>182</v>
      </c>
      <c r="G18" s="10">
        <v>3</v>
      </c>
      <c r="H18" s="10">
        <v>4</v>
      </c>
      <c r="I18" s="10">
        <v>5</v>
      </c>
      <c r="J18" s="10">
        <v>3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115</v>
      </c>
      <c r="D19" s="10">
        <v>16</v>
      </c>
      <c r="E19" s="10" t="s">
        <v>182</v>
      </c>
      <c r="F19" s="10" t="s">
        <v>182</v>
      </c>
      <c r="G19" s="10">
        <v>1</v>
      </c>
      <c r="H19" s="10">
        <v>4</v>
      </c>
      <c r="I19" s="10">
        <v>2</v>
      </c>
      <c r="J19" s="10">
        <v>5</v>
      </c>
      <c r="K19" s="10">
        <v>4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101</v>
      </c>
      <c r="D20" s="10">
        <v>9</v>
      </c>
      <c r="E20" s="10" t="s">
        <v>182</v>
      </c>
      <c r="F20" s="10" t="s">
        <v>182</v>
      </c>
      <c r="G20" s="10">
        <v>1</v>
      </c>
      <c r="H20" s="10">
        <v>4</v>
      </c>
      <c r="I20" s="10">
        <v>1</v>
      </c>
      <c r="J20" s="10">
        <v>1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96</v>
      </c>
      <c r="D21" s="10">
        <v>7</v>
      </c>
      <c r="E21" s="10" t="s">
        <v>182</v>
      </c>
      <c r="F21" s="10" t="s">
        <v>182</v>
      </c>
      <c r="G21" s="10">
        <v>1</v>
      </c>
      <c r="H21" s="10">
        <v>2</v>
      </c>
      <c r="I21" s="10">
        <v>1</v>
      </c>
      <c r="J21" s="10">
        <v>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53</v>
      </c>
      <c r="D22" s="10">
        <v>6</v>
      </c>
      <c r="E22" s="10" t="s">
        <v>182</v>
      </c>
      <c r="F22" s="10" t="s">
        <v>182</v>
      </c>
      <c r="G22" s="10">
        <v>3</v>
      </c>
      <c r="H22" s="10">
        <v>2</v>
      </c>
      <c r="I22" s="10" t="s">
        <v>182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44</v>
      </c>
      <c r="D23" s="10">
        <v>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27</v>
      </c>
      <c r="D24" s="10">
        <v>2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1053</v>
      </c>
      <c r="D25" s="3">
        <v>315</v>
      </c>
      <c r="E25" s="3">
        <v>16</v>
      </c>
      <c r="F25" s="3">
        <v>21</v>
      </c>
      <c r="G25" s="3">
        <v>78</v>
      </c>
      <c r="H25" s="3">
        <v>78</v>
      </c>
      <c r="I25" s="3">
        <v>42</v>
      </c>
      <c r="J25" s="3">
        <v>63</v>
      </c>
      <c r="K25" s="3">
        <v>17</v>
      </c>
    </row>
    <row r="26" spans="1:13" ht="12" customHeight="1" x14ac:dyDescent="0.25">
      <c r="A26" s="30" t="s">
        <v>171</v>
      </c>
      <c r="B26" s="1" t="s">
        <v>14</v>
      </c>
      <c r="C26" s="10">
        <v>44</v>
      </c>
      <c r="D26" s="10">
        <v>28</v>
      </c>
      <c r="E26" s="10">
        <v>15</v>
      </c>
      <c r="F26" s="10">
        <v>13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49</v>
      </c>
      <c r="D27" s="10">
        <v>44</v>
      </c>
      <c r="E27" s="10">
        <v>1</v>
      </c>
      <c r="F27" s="10">
        <v>8</v>
      </c>
      <c r="G27" s="10">
        <v>35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56</v>
      </c>
      <c r="D28" s="10">
        <v>50</v>
      </c>
      <c r="E28" s="10" t="s">
        <v>182</v>
      </c>
      <c r="F28" s="10" t="s">
        <v>182</v>
      </c>
      <c r="G28" s="10">
        <v>29</v>
      </c>
      <c r="H28" s="10">
        <v>21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56</v>
      </c>
      <c r="D29" s="10">
        <v>38</v>
      </c>
      <c r="E29" s="10" t="s">
        <v>182</v>
      </c>
      <c r="F29" s="10" t="s">
        <v>182</v>
      </c>
      <c r="G29" s="10">
        <v>5</v>
      </c>
      <c r="H29" s="10">
        <v>21</v>
      </c>
      <c r="I29" s="10">
        <v>4</v>
      </c>
      <c r="J29" s="10">
        <v>8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60</v>
      </c>
      <c r="D30" s="10">
        <v>22</v>
      </c>
      <c r="E30" s="10" t="s">
        <v>182</v>
      </c>
      <c r="F30" s="10" t="s">
        <v>182</v>
      </c>
      <c r="G30" s="10" t="s">
        <v>182</v>
      </c>
      <c r="H30" s="10">
        <v>5</v>
      </c>
      <c r="I30" s="10">
        <v>4</v>
      </c>
      <c r="J30" s="10">
        <v>12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72</v>
      </c>
      <c r="D31" s="10">
        <v>24</v>
      </c>
      <c r="E31" s="10" t="s">
        <v>182</v>
      </c>
      <c r="F31" s="10" t="s">
        <v>182</v>
      </c>
      <c r="G31" s="10" t="s">
        <v>182</v>
      </c>
      <c r="H31" s="10">
        <v>3</v>
      </c>
      <c r="I31" s="10">
        <v>7</v>
      </c>
      <c r="J31" s="10">
        <v>11</v>
      </c>
      <c r="K31" s="10">
        <v>3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82</v>
      </c>
      <c r="D32" s="10">
        <v>24</v>
      </c>
      <c r="E32" s="10" t="s">
        <v>182</v>
      </c>
      <c r="F32" s="10" t="s">
        <v>182</v>
      </c>
      <c r="G32" s="10" t="s">
        <v>182</v>
      </c>
      <c r="H32" s="10">
        <v>4</v>
      </c>
      <c r="I32" s="10">
        <v>11</v>
      </c>
      <c r="J32" s="10">
        <v>9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73</v>
      </c>
      <c r="D33" s="10">
        <v>10</v>
      </c>
      <c r="E33" s="10" t="s">
        <v>182</v>
      </c>
      <c r="F33" s="10" t="s">
        <v>182</v>
      </c>
      <c r="G33" s="10" t="s">
        <v>182</v>
      </c>
      <c r="H33" s="10">
        <v>2</v>
      </c>
      <c r="I33" s="10">
        <v>2</v>
      </c>
      <c r="J33" s="10">
        <v>3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94</v>
      </c>
      <c r="D34" s="10">
        <v>15</v>
      </c>
      <c r="E34" s="10" t="s">
        <v>182</v>
      </c>
      <c r="F34" s="10" t="s">
        <v>182</v>
      </c>
      <c r="G34" s="10" t="s">
        <v>182</v>
      </c>
      <c r="H34" s="10">
        <v>4</v>
      </c>
      <c r="I34" s="10">
        <v>2</v>
      </c>
      <c r="J34" s="10">
        <v>6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65</v>
      </c>
      <c r="D35" s="10">
        <v>12</v>
      </c>
      <c r="E35" s="10" t="s">
        <v>182</v>
      </c>
      <c r="F35" s="10" t="s">
        <v>182</v>
      </c>
      <c r="G35" s="10">
        <v>5</v>
      </c>
      <c r="H35" s="10">
        <v>2</v>
      </c>
      <c r="I35" s="10">
        <v>3</v>
      </c>
      <c r="J35" s="10">
        <v>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44</v>
      </c>
      <c r="D36" s="10">
        <v>7</v>
      </c>
      <c r="E36" s="10" t="s">
        <v>182</v>
      </c>
      <c r="F36" s="10" t="s">
        <v>182</v>
      </c>
      <c r="G36" s="10">
        <v>1</v>
      </c>
      <c r="H36" s="10">
        <v>3</v>
      </c>
      <c r="I36" s="10" t="s">
        <v>182</v>
      </c>
      <c r="J36" s="10">
        <v>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51</v>
      </c>
      <c r="D37" s="10">
        <v>8</v>
      </c>
      <c r="E37" s="10" t="s">
        <v>182</v>
      </c>
      <c r="F37" s="10" t="s">
        <v>182</v>
      </c>
      <c r="G37" s="10">
        <v>2</v>
      </c>
      <c r="H37" s="10">
        <v>3</v>
      </c>
      <c r="I37" s="10">
        <v>1</v>
      </c>
      <c r="J37" s="10">
        <v>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45</v>
      </c>
      <c r="D38" s="10">
        <v>8</v>
      </c>
      <c r="E38" s="10" t="s">
        <v>182</v>
      </c>
      <c r="F38" s="10" t="s">
        <v>182</v>
      </c>
      <c r="G38" s="10" t="s">
        <v>182</v>
      </c>
      <c r="H38" s="10">
        <v>2</v>
      </c>
      <c r="I38" s="10">
        <v>4</v>
      </c>
      <c r="J38" s="10">
        <v>1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76</v>
      </c>
      <c r="D39" s="10">
        <v>12</v>
      </c>
      <c r="E39" s="10" t="s">
        <v>182</v>
      </c>
      <c r="F39" s="10" t="s">
        <v>182</v>
      </c>
      <c r="G39" s="10" t="s">
        <v>182</v>
      </c>
      <c r="H39" s="10">
        <v>3</v>
      </c>
      <c r="I39" s="10">
        <v>2</v>
      </c>
      <c r="J39" s="10">
        <v>4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52</v>
      </c>
      <c r="D40" s="10">
        <v>4</v>
      </c>
      <c r="E40" s="10" t="s">
        <v>182</v>
      </c>
      <c r="F40" s="10" t="s">
        <v>182</v>
      </c>
      <c r="G40" s="10" t="s">
        <v>182</v>
      </c>
      <c r="H40" s="10">
        <v>2</v>
      </c>
      <c r="I40" s="10" t="s">
        <v>182</v>
      </c>
      <c r="J40" s="10">
        <v>1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53</v>
      </c>
      <c r="D41" s="10">
        <v>3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>
        <v>1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35</v>
      </c>
      <c r="D42" s="10">
        <v>2</v>
      </c>
      <c r="E42" s="10" t="s">
        <v>182</v>
      </c>
      <c r="F42" s="10" t="s">
        <v>182</v>
      </c>
      <c r="G42" s="10">
        <v>1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24</v>
      </c>
      <c r="D43" s="10">
        <v>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22</v>
      </c>
      <c r="D44" s="10">
        <v>2</v>
      </c>
      <c r="E44" s="10" t="s">
        <v>182</v>
      </c>
      <c r="F44" s="10" t="s">
        <v>182</v>
      </c>
      <c r="G44" s="10" t="s">
        <v>182</v>
      </c>
      <c r="H44" s="10">
        <v>1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962</v>
      </c>
      <c r="D45" s="3">
        <v>300</v>
      </c>
      <c r="E45" s="3">
        <v>22</v>
      </c>
      <c r="F45" s="3">
        <v>21</v>
      </c>
      <c r="G45" s="3">
        <v>77</v>
      </c>
      <c r="H45" s="3">
        <v>107</v>
      </c>
      <c r="I45" s="3">
        <v>29</v>
      </c>
      <c r="J45" s="3">
        <v>32</v>
      </c>
      <c r="K45" s="3">
        <v>12</v>
      </c>
    </row>
    <row r="46" spans="1:13" ht="12" customHeight="1" x14ac:dyDescent="0.2">
      <c r="A46" s="30" t="s">
        <v>171</v>
      </c>
      <c r="B46" s="1" t="s">
        <v>14</v>
      </c>
      <c r="C46" s="10">
        <v>55</v>
      </c>
      <c r="D46" s="10">
        <v>32</v>
      </c>
      <c r="E46" s="10">
        <v>22</v>
      </c>
      <c r="F46" s="10">
        <v>10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62</v>
      </c>
      <c r="D47" s="10">
        <v>50</v>
      </c>
      <c r="E47" s="10" t="s">
        <v>182</v>
      </c>
      <c r="F47" s="10">
        <v>11</v>
      </c>
      <c r="G47" s="10">
        <v>39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66</v>
      </c>
      <c r="D48" s="10">
        <v>60</v>
      </c>
      <c r="E48" s="10" t="s">
        <v>182</v>
      </c>
      <c r="F48" s="10" t="s">
        <v>182</v>
      </c>
      <c r="G48" s="10">
        <v>21</v>
      </c>
      <c r="H48" s="10">
        <v>39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67</v>
      </c>
      <c r="D49" s="10">
        <v>40</v>
      </c>
      <c r="E49" s="10" t="s">
        <v>182</v>
      </c>
      <c r="F49" s="10" t="s">
        <v>182</v>
      </c>
      <c r="G49" s="10" t="s">
        <v>182</v>
      </c>
      <c r="H49" s="10">
        <v>33</v>
      </c>
      <c r="I49" s="10">
        <v>3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66</v>
      </c>
      <c r="D50" s="10">
        <v>24</v>
      </c>
      <c r="E50" s="10" t="s">
        <v>182</v>
      </c>
      <c r="F50" s="10" t="s">
        <v>182</v>
      </c>
      <c r="G50" s="10">
        <v>1</v>
      </c>
      <c r="H50" s="10">
        <v>5</v>
      </c>
      <c r="I50" s="10">
        <v>4</v>
      </c>
      <c r="J50" s="10">
        <v>13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66</v>
      </c>
      <c r="D51" s="10">
        <v>9</v>
      </c>
      <c r="E51" s="10" t="s">
        <v>182</v>
      </c>
      <c r="F51" s="10" t="s">
        <v>182</v>
      </c>
      <c r="G51" s="10" t="s">
        <v>182</v>
      </c>
      <c r="H51" s="10">
        <v>2</v>
      </c>
      <c r="I51" s="10">
        <v>5</v>
      </c>
      <c r="J51" s="10">
        <v>1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92</v>
      </c>
      <c r="D52" s="10">
        <v>21</v>
      </c>
      <c r="E52" s="10" t="s">
        <v>182</v>
      </c>
      <c r="F52" s="10" t="s">
        <v>182</v>
      </c>
      <c r="G52" s="10" t="s">
        <v>182</v>
      </c>
      <c r="H52" s="10">
        <v>9</v>
      </c>
      <c r="I52" s="10">
        <v>6</v>
      </c>
      <c r="J52" s="10">
        <v>4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78</v>
      </c>
      <c r="D53" s="10">
        <v>8</v>
      </c>
      <c r="E53" s="10" t="s">
        <v>182</v>
      </c>
      <c r="F53" s="10" t="s">
        <v>182</v>
      </c>
      <c r="G53" s="10" t="s">
        <v>182</v>
      </c>
      <c r="H53" s="10">
        <v>3</v>
      </c>
      <c r="I53" s="10">
        <v>1</v>
      </c>
      <c r="J53" s="10">
        <v>2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59</v>
      </c>
      <c r="D54" s="10">
        <v>9</v>
      </c>
      <c r="E54" s="10" t="s">
        <v>182</v>
      </c>
      <c r="F54" s="10" t="s">
        <v>182</v>
      </c>
      <c r="G54" s="10">
        <v>2</v>
      </c>
      <c r="H54" s="10">
        <v>3</v>
      </c>
      <c r="I54" s="10">
        <v>1</v>
      </c>
      <c r="J54" s="10">
        <v>1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63</v>
      </c>
      <c r="D55" s="10">
        <v>8</v>
      </c>
      <c r="E55" s="10" t="s">
        <v>182</v>
      </c>
      <c r="F55" s="10" t="s">
        <v>182</v>
      </c>
      <c r="G55" s="10">
        <v>1</v>
      </c>
      <c r="H55" s="10" t="s">
        <v>182</v>
      </c>
      <c r="I55" s="10">
        <v>4</v>
      </c>
      <c r="J55" s="10">
        <v>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33</v>
      </c>
      <c r="D56" s="10">
        <v>7</v>
      </c>
      <c r="E56" s="10" t="s">
        <v>182</v>
      </c>
      <c r="F56" s="10" t="s">
        <v>182</v>
      </c>
      <c r="G56" s="10">
        <v>3</v>
      </c>
      <c r="H56" s="10">
        <v>3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37</v>
      </c>
      <c r="D57" s="10">
        <v>7</v>
      </c>
      <c r="E57" s="10" t="s">
        <v>182</v>
      </c>
      <c r="F57" s="10" t="s">
        <v>182</v>
      </c>
      <c r="G57" s="10">
        <v>2</v>
      </c>
      <c r="H57" s="10">
        <v>3</v>
      </c>
      <c r="I57" s="10">
        <v>1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44</v>
      </c>
      <c r="D58" s="10">
        <v>8</v>
      </c>
      <c r="E58" s="10" t="s">
        <v>182</v>
      </c>
      <c r="F58" s="10" t="s">
        <v>182</v>
      </c>
      <c r="G58" s="10">
        <v>3</v>
      </c>
      <c r="H58" s="10">
        <v>2</v>
      </c>
      <c r="I58" s="10">
        <v>1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39</v>
      </c>
      <c r="D59" s="10">
        <v>4</v>
      </c>
      <c r="E59" s="10" t="s">
        <v>182</v>
      </c>
      <c r="F59" s="10" t="s">
        <v>182</v>
      </c>
      <c r="G59" s="10">
        <v>1</v>
      </c>
      <c r="H59" s="10">
        <v>1</v>
      </c>
      <c r="I59" s="10" t="s">
        <v>182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49</v>
      </c>
      <c r="D60" s="10">
        <v>5</v>
      </c>
      <c r="E60" s="10" t="s">
        <v>182</v>
      </c>
      <c r="F60" s="10" t="s">
        <v>182</v>
      </c>
      <c r="G60" s="10">
        <v>1</v>
      </c>
      <c r="H60" s="10">
        <v>2</v>
      </c>
      <c r="I60" s="10">
        <v>1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43</v>
      </c>
      <c r="D61" s="10">
        <v>4</v>
      </c>
      <c r="E61" s="10" t="s">
        <v>182</v>
      </c>
      <c r="F61" s="10" t="s">
        <v>182</v>
      </c>
      <c r="G61" s="10">
        <v>1</v>
      </c>
      <c r="H61" s="10">
        <v>1</v>
      </c>
      <c r="I61" s="10">
        <v>1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18</v>
      </c>
      <c r="D62" s="10">
        <v>4</v>
      </c>
      <c r="E62" s="10" t="s">
        <v>182</v>
      </c>
      <c r="F62" s="10" t="s">
        <v>182</v>
      </c>
      <c r="G62" s="10">
        <v>2</v>
      </c>
      <c r="H62" s="10">
        <v>1</v>
      </c>
      <c r="I62" s="10" t="s">
        <v>182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20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99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6160</v>
      </c>
      <c r="D5" s="3">
        <v>1371</v>
      </c>
      <c r="E5" s="3">
        <v>72</v>
      </c>
      <c r="F5" s="3">
        <v>61</v>
      </c>
      <c r="G5" s="3">
        <v>375</v>
      </c>
      <c r="H5" s="3">
        <v>535</v>
      </c>
      <c r="I5" s="3">
        <v>143</v>
      </c>
      <c r="J5" s="3">
        <v>134</v>
      </c>
      <c r="K5" s="3">
        <v>51</v>
      </c>
    </row>
    <row r="6" spans="1:32" ht="12" customHeight="1" x14ac:dyDescent="0.2">
      <c r="A6" s="30" t="s">
        <v>171</v>
      </c>
      <c r="B6" s="1" t="s">
        <v>14</v>
      </c>
      <c r="C6" s="10">
        <v>160</v>
      </c>
      <c r="D6" s="10">
        <v>102</v>
      </c>
      <c r="E6" s="10">
        <v>71</v>
      </c>
      <c r="F6" s="10">
        <v>31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195</v>
      </c>
      <c r="D7" s="10">
        <v>175</v>
      </c>
      <c r="E7" s="10">
        <v>1</v>
      </c>
      <c r="F7" s="10">
        <v>30</v>
      </c>
      <c r="G7" s="10">
        <v>144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257</v>
      </c>
      <c r="D8" s="10">
        <v>228</v>
      </c>
      <c r="E8" s="10" t="s">
        <v>182</v>
      </c>
      <c r="F8" s="10" t="s">
        <v>182</v>
      </c>
      <c r="G8" s="10">
        <v>96</v>
      </c>
      <c r="H8" s="10">
        <v>132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391</v>
      </c>
      <c r="D9" s="10">
        <v>275</v>
      </c>
      <c r="E9" s="10" t="s">
        <v>182</v>
      </c>
      <c r="F9" s="10" t="s">
        <v>182</v>
      </c>
      <c r="G9" s="10">
        <v>11</v>
      </c>
      <c r="H9" s="10">
        <v>233</v>
      </c>
      <c r="I9" s="10">
        <v>11</v>
      </c>
      <c r="J9" s="10">
        <v>20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286</v>
      </c>
      <c r="D10" s="10">
        <v>106</v>
      </c>
      <c r="E10" s="10" t="s">
        <v>182</v>
      </c>
      <c r="F10" s="10" t="s">
        <v>182</v>
      </c>
      <c r="G10" s="10">
        <v>8</v>
      </c>
      <c r="H10" s="10">
        <v>35</v>
      </c>
      <c r="I10" s="10">
        <v>32</v>
      </c>
      <c r="J10" s="10">
        <v>25</v>
      </c>
      <c r="K10" s="10">
        <v>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356</v>
      </c>
      <c r="D11" s="10">
        <v>71</v>
      </c>
      <c r="E11" s="10" t="s">
        <v>182</v>
      </c>
      <c r="F11" s="10" t="s">
        <v>182</v>
      </c>
      <c r="G11" s="10">
        <v>6</v>
      </c>
      <c r="H11" s="10">
        <v>13</v>
      </c>
      <c r="I11" s="10">
        <v>20</v>
      </c>
      <c r="J11" s="10">
        <v>23</v>
      </c>
      <c r="K11" s="10">
        <v>9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474</v>
      </c>
      <c r="D12" s="10">
        <v>81</v>
      </c>
      <c r="E12" s="10" t="s">
        <v>182</v>
      </c>
      <c r="F12" s="10" t="s">
        <v>182</v>
      </c>
      <c r="G12" s="10">
        <v>8</v>
      </c>
      <c r="H12" s="10">
        <v>29</v>
      </c>
      <c r="I12" s="10">
        <v>18</v>
      </c>
      <c r="J12" s="10">
        <v>18</v>
      </c>
      <c r="K12" s="10">
        <v>8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502</v>
      </c>
      <c r="D13" s="10">
        <v>57</v>
      </c>
      <c r="E13" s="10" t="s">
        <v>182</v>
      </c>
      <c r="F13" s="10" t="s">
        <v>182</v>
      </c>
      <c r="G13" s="10">
        <v>6</v>
      </c>
      <c r="H13" s="10">
        <v>25</v>
      </c>
      <c r="I13" s="10">
        <v>11</v>
      </c>
      <c r="J13" s="10">
        <v>10</v>
      </c>
      <c r="K13" s="10">
        <v>5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432</v>
      </c>
      <c r="D14" s="10">
        <v>52</v>
      </c>
      <c r="E14" s="10" t="s">
        <v>182</v>
      </c>
      <c r="F14" s="10" t="s">
        <v>182</v>
      </c>
      <c r="G14" s="10">
        <v>17</v>
      </c>
      <c r="H14" s="10">
        <v>19</v>
      </c>
      <c r="I14" s="10">
        <v>5</v>
      </c>
      <c r="J14" s="10">
        <v>7</v>
      </c>
      <c r="K14" s="10">
        <v>4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409</v>
      </c>
      <c r="D15" s="10">
        <v>43</v>
      </c>
      <c r="E15" s="10" t="s">
        <v>182</v>
      </c>
      <c r="F15" s="10" t="s">
        <v>182</v>
      </c>
      <c r="G15" s="10">
        <v>12</v>
      </c>
      <c r="H15" s="10">
        <v>8</v>
      </c>
      <c r="I15" s="10">
        <v>11</v>
      </c>
      <c r="J15" s="10">
        <v>10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387</v>
      </c>
      <c r="D16" s="10">
        <v>31</v>
      </c>
      <c r="E16" s="10" t="s">
        <v>182</v>
      </c>
      <c r="F16" s="10" t="s">
        <v>182</v>
      </c>
      <c r="G16" s="10">
        <v>9</v>
      </c>
      <c r="H16" s="10">
        <v>10</v>
      </c>
      <c r="I16" s="10">
        <v>7</v>
      </c>
      <c r="J16" s="10">
        <v>4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388</v>
      </c>
      <c r="D17" s="10">
        <v>33</v>
      </c>
      <c r="E17" s="10" t="s">
        <v>182</v>
      </c>
      <c r="F17" s="10" t="s">
        <v>182</v>
      </c>
      <c r="G17" s="10">
        <v>11</v>
      </c>
      <c r="H17" s="10">
        <v>6</v>
      </c>
      <c r="I17" s="10">
        <v>9</v>
      </c>
      <c r="J17" s="10">
        <v>3</v>
      </c>
      <c r="K17" s="10">
        <v>4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309</v>
      </c>
      <c r="D18" s="10">
        <v>26</v>
      </c>
      <c r="E18" s="10" t="s">
        <v>182</v>
      </c>
      <c r="F18" s="10" t="s">
        <v>182</v>
      </c>
      <c r="G18" s="10">
        <v>9</v>
      </c>
      <c r="H18" s="10">
        <v>8</v>
      </c>
      <c r="I18" s="10">
        <v>4</v>
      </c>
      <c r="J18" s="10">
        <v>3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390</v>
      </c>
      <c r="D19" s="10">
        <v>20</v>
      </c>
      <c r="E19" s="10" t="s">
        <v>182</v>
      </c>
      <c r="F19" s="10" t="s">
        <v>182</v>
      </c>
      <c r="G19" s="10">
        <v>8</v>
      </c>
      <c r="H19" s="10">
        <v>3</v>
      </c>
      <c r="I19" s="10">
        <v>4</v>
      </c>
      <c r="J19" s="10">
        <v>2</v>
      </c>
      <c r="K19" s="10">
        <v>3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428</v>
      </c>
      <c r="D20" s="10">
        <v>24</v>
      </c>
      <c r="E20" s="10" t="s">
        <v>182</v>
      </c>
      <c r="F20" s="10" t="s">
        <v>182</v>
      </c>
      <c r="G20" s="10">
        <v>12</v>
      </c>
      <c r="H20" s="10">
        <v>5</v>
      </c>
      <c r="I20" s="10">
        <v>2</v>
      </c>
      <c r="J20" s="10">
        <v>1</v>
      </c>
      <c r="K20" s="10">
        <v>4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374</v>
      </c>
      <c r="D21" s="10">
        <v>17</v>
      </c>
      <c r="E21" s="10" t="s">
        <v>182</v>
      </c>
      <c r="F21" s="10" t="s">
        <v>182</v>
      </c>
      <c r="G21" s="10">
        <v>8</v>
      </c>
      <c r="H21" s="10" t="s">
        <v>182</v>
      </c>
      <c r="I21" s="10">
        <v>5</v>
      </c>
      <c r="J21" s="10">
        <v>4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216</v>
      </c>
      <c r="D22" s="10">
        <v>16</v>
      </c>
      <c r="E22" s="10" t="s">
        <v>182</v>
      </c>
      <c r="F22" s="10" t="s">
        <v>182</v>
      </c>
      <c r="G22" s="10">
        <v>5</v>
      </c>
      <c r="H22" s="10">
        <v>2</v>
      </c>
      <c r="I22" s="10">
        <v>4</v>
      </c>
      <c r="J22" s="10">
        <v>4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131</v>
      </c>
      <c r="D23" s="10">
        <v>7</v>
      </c>
      <c r="E23" s="10" t="s">
        <v>182</v>
      </c>
      <c r="F23" s="10" t="s">
        <v>182</v>
      </c>
      <c r="G23" s="10">
        <v>4</v>
      </c>
      <c r="H23" s="10">
        <v>3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75</v>
      </c>
      <c r="D24" s="10">
        <v>7</v>
      </c>
      <c r="E24" s="10" t="s">
        <v>182</v>
      </c>
      <c r="F24" s="10" t="s">
        <v>182</v>
      </c>
      <c r="G24" s="10">
        <v>1</v>
      </c>
      <c r="H24" s="10">
        <v>4</v>
      </c>
      <c r="I24" s="10" t="s">
        <v>182</v>
      </c>
      <c r="J24" s="10" t="s">
        <v>182</v>
      </c>
      <c r="K24" s="10">
        <v>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3228</v>
      </c>
      <c r="D25" s="3">
        <v>733</v>
      </c>
      <c r="E25" s="3">
        <v>38</v>
      </c>
      <c r="F25" s="3">
        <v>31</v>
      </c>
      <c r="G25" s="3">
        <v>174</v>
      </c>
      <c r="H25" s="3">
        <v>293</v>
      </c>
      <c r="I25" s="3">
        <v>90</v>
      </c>
      <c r="J25" s="3">
        <v>78</v>
      </c>
      <c r="K25" s="3">
        <v>29</v>
      </c>
    </row>
    <row r="26" spans="1:13" ht="12" customHeight="1" x14ac:dyDescent="0.25">
      <c r="A26" s="30" t="s">
        <v>171</v>
      </c>
      <c r="B26" s="1" t="s">
        <v>14</v>
      </c>
      <c r="C26" s="10">
        <v>79</v>
      </c>
      <c r="D26" s="10">
        <v>52</v>
      </c>
      <c r="E26" s="10">
        <v>37</v>
      </c>
      <c r="F26" s="10">
        <v>15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87</v>
      </c>
      <c r="D27" s="10">
        <v>76</v>
      </c>
      <c r="E27" s="10">
        <v>1</v>
      </c>
      <c r="F27" s="10">
        <v>16</v>
      </c>
      <c r="G27" s="10">
        <v>59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140</v>
      </c>
      <c r="D28" s="10">
        <v>124</v>
      </c>
      <c r="E28" s="10" t="s">
        <v>182</v>
      </c>
      <c r="F28" s="10" t="s">
        <v>182</v>
      </c>
      <c r="G28" s="10">
        <v>48</v>
      </c>
      <c r="H28" s="10">
        <v>76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187</v>
      </c>
      <c r="D29" s="10">
        <v>140</v>
      </c>
      <c r="E29" s="10" t="s">
        <v>182</v>
      </c>
      <c r="F29" s="10" t="s">
        <v>182</v>
      </c>
      <c r="G29" s="10">
        <v>6</v>
      </c>
      <c r="H29" s="10">
        <v>118</v>
      </c>
      <c r="I29" s="10">
        <v>7</v>
      </c>
      <c r="J29" s="10">
        <v>9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144</v>
      </c>
      <c r="D30" s="10">
        <v>61</v>
      </c>
      <c r="E30" s="10" t="s">
        <v>182</v>
      </c>
      <c r="F30" s="10" t="s">
        <v>182</v>
      </c>
      <c r="G30" s="10">
        <v>4</v>
      </c>
      <c r="H30" s="10">
        <v>23</v>
      </c>
      <c r="I30" s="10">
        <v>20</v>
      </c>
      <c r="J30" s="10">
        <v>13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197</v>
      </c>
      <c r="D31" s="10">
        <v>45</v>
      </c>
      <c r="E31" s="10" t="s">
        <v>182</v>
      </c>
      <c r="F31" s="10" t="s">
        <v>182</v>
      </c>
      <c r="G31" s="10">
        <v>1</v>
      </c>
      <c r="H31" s="10">
        <v>8</v>
      </c>
      <c r="I31" s="10">
        <v>16</v>
      </c>
      <c r="J31" s="10">
        <v>15</v>
      </c>
      <c r="K31" s="10">
        <v>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249</v>
      </c>
      <c r="D32" s="10">
        <v>49</v>
      </c>
      <c r="E32" s="10" t="s">
        <v>182</v>
      </c>
      <c r="F32" s="10" t="s">
        <v>182</v>
      </c>
      <c r="G32" s="10">
        <v>4</v>
      </c>
      <c r="H32" s="10">
        <v>18</v>
      </c>
      <c r="I32" s="10">
        <v>9</v>
      </c>
      <c r="J32" s="10">
        <v>12</v>
      </c>
      <c r="K32" s="10">
        <v>6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242</v>
      </c>
      <c r="D33" s="10">
        <v>35</v>
      </c>
      <c r="E33" s="10" t="s">
        <v>182</v>
      </c>
      <c r="F33" s="10" t="s">
        <v>182</v>
      </c>
      <c r="G33" s="10">
        <v>4</v>
      </c>
      <c r="H33" s="10">
        <v>14</v>
      </c>
      <c r="I33" s="10">
        <v>8</v>
      </c>
      <c r="J33" s="10">
        <v>6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221</v>
      </c>
      <c r="D34" s="10">
        <v>29</v>
      </c>
      <c r="E34" s="10" t="s">
        <v>182</v>
      </c>
      <c r="F34" s="10" t="s">
        <v>182</v>
      </c>
      <c r="G34" s="10">
        <v>5</v>
      </c>
      <c r="H34" s="10">
        <v>11</v>
      </c>
      <c r="I34" s="10">
        <v>5</v>
      </c>
      <c r="J34" s="10">
        <v>5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221</v>
      </c>
      <c r="D35" s="10">
        <v>30</v>
      </c>
      <c r="E35" s="10" t="s">
        <v>182</v>
      </c>
      <c r="F35" s="10" t="s">
        <v>182</v>
      </c>
      <c r="G35" s="10">
        <v>7</v>
      </c>
      <c r="H35" s="10">
        <v>5</v>
      </c>
      <c r="I35" s="10">
        <v>10</v>
      </c>
      <c r="J35" s="10">
        <v>7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211</v>
      </c>
      <c r="D36" s="10">
        <v>16</v>
      </c>
      <c r="E36" s="10" t="s">
        <v>182</v>
      </c>
      <c r="F36" s="10" t="s">
        <v>182</v>
      </c>
      <c r="G36" s="10">
        <v>5</v>
      </c>
      <c r="H36" s="10">
        <v>6</v>
      </c>
      <c r="I36" s="10">
        <v>2</v>
      </c>
      <c r="J36" s="10">
        <v>3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218</v>
      </c>
      <c r="D37" s="10">
        <v>12</v>
      </c>
      <c r="E37" s="10" t="s">
        <v>182</v>
      </c>
      <c r="F37" s="10" t="s">
        <v>182</v>
      </c>
      <c r="G37" s="10">
        <v>2</v>
      </c>
      <c r="H37" s="10">
        <v>2</v>
      </c>
      <c r="I37" s="10">
        <v>3</v>
      </c>
      <c r="J37" s="10">
        <v>2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168</v>
      </c>
      <c r="D38" s="10">
        <v>14</v>
      </c>
      <c r="E38" s="10" t="s">
        <v>182</v>
      </c>
      <c r="F38" s="10" t="s">
        <v>182</v>
      </c>
      <c r="G38" s="10">
        <v>5</v>
      </c>
      <c r="H38" s="10">
        <v>5</v>
      </c>
      <c r="I38" s="10">
        <v>1</v>
      </c>
      <c r="J38" s="10">
        <v>1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222</v>
      </c>
      <c r="D39" s="10">
        <v>16</v>
      </c>
      <c r="E39" s="10" t="s">
        <v>182</v>
      </c>
      <c r="F39" s="10" t="s">
        <v>182</v>
      </c>
      <c r="G39" s="10">
        <v>8</v>
      </c>
      <c r="H39" s="10">
        <v>2</v>
      </c>
      <c r="I39" s="10">
        <v>3</v>
      </c>
      <c r="J39" s="10">
        <v>1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218</v>
      </c>
      <c r="D40" s="10">
        <v>14</v>
      </c>
      <c r="E40" s="10" t="s">
        <v>182</v>
      </c>
      <c r="F40" s="10" t="s">
        <v>182</v>
      </c>
      <c r="G40" s="10">
        <v>8</v>
      </c>
      <c r="H40" s="10">
        <v>3</v>
      </c>
      <c r="I40" s="10">
        <v>1</v>
      </c>
      <c r="J40" s="10">
        <v>1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187</v>
      </c>
      <c r="D41" s="10">
        <v>8</v>
      </c>
      <c r="E41" s="10" t="s">
        <v>182</v>
      </c>
      <c r="F41" s="10" t="s">
        <v>182</v>
      </c>
      <c r="G41" s="10">
        <v>4</v>
      </c>
      <c r="H41" s="10" t="s">
        <v>182</v>
      </c>
      <c r="I41" s="10">
        <v>3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106</v>
      </c>
      <c r="D42" s="10">
        <v>7</v>
      </c>
      <c r="E42" s="10" t="s">
        <v>182</v>
      </c>
      <c r="F42" s="10" t="s">
        <v>182</v>
      </c>
      <c r="G42" s="10">
        <v>1</v>
      </c>
      <c r="H42" s="10">
        <v>1</v>
      </c>
      <c r="I42" s="10">
        <v>2</v>
      </c>
      <c r="J42" s="10">
        <v>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79</v>
      </c>
      <c r="D43" s="10">
        <v>3</v>
      </c>
      <c r="E43" s="10" t="s">
        <v>182</v>
      </c>
      <c r="F43" s="10" t="s">
        <v>182</v>
      </c>
      <c r="G43" s="10">
        <v>2</v>
      </c>
      <c r="H43" s="10">
        <v>1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52</v>
      </c>
      <c r="D44" s="10">
        <v>2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2932</v>
      </c>
      <c r="D45" s="3">
        <v>638</v>
      </c>
      <c r="E45" s="3">
        <v>34</v>
      </c>
      <c r="F45" s="3">
        <v>30</v>
      </c>
      <c r="G45" s="3">
        <v>201</v>
      </c>
      <c r="H45" s="3">
        <v>242</v>
      </c>
      <c r="I45" s="3">
        <v>53</v>
      </c>
      <c r="J45" s="3">
        <v>56</v>
      </c>
      <c r="K45" s="3">
        <v>22</v>
      </c>
    </row>
    <row r="46" spans="1:13" ht="12" customHeight="1" x14ac:dyDescent="0.2">
      <c r="A46" s="30" t="s">
        <v>171</v>
      </c>
      <c r="B46" s="1" t="s">
        <v>14</v>
      </c>
      <c r="C46" s="10">
        <v>81</v>
      </c>
      <c r="D46" s="10">
        <v>50</v>
      </c>
      <c r="E46" s="10">
        <v>34</v>
      </c>
      <c r="F46" s="10">
        <v>16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108</v>
      </c>
      <c r="D47" s="10">
        <v>99</v>
      </c>
      <c r="E47" s="10" t="s">
        <v>182</v>
      </c>
      <c r="F47" s="10">
        <v>14</v>
      </c>
      <c r="G47" s="10">
        <v>85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117</v>
      </c>
      <c r="D48" s="10">
        <v>104</v>
      </c>
      <c r="E48" s="10" t="s">
        <v>182</v>
      </c>
      <c r="F48" s="10" t="s">
        <v>182</v>
      </c>
      <c r="G48" s="10">
        <v>48</v>
      </c>
      <c r="H48" s="10">
        <v>56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204</v>
      </c>
      <c r="D49" s="10">
        <v>135</v>
      </c>
      <c r="E49" s="10" t="s">
        <v>182</v>
      </c>
      <c r="F49" s="10" t="s">
        <v>182</v>
      </c>
      <c r="G49" s="10">
        <v>5</v>
      </c>
      <c r="H49" s="10">
        <v>115</v>
      </c>
      <c r="I49" s="10">
        <v>4</v>
      </c>
      <c r="J49" s="10">
        <v>11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142</v>
      </c>
      <c r="D50" s="10">
        <v>45</v>
      </c>
      <c r="E50" s="10" t="s">
        <v>182</v>
      </c>
      <c r="F50" s="10" t="s">
        <v>182</v>
      </c>
      <c r="G50" s="10">
        <v>4</v>
      </c>
      <c r="H50" s="10">
        <v>12</v>
      </c>
      <c r="I50" s="10">
        <v>12</v>
      </c>
      <c r="J50" s="10">
        <v>12</v>
      </c>
      <c r="K50" s="10">
        <v>5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159</v>
      </c>
      <c r="D51" s="10">
        <v>26</v>
      </c>
      <c r="E51" s="10" t="s">
        <v>182</v>
      </c>
      <c r="F51" s="10" t="s">
        <v>182</v>
      </c>
      <c r="G51" s="10">
        <v>5</v>
      </c>
      <c r="H51" s="10">
        <v>5</v>
      </c>
      <c r="I51" s="10">
        <v>4</v>
      </c>
      <c r="J51" s="10">
        <v>8</v>
      </c>
      <c r="K51" s="10">
        <v>4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225</v>
      </c>
      <c r="D52" s="10">
        <v>32</v>
      </c>
      <c r="E52" s="10" t="s">
        <v>182</v>
      </c>
      <c r="F52" s="10" t="s">
        <v>182</v>
      </c>
      <c r="G52" s="10">
        <v>4</v>
      </c>
      <c r="H52" s="10">
        <v>11</v>
      </c>
      <c r="I52" s="10">
        <v>9</v>
      </c>
      <c r="J52" s="10">
        <v>6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260</v>
      </c>
      <c r="D53" s="10">
        <v>22</v>
      </c>
      <c r="E53" s="10" t="s">
        <v>182</v>
      </c>
      <c r="F53" s="10" t="s">
        <v>182</v>
      </c>
      <c r="G53" s="10">
        <v>2</v>
      </c>
      <c r="H53" s="10">
        <v>11</v>
      </c>
      <c r="I53" s="10">
        <v>3</v>
      </c>
      <c r="J53" s="10">
        <v>4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211</v>
      </c>
      <c r="D54" s="10">
        <v>23</v>
      </c>
      <c r="E54" s="10" t="s">
        <v>182</v>
      </c>
      <c r="F54" s="10" t="s">
        <v>182</v>
      </c>
      <c r="G54" s="10">
        <v>12</v>
      </c>
      <c r="H54" s="10">
        <v>8</v>
      </c>
      <c r="I54" s="10" t="s">
        <v>182</v>
      </c>
      <c r="J54" s="10">
        <v>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188</v>
      </c>
      <c r="D55" s="10">
        <v>13</v>
      </c>
      <c r="E55" s="10" t="s">
        <v>182</v>
      </c>
      <c r="F55" s="10" t="s">
        <v>182</v>
      </c>
      <c r="G55" s="10">
        <v>5</v>
      </c>
      <c r="H55" s="10">
        <v>3</v>
      </c>
      <c r="I55" s="10">
        <v>1</v>
      </c>
      <c r="J55" s="10">
        <v>3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176</v>
      </c>
      <c r="D56" s="10">
        <v>15</v>
      </c>
      <c r="E56" s="10" t="s">
        <v>182</v>
      </c>
      <c r="F56" s="10" t="s">
        <v>182</v>
      </c>
      <c r="G56" s="10">
        <v>4</v>
      </c>
      <c r="H56" s="10">
        <v>4</v>
      </c>
      <c r="I56" s="10">
        <v>5</v>
      </c>
      <c r="J56" s="10">
        <v>1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170</v>
      </c>
      <c r="D57" s="10">
        <v>21</v>
      </c>
      <c r="E57" s="10" t="s">
        <v>182</v>
      </c>
      <c r="F57" s="10" t="s">
        <v>182</v>
      </c>
      <c r="G57" s="10">
        <v>9</v>
      </c>
      <c r="H57" s="10">
        <v>4</v>
      </c>
      <c r="I57" s="10">
        <v>6</v>
      </c>
      <c r="J57" s="10">
        <v>1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141</v>
      </c>
      <c r="D58" s="10">
        <v>12</v>
      </c>
      <c r="E58" s="10" t="s">
        <v>182</v>
      </c>
      <c r="F58" s="10" t="s">
        <v>182</v>
      </c>
      <c r="G58" s="10">
        <v>4</v>
      </c>
      <c r="H58" s="10">
        <v>3</v>
      </c>
      <c r="I58" s="10">
        <v>3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168</v>
      </c>
      <c r="D59" s="10">
        <v>4</v>
      </c>
      <c r="E59" s="10" t="s">
        <v>182</v>
      </c>
      <c r="F59" s="10" t="s">
        <v>182</v>
      </c>
      <c r="G59" s="10" t="s">
        <v>182</v>
      </c>
      <c r="H59" s="10">
        <v>1</v>
      </c>
      <c r="I59" s="10">
        <v>1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210</v>
      </c>
      <c r="D60" s="10">
        <v>10</v>
      </c>
      <c r="E60" s="10" t="s">
        <v>182</v>
      </c>
      <c r="F60" s="10" t="s">
        <v>182</v>
      </c>
      <c r="G60" s="10">
        <v>4</v>
      </c>
      <c r="H60" s="10">
        <v>2</v>
      </c>
      <c r="I60" s="10">
        <v>1</v>
      </c>
      <c r="J60" s="10" t="s">
        <v>182</v>
      </c>
      <c r="K60" s="10">
        <v>3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187</v>
      </c>
      <c r="D61" s="10">
        <v>9</v>
      </c>
      <c r="E61" s="10" t="s">
        <v>182</v>
      </c>
      <c r="F61" s="10" t="s">
        <v>182</v>
      </c>
      <c r="G61" s="10">
        <v>4</v>
      </c>
      <c r="H61" s="10" t="s">
        <v>182</v>
      </c>
      <c r="I61" s="10">
        <v>2</v>
      </c>
      <c r="J61" s="10">
        <v>3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110</v>
      </c>
      <c r="D62" s="10">
        <v>9</v>
      </c>
      <c r="E62" s="10" t="s">
        <v>182</v>
      </c>
      <c r="F62" s="10" t="s">
        <v>182</v>
      </c>
      <c r="G62" s="10">
        <v>4</v>
      </c>
      <c r="H62" s="10">
        <v>1</v>
      </c>
      <c r="I62" s="10">
        <v>2</v>
      </c>
      <c r="J62" s="10">
        <v>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52</v>
      </c>
      <c r="D63" s="10">
        <v>4</v>
      </c>
      <c r="E63" s="10" t="s">
        <v>182</v>
      </c>
      <c r="F63" s="10" t="s">
        <v>182</v>
      </c>
      <c r="G63" s="10">
        <v>2</v>
      </c>
      <c r="H63" s="10">
        <v>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23</v>
      </c>
      <c r="D64" s="6">
        <v>5</v>
      </c>
      <c r="E64" s="6" t="s">
        <v>182</v>
      </c>
      <c r="F64" s="6" t="s">
        <v>182</v>
      </c>
      <c r="G64" s="6" t="s">
        <v>182</v>
      </c>
      <c r="H64" s="6">
        <v>4</v>
      </c>
      <c r="I64" s="6" t="s">
        <v>182</v>
      </c>
      <c r="J64" s="6" t="s">
        <v>182</v>
      </c>
      <c r="K64" s="6">
        <v>1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153990</v>
      </c>
      <c r="D5" s="3">
        <v>22039</v>
      </c>
      <c r="E5" s="3">
        <v>259</v>
      </c>
      <c r="F5" s="3">
        <v>467</v>
      </c>
      <c r="G5" s="3">
        <v>6495</v>
      </c>
      <c r="H5" s="3">
        <v>9474</v>
      </c>
      <c r="I5" s="3">
        <v>1968</v>
      </c>
      <c r="J5" s="3">
        <v>2850</v>
      </c>
      <c r="K5" s="3">
        <v>526</v>
      </c>
    </row>
    <row r="6" spans="1:32" ht="12" customHeight="1" x14ac:dyDescent="0.2">
      <c r="A6" s="30" t="s">
        <v>171</v>
      </c>
      <c r="B6" s="1" t="s">
        <v>14</v>
      </c>
      <c r="C6" s="10">
        <v>1051</v>
      </c>
      <c r="D6" s="10">
        <v>454</v>
      </c>
      <c r="E6" s="10">
        <v>243</v>
      </c>
      <c r="F6" s="10">
        <v>206</v>
      </c>
      <c r="G6" s="10">
        <v>5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2402</v>
      </c>
      <c r="D7" s="10">
        <v>2232</v>
      </c>
      <c r="E7" s="10">
        <v>16</v>
      </c>
      <c r="F7" s="10">
        <v>261</v>
      </c>
      <c r="G7" s="10">
        <v>1955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3798</v>
      </c>
      <c r="D8" s="10">
        <v>3387</v>
      </c>
      <c r="E8" s="10" t="s">
        <v>182</v>
      </c>
      <c r="F8" s="10" t="s">
        <v>182</v>
      </c>
      <c r="G8" s="10">
        <v>1364</v>
      </c>
      <c r="H8" s="10">
        <v>2023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6586</v>
      </c>
      <c r="D9" s="10">
        <v>4343</v>
      </c>
      <c r="E9" s="10" t="s">
        <v>182</v>
      </c>
      <c r="F9" s="10" t="s">
        <v>182</v>
      </c>
      <c r="G9" s="10">
        <v>96</v>
      </c>
      <c r="H9" s="10">
        <v>3666</v>
      </c>
      <c r="I9" s="10">
        <v>174</v>
      </c>
      <c r="J9" s="10">
        <v>407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8666</v>
      </c>
      <c r="D10" s="10">
        <v>2079</v>
      </c>
      <c r="E10" s="10" t="s">
        <v>182</v>
      </c>
      <c r="F10" s="10" t="s">
        <v>182</v>
      </c>
      <c r="G10" s="10">
        <v>103</v>
      </c>
      <c r="H10" s="10">
        <v>646</v>
      </c>
      <c r="I10" s="10">
        <v>436</v>
      </c>
      <c r="J10" s="10">
        <v>858</v>
      </c>
      <c r="K10" s="10">
        <v>36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13060</v>
      </c>
      <c r="D11" s="10">
        <v>1778</v>
      </c>
      <c r="E11" s="10" t="s">
        <v>182</v>
      </c>
      <c r="F11" s="10" t="s">
        <v>182</v>
      </c>
      <c r="G11" s="10">
        <v>229</v>
      </c>
      <c r="H11" s="10">
        <v>520</v>
      </c>
      <c r="I11" s="10">
        <v>357</v>
      </c>
      <c r="J11" s="10">
        <v>600</v>
      </c>
      <c r="K11" s="10">
        <v>72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17154</v>
      </c>
      <c r="D12" s="10">
        <v>1816</v>
      </c>
      <c r="E12" s="10" t="s">
        <v>182</v>
      </c>
      <c r="F12" s="10" t="s">
        <v>182</v>
      </c>
      <c r="G12" s="10">
        <v>325</v>
      </c>
      <c r="H12" s="10">
        <v>676</v>
      </c>
      <c r="I12" s="10">
        <v>314</v>
      </c>
      <c r="J12" s="10">
        <v>388</v>
      </c>
      <c r="K12" s="10">
        <v>113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17871</v>
      </c>
      <c r="D13" s="10">
        <v>1571</v>
      </c>
      <c r="E13" s="10" t="s">
        <v>182</v>
      </c>
      <c r="F13" s="10" t="s">
        <v>182</v>
      </c>
      <c r="G13" s="10">
        <v>371</v>
      </c>
      <c r="H13" s="10">
        <v>610</v>
      </c>
      <c r="I13" s="10">
        <v>238</v>
      </c>
      <c r="J13" s="10">
        <v>247</v>
      </c>
      <c r="K13" s="10">
        <v>105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14693</v>
      </c>
      <c r="D14" s="10">
        <v>1169</v>
      </c>
      <c r="E14" s="10" t="s">
        <v>182</v>
      </c>
      <c r="F14" s="10" t="s">
        <v>182</v>
      </c>
      <c r="G14" s="10">
        <v>395</v>
      </c>
      <c r="H14" s="10">
        <v>404</v>
      </c>
      <c r="I14" s="10">
        <v>141</v>
      </c>
      <c r="J14" s="10">
        <v>147</v>
      </c>
      <c r="K14" s="10">
        <v>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12108</v>
      </c>
      <c r="D15" s="10">
        <v>802</v>
      </c>
      <c r="E15" s="10" t="s">
        <v>182</v>
      </c>
      <c r="F15" s="10" t="s">
        <v>182</v>
      </c>
      <c r="G15" s="10">
        <v>318</v>
      </c>
      <c r="H15" s="10">
        <v>296</v>
      </c>
      <c r="I15" s="10">
        <v>99</v>
      </c>
      <c r="J15" s="10">
        <v>52</v>
      </c>
      <c r="K15" s="10">
        <v>37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11228</v>
      </c>
      <c r="D16" s="10">
        <v>664</v>
      </c>
      <c r="E16" s="10" t="s">
        <v>182</v>
      </c>
      <c r="F16" s="10" t="s">
        <v>182</v>
      </c>
      <c r="G16" s="10">
        <v>295</v>
      </c>
      <c r="H16" s="10">
        <v>207</v>
      </c>
      <c r="I16" s="10">
        <v>83</v>
      </c>
      <c r="J16" s="10">
        <v>52</v>
      </c>
      <c r="K16" s="10">
        <v>27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9446</v>
      </c>
      <c r="D17" s="10">
        <v>496</v>
      </c>
      <c r="E17" s="10" t="s">
        <v>182</v>
      </c>
      <c r="F17" s="10" t="s">
        <v>182</v>
      </c>
      <c r="G17" s="10">
        <v>239</v>
      </c>
      <c r="H17" s="10">
        <v>164</v>
      </c>
      <c r="I17" s="10">
        <v>44</v>
      </c>
      <c r="J17" s="10">
        <v>34</v>
      </c>
      <c r="K17" s="10">
        <v>15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7517</v>
      </c>
      <c r="D18" s="10">
        <v>364</v>
      </c>
      <c r="E18" s="10" t="s">
        <v>182</v>
      </c>
      <c r="F18" s="10" t="s">
        <v>182</v>
      </c>
      <c r="G18" s="10">
        <v>208</v>
      </c>
      <c r="H18" s="10">
        <v>101</v>
      </c>
      <c r="I18" s="10">
        <v>23</v>
      </c>
      <c r="J18" s="10">
        <v>18</v>
      </c>
      <c r="K18" s="10">
        <v>14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6715</v>
      </c>
      <c r="D19" s="10">
        <v>256</v>
      </c>
      <c r="E19" s="10" t="s">
        <v>182</v>
      </c>
      <c r="F19" s="10" t="s">
        <v>182</v>
      </c>
      <c r="G19" s="10">
        <v>171</v>
      </c>
      <c r="H19" s="10">
        <v>49</v>
      </c>
      <c r="I19" s="10">
        <v>17</v>
      </c>
      <c r="J19" s="10">
        <v>12</v>
      </c>
      <c r="K19" s="10">
        <v>7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7534</v>
      </c>
      <c r="D20" s="10">
        <v>238</v>
      </c>
      <c r="E20" s="10" t="s">
        <v>182</v>
      </c>
      <c r="F20" s="10" t="s">
        <v>182</v>
      </c>
      <c r="G20" s="10">
        <v>162</v>
      </c>
      <c r="H20" s="10">
        <v>43</v>
      </c>
      <c r="I20" s="10">
        <v>15</v>
      </c>
      <c r="J20" s="10">
        <v>10</v>
      </c>
      <c r="K20" s="10">
        <v>8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6515</v>
      </c>
      <c r="D21" s="10">
        <v>174</v>
      </c>
      <c r="E21" s="10" t="s">
        <v>182</v>
      </c>
      <c r="F21" s="10" t="s">
        <v>182</v>
      </c>
      <c r="G21" s="10">
        <v>111</v>
      </c>
      <c r="H21" s="10">
        <v>39</v>
      </c>
      <c r="I21" s="10">
        <v>8</v>
      </c>
      <c r="J21" s="10">
        <v>11</v>
      </c>
      <c r="K21" s="10">
        <v>5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4051</v>
      </c>
      <c r="D22" s="10">
        <v>124</v>
      </c>
      <c r="E22" s="10" t="s">
        <v>182</v>
      </c>
      <c r="F22" s="10" t="s">
        <v>182</v>
      </c>
      <c r="G22" s="10">
        <v>85</v>
      </c>
      <c r="H22" s="10">
        <v>20</v>
      </c>
      <c r="I22" s="10">
        <v>10</v>
      </c>
      <c r="J22" s="10">
        <v>6</v>
      </c>
      <c r="K22" s="10">
        <v>3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2216</v>
      </c>
      <c r="D23" s="10">
        <v>47</v>
      </c>
      <c r="E23" s="10" t="s">
        <v>182</v>
      </c>
      <c r="F23" s="10" t="s">
        <v>182</v>
      </c>
      <c r="G23" s="10">
        <v>36</v>
      </c>
      <c r="H23" s="10">
        <v>2</v>
      </c>
      <c r="I23" s="10">
        <v>4</v>
      </c>
      <c r="J23" s="10">
        <v>5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1379</v>
      </c>
      <c r="D24" s="10">
        <v>45</v>
      </c>
      <c r="E24" s="10" t="s">
        <v>182</v>
      </c>
      <c r="F24" s="10" t="s">
        <v>182</v>
      </c>
      <c r="G24" s="10">
        <v>27</v>
      </c>
      <c r="H24" s="10">
        <v>8</v>
      </c>
      <c r="I24" s="10">
        <v>5</v>
      </c>
      <c r="J24" s="10">
        <v>3</v>
      </c>
      <c r="K24" s="10">
        <v>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83045</v>
      </c>
      <c r="D25" s="3">
        <v>12274</v>
      </c>
      <c r="E25" s="3">
        <v>119</v>
      </c>
      <c r="F25" s="3">
        <v>220</v>
      </c>
      <c r="G25" s="3">
        <v>3483</v>
      </c>
      <c r="H25" s="3">
        <v>4986</v>
      </c>
      <c r="I25" s="3">
        <v>1339</v>
      </c>
      <c r="J25" s="3">
        <v>1800</v>
      </c>
      <c r="K25" s="3">
        <v>327</v>
      </c>
    </row>
    <row r="26" spans="1:13" ht="12" customHeight="1" x14ac:dyDescent="0.25">
      <c r="A26" s="30" t="s">
        <v>171</v>
      </c>
      <c r="B26" s="1" t="s">
        <v>14</v>
      </c>
      <c r="C26" s="10">
        <v>492</v>
      </c>
      <c r="D26" s="10">
        <v>218</v>
      </c>
      <c r="E26" s="10">
        <v>110</v>
      </c>
      <c r="F26" s="10">
        <v>104</v>
      </c>
      <c r="G26" s="10">
        <v>4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1191</v>
      </c>
      <c r="D27" s="10">
        <v>1108</v>
      </c>
      <c r="E27" s="10">
        <v>9</v>
      </c>
      <c r="F27" s="10">
        <v>116</v>
      </c>
      <c r="G27" s="10">
        <v>983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1868</v>
      </c>
      <c r="D28" s="10">
        <v>1674</v>
      </c>
      <c r="E28" s="10" t="s">
        <v>182</v>
      </c>
      <c r="F28" s="10" t="s">
        <v>182</v>
      </c>
      <c r="G28" s="10">
        <v>661</v>
      </c>
      <c r="H28" s="10">
        <v>1013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3370</v>
      </c>
      <c r="D29" s="10">
        <v>2289</v>
      </c>
      <c r="E29" s="10" t="s">
        <v>182</v>
      </c>
      <c r="F29" s="10" t="s">
        <v>182</v>
      </c>
      <c r="G29" s="10">
        <v>56</v>
      </c>
      <c r="H29" s="10">
        <v>1854</v>
      </c>
      <c r="I29" s="10">
        <v>116</v>
      </c>
      <c r="J29" s="10">
        <v>263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4558</v>
      </c>
      <c r="D30" s="10">
        <v>1254</v>
      </c>
      <c r="E30" s="10" t="s">
        <v>182</v>
      </c>
      <c r="F30" s="10" t="s">
        <v>182</v>
      </c>
      <c r="G30" s="10">
        <v>52</v>
      </c>
      <c r="H30" s="10">
        <v>334</v>
      </c>
      <c r="I30" s="10">
        <v>283</v>
      </c>
      <c r="J30" s="10">
        <v>557</v>
      </c>
      <c r="K30" s="10">
        <v>28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6875</v>
      </c>
      <c r="D31" s="10">
        <v>1066</v>
      </c>
      <c r="E31" s="10" t="s">
        <v>182</v>
      </c>
      <c r="F31" s="10" t="s">
        <v>182</v>
      </c>
      <c r="G31" s="10">
        <v>126</v>
      </c>
      <c r="H31" s="10">
        <v>285</v>
      </c>
      <c r="I31" s="10">
        <v>249</v>
      </c>
      <c r="J31" s="10">
        <v>353</v>
      </c>
      <c r="K31" s="10">
        <v>53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8936</v>
      </c>
      <c r="D32" s="10">
        <v>1127</v>
      </c>
      <c r="E32" s="10" t="s">
        <v>182</v>
      </c>
      <c r="F32" s="10" t="s">
        <v>182</v>
      </c>
      <c r="G32" s="10">
        <v>191</v>
      </c>
      <c r="H32" s="10">
        <v>396</v>
      </c>
      <c r="I32" s="10">
        <v>218</v>
      </c>
      <c r="J32" s="10">
        <v>250</v>
      </c>
      <c r="K32" s="10">
        <v>72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9212</v>
      </c>
      <c r="D33" s="10">
        <v>911</v>
      </c>
      <c r="E33" s="10" t="s">
        <v>182</v>
      </c>
      <c r="F33" s="10" t="s">
        <v>182</v>
      </c>
      <c r="G33" s="10">
        <v>192</v>
      </c>
      <c r="H33" s="10">
        <v>336</v>
      </c>
      <c r="I33" s="10">
        <v>168</v>
      </c>
      <c r="J33" s="10">
        <v>152</v>
      </c>
      <c r="K33" s="10">
        <v>63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7757</v>
      </c>
      <c r="D34" s="10">
        <v>684</v>
      </c>
      <c r="E34" s="10" t="s">
        <v>182</v>
      </c>
      <c r="F34" s="10" t="s">
        <v>182</v>
      </c>
      <c r="G34" s="10">
        <v>210</v>
      </c>
      <c r="H34" s="10">
        <v>235</v>
      </c>
      <c r="I34" s="10">
        <v>93</v>
      </c>
      <c r="J34" s="10">
        <v>100</v>
      </c>
      <c r="K34" s="10">
        <v>46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6553</v>
      </c>
      <c r="D35" s="10">
        <v>493</v>
      </c>
      <c r="E35" s="10" t="s">
        <v>182</v>
      </c>
      <c r="F35" s="10" t="s">
        <v>182</v>
      </c>
      <c r="G35" s="10">
        <v>196</v>
      </c>
      <c r="H35" s="10">
        <v>179</v>
      </c>
      <c r="I35" s="10">
        <v>71</v>
      </c>
      <c r="J35" s="10">
        <v>27</v>
      </c>
      <c r="K35" s="10">
        <v>20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6097</v>
      </c>
      <c r="D36" s="10">
        <v>402</v>
      </c>
      <c r="E36" s="10" t="s">
        <v>182</v>
      </c>
      <c r="F36" s="10" t="s">
        <v>182</v>
      </c>
      <c r="G36" s="10">
        <v>170</v>
      </c>
      <c r="H36" s="10">
        <v>123</v>
      </c>
      <c r="I36" s="10">
        <v>62</v>
      </c>
      <c r="J36" s="10">
        <v>32</v>
      </c>
      <c r="K36" s="10">
        <v>15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5156</v>
      </c>
      <c r="D37" s="10">
        <v>290</v>
      </c>
      <c r="E37" s="10" t="s">
        <v>182</v>
      </c>
      <c r="F37" s="10" t="s">
        <v>182</v>
      </c>
      <c r="G37" s="10">
        <v>148</v>
      </c>
      <c r="H37" s="10">
        <v>88</v>
      </c>
      <c r="I37" s="10">
        <v>27</v>
      </c>
      <c r="J37" s="10">
        <v>20</v>
      </c>
      <c r="K37" s="10">
        <v>7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4201</v>
      </c>
      <c r="D38" s="10">
        <v>215</v>
      </c>
      <c r="E38" s="10" t="s">
        <v>182</v>
      </c>
      <c r="F38" s="10" t="s">
        <v>182</v>
      </c>
      <c r="G38" s="10">
        <v>122</v>
      </c>
      <c r="H38" s="10">
        <v>57</v>
      </c>
      <c r="I38" s="10">
        <v>14</v>
      </c>
      <c r="J38" s="10">
        <v>13</v>
      </c>
      <c r="K38" s="10">
        <v>9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3884</v>
      </c>
      <c r="D39" s="10">
        <v>162</v>
      </c>
      <c r="E39" s="10" t="s">
        <v>182</v>
      </c>
      <c r="F39" s="10" t="s">
        <v>182</v>
      </c>
      <c r="G39" s="10">
        <v>107</v>
      </c>
      <c r="H39" s="10">
        <v>30</v>
      </c>
      <c r="I39" s="10">
        <v>11</v>
      </c>
      <c r="J39" s="10">
        <v>9</v>
      </c>
      <c r="K39" s="10">
        <v>5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4276</v>
      </c>
      <c r="D40" s="10">
        <v>141</v>
      </c>
      <c r="E40" s="10" t="s">
        <v>182</v>
      </c>
      <c r="F40" s="10" t="s">
        <v>182</v>
      </c>
      <c r="G40" s="10">
        <v>97</v>
      </c>
      <c r="H40" s="10">
        <v>20</v>
      </c>
      <c r="I40" s="10">
        <v>11</v>
      </c>
      <c r="J40" s="10">
        <v>8</v>
      </c>
      <c r="K40" s="10">
        <v>5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3802</v>
      </c>
      <c r="D41" s="10">
        <v>111</v>
      </c>
      <c r="E41" s="10" t="s">
        <v>182</v>
      </c>
      <c r="F41" s="10" t="s">
        <v>182</v>
      </c>
      <c r="G41" s="10">
        <v>74</v>
      </c>
      <c r="H41" s="10">
        <v>24</v>
      </c>
      <c r="I41" s="10">
        <v>5</v>
      </c>
      <c r="J41" s="10">
        <v>6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2491</v>
      </c>
      <c r="D42" s="10">
        <v>69</v>
      </c>
      <c r="E42" s="10" t="s">
        <v>182</v>
      </c>
      <c r="F42" s="10" t="s">
        <v>182</v>
      </c>
      <c r="G42" s="10">
        <v>52</v>
      </c>
      <c r="H42" s="10">
        <v>7</v>
      </c>
      <c r="I42" s="10">
        <v>4</v>
      </c>
      <c r="J42" s="10">
        <v>5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1415</v>
      </c>
      <c r="D43" s="10">
        <v>29</v>
      </c>
      <c r="E43" s="10" t="s">
        <v>182</v>
      </c>
      <c r="F43" s="10" t="s">
        <v>182</v>
      </c>
      <c r="G43" s="10">
        <v>23</v>
      </c>
      <c r="H43" s="10">
        <v>2</v>
      </c>
      <c r="I43" s="10">
        <v>2</v>
      </c>
      <c r="J43" s="10">
        <v>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911</v>
      </c>
      <c r="D44" s="10">
        <v>31</v>
      </c>
      <c r="E44" s="10" t="s">
        <v>182</v>
      </c>
      <c r="F44" s="10" t="s">
        <v>182</v>
      </c>
      <c r="G44" s="10">
        <v>19</v>
      </c>
      <c r="H44" s="10">
        <v>3</v>
      </c>
      <c r="I44" s="10">
        <v>5</v>
      </c>
      <c r="J44" s="10">
        <v>3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70945</v>
      </c>
      <c r="D45" s="3">
        <v>9765</v>
      </c>
      <c r="E45" s="3">
        <v>140</v>
      </c>
      <c r="F45" s="3">
        <v>247</v>
      </c>
      <c r="G45" s="3">
        <v>3012</v>
      </c>
      <c r="H45" s="3">
        <v>4488</v>
      </c>
      <c r="I45" s="3">
        <v>629</v>
      </c>
      <c r="J45" s="3">
        <v>1050</v>
      </c>
      <c r="K45" s="3">
        <v>199</v>
      </c>
    </row>
    <row r="46" spans="1:13" ht="12" customHeight="1" x14ac:dyDescent="0.2">
      <c r="A46" s="30" t="s">
        <v>171</v>
      </c>
      <c r="B46" s="1" t="s">
        <v>14</v>
      </c>
      <c r="C46" s="10">
        <v>559</v>
      </c>
      <c r="D46" s="10">
        <v>236</v>
      </c>
      <c r="E46" s="10">
        <v>133</v>
      </c>
      <c r="F46" s="10">
        <v>102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1211</v>
      </c>
      <c r="D47" s="10">
        <v>1124</v>
      </c>
      <c r="E47" s="10">
        <v>7</v>
      </c>
      <c r="F47" s="10">
        <v>145</v>
      </c>
      <c r="G47" s="10">
        <v>972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1930</v>
      </c>
      <c r="D48" s="10">
        <v>1713</v>
      </c>
      <c r="E48" s="10" t="s">
        <v>182</v>
      </c>
      <c r="F48" s="10" t="s">
        <v>182</v>
      </c>
      <c r="G48" s="10">
        <v>703</v>
      </c>
      <c r="H48" s="10">
        <v>1010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3216</v>
      </c>
      <c r="D49" s="10">
        <v>2054</v>
      </c>
      <c r="E49" s="10" t="s">
        <v>182</v>
      </c>
      <c r="F49" s="10" t="s">
        <v>182</v>
      </c>
      <c r="G49" s="10">
        <v>40</v>
      </c>
      <c r="H49" s="10">
        <v>1812</v>
      </c>
      <c r="I49" s="10">
        <v>58</v>
      </c>
      <c r="J49" s="10">
        <v>144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4108</v>
      </c>
      <c r="D50" s="10">
        <v>825</v>
      </c>
      <c r="E50" s="10" t="s">
        <v>182</v>
      </c>
      <c r="F50" s="10" t="s">
        <v>182</v>
      </c>
      <c r="G50" s="10">
        <v>51</v>
      </c>
      <c r="H50" s="10">
        <v>312</v>
      </c>
      <c r="I50" s="10">
        <v>153</v>
      </c>
      <c r="J50" s="10">
        <v>301</v>
      </c>
      <c r="K50" s="10">
        <v>8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6185</v>
      </c>
      <c r="D51" s="10">
        <v>712</v>
      </c>
      <c r="E51" s="10" t="s">
        <v>182</v>
      </c>
      <c r="F51" s="10" t="s">
        <v>182</v>
      </c>
      <c r="G51" s="10">
        <v>103</v>
      </c>
      <c r="H51" s="10">
        <v>235</v>
      </c>
      <c r="I51" s="10">
        <v>108</v>
      </c>
      <c r="J51" s="10">
        <v>247</v>
      </c>
      <c r="K51" s="10">
        <v>19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8218</v>
      </c>
      <c r="D52" s="10">
        <v>689</v>
      </c>
      <c r="E52" s="10" t="s">
        <v>182</v>
      </c>
      <c r="F52" s="10" t="s">
        <v>182</v>
      </c>
      <c r="G52" s="10">
        <v>134</v>
      </c>
      <c r="H52" s="10">
        <v>280</v>
      </c>
      <c r="I52" s="10">
        <v>96</v>
      </c>
      <c r="J52" s="10">
        <v>138</v>
      </c>
      <c r="K52" s="10">
        <v>41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8659</v>
      </c>
      <c r="D53" s="10">
        <v>660</v>
      </c>
      <c r="E53" s="10" t="s">
        <v>182</v>
      </c>
      <c r="F53" s="10" t="s">
        <v>182</v>
      </c>
      <c r="G53" s="10">
        <v>179</v>
      </c>
      <c r="H53" s="10">
        <v>274</v>
      </c>
      <c r="I53" s="10">
        <v>70</v>
      </c>
      <c r="J53" s="10">
        <v>95</v>
      </c>
      <c r="K53" s="10">
        <v>42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6936</v>
      </c>
      <c r="D54" s="10">
        <v>485</v>
      </c>
      <c r="E54" s="10" t="s">
        <v>182</v>
      </c>
      <c r="F54" s="10" t="s">
        <v>182</v>
      </c>
      <c r="G54" s="10">
        <v>185</v>
      </c>
      <c r="H54" s="10">
        <v>169</v>
      </c>
      <c r="I54" s="10">
        <v>48</v>
      </c>
      <c r="J54" s="10">
        <v>47</v>
      </c>
      <c r="K54" s="10">
        <v>36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5555</v>
      </c>
      <c r="D55" s="10">
        <v>309</v>
      </c>
      <c r="E55" s="10" t="s">
        <v>182</v>
      </c>
      <c r="F55" s="10" t="s">
        <v>182</v>
      </c>
      <c r="G55" s="10">
        <v>122</v>
      </c>
      <c r="H55" s="10">
        <v>117</v>
      </c>
      <c r="I55" s="10">
        <v>28</v>
      </c>
      <c r="J55" s="10">
        <v>25</v>
      </c>
      <c r="K55" s="10">
        <v>17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5131</v>
      </c>
      <c r="D56" s="10">
        <v>262</v>
      </c>
      <c r="E56" s="10" t="s">
        <v>182</v>
      </c>
      <c r="F56" s="10" t="s">
        <v>182</v>
      </c>
      <c r="G56" s="10">
        <v>125</v>
      </c>
      <c r="H56" s="10">
        <v>84</v>
      </c>
      <c r="I56" s="10">
        <v>21</v>
      </c>
      <c r="J56" s="10">
        <v>20</v>
      </c>
      <c r="K56" s="10">
        <v>12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4290</v>
      </c>
      <c r="D57" s="10">
        <v>206</v>
      </c>
      <c r="E57" s="10" t="s">
        <v>182</v>
      </c>
      <c r="F57" s="10" t="s">
        <v>182</v>
      </c>
      <c r="G57" s="10">
        <v>91</v>
      </c>
      <c r="H57" s="10">
        <v>76</v>
      </c>
      <c r="I57" s="10">
        <v>17</v>
      </c>
      <c r="J57" s="10">
        <v>14</v>
      </c>
      <c r="K57" s="10">
        <v>8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3316</v>
      </c>
      <c r="D58" s="10">
        <v>149</v>
      </c>
      <c r="E58" s="10" t="s">
        <v>182</v>
      </c>
      <c r="F58" s="10" t="s">
        <v>182</v>
      </c>
      <c r="G58" s="10">
        <v>86</v>
      </c>
      <c r="H58" s="10">
        <v>44</v>
      </c>
      <c r="I58" s="10">
        <v>9</v>
      </c>
      <c r="J58" s="10">
        <v>5</v>
      </c>
      <c r="K58" s="10">
        <v>5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2831</v>
      </c>
      <c r="D59" s="10">
        <v>94</v>
      </c>
      <c r="E59" s="10" t="s">
        <v>182</v>
      </c>
      <c r="F59" s="10" t="s">
        <v>182</v>
      </c>
      <c r="G59" s="10">
        <v>64</v>
      </c>
      <c r="H59" s="10">
        <v>19</v>
      </c>
      <c r="I59" s="10">
        <v>6</v>
      </c>
      <c r="J59" s="10">
        <v>3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3258</v>
      </c>
      <c r="D60" s="10">
        <v>97</v>
      </c>
      <c r="E60" s="10" t="s">
        <v>182</v>
      </c>
      <c r="F60" s="10" t="s">
        <v>182</v>
      </c>
      <c r="G60" s="10">
        <v>65</v>
      </c>
      <c r="H60" s="10">
        <v>23</v>
      </c>
      <c r="I60" s="10">
        <v>4</v>
      </c>
      <c r="J60" s="10">
        <v>2</v>
      </c>
      <c r="K60" s="10">
        <v>3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2713</v>
      </c>
      <c r="D61" s="10">
        <v>63</v>
      </c>
      <c r="E61" s="10" t="s">
        <v>182</v>
      </c>
      <c r="F61" s="10" t="s">
        <v>182</v>
      </c>
      <c r="G61" s="10">
        <v>37</v>
      </c>
      <c r="H61" s="10">
        <v>15</v>
      </c>
      <c r="I61" s="10">
        <v>3</v>
      </c>
      <c r="J61" s="10">
        <v>5</v>
      </c>
      <c r="K61" s="10">
        <v>3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1560</v>
      </c>
      <c r="D62" s="10">
        <v>55</v>
      </c>
      <c r="E62" s="10" t="s">
        <v>182</v>
      </c>
      <c r="F62" s="10" t="s">
        <v>182</v>
      </c>
      <c r="G62" s="10">
        <v>33</v>
      </c>
      <c r="H62" s="10">
        <v>13</v>
      </c>
      <c r="I62" s="10">
        <v>6</v>
      </c>
      <c r="J62" s="10">
        <v>1</v>
      </c>
      <c r="K62" s="10">
        <v>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801</v>
      </c>
      <c r="D63" s="10">
        <v>18</v>
      </c>
      <c r="E63" s="10" t="s">
        <v>182</v>
      </c>
      <c r="F63" s="10" t="s">
        <v>182</v>
      </c>
      <c r="G63" s="10">
        <v>13</v>
      </c>
      <c r="H63" s="10" t="s">
        <v>182</v>
      </c>
      <c r="I63" s="10">
        <v>2</v>
      </c>
      <c r="J63" s="10">
        <v>3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468</v>
      </c>
      <c r="D64" s="6">
        <v>14</v>
      </c>
      <c r="E64" s="6" t="s">
        <v>182</v>
      </c>
      <c r="F64" s="6" t="s">
        <v>182</v>
      </c>
      <c r="G64" s="6">
        <v>8</v>
      </c>
      <c r="H64" s="6">
        <v>5</v>
      </c>
      <c r="I64" s="6" t="s">
        <v>182</v>
      </c>
      <c r="J64" s="6" t="s">
        <v>182</v>
      </c>
      <c r="K64" s="6">
        <v>1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28016</v>
      </c>
      <c r="D5" s="3">
        <v>4276</v>
      </c>
      <c r="E5" s="3">
        <v>57</v>
      </c>
      <c r="F5" s="3">
        <v>123</v>
      </c>
      <c r="G5" s="3">
        <v>1089</v>
      </c>
      <c r="H5" s="3">
        <v>1520</v>
      </c>
      <c r="I5" s="3">
        <v>485</v>
      </c>
      <c r="J5" s="3">
        <v>876</v>
      </c>
      <c r="K5" s="3">
        <v>126</v>
      </c>
    </row>
    <row r="6" spans="1:32" ht="12" customHeight="1" x14ac:dyDescent="0.2">
      <c r="A6" s="30" t="s">
        <v>171</v>
      </c>
      <c r="B6" s="1" t="s">
        <v>14</v>
      </c>
      <c r="C6" s="10">
        <v>187</v>
      </c>
      <c r="D6" s="10">
        <v>110</v>
      </c>
      <c r="E6" s="10">
        <v>51</v>
      </c>
      <c r="F6" s="10">
        <v>59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500</v>
      </c>
      <c r="D7" s="10">
        <v>459</v>
      </c>
      <c r="E7" s="10">
        <v>6</v>
      </c>
      <c r="F7" s="10">
        <v>64</v>
      </c>
      <c r="G7" s="10">
        <v>389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623</v>
      </c>
      <c r="D8" s="10">
        <v>559</v>
      </c>
      <c r="E8" s="10" t="s">
        <v>182</v>
      </c>
      <c r="F8" s="10" t="s">
        <v>182</v>
      </c>
      <c r="G8" s="10">
        <v>218</v>
      </c>
      <c r="H8" s="10">
        <v>341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937</v>
      </c>
      <c r="D9" s="10">
        <v>693</v>
      </c>
      <c r="E9" s="10" t="s">
        <v>182</v>
      </c>
      <c r="F9" s="10" t="s">
        <v>182</v>
      </c>
      <c r="G9" s="10">
        <v>11</v>
      </c>
      <c r="H9" s="10">
        <v>549</v>
      </c>
      <c r="I9" s="10">
        <v>30</v>
      </c>
      <c r="J9" s="10">
        <v>103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1107</v>
      </c>
      <c r="D10" s="10">
        <v>398</v>
      </c>
      <c r="E10" s="10" t="s">
        <v>182</v>
      </c>
      <c r="F10" s="10" t="s">
        <v>182</v>
      </c>
      <c r="G10" s="10">
        <v>16</v>
      </c>
      <c r="H10" s="10">
        <v>101</v>
      </c>
      <c r="I10" s="10">
        <v>67</v>
      </c>
      <c r="J10" s="10">
        <v>207</v>
      </c>
      <c r="K10" s="10">
        <v>7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1836</v>
      </c>
      <c r="D11" s="10">
        <v>336</v>
      </c>
      <c r="E11" s="10" t="s">
        <v>182</v>
      </c>
      <c r="F11" s="10" t="s">
        <v>182</v>
      </c>
      <c r="G11" s="10">
        <v>16</v>
      </c>
      <c r="H11" s="10">
        <v>68</v>
      </c>
      <c r="I11" s="10">
        <v>60</v>
      </c>
      <c r="J11" s="10">
        <v>173</v>
      </c>
      <c r="K11" s="10">
        <v>19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2408</v>
      </c>
      <c r="D12" s="10">
        <v>371</v>
      </c>
      <c r="E12" s="10" t="s">
        <v>182</v>
      </c>
      <c r="F12" s="10" t="s">
        <v>182</v>
      </c>
      <c r="G12" s="10">
        <v>29</v>
      </c>
      <c r="H12" s="10">
        <v>85</v>
      </c>
      <c r="I12" s="10">
        <v>92</v>
      </c>
      <c r="J12" s="10">
        <v>135</v>
      </c>
      <c r="K12" s="10">
        <v>30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2483</v>
      </c>
      <c r="D13" s="10">
        <v>323</v>
      </c>
      <c r="E13" s="10" t="s">
        <v>182</v>
      </c>
      <c r="F13" s="10" t="s">
        <v>182</v>
      </c>
      <c r="G13" s="10">
        <v>47</v>
      </c>
      <c r="H13" s="10">
        <v>98</v>
      </c>
      <c r="I13" s="10">
        <v>78</v>
      </c>
      <c r="J13" s="10">
        <v>72</v>
      </c>
      <c r="K13" s="10">
        <v>28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2031</v>
      </c>
      <c r="D14" s="10">
        <v>221</v>
      </c>
      <c r="E14" s="10" t="s">
        <v>182</v>
      </c>
      <c r="F14" s="10" t="s">
        <v>182</v>
      </c>
      <c r="G14" s="10">
        <v>41</v>
      </c>
      <c r="H14" s="10">
        <v>56</v>
      </c>
      <c r="I14" s="10">
        <v>39</v>
      </c>
      <c r="J14" s="10">
        <v>69</v>
      </c>
      <c r="K14" s="10">
        <v>16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1929</v>
      </c>
      <c r="D15" s="10">
        <v>191</v>
      </c>
      <c r="E15" s="10" t="s">
        <v>182</v>
      </c>
      <c r="F15" s="10" t="s">
        <v>182</v>
      </c>
      <c r="G15" s="10">
        <v>54</v>
      </c>
      <c r="H15" s="10">
        <v>48</v>
      </c>
      <c r="I15" s="10">
        <v>42</v>
      </c>
      <c r="J15" s="10">
        <v>39</v>
      </c>
      <c r="K15" s="10">
        <v>8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1861</v>
      </c>
      <c r="D16" s="10">
        <v>151</v>
      </c>
      <c r="E16" s="10" t="s">
        <v>182</v>
      </c>
      <c r="F16" s="10" t="s">
        <v>182</v>
      </c>
      <c r="G16" s="10">
        <v>44</v>
      </c>
      <c r="H16" s="10">
        <v>51</v>
      </c>
      <c r="I16" s="10">
        <v>21</v>
      </c>
      <c r="J16" s="10">
        <v>29</v>
      </c>
      <c r="K16" s="10">
        <v>6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1774</v>
      </c>
      <c r="D17" s="10">
        <v>115</v>
      </c>
      <c r="E17" s="10" t="s">
        <v>182</v>
      </c>
      <c r="F17" s="10" t="s">
        <v>182</v>
      </c>
      <c r="G17" s="10">
        <v>44</v>
      </c>
      <c r="H17" s="10">
        <v>40</v>
      </c>
      <c r="I17" s="10">
        <v>16</v>
      </c>
      <c r="J17" s="10">
        <v>11</v>
      </c>
      <c r="K17" s="10">
        <v>4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1575</v>
      </c>
      <c r="D18" s="10">
        <v>85</v>
      </c>
      <c r="E18" s="10" t="s">
        <v>182</v>
      </c>
      <c r="F18" s="10" t="s">
        <v>182</v>
      </c>
      <c r="G18" s="10">
        <v>37</v>
      </c>
      <c r="H18" s="10">
        <v>28</v>
      </c>
      <c r="I18" s="10">
        <v>8</v>
      </c>
      <c r="J18" s="10">
        <v>9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1592</v>
      </c>
      <c r="D19" s="10">
        <v>49</v>
      </c>
      <c r="E19" s="10" t="s">
        <v>182</v>
      </c>
      <c r="F19" s="10" t="s">
        <v>182</v>
      </c>
      <c r="G19" s="10">
        <v>28</v>
      </c>
      <c r="H19" s="10">
        <v>7</v>
      </c>
      <c r="I19" s="10">
        <v>6</v>
      </c>
      <c r="J19" s="10">
        <v>6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2177</v>
      </c>
      <c r="D20" s="10">
        <v>73</v>
      </c>
      <c r="E20" s="10" t="s">
        <v>182</v>
      </c>
      <c r="F20" s="10" t="s">
        <v>182</v>
      </c>
      <c r="G20" s="10">
        <v>37</v>
      </c>
      <c r="H20" s="10">
        <v>20</v>
      </c>
      <c r="I20" s="10">
        <v>7</v>
      </c>
      <c r="J20" s="10">
        <v>7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2073</v>
      </c>
      <c r="D21" s="10">
        <v>55</v>
      </c>
      <c r="E21" s="10" t="s">
        <v>182</v>
      </c>
      <c r="F21" s="10" t="s">
        <v>182</v>
      </c>
      <c r="G21" s="10">
        <v>26</v>
      </c>
      <c r="H21" s="10">
        <v>11</v>
      </c>
      <c r="I21" s="10">
        <v>10</v>
      </c>
      <c r="J21" s="10">
        <v>7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1425</v>
      </c>
      <c r="D22" s="10">
        <v>44</v>
      </c>
      <c r="E22" s="10" t="s">
        <v>182</v>
      </c>
      <c r="F22" s="10" t="s">
        <v>182</v>
      </c>
      <c r="G22" s="10">
        <v>28</v>
      </c>
      <c r="H22" s="10">
        <v>11</v>
      </c>
      <c r="I22" s="10">
        <v>4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921</v>
      </c>
      <c r="D23" s="10">
        <v>27</v>
      </c>
      <c r="E23" s="10" t="s">
        <v>182</v>
      </c>
      <c r="F23" s="10" t="s">
        <v>182</v>
      </c>
      <c r="G23" s="10">
        <v>14</v>
      </c>
      <c r="H23" s="10">
        <v>4</v>
      </c>
      <c r="I23" s="10">
        <v>4</v>
      </c>
      <c r="J23" s="10">
        <v>5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577</v>
      </c>
      <c r="D24" s="10">
        <v>16</v>
      </c>
      <c r="E24" s="10" t="s">
        <v>182</v>
      </c>
      <c r="F24" s="10" t="s">
        <v>182</v>
      </c>
      <c r="G24" s="10">
        <v>10</v>
      </c>
      <c r="H24" s="10">
        <v>2</v>
      </c>
      <c r="I24" s="10">
        <v>1</v>
      </c>
      <c r="J24" s="10">
        <v>3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16348</v>
      </c>
      <c r="D25" s="3">
        <v>2477</v>
      </c>
      <c r="E25" s="3">
        <v>37</v>
      </c>
      <c r="F25" s="3">
        <v>49</v>
      </c>
      <c r="G25" s="3">
        <v>594</v>
      </c>
      <c r="H25" s="3">
        <v>820</v>
      </c>
      <c r="I25" s="3">
        <v>317</v>
      </c>
      <c r="J25" s="3">
        <v>572</v>
      </c>
      <c r="K25" s="3">
        <v>88</v>
      </c>
    </row>
    <row r="26" spans="1:13" ht="12" customHeight="1" x14ac:dyDescent="0.25">
      <c r="A26" s="30" t="s">
        <v>171</v>
      </c>
      <c r="B26" s="1" t="s">
        <v>14</v>
      </c>
      <c r="C26" s="10">
        <v>101</v>
      </c>
      <c r="D26" s="10">
        <v>59</v>
      </c>
      <c r="E26" s="10">
        <v>34</v>
      </c>
      <c r="F26" s="10">
        <v>25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215</v>
      </c>
      <c r="D27" s="10">
        <v>200</v>
      </c>
      <c r="E27" s="10">
        <v>3</v>
      </c>
      <c r="F27" s="10">
        <v>24</v>
      </c>
      <c r="G27" s="10">
        <v>173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334</v>
      </c>
      <c r="D28" s="10">
        <v>298</v>
      </c>
      <c r="E28" s="10" t="s">
        <v>182</v>
      </c>
      <c r="F28" s="10" t="s">
        <v>182</v>
      </c>
      <c r="G28" s="10">
        <v>117</v>
      </c>
      <c r="H28" s="10">
        <v>181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473</v>
      </c>
      <c r="D29" s="10">
        <v>360</v>
      </c>
      <c r="E29" s="10" t="s">
        <v>182</v>
      </c>
      <c r="F29" s="10" t="s">
        <v>182</v>
      </c>
      <c r="G29" s="10">
        <v>5</v>
      </c>
      <c r="H29" s="10">
        <v>264</v>
      </c>
      <c r="I29" s="10">
        <v>17</v>
      </c>
      <c r="J29" s="10">
        <v>74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617</v>
      </c>
      <c r="D30" s="10">
        <v>245</v>
      </c>
      <c r="E30" s="10" t="s">
        <v>182</v>
      </c>
      <c r="F30" s="10" t="s">
        <v>182</v>
      </c>
      <c r="G30" s="10">
        <v>13</v>
      </c>
      <c r="H30" s="10">
        <v>55</v>
      </c>
      <c r="I30" s="10">
        <v>37</v>
      </c>
      <c r="J30" s="10">
        <v>135</v>
      </c>
      <c r="K30" s="10">
        <v>5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1001</v>
      </c>
      <c r="D31" s="10">
        <v>213</v>
      </c>
      <c r="E31" s="10" t="s">
        <v>182</v>
      </c>
      <c r="F31" s="10" t="s">
        <v>182</v>
      </c>
      <c r="G31" s="10">
        <v>11</v>
      </c>
      <c r="H31" s="10">
        <v>42</v>
      </c>
      <c r="I31" s="10">
        <v>38</v>
      </c>
      <c r="J31" s="10">
        <v>107</v>
      </c>
      <c r="K31" s="10">
        <v>15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1289</v>
      </c>
      <c r="D32" s="10">
        <v>219</v>
      </c>
      <c r="E32" s="10" t="s">
        <v>182</v>
      </c>
      <c r="F32" s="10" t="s">
        <v>182</v>
      </c>
      <c r="G32" s="10">
        <v>17</v>
      </c>
      <c r="H32" s="10">
        <v>52</v>
      </c>
      <c r="I32" s="10">
        <v>53</v>
      </c>
      <c r="J32" s="10">
        <v>78</v>
      </c>
      <c r="K32" s="10">
        <v>19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1373</v>
      </c>
      <c r="D33" s="10">
        <v>212</v>
      </c>
      <c r="E33" s="10" t="s">
        <v>182</v>
      </c>
      <c r="F33" s="10" t="s">
        <v>182</v>
      </c>
      <c r="G33" s="10">
        <v>27</v>
      </c>
      <c r="H33" s="10">
        <v>58</v>
      </c>
      <c r="I33" s="10">
        <v>54</v>
      </c>
      <c r="J33" s="10">
        <v>53</v>
      </c>
      <c r="K33" s="10">
        <v>20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1121</v>
      </c>
      <c r="D34" s="10">
        <v>151</v>
      </c>
      <c r="E34" s="10" t="s">
        <v>182</v>
      </c>
      <c r="F34" s="10" t="s">
        <v>182</v>
      </c>
      <c r="G34" s="10">
        <v>31</v>
      </c>
      <c r="H34" s="10">
        <v>36</v>
      </c>
      <c r="I34" s="10">
        <v>32</v>
      </c>
      <c r="J34" s="10">
        <v>43</v>
      </c>
      <c r="K34" s="10">
        <v>9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1133</v>
      </c>
      <c r="D35" s="10">
        <v>135</v>
      </c>
      <c r="E35" s="10" t="s">
        <v>182</v>
      </c>
      <c r="F35" s="10" t="s">
        <v>182</v>
      </c>
      <c r="G35" s="10">
        <v>33</v>
      </c>
      <c r="H35" s="10">
        <v>31</v>
      </c>
      <c r="I35" s="10">
        <v>34</v>
      </c>
      <c r="J35" s="10">
        <v>31</v>
      </c>
      <c r="K35" s="10">
        <v>6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1101</v>
      </c>
      <c r="D36" s="10">
        <v>101</v>
      </c>
      <c r="E36" s="10" t="s">
        <v>182</v>
      </c>
      <c r="F36" s="10" t="s">
        <v>182</v>
      </c>
      <c r="G36" s="10">
        <v>27</v>
      </c>
      <c r="H36" s="10">
        <v>33</v>
      </c>
      <c r="I36" s="10">
        <v>15</v>
      </c>
      <c r="J36" s="10">
        <v>20</v>
      </c>
      <c r="K36" s="10">
        <v>6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1101</v>
      </c>
      <c r="D37" s="10">
        <v>75</v>
      </c>
      <c r="E37" s="10" t="s">
        <v>182</v>
      </c>
      <c r="F37" s="10" t="s">
        <v>182</v>
      </c>
      <c r="G37" s="10">
        <v>26</v>
      </c>
      <c r="H37" s="10">
        <v>22</v>
      </c>
      <c r="I37" s="10">
        <v>15</v>
      </c>
      <c r="J37" s="10">
        <v>9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941</v>
      </c>
      <c r="D38" s="10">
        <v>49</v>
      </c>
      <c r="E38" s="10" t="s">
        <v>182</v>
      </c>
      <c r="F38" s="10" t="s">
        <v>182</v>
      </c>
      <c r="G38" s="10">
        <v>22</v>
      </c>
      <c r="H38" s="10">
        <v>15</v>
      </c>
      <c r="I38" s="10">
        <v>6</v>
      </c>
      <c r="J38" s="10">
        <v>4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979</v>
      </c>
      <c r="D39" s="10">
        <v>34</v>
      </c>
      <c r="E39" s="10" t="s">
        <v>182</v>
      </c>
      <c r="F39" s="10" t="s">
        <v>182</v>
      </c>
      <c r="G39" s="10">
        <v>19</v>
      </c>
      <c r="H39" s="10">
        <v>5</v>
      </c>
      <c r="I39" s="10">
        <v>3</v>
      </c>
      <c r="J39" s="10">
        <v>5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1307</v>
      </c>
      <c r="D40" s="10">
        <v>37</v>
      </c>
      <c r="E40" s="10" t="s">
        <v>182</v>
      </c>
      <c r="F40" s="10" t="s">
        <v>182</v>
      </c>
      <c r="G40" s="10">
        <v>19</v>
      </c>
      <c r="H40" s="10">
        <v>11</v>
      </c>
      <c r="I40" s="10">
        <v>3</v>
      </c>
      <c r="J40" s="10">
        <v>3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1283</v>
      </c>
      <c r="D41" s="10">
        <v>31</v>
      </c>
      <c r="E41" s="10" t="s">
        <v>182</v>
      </c>
      <c r="F41" s="10" t="s">
        <v>182</v>
      </c>
      <c r="G41" s="10">
        <v>16</v>
      </c>
      <c r="H41" s="10">
        <v>5</v>
      </c>
      <c r="I41" s="10">
        <v>6</v>
      </c>
      <c r="J41" s="10">
        <v>4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940</v>
      </c>
      <c r="D42" s="10">
        <v>29</v>
      </c>
      <c r="E42" s="10" t="s">
        <v>182</v>
      </c>
      <c r="F42" s="10" t="s">
        <v>182</v>
      </c>
      <c r="G42" s="10">
        <v>21</v>
      </c>
      <c r="H42" s="10">
        <v>5</v>
      </c>
      <c r="I42" s="10">
        <v>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633</v>
      </c>
      <c r="D43" s="10">
        <v>20</v>
      </c>
      <c r="E43" s="10" t="s">
        <v>182</v>
      </c>
      <c r="F43" s="10" t="s">
        <v>182</v>
      </c>
      <c r="G43" s="10">
        <v>11</v>
      </c>
      <c r="H43" s="10">
        <v>3</v>
      </c>
      <c r="I43" s="10">
        <v>2</v>
      </c>
      <c r="J43" s="10">
        <v>4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406</v>
      </c>
      <c r="D44" s="10">
        <v>9</v>
      </c>
      <c r="E44" s="10" t="s">
        <v>182</v>
      </c>
      <c r="F44" s="10" t="s">
        <v>182</v>
      </c>
      <c r="G44" s="10">
        <v>6</v>
      </c>
      <c r="H44" s="10">
        <v>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11668</v>
      </c>
      <c r="D45" s="3">
        <v>1799</v>
      </c>
      <c r="E45" s="3">
        <v>20</v>
      </c>
      <c r="F45" s="3">
        <v>74</v>
      </c>
      <c r="G45" s="3">
        <v>495</v>
      </c>
      <c r="H45" s="3">
        <v>700</v>
      </c>
      <c r="I45" s="3">
        <v>168</v>
      </c>
      <c r="J45" s="3">
        <v>304</v>
      </c>
      <c r="K45" s="3">
        <v>38</v>
      </c>
    </row>
    <row r="46" spans="1:13" ht="12" customHeight="1" x14ac:dyDescent="0.2">
      <c r="A46" s="30" t="s">
        <v>171</v>
      </c>
      <c r="B46" s="1" t="s">
        <v>14</v>
      </c>
      <c r="C46" s="10">
        <v>86</v>
      </c>
      <c r="D46" s="10">
        <v>51</v>
      </c>
      <c r="E46" s="10">
        <v>17</v>
      </c>
      <c r="F46" s="10">
        <v>34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285</v>
      </c>
      <c r="D47" s="10">
        <v>259</v>
      </c>
      <c r="E47" s="10">
        <v>3</v>
      </c>
      <c r="F47" s="10">
        <v>40</v>
      </c>
      <c r="G47" s="10">
        <v>216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289</v>
      </c>
      <c r="D48" s="10">
        <v>261</v>
      </c>
      <c r="E48" s="10" t="s">
        <v>182</v>
      </c>
      <c r="F48" s="10" t="s">
        <v>182</v>
      </c>
      <c r="G48" s="10">
        <v>101</v>
      </c>
      <c r="H48" s="10">
        <v>160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464</v>
      </c>
      <c r="D49" s="10">
        <v>333</v>
      </c>
      <c r="E49" s="10" t="s">
        <v>182</v>
      </c>
      <c r="F49" s="10" t="s">
        <v>182</v>
      </c>
      <c r="G49" s="10">
        <v>6</v>
      </c>
      <c r="H49" s="10">
        <v>285</v>
      </c>
      <c r="I49" s="10">
        <v>13</v>
      </c>
      <c r="J49" s="10">
        <v>29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490</v>
      </c>
      <c r="D50" s="10">
        <v>153</v>
      </c>
      <c r="E50" s="10" t="s">
        <v>182</v>
      </c>
      <c r="F50" s="10" t="s">
        <v>182</v>
      </c>
      <c r="G50" s="10">
        <v>3</v>
      </c>
      <c r="H50" s="10">
        <v>46</v>
      </c>
      <c r="I50" s="10">
        <v>30</v>
      </c>
      <c r="J50" s="10">
        <v>72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835</v>
      </c>
      <c r="D51" s="10">
        <v>123</v>
      </c>
      <c r="E51" s="10" t="s">
        <v>182</v>
      </c>
      <c r="F51" s="10" t="s">
        <v>182</v>
      </c>
      <c r="G51" s="10">
        <v>5</v>
      </c>
      <c r="H51" s="10">
        <v>26</v>
      </c>
      <c r="I51" s="10">
        <v>22</v>
      </c>
      <c r="J51" s="10">
        <v>66</v>
      </c>
      <c r="K51" s="10">
        <v>4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1119</v>
      </c>
      <c r="D52" s="10">
        <v>152</v>
      </c>
      <c r="E52" s="10" t="s">
        <v>182</v>
      </c>
      <c r="F52" s="10" t="s">
        <v>182</v>
      </c>
      <c r="G52" s="10">
        <v>12</v>
      </c>
      <c r="H52" s="10">
        <v>33</v>
      </c>
      <c r="I52" s="10">
        <v>39</v>
      </c>
      <c r="J52" s="10">
        <v>57</v>
      </c>
      <c r="K52" s="10">
        <v>11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1110</v>
      </c>
      <c r="D53" s="10">
        <v>111</v>
      </c>
      <c r="E53" s="10" t="s">
        <v>182</v>
      </c>
      <c r="F53" s="10" t="s">
        <v>182</v>
      </c>
      <c r="G53" s="10">
        <v>20</v>
      </c>
      <c r="H53" s="10">
        <v>40</v>
      </c>
      <c r="I53" s="10">
        <v>24</v>
      </c>
      <c r="J53" s="10">
        <v>19</v>
      </c>
      <c r="K53" s="10">
        <v>8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910</v>
      </c>
      <c r="D54" s="10">
        <v>70</v>
      </c>
      <c r="E54" s="10" t="s">
        <v>182</v>
      </c>
      <c r="F54" s="10" t="s">
        <v>182</v>
      </c>
      <c r="G54" s="10">
        <v>10</v>
      </c>
      <c r="H54" s="10">
        <v>20</v>
      </c>
      <c r="I54" s="10">
        <v>7</v>
      </c>
      <c r="J54" s="10">
        <v>26</v>
      </c>
      <c r="K54" s="10">
        <v>7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796</v>
      </c>
      <c r="D55" s="10">
        <v>56</v>
      </c>
      <c r="E55" s="10" t="s">
        <v>182</v>
      </c>
      <c r="F55" s="10" t="s">
        <v>182</v>
      </c>
      <c r="G55" s="10">
        <v>21</v>
      </c>
      <c r="H55" s="10">
        <v>17</v>
      </c>
      <c r="I55" s="10">
        <v>8</v>
      </c>
      <c r="J55" s="10">
        <v>8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760</v>
      </c>
      <c r="D56" s="10">
        <v>50</v>
      </c>
      <c r="E56" s="10" t="s">
        <v>182</v>
      </c>
      <c r="F56" s="10" t="s">
        <v>182</v>
      </c>
      <c r="G56" s="10">
        <v>17</v>
      </c>
      <c r="H56" s="10">
        <v>18</v>
      </c>
      <c r="I56" s="10">
        <v>6</v>
      </c>
      <c r="J56" s="10">
        <v>9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673</v>
      </c>
      <c r="D57" s="10">
        <v>40</v>
      </c>
      <c r="E57" s="10" t="s">
        <v>182</v>
      </c>
      <c r="F57" s="10" t="s">
        <v>182</v>
      </c>
      <c r="G57" s="10">
        <v>18</v>
      </c>
      <c r="H57" s="10">
        <v>18</v>
      </c>
      <c r="I57" s="10">
        <v>1</v>
      </c>
      <c r="J57" s="10">
        <v>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634</v>
      </c>
      <c r="D58" s="10">
        <v>36</v>
      </c>
      <c r="E58" s="10" t="s">
        <v>182</v>
      </c>
      <c r="F58" s="10" t="s">
        <v>182</v>
      </c>
      <c r="G58" s="10">
        <v>15</v>
      </c>
      <c r="H58" s="10">
        <v>13</v>
      </c>
      <c r="I58" s="10">
        <v>2</v>
      </c>
      <c r="J58" s="10">
        <v>5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613</v>
      </c>
      <c r="D59" s="10">
        <v>15</v>
      </c>
      <c r="E59" s="10" t="s">
        <v>182</v>
      </c>
      <c r="F59" s="10" t="s">
        <v>182</v>
      </c>
      <c r="G59" s="10">
        <v>9</v>
      </c>
      <c r="H59" s="10">
        <v>2</v>
      </c>
      <c r="I59" s="10">
        <v>3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870</v>
      </c>
      <c r="D60" s="10">
        <v>36</v>
      </c>
      <c r="E60" s="10" t="s">
        <v>182</v>
      </c>
      <c r="F60" s="10" t="s">
        <v>182</v>
      </c>
      <c r="G60" s="10">
        <v>18</v>
      </c>
      <c r="H60" s="10">
        <v>9</v>
      </c>
      <c r="I60" s="10">
        <v>4</v>
      </c>
      <c r="J60" s="10">
        <v>4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790</v>
      </c>
      <c r="D61" s="10">
        <v>24</v>
      </c>
      <c r="E61" s="10" t="s">
        <v>182</v>
      </c>
      <c r="F61" s="10" t="s">
        <v>182</v>
      </c>
      <c r="G61" s="10">
        <v>10</v>
      </c>
      <c r="H61" s="10">
        <v>6</v>
      </c>
      <c r="I61" s="10">
        <v>4</v>
      </c>
      <c r="J61" s="10">
        <v>3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485</v>
      </c>
      <c r="D62" s="10">
        <v>15</v>
      </c>
      <c r="E62" s="10" t="s">
        <v>182</v>
      </c>
      <c r="F62" s="10" t="s">
        <v>182</v>
      </c>
      <c r="G62" s="10">
        <v>7</v>
      </c>
      <c r="H62" s="10">
        <v>6</v>
      </c>
      <c r="I62" s="10">
        <v>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288</v>
      </c>
      <c r="D63" s="10">
        <v>7</v>
      </c>
      <c r="E63" s="10" t="s">
        <v>182</v>
      </c>
      <c r="F63" s="10" t="s">
        <v>182</v>
      </c>
      <c r="G63" s="10">
        <v>3</v>
      </c>
      <c r="H63" s="10">
        <v>1</v>
      </c>
      <c r="I63" s="10">
        <v>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171</v>
      </c>
      <c r="D64" s="6">
        <v>7</v>
      </c>
      <c r="E64" s="6" t="s">
        <v>182</v>
      </c>
      <c r="F64" s="6" t="s">
        <v>182</v>
      </c>
      <c r="G64" s="6">
        <v>4</v>
      </c>
      <c r="H64" s="6" t="s">
        <v>182</v>
      </c>
      <c r="I64" s="6">
        <v>1</v>
      </c>
      <c r="J64" s="6">
        <v>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56512</v>
      </c>
      <c r="D5" s="3">
        <v>14339</v>
      </c>
      <c r="E5" s="3">
        <v>193</v>
      </c>
      <c r="F5" s="3">
        <v>219</v>
      </c>
      <c r="G5" s="3">
        <v>2339</v>
      </c>
      <c r="H5" s="3">
        <v>3820</v>
      </c>
      <c r="I5" s="3">
        <v>1167</v>
      </c>
      <c r="J5" s="3">
        <v>6124</v>
      </c>
      <c r="K5" s="3">
        <v>477</v>
      </c>
    </row>
    <row r="6" spans="1:32" ht="12" customHeight="1" x14ac:dyDescent="0.2">
      <c r="A6" s="30" t="s">
        <v>171</v>
      </c>
      <c r="B6" s="1" t="s">
        <v>14</v>
      </c>
      <c r="C6" s="10">
        <v>490</v>
      </c>
      <c r="D6" s="10">
        <v>283</v>
      </c>
      <c r="E6" s="10">
        <v>181</v>
      </c>
      <c r="F6" s="10">
        <v>99</v>
      </c>
      <c r="G6" s="10">
        <v>3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1013</v>
      </c>
      <c r="D7" s="10">
        <v>944</v>
      </c>
      <c r="E7" s="10">
        <v>12</v>
      </c>
      <c r="F7" s="10">
        <v>120</v>
      </c>
      <c r="G7" s="10">
        <v>812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1676</v>
      </c>
      <c r="D8" s="10">
        <v>1513</v>
      </c>
      <c r="E8" s="10" t="s">
        <v>182</v>
      </c>
      <c r="F8" s="10" t="s">
        <v>182</v>
      </c>
      <c r="G8" s="10">
        <v>552</v>
      </c>
      <c r="H8" s="10">
        <v>961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3545</v>
      </c>
      <c r="D9" s="10">
        <v>2802</v>
      </c>
      <c r="E9" s="10" t="s">
        <v>182</v>
      </c>
      <c r="F9" s="10" t="s">
        <v>182</v>
      </c>
      <c r="G9" s="10">
        <v>31</v>
      </c>
      <c r="H9" s="10">
        <v>1651</v>
      </c>
      <c r="I9" s="10">
        <v>104</v>
      </c>
      <c r="J9" s="10">
        <v>1016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5215</v>
      </c>
      <c r="D10" s="10">
        <v>2977</v>
      </c>
      <c r="E10" s="10" t="s">
        <v>182</v>
      </c>
      <c r="F10" s="10" t="s">
        <v>182</v>
      </c>
      <c r="G10" s="10">
        <v>52</v>
      </c>
      <c r="H10" s="10">
        <v>263</v>
      </c>
      <c r="I10" s="10">
        <v>241</v>
      </c>
      <c r="J10" s="10">
        <v>2385</v>
      </c>
      <c r="K10" s="10">
        <v>36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5928</v>
      </c>
      <c r="D11" s="10">
        <v>1984</v>
      </c>
      <c r="E11" s="10" t="s">
        <v>182</v>
      </c>
      <c r="F11" s="10" t="s">
        <v>182</v>
      </c>
      <c r="G11" s="10">
        <v>103</v>
      </c>
      <c r="H11" s="10">
        <v>203</v>
      </c>
      <c r="I11" s="10">
        <v>227</v>
      </c>
      <c r="J11" s="10">
        <v>1359</v>
      </c>
      <c r="K11" s="10">
        <v>92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6544</v>
      </c>
      <c r="D12" s="10">
        <v>1248</v>
      </c>
      <c r="E12" s="10" t="s">
        <v>182</v>
      </c>
      <c r="F12" s="10" t="s">
        <v>182</v>
      </c>
      <c r="G12" s="10">
        <v>103</v>
      </c>
      <c r="H12" s="10">
        <v>184</v>
      </c>
      <c r="I12" s="10">
        <v>202</v>
      </c>
      <c r="J12" s="10">
        <v>645</v>
      </c>
      <c r="K12" s="10">
        <v>114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6210</v>
      </c>
      <c r="D13" s="10">
        <v>867</v>
      </c>
      <c r="E13" s="10" t="s">
        <v>182</v>
      </c>
      <c r="F13" s="10" t="s">
        <v>182</v>
      </c>
      <c r="G13" s="10">
        <v>141</v>
      </c>
      <c r="H13" s="10">
        <v>189</v>
      </c>
      <c r="I13" s="10">
        <v>144</v>
      </c>
      <c r="J13" s="10">
        <v>306</v>
      </c>
      <c r="K13" s="10">
        <v>87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5031</v>
      </c>
      <c r="D14" s="10">
        <v>524</v>
      </c>
      <c r="E14" s="10" t="s">
        <v>182</v>
      </c>
      <c r="F14" s="10" t="s">
        <v>182</v>
      </c>
      <c r="G14" s="10">
        <v>133</v>
      </c>
      <c r="H14" s="10">
        <v>116</v>
      </c>
      <c r="I14" s="10">
        <v>79</v>
      </c>
      <c r="J14" s="10">
        <v>144</v>
      </c>
      <c r="K14" s="10">
        <v>52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4132</v>
      </c>
      <c r="D15" s="10">
        <v>368</v>
      </c>
      <c r="E15" s="10" t="s">
        <v>182</v>
      </c>
      <c r="F15" s="10" t="s">
        <v>182</v>
      </c>
      <c r="G15" s="10">
        <v>127</v>
      </c>
      <c r="H15" s="10">
        <v>77</v>
      </c>
      <c r="I15" s="10">
        <v>60</v>
      </c>
      <c r="J15" s="10">
        <v>83</v>
      </c>
      <c r="K15" s="10">
        <v>21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3709</v>
      </c>
      <c r="D16" s="10">
        <v>291</v>
      </c>
      <c r="E16" s="10" t="s">
        <v>182</v>
      </c>
      <c r="F16" s="10" t="s">
        <v>182</v>
      </c>
      <c r="G16" s="10">
        <v>76</v>
      </c>
      <c r="H16" s="10">
        <v>69</v>
      </c>
      <c r="I16" s="10">
        <v>48</v>
      </c>
      <c r="J16" s="10">
        <v>68</v>
      </c>
      <c r="K16" s="10">
        <v>30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2894</v>
      </c>
      <c r="D17" s="10">
        <v>177</v>
      </c>
      <c r="E17" s="10" t="s">
        <v>182</v>
      </c>
      <c r="F17" s="10" t="s">
        <v>182</v>
      </c>
      <c r="G17" s="10">
        <v>55</v>
      </c>
      <c r="H17" s="10">
        <v>43</v>
      </c>
      <c r="I17" s="10">
        <v>28</v>
      </c>
      <c r="J17" s="10">
        <v>36</v>
      </c>
      <c r="K17" s="10">
        <v>15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2057</v>
      </c>
      <c r="D18" s="10">
        <v>93</v>
      </c>
      <c r="E18" s="10" t="s">
        <v>182</v>
      </c>
      <c r="F18" s="10" t="s">
        <v>182</v>
      </c>
      <c r="G18" s="10">
        <v>39</v>
      </c>
      <c r="H18" s="10">
        <v>20</v>
      </c>
      <c r="I18" s="10">
        <v>11</v>
      </c>
      <c r="J18" s="10">
        <v>15</v>
      </c>
      <c r="K18" s="10">
        <v>8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1957</v>
      </c>
      <c r="D19" s="10">
        <v>72</v>
      </c>
      <c r="E19" s="10" t="s">
        <v>182</v>
      </c>
      <c r="F19" s="10" t="s">
        <v>182</v>
      </c>
      <c r="G19" s="10">
        <v>25</v>
      </c>
      <c r="H19" s="10">
        <v>10</v>
      </c>
      <c r="I19" s="10">
        <v>11</v>
      </c>
      <c r="J19" s="10">
        <v>19</v>
      </c>
      <c r="K19" s="10">
        <v>7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2050</v>
      </c>
      <c r="D20" s="10">
        <v>66</v>
      </c>
      <c r="E20" s="10" t="s">
        <v>182</v>
      </c>
      <c r="F20" s="10" t="s">
        <v>182</v>
      </c>
      <c r="G20" s="10">
        <v>25</v>
      </c>
      <c r="H20" s="10">
        <v>12</v>
      </c>
      <c r="I20" s="10">
        <v>3</v>
      </c>
      <c r="J20" s="10">
        <v>19</v>
      </c>
      <c r="K20" s="10">
        <v>7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1810</v>
      </c>
      <c r="D21" s="10">
        <v>51</v>
      </c>
      <c r="E21" s="10" t="s">
        <v>182</v>
      </c>
      <c r="F21" s="10" t="s">
        <v>182</v>
      </c>
      <c r="G21" s="10">
        <v>25</v>
      </c>
      <c r="H21" s="10">
        <v>6</v>
      </c>
      <c r="I21" s="10">
        <v>4</v>
      </c>
      <c r="J21" s="10">
        <v>13</v>
      </c>
      <c r="K21" s="10">
        <v>3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1121</v>
      </c>
      <c r="D22" s="10">
        <v>35</v>
      </c>
      <c r="E22" s="10" t="s">
        <v>182</v>
      </c>
      <c r="F22" s="10" t="s">
        <v>182</v>
      </c>
      <c r="G22" s="10">
        <v>17</v>
      </c>
      <c r="H22" s="10">
        <v>7</v>
      </c>
      <c r="I22" s="10">
        <v>3</v>
      </c>
      <c r="J22" s="10">
        <v>5</v>
      </c>
      <c r="K22" s="10">
        <v>3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691</v>
      </c>
      <c r="D23" s="10">
        <v>25</v>
      </c>
      <c r="E23" s="10" t="s">
        <v>182</v>
      </c>
      <c r="F23" s="10" t="s">
        <v>182</v>
      </c>
      <c r="G23" s="10">
        <v>12</v>
      </c>
      <c r="H23" s="10">
        <v>5</v>
      </c>
      <c r="I23" s="10">
        <v>1</v>
      </c>
      <c r="J23" s="10">
        <v>5</v>
      </c>
      <c r="K23" s="10">
        <v>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439</v>
      </c>
      <c r="D24" s="10">
        <v>19</v>
      </c>
      <c r="E24" s="10" t="s">
        <v>182</v>
      </c>
      <c r="F24" s="10" t="s">
        <v>182</v>
      </c>
      <c r="G24" s="10">
        <v>8</v>
      </c>
      <c r="H24" s="10">
        <v>4</v>
      </c>
      <c r="I24" s="10">
        <v>1</v>
      </c>
      <c r="J24" s="10">
        <v>6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30373</v>
      </c>
      <c r="D25" s="3">
        <v>8167</v>
      </c>
      <c r="E25" s="3">
        <v>104</v>
      </c>
      <c r="F25" s="3">
        <v>113</v>
      </c>
      <c r="G25" s="3">
        <v>1247</v>
      </c>
      <c r="H25" s="3">
        <v>2042</v>
      </c>
      <c r="I25" s="3">
        <v>747</v>
      </c>
      <c r="J25" s="3">
        <v>3633</v>
      </c>
      <c r="K25" s="3">
        <v>281</v>
      </c>
    </row>
    <row r="26" spans="1:13" ht="12" customHeight="1" x14ac:dyDescent="0.25">
      <c r="A26" s="30" t="s">
        <v>171</v>
      </c>
      <c r="B26" s="1" t="s">
        <v>14</v>
      </c>
      <c r="C26" s="10">
        <v>259</v>
      </c>
      <c r="D26" s="10">
        <v>149</v>
      </c>
      <c r="E26" s="10">
        <v>101</v>
      </c>
      <c r="F26" s="10">
        <v>46</v>
      </c>
      <c r="G26" s="10">
        <v>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491</v>
      </c>
      <c r="D27" s="10">
        <v>459</v>
      </c>
      <c r="E27" s="10">
        <v>3</v>
      </c>
      <c r="F27" s="10">
        <v>67</v>
      </c>
      <c r="G27" s="10">
        <v>389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855</v>
      </c>
      <c r="D28" s="10">
        <v>765</v>
      </c>
      <c r="E28" s="10" t="s">
        <v>182</v>
      </c>
      <c r="F28" s="10" t="s">
        <v>182</v>
      </c>
      <c r="G28" s="10">
        <v>275</v>
      </c>
      <c r="H28" s="10">
        <v>490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1882</v>
      </c>
      <c r="D29" s="10">
        <v>1563</v>
      </c>
      <c r="E29" s="10" t="s">
        <v>182</v>
      </c>
      <c r="F29" s="10" t="s">
        <v>182</v>
      </c>
      <c r="G29" s="10">
        <v>16</v>
      </c>
      <c r="H29" s="10">
        <v>823</v>
      </c>
      <c r="I29" s="10">
        <v>62</v>
      </c>
      <c r="J29" s="10">
        <v>662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2842</v>
      </c>
      <c r="D30" s="10">
        <v>1775</v>
      </c>
      <c r="E30" s="10" t="s">
        <v>182</v>
      </c>
      <c r="F30" s="10" t="s">
        <v>182</v>
      </c>
      <c r="G30" s="10">
        <v>32</v>
      </c>
      <c r="H30" s="10">
        <v>124</v>
      </c>
      <c r="I30" s="10">
        <v>153</v>
      </c>
      <c r="J30" s="10">
        <v>1446</v>
      </c>
      <c r="K30" s="10">
        <v>20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3124</v>
      </c>
      <c r="D31" s="10">
        <v>1180</v>
      </c>
      <c r="E31" s="10" t="s">
        <v>182</v>
      </c>
      <c r="F31" s="10" t="s">
        <v>182</v>
      </c>
      <c r="G31" s="10">
        <v>61</v>
      </c>
      <c r="H31" s="10">
        <v>128</v>
      </c>
      <c r="I31" s="10">
        <v>138</v>
      </c>
      <c r="J31" s="10">
        <v>798</v>
      </c>
      <c r="K31" s="10">
        <v>55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3284</v>
      </c>
      <c r="D32" s="10">
        <v>677</v>
      </c>
      <c r="E32" s="10" t="s">
        <v>182</v>
      </c>
      <c r="F32" s="10" t="s">
        <v>182</v>
      </c>
      <c r="G32" s="10">
        <v>59</v>
      </c>
      <c r="H32" s="10">
        <v>115</v>
      </c>
      <c r="I32" s="10">
        <v>127</v>
      </c>
      <c r="J32" s="10">
        <v>311</v>
      </c>
      <c r="K32" s="10">
        <v>65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3241</v>
      </c>
      <c r="D33" s="10">
        <v>514</v>
      </c>
      <c r="E33" s="10" t="s">
        <v>182</v>
      </c>
      <c r="F33" s="10" t="s">
        <v>182</v>
      </c>
      <c r="G33" s="10">
        <v>81</v>
      </c>
      <c r="H33" s="10">
        <v>118</v>
      </c>
      <c r="I33" s="10">
        <v>89</v>
      </c>
      <c r="J33" s="10">
        <v>177</v>
      </c>
      <c r="K33" s="10">
        <v>49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2690</v>
      </c>
      <c r="D34" s="10">
        <v>327</v>
      </c>
      <c r="E34" s="10" t="s">
        <v>182</v>
      </c>
      <c r="F34" s="10" t="s">
        <v>182</v>
      </c>
      <c r="G34" s="10">
        <v>80</v>
      </c>
      <c r="H34" s="10">
        <v>77</v>
      </c>
      <c r="I34" s="10">
        <v>58</v>
      </c>
      <c r="J34" s="10">
        <v>78</v>
      </c>
      <c r="K34" s="10">
        <v>34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2294</v>
      </c>
      <c r="D35" s="10">
        <v>231</v>
      </c>
      <c r="E35" s="10" t="s">
        <v>182</v>
      </c>
      <c r="F35" s="10" t="s">
        <v>182</v>
      </c>
      <c r="G35" s="10">
        <v>72</v>
      </c>
      <c r="H35" s="10">
        <v>52</v>
      </c>
      <c r="I35" s="10">
        <v>40</v>
      </c>
      <c r="J35" s="10">
        <v>55</v>
      </c>
      <c r="K35" s="10">
        <v>12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2059</v>
      </c>
      <c r="D36" s="10">
        <v>188</v>
      </c>
      <c r="E36" s="10" t="s">
        <v>182</v>
      </c>
      <c r="F36" s="10" t="s">
        <v>182</v>
      </c>
      <c r="G36" s="10">
        <v>48</v>
      </c>
      <c r="H36" s="10">
        <v>46</v>
      </c>
      <c r="I36" s="10">
        <v>36</v>
      </c>
      <c r="J36" s="10">
        <v>37</v>
      </c>
      <c r="K36" s="10">
        <v>21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1581</v>
      </c>
      <c r="D37" s="10">
        <v>110</v>
      </c>
      <c r="E37" s="10" t="s">
        <v>182</v>
      </c>
      <c r="F37" s="10" t="s">
        <v>182</v>
      </c>
      <c r="G37" s="10">
        <v>32</v>
      </c>
      <c r="H37" s="10">
        <v>30</v>
      </c>
      <c r="I37" s="10">
        <v>21</v>
      </c>
      <c r="J37" s="10">
        <v>18</v>
      </c>
      <c r="K37" s="10">
        <v>9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1149</v>
      </c>
      <c r="D38" s="10">
        <v>58</v>
      </c>
      <c r="E38" s="10" t="s">
        <v>182</v>
      </c>
      <c r="F38" s="10" t="s">
        <v>182</v>
      </c>
      <c r="G38" s="10">
        <v>23</v>
      </c>
      <c r="H38" s="10">
        <v>11</v>
      </c>
      <c r="I38" s="10">
        <v>11</v>
      </c>
      <c r="J38" s="10">
        <v>8</v>
      </c>
      <c r="K38" s="10">
        <v>5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1080</v>
      </c>
      <c r="D39" s="10">
        <v>46</v>
      </c>
      <c r="E39" s="10" t="s">
        <v>182</v>
      </c>
      <c r="F39" s="10" t="s">
        <v>182</v>
      </c>
      <c r="G39" s="10">
        <v>17</v>
      </c>
      <c r="H39" s="10">
        <v>8</v>
      </c>
      <c r="I39" s="10">
        <v>7</v>
      </c>
      <c r="J39" s="10">
        <v>10</v>
      </c>
      <c r="K39" s="10">
        <v>4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1157</v>
      </c>
      <c r="D40" s="10">
        <v>37</v>
      </c>
      <c r="E40" s="10" t="s">
        <v>182</v>
      </c>
      <c r="F40" s="10" t="s">
        <v>182</v>
      </c>
      <c r="G40" s="10">
        <v>14</v>
      </c>
      <c r="H40" s="10">
        <v>6</v>
      </c>
      <c r="I40" s="10" t="s">
        <v>182</v>
      </c>
      <c r="J40" s="10">
        <v>14</v>
      </c>
      <c r="K40" s="10">
        <v>3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1030</v>
      </c>
      <c r="D41" s="10">
        <v>34</v>
      </c>
      <c r="E41" s="10" t="s">
        <v>182</v>
      </c>
      <c r="F41" s="10" t="s">
        <v>182</v>
      </c>
      <c r="G41" s="10">
        <v>19</v>
      </c>
      <c r="H41" s="10">
        <v>2</v>
      </c>
      <c r="I41" s="10">
        <v>2</v>
      </c>
      <c r="J41" s="10">
        <v>9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644</v>
      </c>
      <c r="D42" s="10">
        <v>26</v>
      </c>
      <c r="E42" s="10" t="s">
        <v>182</v>
      </c>
      <c r="F42" s="10" t="s">
        <v>182</v>
      </c>
      <c r="G42" s="10">
        <v>15</v>
      </c>
      <c r="H42" s="10">
        <v>5</v>
      </c>
      <c r="I42" s="10">
        <v>2</v>
      </c>
      <c r="J42" s="10">
        <v>3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436</v>
      </c>
      <c r="D43" s="10">
        <v>15</v>
      </c>
      <c r="E43" s="10" t="s">
        <v>182</v>
      </c>
      <c r="F43" s="10" t="s">
        <v>182</v>
      </c>
      <c r="G43" s="10">
        <v>7</v>
      </c>
      <c r="H43" s="10">
        <v>4</v>
      </c>
      <c r="I43" s="10">
        <v>1</v>
      </c>
      <c r="J43" s="10">
        <v>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275</v>
      </c>
      <c r="D44" s="10">
        <v>13</v>
      </c>
      <c r="E44" s="10" t="s">
        <v>182</v>
      </c>
      <c r="F44" s="10" t="s">
        <v>182</v>
      </c>
      <c r="G44" s="10">
        <v>5</v>
      </c>
      <c r="H44" s="10">
        <v>3</v>
      </c>
      <c r="I44" s="10" t="s">
        <v>182</v>
      </c>
      <c r="J44" s="10">
        <v>5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26139</v>
      </c>
      <c r="D45" s="3">
        <v>6172</v>
      </c>
      <c r="E45" s="3">
        <v>89</v>
      </c>
      <c r="F45" s="3">
        <v>106</v>
      </c>
      <c r="G45" s="3">
        <v>1092</v>
      </c>
      <c r="H45" s="3">
        <v>1778</v>
      </c>
      <c r="I45" s="3">
        <v>420</v>
      </c>
      <c r="J45" s="3">
        <v>2491</v>
      </c>
      <c r="K45" s="3">
        <v>196</v>
      </c>
    </row>
    <row r="46" spans="1:13" ht="12" customHeight="1" x14ac:dyDescent="0.2">
      <c r="A46" s="30" t="s">
        <v>171</v>
      </c>
      <c r="B46" s="1" t="s">
        <v>14</v>
      </c>
      <c r="C46" s="10">
        <v>231</v>
      </c>
      <c r="D46" s="10">
        <v>134</v>
      </c>
      <c r="E46" s="10">
        <v>80</v>
      </c>
      <c r="F46" s="10">
        <v>53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522</v>
      </c>
      <c r="D47" s="10">
        <v>485</v>
      </c>
      <c r="E47" s="10">
        <v>9</v>
      </c>
      <c r="F47" s="10">
        <v>53</v>
      </c>
      <c r="G47" s="10">
        <v>423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821</v>
      </c>
      <c r="D48" s="10">
        <v>748</v>
      </c>
      <c r="E48" s="10" t="s">
        <v>182</v>
      </c>
      <c r="F48" s="10" t="s">
        <v>182</v>
      </c>
      <c r="G48" s="10">
        <v>277</v>
      </c>
      <c r="H48" s="10">
        <v>471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1663</v>
      </c>
      <c r="D49" s="10">
        <v>1239</v>
      </c>
      <c r="E49" s="10" t="s">
        <v>182</v>
      </c>
      <c r="F49" s="10" t="s">
        <v>182</v>
      </c>
      <c r="G49" s="10">
        <v>15</v>
      </c>
      <c r="H49" s="10">
        <v>828</v>
      </c>
      <c r="I49" s="10">
        <v>42</v>
      </c>
      <c r="J49" s="10">
        <v>354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2373</v>
      </c>
      <c r="D50" s="10">
        <v>1202</v>
      </c>
      <c r="E50" s="10" t="s">
        <v>182</v>
      </c>
      <c r="F50" s="10" t="s">
        <v>182</v>
      </c>
      <c r="G50" s="10">
        <v>20</v>
      </c>
      <c r="H50" s="10">
        <v>139</v>
      </c>
      <c r="I50" s="10">
        <v>88</v>
      </c>
      <c r="J50" s="10">
        <v>939</v>
      </c>
      <c r="K50" s="10">
        <v>16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2804</v>
      </c>
      <c r="D51" s="10">
        <v>804</v>
      </c>
      <c r="E51" s="10" t="s">
        <v>182</v>
      </c>
      <c r="F51" s="10" t="s">
        <v>182</v>
      </c>
      <c r="G51" s="10">
        <v>42</v>
      </c>
      <c r="H51" s="10">
        <v>75</v>
      </c>
      <c r="I51" s="10">
        <v>89</v>
      </c>
      <c r="J51" s="10">
        <v>561</v>
      </c>
      <c r="K51" s="10">
        <v>37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3260</v>
      </c>
      <c r="D52" s="10">
        <v>571</v>
      </c>
      <c r="E52" s="10" t="s">
        <v>182</v>
      </c>
      <c r="F52" s="10" t="s">
        <v>182</v>
      </c>
      <c r="G52" s="10">
        <v>44</v>
      </c>
      <c r="H52" s="10">
        <v>69</v>
      </c>
      <c r="I52" s="10">
        <v>75</v>
      </c>
      <c r="J52" s="10">
        <v>334</v>
      </c>
      <c r="K52" s="10">
        <v>49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2969</v>
      </c>
      <c r="D53" s="10">
        <v>353</v>
      </c>
      <c r="E53" s="10" t="s">
        <v>182</v>
      </c>
      <c r="F53" s="10" t="s">
        <v>182</v>
      </c>
      <c r="G53" s="10">
        <v>60</v>
      </c>
      <c r="H53" s="10">
        <v>71</v>
      </c>
      <c r="I53" s="10">
        <v>55</v>
      </c>
      <c r="J53" s="10">
        <v>129</v>
      </c>
      <c r="K53" s="10">
        <v>38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2341</v>
      </c>
      <c r="D54" s="10">
        <v>197</v>
      </c>
      <c r="E54" s="10" t="s">
        <v>182</v>
      </c>
      <c r="F54" s="10" t="s">
        <v>182</v>
      </c>
      <c r="G54" s="10">
        <v>53</v>
      </c>
      <c r="H54" s="10">
        <v>39</v>
      </c>
      <c r="I54" s="10">
        <v>21</v>
      </c>
      <c r="J54" s="10">
        <v>66</v>
      </c>
      <c r="K54" s="10">
        <v>18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1838</v>
      </c>
      <c r="D55" s="10">
        <v>137</v>
      </c>
      <c r="E55" s="10" t="s">
        <v>182</v>
      </c>
      <c r="F55" s="10" t="s">
        <v>182</v>
      </c>
      <c r="G55" s="10">
        <v>55</v>
      </c>
      <c r="H55" s="10">
        <v>25</v>
      </c>
      <c r="I55" s="10">
        <v>20</v>
      </c>
      <c r="J55" s="10">
        <v>28</v>
      </c>
      <c r="K55" s="10">
        <v>9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1650</v>
      </c>
      <c r="D56" s="10">
        <v>103</v>
      </c>
      <c r="E56" s="10" t="s">
        <v>182</v>
      </c>
      <c r="F56" s="10" t="s">
        <v>182</v>
      </c>
      <c r="G56" s="10">
        <v>28</v>
      </c>
      <c r="H56" s="10">
        <v>23</v>
      </c>
      <c r="I56" s="10">
        <v>12</v>
      </c>
      <c r="J56" s="10">
        <v>31</v>
      </c>
      <c r="K56" s="10">
        <v>9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1313</v>
      </c>
      <c r="D57" s="10">
        <v>67</v>
      </c>
      <c r="E57" s="10" t="s">
        <v>182</v>
      </c>
      <c r="F57" s="10" t="s">
        <v>182</v>
      </c>
      <c r="G57" s="10">
        <v>23</v>
      </c>
      <c r="H57" s="10">
        <v>13</v>
      </c>
      <c r="I57" s="10">
        <v>7</v>
      </c>
      <c r="J57" s="10">
        <v>18</v>
      </c>
      <c r="K57" s="10">
        <v>6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908</v>
      </c>
      <c r="D58" s="10">
        <v>35</v>
      </c>
      <c r="E58" s="10" t="s">
        <v>182</v>
      </c>
      <c r="F58" s="10" t="s">
        <v>182</v>
      </c>
      <c r="G58" s="10">
        <v>16</v>
      </c>
      <c r="H58" s="10">
        <v>9</v>
      </c>
      <c r="I58" s="10" t="s">
        <v>182</v>
      </c>
      <c r="J58" s="10">
        <v>7</v>
      </c>
      <c r="K58" s="10">
        <v>3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877</v>
      </c>
      <c r="D59" s="10">
        <v>26</v>
      </c>
      <c r="E59" s="10" t="s">
        <v>182</v>
      </c>
      <c r="F59" s="10" t="s">
        <v>182</v>
      </c>
      <c r="G59" s="10">
        <v>8</v>
      </c>
      <c r="H59" s="10">
        <v>2</v>
      </c>
      <c r="I59" s="10">
        <v>4</v>
      </c>
      <c r="J59" s="10">
        <v>9</v>
      </c>
      <c r="K59" s="10">
        <v>3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893</v>
      </c>
      <c r="D60" s="10">
        <v>29</v>
      </c>
      <c r="E60" s="10" t="s">
        <v>182</v>
      </c>
      <c r="F60" s="10" t="s">
        <v>182</v>
      </c>
      <c r="G60" s="10">
        <v>11</v>
      </c>
      <c r="H60" s="10">
        <v>6</v>
      </c>
      <c r="I60" s="10">
        <v>3</v>
      </c>
      <c r="J60" s="10">
        <v>5</v>
      </c>
      <c r="K60" s="10">
        <v>4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780</v>
      </c>
      <c r="D61" s="10">
        <v>17</v>
      </c>
      <c r="E61" s="10" t="s">
        <v>182</v>
      </c>
      <c r="F61" s="10" t="s">
        <v>182</v>
      </c>
      <c r="G61" s="10">
        <v>6</v>
      </c>
      <c r="H61" s="10">
        <v>4</v>
      </c>
      <c r="I61" s="10">
        <v>2</v>
      </c>
      <c r="J61" s="10">
        <v>4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477</v>
      </c>
      <c r="D62" s="10">
        <v>9</v>
      </c>
      <c r="E62" s="10" t="s">
        <v>182</v>
      </c>
      <c r="F62" s="10" t="s">
        <v>182</v>
      </c>
      <c r="G62" s="10">
        <v>2</v>
      </c>
      <c r="H62" s="10">
        <v>2</v>
      </c>
      <c r="I62" s="10">
        <v>1</v>
      </c>
      <c r="J62" s="10">
        <v>2</v>
      </c>
      <c r="K62" s="10">
        <v>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255</v>
      </c>
      <c r="D63" s="10">
        <v>10</v>
      </c>
      <c r="E63" s="10" t="s">
        <v>182</v>
      </c>
      <c r="F63" s="10" t="s">
        <v>182</v>
      </c>
      <c r="G63" s="10">
        <v>5</v>
      </c>
      <c r="H63" s="10">
        <v>1</v>
      </c>
      <c r="I63" s="10" t="s">
        <v>182</v>
      </c>
      <c r="J63" s="10">
        <v>3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164</v>
      </c>
      <c r="D64" s="6">
        <v>6</v>
      </c>
      <c r="E64" s="6" t="s">
        <v>182</v>
      </c>
      <c r="F64" s="6" t="s">
        <v>182</v>
      </c>
      <c r="G64" s="6">
        <v>3</v>
      </c>
      <c r="H64" s="6">
        <v>1</v>
      </c>
      <c r="I64" s="6">
        <v>1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71</v>
      </c>
      <c r="D5" s="3">
        <v>13</v>
      </c>
      <c r="E5" s="3" t="s">
        <v>182</v>
      </c>
      <c r="F5" s="3" t="s">
        <v>182</v>
      </c>
      <c r="G5" s="3">
        <v>3</v>
      </c>
      <c r="H5" s="3">
        <v>9</v>
      </c>
      <c r="I5" s="3">
        <v>1</v>
      </c>
      <c r="J5" s="3" t="s">
        <v>182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</v>
      </c>
      <c r="D7" s="10">
        <v>2</v>
      </c>
      <c r="E7" s="10" t="s">
        <v>182</v>
      </c>
      <c r="F7" s="10" t="s">
        <v>182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</v>
      </c>
      <c r="D8" s="10">
        <v>3</v>
      </c>
      <c r="E8" s="10" t="s">
        <v>182</v>
      </c>
      <c r="F8" s="10" t="s">
        <v>182</v>
      </c>
      <c r="G8" s="10" t="s">
        <v>182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</v>
      </c>
      <c r="D9" s="10">
        <v>3</v>
      </c>
      <c r="E9" s="10" t="s">
        <v>182</v>
      </c>
      <c r="F9" s="10" t="s">
        <v>182</v>
      </c>
      <c r="G9" s="10" t="s">
        <v>182</v>
      </c>
      <c r="H9" s="10">
        <v>3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</v>
      </c>
      <c r="D10" s="10">
        <v>1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</v>
      </c>
      <c r="D13" s="10">
        <v>1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1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7</v>
      </c>
      <c r="D16" s="10">
        <v>2</v>
      </c>
      <c r="E16" s="10" t="s">
        <v>182</v>
      </c>
      <c r="F16" s="10" t="s">
        <v>182</v>
      </c>
      <c r="G16" s="10">
        <v>1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2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3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2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7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44</v>
      </c>
      <c r="D25" s="3">
        <v>8</v>
      </c>
      <c r="E25" s="3" t="s">
        <v>182</v>
      </c>
      <c r="F25" s="3" t="s">
        <v>182</v>
      </c>
      <c r="G25" s="3">
        <v>2</v>
      </c>
      <c r="H25" s="3">
        <v>5</v>
      </c>
      <c r="I25" s="3">
        <v>1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2</v>
      </c>
      <c r="D29" s="10">
        <v>2</v>
      </c>
      <c r="E29" s="10" t="s">
        <v>182</v>
      </c>
      <c r="F29" s="10" t="s">
        <v>182</v>
      </c>
      <c r="G29" s="10" t="s">
        <v>182</v>
      </c>
      <c r="H29" s="10">
        <v>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4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2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4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3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5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4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1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1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1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27</v>
      </c>
      <c r="D45" s="3">
        <v>5</v>
      </c>
      <c r="E45" s="3" t="s">
        <v>182</v>
      </c>
      <c r="F45" s="3" t="s">
        <v>182</v>
      </c>
      <c r="G45" s="3">
        <v>1</v>
      </c>
      <c r="H45" s="3">
        <v>4</v>
      </c>
      <c r="I45" s="3" t="s">
        <v>182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2</v>
      </c>
      <c r="D48" s="10">
        <v>2</v>
      </c>
      <c r="E48" s="10" t="s">
        <v>182</v>
      </c>
      <c r="F48" s="10" t="s">
        <v>182</v>
      </c>
      <c r="G48" s="10" t="s">
        <v>182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3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 t="s">
        <v>182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  <c r="N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352</v>
      </c>
      <c r="D5" s="3">
        <v>73</v>
      </c>
      <c r="E5" s="3">
        <v>2</v>
      </c>
      <c r="F5" s="3">
        <v>4</v>
      </c>
      <c r="G5" s="3">
        <v>10</v>
      </c>
      <c r="H5" s="3">
        <v>30</v>
      </c>
      <c r="I5" s="3">
        <v>18</v>
      </c>
      <c r="J5" s="3">
        <v>8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3</v>
      </c>
      <c r="E6" s="10">
        <v>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10</v>
      </c>
      <c r="D7" s="10">
        <v>8</v>
      </c>
      <c r="E7" s="10" t="s">
        <v>182</v>
      </c>
      <c r="F7" s="10">
        <v>3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14</v>
      </c>
      <c r="D8" s="10">
        <v>11</v>
      </c>
      <c r="E8" s="10" t="s">
        <v>182</v>
      </c>
      <c r="F8" s="10" t="s">
        <v>182</v>
      </c>
      <c r="G8" s="10">
        <v>1</v>
      </c>
      <c r="H8" s="10">
        <v>10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16</v>
      </c>
      <c r="D9" s="10">
        <v>12</v>
      </c>
      <c r="E9" s="10" t="s">
        <v>182</v>
      </c>
      <c r="F9" s="10" t="s">
        <v>182</v>
      </c>
      <c r="G9" s="10" t="s">
        <v>182</v>
      </c>
      <c r="H9" s="10">
        <v>10</v>
      </c>
      <c r="I9" s="10">
        <v>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20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2</v>
      </c>
      <c r="J10" s="10">
        <v>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27</v>
      </c>
      <c r="D11" s="10">
        <v>4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2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32</v>
      </c>
      <c r="D12" s="10">
        <v>7</v>
      </c>
      <c r="E12" s="10" t="s">
        <v>182</v>
      </c>
      <c r="F12" s="10" t="s">
        <v>182</v>
      </c>
      <c r="G12" s="10" t="s">
        <v>182</v>
      </c>
      <c r="H12" s="10">
        <v>3</v>
      </c>
      <c r="I12" s="10">
        <v>3</v>
      </c>
      <c r="J12" s="10">
        <v>1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25</v>
      </c>
      <c r="D13" s="10">
        <v>3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29</v>
      </c>
      <c r="D14" s="10">
        <v>4</v>
      </c>
      <c r="E14" s="10" t="s">
        <v>182</v>
      </c>
      <c r="F14" s="10" t="s">
        <v>182</v>
      </c>
      <c r="G14" s="10">
        <v>1</v>
      </c>
      <c r="H14" s="10">
        <v>1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30</v>
      </c>
      <c r="D15" s="10">
        <v>7</v>
      </c>
      <c r="E15" s="10" t="s">
        <v>182</v>
      </c>
      <c r="F15" s="10" t="s">
        <v>182</v>
      </c>
      <c r="G15" s="10">
        <v>3</v>
      </c>
      <c r="H15" s="10">
        <v>3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30</v>
      </c>
      <c r="D16" s="10">
        <v>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27</v>
      </c>
      <c r="D17" s="10">
        <v>3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3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19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18</v>
      </c>
      <c r="D20" s="10">
        <v>2</v>
      </c>
      <c r="E20" s="10" t="s">
        <v>182</v>
      </c>
      <c r="F20" s="10" t="s">
        <v>182</v>
      </c>
      <c r="G20" s="10" t="s">
        <v>182</v>
      </c>
      <c r="H20" s="10">
        <v>1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21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193</v>
      </c>
      <c r="D25" s="3">
        <v>44</v>
      </c>
      <c r="E25" s="3">
        <v>1</v>
      </c>
      <c r="F25" s="3">
        <v>2</v>
      </c>
      <c r="G25" s="3">
        <v>5</v>
      </c>
      <c r="H25" s="3">
        <v>20</v>
      </c>
      <c r="I25" s="3">
        <v>11</v>
      </c>
      <c r="J25" s="3">
        <v>5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4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</v>
      </c>
      <c r="D27" s="10">
        <v>2</v>
      </c>
      <c r="E27" s="10" t="s">
        <v>182</v>
      </c>
      <c r="F27" s="10">
        <v>1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</v>
      </c>
      <c r="D28" s="10">
        <v>6</v>
      </c>
      <c r="E28" s="10" t="s">
        <v>182</v>
      </c>
      <c r="F28" s="10" t="s">
        <v>182</v>
      </c>
      <c r="G28" s="10">
        <v>1</v>
      </c>
      <c r="H28" s="10">
        <v>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11</v>
      </c>
      <c r="D29" s="10">
        <v>8</v>
      </c>
      <c r="E29" s="10" t="s">
        <v>182</v>
      </c>
      <c r="F29" s="10" t="s">
        <v>182</v>
      </c>
      <c r="G29" s="10" t="s">
        <v>182</v>
      </c>
      <c r="H29" s="10">
        <v>6</v>
      </c>
      <c r="I29" s="10">
        <v>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15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1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15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17</v>
      </c>
      <c r="D32" s="10">
        <v>5</v>
      </c>
      <c r="E32" s="10" t="s">
        <v>182</v>
      </c>
      <c r="F32" s="10" t="s">
        <v>182</v>
      </c>
      <c r="G32" s="10" t="s">
        <v>182</v>
      </c>
      <c r="H32" s="10">
        <v>2</v>
      </c>
      <c r="I32" s="10">
        <v>3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22</v>
      </c>
      <c r="D34" s="10">
        <v>4</v>
      </c>
      <c r="E34" s="10" t="s">
        <v>182</v>
      </c>
      <c r="F34" s="10" t="s">
        <v>182</v>
      </c>
      <c r="G34" s="10">
        <v>1</v>
      </c>
      <c r="H34" s="10">
        <v>1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17</v>
      </c>
      <c r="D35" s="10">
        <v>5</v>
      </c>
      <c r="E35" s="10" t="s">
        <v>182</v>
      </c>
      <c r="F35" s="10" t="s">
        <v>182</v>
      </c>
      <c r="G35" s="10">
        <v>2</v>
      </c>
      <c r="H35" s="10">
        <v>3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1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</v>
      </c>
      <c r="D40" s="10">
        <v>1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159</v>
      </c>
      <c r="D45" s="3">
        <v>29</v>
      </c>
      <c r="E45" s="3">
        <v>1</v>
      </c>
      <c r="F45" s="3">
        <v>2</v>
      </c>
      <c r="G45" s="3">
        <v>5</v>
      </c>
      <c r="H45" s="3">
        <v>10</v>
      </c>
      <c r="I45" s="3">
        <v>7</v>
      </c>
      <c r="J45" s="3">
        <v>3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2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</v>
      </c>
      <c r="D47" s="10">
        <v>6</v>
      </c>
      <c r="E47" s="10" t="s">
        <v>182</v>
      </c>
      <c r="F47" s="10">
        <v>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</v>
      </c>
      <c r="D48" s="10">
        <v>5</v>
      </c>
      <c r="E48" s="10" t="s">
        <v>182</v>
      </c>
      <c r="F48" s="10" t="s">
        <v>182</v>
      </c>
      <c r="G48" s="10" t="s">
        <v>182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5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12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15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12</v>
      </c>
      <c r="D53" s="10">
        <v>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13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18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18</v>
      </c>
      <c r="D57" s="10">
        <v>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6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7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7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105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145</v>
      </c>
      <c r="D5" s="3">
        <v>38</v>
      </c>
      <c r="E5" s="3">
        <v>3</v>
      </c>
      <c r="F5" s="3">
        <v>4</v>
      </c>
      <c r="G5" s="3">
        <v>9</v>
      </c>
      <c r="H5" s="3">
        <v>20</v>
      </c>
      <c r="I5" s="3">
        <v>1</v>
      </c>
      <c r="J5" s="3">
        <v>1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>
        <v>5</v>
      </c>
      <c r="D6" s="10">
        <v>4</v>
      </c>
      <c r="E6" s="10">
        <v>3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5</v>
      </c>
      <c r="D7" s="10">
        <v>5</v>
      </c>
      <c r="E7" s="10" t="s">
        <v>182</v>
      </c>
      <c r="F7" s="10">
        <v>3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</v>
      </c>
      <c r="D8" s="10">
        <v>7</v>
      </c>
      <c r="E8" s="10" t="s">
        <v>182</v>
      </c>
      <c r="F8" s="10" t="s">
        <v>182</v>
      </c>
      <c r="G8" s="10">
        <v>2</v>
      </c>
      <c r="H8" s="10">
        <v>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8</v>
      </c>
      <c r="D9" s="10">
        <v>4</v>
      </c>
      <c r="E9" s="10" t="s">
        <v>182</v>
      </c>
      <c r="F9" s="10" t="s">
        <v>182</v>
      </c>
      <c r="G9" s="10" t="s">
        <v>182</v>
      </c>
      <c r="H9" s="10">
        <v>3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9</v>
      </c>
      <c r="D10" s="10">
        <v>1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6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12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3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17</v>
      </c>
      <c r="D13" s="10">
        <v>5</v>
      </c>
      <c r="E13" s="10" t="s">
        <v>182</v>
      </c>
      <c r="F13" s="10" t="s">
        <v>182</v>
      </c>
      <c r="G13" s="10">
        <v>1</v>
      </c>
      <c r="H13" s="10">
        <v>4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7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4</v>
      </c>
      <c r="D15" s="10">
        <v>1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14</v>
      </c>
      <c r="D16" s="10">
        <v>1</v>
      </c>
      <c r="E16" s="10" t="s">
        <v>182</v>
      </c>
      <c r="F16" s="10" t="s">
        <v>182</v>
      </c>
      <c r="G16" s="10">
        <v>1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10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6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10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6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8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72</v>
      </c>
      <c r="D25" s="3">
        <v>20</v>
      </c>
      <c r="E25" s="3" t="s">
        <v>182</v>
      </c>
      <c r="F25" s="3">
        <v>1</v>
      </c>
      <c r="G25" s="3">
        <v>5</v>
      </c>
      <c r="H25" s="3">
        <v>12</v>
      </c>
      <c r="I25" s="3">
        <v>1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3</v>
      </c>
      <c r="D27" s="10">
        <v>3</v>
      </c>
      <c r="E27" s="10" t="s">
        <v>182</v>
      </c>
      <c r="F27" s="10">
        <v>1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 t="s">
        <v>182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5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2</v>
      </c>
      <c r="I29" s="10" t="s">
        <v>182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2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7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</v>
      </c>
      <c r="D33" s="10">
        <v>3</v>
      </c>
      <c r="E33" s="10" t="s">
        <v>182</v>
      </c>
      <c r="F33" s="10" t="s">
        <v>182</v>
      </c>
      <c r="G33" s="10" t="s">
        <v>182</v>
      </c>
      <c r="H33" s="10">
        <v>3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</v>
      </c>
      <c r="D35" s="10">
        <v>1</v>
      </c>
      <c r="E35" s="10" t="s">
        <v>182</v>
      </c>
      <c r="F35" s="10" t="s">
        <v>182</v>
      </c>
      <c r="G35" s="10">
        <v>1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9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</v>
      </c>
      <c r="D37" s="10">
        <v>1</v>
      </c>
      <c r="E37" s="10" t="s">
        <v>182</v>
      </c>
      <c r="F37" s="10" t="s">
        <v>182</v>
      </c>
      <c r="G37" s="10" t="s">
        <v>182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</v>
      </c>
      <c r="D39" s="10">
        <v>1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73</v>
      </c>
      <c r="D45" s="3">
        <v>18</v>
      </c>
      <c r="E45" s="3">
        <v>3</v>
      </c>
      <c r="F45" s="3">
        <v>3</v>
      </c>
      <c r="G45" s="3">
        <v>4</v>
      </c>
      <c r="H45" s="3">
        <v>8</v>
      </c>
      <c r="I45" s="3" t="s">
        <v>182</v>
      </c>
      <c r="J45" s="3" t="s">
        <v>182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5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>
        <v>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</v>
      </c>
      <c r="D48" s="10">
        <v>4</v>
      </c>
      <c r="E48" s="10" t="s">
        <v>182</v>
      </c>
      <c r="F48" s="10" t="s">
        <v>182</v>
      </c>
      <c r="G48" s="10">
        <v>2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7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</v>
      </c>
      <c r="D52" s="10">
        <v>1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</v>
      </c>
      <c r="D53" s="10">
        <v>2</v>
      </c>
      <c r="E53" s="10" t="s">
        <v>182</v>
      </c>
      <c r="F53" s="10" t="s">
        <v>182</v>
      </c>
      <c r="G53" s="10">
        <v>1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117</v>
      </c>
      <c r="D5" s="3">
        <v>20</v>
      </c>
      <c r="E5" s="3" t="s">
        <v>182</v>
      </c>
      <c r="F5" s="3" t="s">
        <v>182</v>
      </c>
      <c r="G5" s="3">
        <v>2</v>
      </c>
      <c r="H5" s="3">
        <v>15</v>
      </c>
      <c r="I5" s="3">
        <v>2</v>
      </c>
      <c r="J5" s="3">
        <v>1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1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</v>
      </c>
      <c r="D7" s="10">
        <v>1</v>
      </c>
      <c r="E7" s="10" t="s">
        <v>182</v>
      </c>
      <c r="F7" s="10" t="s">
        <v>182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</v>
      </c>
      <c r="D8" s="10">
        <v>3</v>
      </c>
      <c r="E8" s="10" t="s">
        <v>182</v>
      </c>
      <c r="F8" s="10" t="s">
        <v>182</v>
      </c>
      <c r="G8" s="10" t="s">
        <v>182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9</v>
      </c>
      <c r="D9" s="10">
        <v>6</v>
      </c>
      <c r="E9" s="10" t="s">
        <v>182</v>
      </c>
      <c r="F9" s="10" t="s">
        <v>182</v>
      </c>
      <c r="G9" s="10" t="s">
        <v>182</v>
      </c>
      <c r="H9" s="10">
        <v>4</v>
      </c>
      <c r="I9" s="10">
        <v>1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10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1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</v>
      </c>
      <c r="D11" s="10">
        <v>1</v>
      </c>
      <c r="E11" s="10" t="s">
        <v>182</v>
      </c>
      <c r="F11" s="10" t="s">
        <v>182</v>
      </c>
      <c r="G11" s="10">
        <v>1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14</v>
      </c>
      <c r="D12" s="10">
        <v>2</v>
      </c>
      <c r="E12" s="10" t="s">
        <v>182</v>
      </c>
      <c r="F12" s="10" t="s">
        <v>182</v>
      </c>
      <c r="G12" s="10" t="s">
        <v>182</v>
      </c>
      <c r="H12" s="10">
        <v>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11</v>
      </c>
      <c r="D13" s="10">
        <v>3</v>
      </c>
      <c r="E13" s="10" t="s">
        <v>182</v>
      </c>
      <c r="F13" s="10" t="s">
        <v>182</v>
      </c>
      <c r="G13" s="10" t="s">
        <v>182</v>
      </c>
      <c r="H13" s="10">
        <v>3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8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4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9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8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2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4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59</v>
      </c>
      <c r="D25" s="3">
        <v>15</v>
      </c>
      <c r="E25" s="3" t="s">
        <v>182</v>
      </c>
      <c r="F25" s="3" t="s">
        <v>182</v>
      </c>
      <c r="G25" s="3">
        <v>1</v>
      </c>
      <c r="H25" s="3">
        <v>11</v>
      </c>
      <c r="I25" s="3">
        <v>2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3</v>
      </c>
      <c r="D28" s="10">
        <v>2</v>
      </c>
      <c r="E28" s="10" t="s">
        <v>182</v>
      </c>
      <c r="F28" s="10" t="s">
        <v>182</v>
      </c>
      <c r="G28" s="10" t="s">
        <v>182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5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1</v>
      </c>
      <c r="I29" s="10">
        <v>1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5</v>
      </c>
      <c r="D30" s="10">
        <v>2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3</v>
      </c>
      <c r="D31" s="10">
        <v>1</v>
      </c>
      <c r="E31" s="10" t="s">
        <v>182</v>
      </c>
      <c r="F31" s="10" t="s">
        <v>182</v>
      </c>
      <c r="G31" s="10">
        <v>1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6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8</v>
      </c>
      <c r="D33" s="10">
        <v>3</v>
      </c>
      <c r="E33" s="10" t="s">
        <v>182</v>
      </c>
      <c r="F33" s="10" t="s">
        <v>182</v>
      </c>
      <c r="G33" s="10" t="s">
        <v>182</v>
      </c>
      <c r="H33" s="10">
        <v>3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2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8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1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58</v>
      </c>
      <c r="D45" s="3">
        <v>5</v>
      </c>
      <c r="E45" s="3" t="s">
        <v>182</v>
      </c>
      <c r="F45" s="3" t="s">
        <v>182</v>
      </c>
      <c r="G45" s="3">
        <v>1</v>
      </c>
      <c r="H45" s="3">
        <v>4</v>
      </c>
      <c r="I45" s="3" t="s">
        <v>182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2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1</v>
      </c>
      <c r="D48" s="10">
        <v>1</v>
      </c>
      <c r="E48" s="10" t="s">
        <v>182</v>
      </c>
      <c r="F48" s="10" t="s">
        <v>182</v>
      </c>
      <c r="G48" s="10" t="s">
        <v>182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3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4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3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6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6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394</v>
      </c>
      <c r="D5" s="3">
        <v>89</v>
      </c>
      <c r="E5" s="3">
        <v>7</v>
      </c>
      <c r="F5" s="3">
        <v>3</v>
      </c>
      <c r="G5" s="3">
        <v>24</v>
      </c>
      <c r="H5" s="3">
        <v>37</v>
      </c>
      <c r="I5" s="3">
        <v>12</v>
      </c>
      <c r="J5" s="3">
        <v>5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13</v>
      </c>
      <c r="D6" s="10">
        <v>7</v>
      </c>
      <c r="E6" s="10">
        <v>7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16</v>
      </c>
      <c r="D7" s="10">
        <v>13</v>
      </c>
      <c r="E7" s="10" t="s">
        <v>182</v>
      </c>
      <c r="F7" s="10">
        <v>3</v>
      </c>
      <c r="G7" s="10">
        <v>10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24</v>
      </c>
      <c r="D8" s="10">
        <v>23</v>
      </c>
      <c r="E8" s="10" t="s">
        <v>182</v>
      </c>
      <c r="F8" s="10" t="s">
        <v>182</v>
      </c>
      <c r="G8" s="10">
        <v>9</v>
      </c>
      <c r="H8" s="10">
        <v>14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24</v>
      </c>
      <c r="D9" s="10">
        <v>16</v>
      </c>
      <c r="E9" s="10" t="s">
        <v>182</v>
      </c>
      <c r="F9" s="10" t="s">
        <v>182</v>
      </c>
      <c r="G9" s="10">
        <v>2</v>
      </c>
      <c r="H9" s="10">
        <v>11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20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1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28</v>
      </c>
      <c r="D11" s="10">
        <v>3</v>
      </c>
      <c r="E11" s="10" t="s">
        <v>182</v>
      </c>
      <c r="F11" s="10" t="s">
        <v>182</v>
      </c>
      <c r="G11" s="10">
        <v>1</v>
      </c>
      <c r="H11" s="10">
        <v>1</v>
      </c>
      <c r="I11" s="10">
        <v>1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42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32</v>
      </c>
      <c r="D13" s="10">
        <v>4</v>
      </c>
      <c r="E13" s="10" t="s">
        <v>182</v>
      </c>
      <c r="F13" s="10" t="s">
        <v>182</v>
      </c>
      <c r="G13" s="10">
        <v>1</v>
      </c>
      <c r="H13" s="10">
        <v>1</v>
      </c>
      <c r="I13" s="10">
        <v>1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41</v>
      </c>
      <c r="D14" s="10">
        <v>5</v>
      </c>
      <c r="E14" s="10" t="s">
        <v>182</v>
      </c>
      <c r="F14" s="10" t="s">
        <v>182</v>
      </c>
      <c r="G14" s="10">
        <v>1</v>
      </c>
      <c r="H14" s="10">
        <v>2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29</v>
      </c>
      <c r="D15" s="10">
        <v>3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22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18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1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29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</v>
      </c>
      <c r="D20" s="10">
        <v>2</v>
      </c>
      <c r="E20" s="10" t="s">
        <v>182</v>
      </c>
      <c r="F20" s="10" t="s">
        <v>182</v>
      </c>
      <c r="G20" s="10" t="s">
        <v>182</v>
      </c>
      <c r="H20" s="10">
        <v>1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216</v>
      </c>
      <c r="D25" s="3">
        <v>53</v>
      </c>
      <c r="E25" s="3">
        <v>4</v>
      </c>
      <c r="F25" s="3">
        <v>2</v>
      </c>
      <c r="G25" s="3">
        <v>15</v>
      </c>
      <c r="H25" s="3">
        <v>19</v>
      </c>
      <c r="I25" s="3">
        <v>8</v>
      </c>
      <c r="J25" s="3">
        <v>4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9</v>
      </c>
      <c r="D26" s="10">
        <v>4</v>
      </c>
      <c r="E26" s="10">
        <v>4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12</v>
      </c>
      <c r="D27" s="10">
        <v>10</v>
      </c>
      <c r="E27" s="10" t="s">
        <v>182</v>
      </c>
      <c r="F27" s="10">
        <v>2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10</v>
      </c>
      <c r="D28" s="10">
        <v>9</v>
      </c>
      <c r="E28" s="10" t="s">
        <v>182</v>
      </c>
      <c r="F28" s="10" t="s">
        <v>182</v>
      </c>
      <c r="G28" s="10">
        <v>3</v>
      </c>
      <c r="H28" s="10">
        <v>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14</v>
      </c>
      <c r="D29" s="10">
        <v>10</v>
      </c>
      <c r="E29" s="10" t="s">
        <v>182</v>
      </c>
      <c r="F29" s="10" t="s">
        <v>182</v>
      </c>
      <c r="G29" s="10">
        <v>2</v>
      </c>
      <c r="H29" s="10">
        <v>6</v>
      </c>
      <c r="I29" s="10">
        <v>1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11</v>
      </c>
      <c r="D30" s="10">
        <v>3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3</v>
      </c>
      <c r="E31" s="10" t="s">
        <v>182</v>
      </c>
      <c r="F31" s="10" t="s">
        <v>182</v>
      </c>
      <c r="G31" s="10">
        <v>1</v>
      </c>
      <c r="H31" s="10">
        <v>1</v>
      </c>
      <c r="I31" s="10">
        <v>1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18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18</v>
      </c>
      <c r="D33" s="10">
        <v>3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1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28</v>
      </c>
      <c r="D34" s="10">
        <v>4</v>
      </c>
      <c r="E34" s="10" t="s">
        <v>182</v>
      </c>
      <c r="F34" s="10" t="s">
        <v>182</v>
      </c>
      <c r="G34" s="10">
        <v>1</v>
      </c>
      <c r="H34" s="10">
        <v>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17</v>
      </c>
      <c r="D35" s="10">
        <v>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</v>
      </c>
      <c r="D40" s="10">
        <v>2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178</v>
      </c>
      <c r="D45" s="3">
        <v>36</v>
      </c>
      <c r="E45" s="3">
        <v>3</v>
      </c>
      <c r="F45" s="3">
        <v>1</v>
      </c>
      <c r="G45" s="3">
        <v>9</v>
      </c>
      <c r="H45" s="3">
        <v>18</v>
      </c>
      <c r="I45" s="3">
        <v>4</v>
      </c>
      <c r="J45" s="3">
        <v>1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4</v>
      </c>
      <c r="D46" s="10">
        <v>3</v>
      </c>
      <c r="E46" s="10">
        <v>3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</v>
      </c>
      <c r="D47" s="10">
        <v>3</v>
      </c>
      <c r="E47" s="10" t="s">
        <v>182</v>
      </c>
      <c r="F47" s="10">
        <v>1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14</v>
      </c>
      <c r="D48" s="10">
        <v>14</v>
      </c>
      <c r="E48" s="10" t="s">
        <v>182</v>
      </c>
      <c r="F48" s="10" t="s">
        <v>182</v>
      </c>
      <c r="G48" s="10">
        <v>6</v>
      </c>
      <c r="H48" s="10">
        <v>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10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5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9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3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11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24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14</v>
      </c>
      <c r="D53" s="10">
        <v>1</v>
      </c>
      <c r="E53" s="10" t="s">
        <v>182</v>
      </c>
      <c r="F53" s="10" t="s">
        <v>182</v>
      </c>
      <c r="G53" s="10">
        <v>1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13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12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14</v>
      </c>
      <c r="D56" s="10">
        <v>1</v>
      </c>
      <c r="E56" s="10" t="s">
        <v>182</v>
      </c>
      <c r="F56" s="10" t="s">
        <v>182</v>
      </c>
      <c r="G56" s="10" t="s">
        <v>182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7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6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16</v>
      </c>
      <c r="D59" s="10">
        <v>1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7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8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139</v>
      </c>
      <c r="D5" s="3">
        <v>32</v>
      </c>
      <c r="E5" s="3">
        <v>1</v>
      </c>
      <c r="F5" s="3">
        <v>2</v>
      </c>
      <c r="G5" s="3">
        <v>6</v>
      </c>
      <c r="H5" s="3">
        <v>12</v>
      </c>
      <c r="I5" s="3">
        <v>5</v>
      </c>
      <c r="J5" s="3">
        <v>5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4</v>
      </c>
      <c r="D6" s="10">
        <v>3</v>
      </c>
      <c r="E6" s="10">
        <v>1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</v>
      </c>
      <c r="D7" s="10">
        <v>2</v>
      </c>
      <c r="E7" s="10" t="s">
        <v>182</v>
      </c>
      <c r="F7" s="10" t="s">
        <v>182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8</v>
      </c>
      <c r="D8" s="10">
        <v>6</v>
      </c>
      <c r="E8" s="10" t="s">
        <v>182</v>
      </c>
      <c r="F8" s="10" t="s">
        <v>182</v>
      </c>
      <c r="G8" s="10">
        <v>1</v>
      </c>
      <c r="H8" s="10">
        <v>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8</v>
      </c>
      <c r="D9" s="10">
        <v>8</v>
      </c>
      <c r="E9" s="10" t="s">
        <v>182</v>
      </c>
      <c r="F9" s="10" t="s">
        <v>182</v>
      </c>
      <c r="G9" s="10" t="s">
        <v>182</v>
      </c>
      <c r="H9" s="10">
        <v>5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</v>
      </c>
      <c r="D10" s="10">
        <v>4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16</v>
      </c>
      <c r="D11" s="10">
        <v>2</v>
      </c>
      <c r="E11" s="10" t="s">
        <v>182</v>
      </c>
      <c r="F11" s="10" t="s">
        <v>182</v>
      </c>
      <c r="G11" s="10">
        <v>1</v>
      </c>
      <c r="H11" s="10" t="s">
        <v>182</v>
      </c>
      <c r="I11" s="10" t="s">
        <v>182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</v>
      </c>
      <c r="D12" s="10">
        <v>3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14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10</v>
      </c>
      <c r="D14" s="10">
        <v>3</v>
      </c>
      <c r="E14" s="10" t="s">
        <v>182</v>
      </c>
      <c r="F14" s="10" t="s">
        <v>182</v>
      </c>
      <c r="G14" s="10">
        <v>2</v>
      </c>
      <c r="H14" s="10" t="s">
        <v>182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11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7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94</v>
      </c>
      <c r="D25" s="3">
        <v>25</v>
      </c>
      <c r="E25" s="3">
        <v>1</v>
      </c>
      <c r="F25" s="3">
        <v>1</v>
      </c>
      <c r="G25" s="3">
        <v>4</v>
      </c>
      <c r="H25" s="3">
        <v>11</v>
      </c>
      <c r="I25" s="3">
        <v>3</v>
      </c>
      <c r="J25" s="3">
        <v>4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</v>
      </c>
      <c r="D28" s="10">
        <v>4</v>
      </c>
      <c r="E28" s="10" t="s">
        <v>182</v>
      </c>
      <c r="F28" s="10" t="s">
        <v>182</v>
      </c>
      <c r="G28" s="10" t="s">
        <v>182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7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5</v>
      </c>
      <c r="I29" s="10">
        <v>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</v>
      </c>
      <c r="D30" s="10">
        <v>3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</v>
      </c>
      <c r="D31" s="10">
        <v>2</v>
      </c>
      <c r="E31" s="10" t="s">
        <v>182</v>
      </c>
      <c r="F31" s="10" t="s">
        <v>182</v>
      </c>
      <c r="G31" s="10">
        <v>1</v>
      </c>
      <c r="H31" s="10" t="s">
        <v>182</v>
      </c>
      <c r="I31" s="10" t="s">
        <v>182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11</v>
      </c>
      <c r="D32" s="10">
        <v>3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</v>
      </c>
      <c r="D34" s="10">
        <v>2</v>
      </c>
      <c r="E34" s="10" t="s">
        <v>182</v>
      </c>
      <c r="F34" s="10" t="s">
        <v>182</v>
      </c>
      <c r="G34" s="10">
        <v>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45</v>
      </c>
      <c r="D45" s="3">
        <v>7</v>
      </c>
      <c r="E45" s="3" t="s">
        <v>182</v>
      </c>
      <c r="F45" s="3">
        <v>1</v>
      </c>
      <c r="G45" s="3">
        <v>2</v>
      </c>
      <c r="H45" s="3">
        <v>1</v>
      </c>
      <c r="I45" s="3">
        <v>2</v>
      </c>
      <c r="J45" s="3">
        <v>1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</v>
      </c>
      <c r="D48" s="10">
        <v>2</v>
      </c>
      <c r="E48" s="10" t="s">
        <v>182</v>
      </c>
      <c r="F48" s="10" t="s">
        <v>182</v>
      </c>
      <c r="G48" s="10">
        <v>1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</v>
      </c>
      <c r="D49" s="10">
        <v>1</v>
      </c>
      <c r="E49" s="10" t="s">
        <v>182</v>
      </c>
      <c r="F49" s="10" t="s">
        <v>182</v>
      </c>
      <c r="G49" s="10" t="s">
        <v>182</v>
      </c>
      <c r="H49" s="10" t="s">
        <v>182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3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9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5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3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4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3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109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888</v>
      </c>
      <c r="D5" s="3">
        <v>208</v>
      </c>
      <c r="E5" s="3">
        <v>11</v>
      </c>
      <c r="F5" s="3">
        <v>17</v>
      </c>
      <c r="G5" s="3">
        <v>61</v>
      </c>
      <c r="H5" s="3">
        <v>78</v>
      </c>
      <c r="I5" s="3">
        <v>20</v>
      </c>
      <c r="J5" s="3">
        <v>15</v>
      </c>
      <c r="K5" s="3">
        <v>6</v>
      </c>
    </row>
    <row r="6" spans="1:32" ht="12" customHeight="1" x14ac:dyDescent="0.2">
      <c r="A6" s="30" t="s">
        <v>171</v>
      </c>
      <c r="B6" s="1" t="s">
        <v>14</v>
      </c>
      <c r="C6" s="10">
        <v>29</v>
      </c>
      <c r="D6" s="10">
        <v>20</v>
      </c>
      <c r="E6" s="10">
        <v>11</v>
      </c>
      <c r="F6" s="10">
        <v>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38</v>
      </c>
      <c r="D7" s="10">
        <v>35</v>
      </c>
      <c r="E7" s="10" t="s">
        <v>182</v>
      </c>
      <c r="F7" s="10">
        <v>8</v>
      </c>
      <c r="G7" s="10">
        <v>27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44</v>
      </c>
      <c r="D8" s="10">
        <v>40</v>
      </c>
      <c r="E8" s="10" t="s">
        <v>182</v>
      </c>
      <c r="F8" s="10" t="s">
        <v>182</v>
      </c>
      <c r="G8" s="10">
        <v>14</v>
      </c>
      <c r="H8" s="10">
        <v>26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60</v>
      </c>
      <c r="D9" s="10">
        <v>43</v>
      </c>
      <c r="E9" s="10" t="s">
        <v>182</v>
      </c>
      <c r="F9" s="10" t="s">
        <v>182</v>
      </c>
      <c r="G9" s="10" t="s">
        <v>182</v>
      </c>
      <c r="H9" s="10">
        <v>39</v>
      </c>
      <c r="I9" s="10" t="s">
        <v>182</v>
      </c>
      <c r="J9" s="10">
        <v>4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48</v>
      </c>
      <c r="D10" s="10">
        <v>10</v>
      </c>
      <c r="E10" s="10" t="s">
        <v>182</v>
      </c>
      <c r="F10" s="10" t="s">
        <v>182</v>
      </c>
      <c r="G10" s="10">
        <v>2</v>
      </c>
      <c r="H10" s="10">
        <v>1</v>
      </c>
      <c r="I10" s="10">
        <v>6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58</v>
      </c>
      <c r="D11" s="10">
        <v>2</v>
      </c>
      <c r="E11" s="10" t="s">
        <v>182</v>
      </c>
      <c r="F11" s="10" t="s">
        <v>182</v>
      </c>
      <c r="G11" s="10">
        <v>1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71</v>
      </c>
      <c r="D12" s="10">
        <v>13</v>
      </c>
      <c r="E12" s="10" t="s">
        <v>182</v>
      </c>
      <c r="F12" s="10" t="s">
        <v>182</v>
      </c>
      <c r="G12" s="10">
        <v>2</v>
      </c>
      <c r="H12" s="10">
        <v>3</v>
      </c>
      <c r="I12" s="10">
        <v>3</v>
      </c>
      <c r="J12" s="10">
        <v>4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88</v>
      </c>
      <c r="D13" s="10">
        <v>9</v>
      </c>
      <c r="E13" s="10" t="s">
        <v>182</v>
      </c>
      <c r="F13" s="10" t="s">
        <v>182</v>
      </c>
      <c r="G13" s="10">
        <v>3</v>
      </c>
      <c r="H13" s="10">
        <v>2</v>
      </c>
      <c r="I13" s="10">
        <v>2</v>
      </c>
      <c r="J13" s="10">
        <v>1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77</v>
      </c>
      <c r="D14" s="10">
        <v>8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5</v>
      </c>
      <c r="J14" s="10">
        <v>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59</v>
      </c>
      <c r="D15" s="10">
        <v>6</v>
      </c>
      <c r="E15" s="10" t="s">
        <v>182</v>
      </c>
      <c r="F15" s="10" t="s">
        <v>182</v>
      </c>
      <c r="G15" s="10">
        <v>2</v>
      </c>
      <c r="H15" s="10">
        <v>1</v>
      </c>
      <c r="I15" s="10" t="s">
        <v>182</v>
      </c>
      <c r="J15" s="10">
        <v>1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60</v>
      </c>
      <c r="D16" s="10">
        <v>6</v>
      </c>
      <c r="E16" s="10" t="s">
        <v>182</v>
      </c>
      <c r="F16" s="10" t="s">
        <v>182</v>
      </c>
      <c r="G16" s="10">
        <v>5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53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32</v>
      </c>
      <c r="D18" s="10">
        <v>2</v>
      </c>
      <c r="E18" s="10" t="s">
        <v>182</v>
      </c>
      <c r="F18" s="10" t="s">
        <v>182</v>
      </c>
      <c r="G18" s="10" t="s">
        <v>182</v>
      </c>
      <c r="H18" s="10">
        <v>1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33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48</v>
      </c>
      <c r="D20" s="10">
        <v>2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31</v>
      </c>
      <c r="D21" s="10">
        <v>2</v>
      </c>
      <c r="E21" s="10" t="s">
        <v>182</v>
      </c>
      <c r="F21" s="10" t="s">
        <v>182</v>
      </c>
      <c r="G21" s="10" t="s">
        <v>182</v>
      </c>
      <c r="H21" s="10">
        <v>1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31</v>
      </c>
      <c r="D22" s="10">
        <v>3</v>
      </c>
      <c r="E22" s="10" t="s">
        <v>182</v>
      </c>
      <c r="F22" s="10" t="s">
        <v>182</v>
      </c>
      <c r="G22" s="10">
        <v>1</v>
      </c>
      <c r="H22" s="10" t="s">
        <v>182</v>
      </c>
      <c r="I22" s="10">
        <v>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16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</v>
      </c>
      <c r="D24" s="10">
        <v>4</v>
      </c>
      <c r="E24" s="10" t="s">
        <v>182</v>
      </c>
      <c r="F24" s="10" t="s">
        <v>182</v>
      </c>
      <c r="G24" s="10">
        <v>2</v>
      </c>
      <c r="H24" s="10">
        <v>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474</v>
      </c>
      <c r="D25" s="3">
        <v>109</v>
      </c>
      <c r="E25" s="3">
        <v>3</v>
      </c>
      <c r="F25" s="3">
        <v>7</v>
      </c>
      <c r="G25" s="3">
        <v>34</v>
      </c>
      <c r="H25" s="3">
        <v>40</v>
      </c>
      <c r="I25" s="3">
        <v>13</v>
      </c>
      <c r="J25" s="3">
        <v>9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11</v>
      </c>
      <c r="D26" s="10">
        <v>5</v>
      </c>
      <c r="E26" s="10">
        <v>3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21</v>
      </c>
      <c r="D27" s="10">
        <v>19</v>
      </c>
      <c r="E27" s="10" t="s">
        <v>182</v>
      </c>
      <c r="F27" s="10">
        <v>5</v>
      </c>
      <c r="G27" s="10">
        <v>14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22</v>
      </c>
      <c r="D28" s="10">
        <v>19</v>
      </c>
      <c r="E28" s="10" t="s">
        <v>182</v>
      </c>
      <c r="F28" s="10" t="s">
        <v>182</v>
      </c>
      <c r="G28" s="10">
        <v>9</v>
      </c>
      <c r="H28" s="10">
        <v>10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33</v>
      </c>
      <c r="D29" s="10">
        <v>23</v>
      </c>
      <c r="E29" s="10" t="s">
        <v>182</v>
      </c>
      <c r="F29" s="10" t="s">
        <v>182</v>
      </c>
      <c r="G29" s="10" t="s">
        <v>182</v>
      </c>
      <c r="H29" s="10">
        <v>20</v>
      </c>
      <c r="I29" s="10" t="s">
        <v>182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22</v>
      </c>
      <c r="D30" s="10">
        <v>8</v>
      </c>
      <c r="E30" s="10" t="s">
        <v>182</v>
      </c>
      <c r="F30" s="10" t="s">
        <v>182</v>
      </c>
      <c r="G30" s="10">
        <v>2</v>
      </c>
      <c r="H30" s="10">
        <v>1</v>
      </c>
      <c r="I30" s="10">
        <v>4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33</v>
      </c>
      <c r="D31" s="10">
        <v>2</v>
      </c>
      <c r="E31" s="10" t="s">
        <v>182</v>
      </c>
      <c r="F31" s="10" t="s">
        <v>182</v>
      </c>
      <c r="G31" s="10">
        <v>1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42</v>
      </c>
      <c r="D32" s="10">
        <v>4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1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46</v>
      </c>
      <c r="D33" s="10">
        <v>6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42</v>
      </c>
      <c r="D34" s="10">
        <v>5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3</v>
      </c>
      <c r="J34" s="10">
        <v>1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34</v>
      </c>
      <c r="D35" s="10">
        <v>4</v>
      </c>
      <c r="E35" s="10" t="s">
        <v>182</v>
      </c>
      <c r="F35" s="10" t="s">
        <v>182</v>
      </c>
      <c r="G35" s="10">
        <v>1</v>
      </c>
      <c r="H35" s="10">
        <v>1</v>
      </c>
      <c r="I35" s="10" t="s">
        <v>182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31</v>
      </c>
      <c r="D36" s="10">
        <v>4</v>
      </c>
      <c r="E36" s="10" t="s">
        <v>182</v>
      </c>
      <c r="F36" s="10" t="s">
        <v>182</v>
      </c>
      <c r="G36" s="10">
        <v>3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21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19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21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18</v>
      </c>
      <c r="D41" s="10">
        <v>2</v>
      </c>
      <c r="E41" s="10" t="s">
        <v>182</v>
      </c>
      <c r="F41" s="10" t="s">
        <v>182</v>
      </c>
      <c r="G41" s="10" t="s">
        <v>182</v>
      </c>
      <c r="H41" s="10">
        <v>1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16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</v>
      </c>
      <c r="D44" s="10">
        <v>3</v>
      </c>
      <c r="E44" s="10" t="s">
        <v>182</v>
      </c>
      <c r="F44" s="10" t="s">
        <v>182</v>
      </c>
      <c r="G44" s="10">
        <v>1</v>
      </c>
      <c r="H44" s="10">
        <v>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414</v>
      </c>
      <c r="D45" s="3">
        <v>99</v>
      </c>
      <c r="E45" s="3">
        <v>8</v>
      </c>
      <c r="F45" s="3">
        <v>10</v>
      </c>
      <c r="G45" s="3">
        <v>27</v>
      </c>
      <c r="H45" s="3">
        <v>38</v>
      </c>
      <c r="I45" s="3">
        <v>7</v>
      </c>
      <c r="J45" s="3">
        <v>6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18</v>
      </c>
      <c r="D46" s="10">
        <v>15</v>
      </c>
      <c r="E46" s="10">
        <v>8</v>
      </c>
      <c r="F46" s="10">
        <v>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17</v>
      </c>
      <c r="D47" s="10">
        <v>16</v>
      </c>
      <c r="E47" s="10" t="s">
        <v>182</v>
      </c>
      <c r="F47" s="10">
        <v>3</v>
      </c>
      <c r="G47" s="10">
        <v>13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22</v>
      </c>
      <c r="D48" s="10">
        <v>21</v>
      </c>
      <c r="E48" s="10" t="s">
        <v>182</v>
      </c>
      <c r="F48" s="10" t="s">
        <v>182</v>
      </c>
      <c r="G48" s="10">
        <v>5</v>
      </c>
      <c r="H48" s="10">
        <v>16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27</v>
      </c>
      <c r="D49" s="10">
        <v>20</v>
      </c>
      <c r="E49" s="10" t="s">
        <v>182</v>
      </c>
      <c r="F49" s="10" t="s">
        <v>182</v>
      </c>
      <c r="G49" s="10" t="s">
        <v>182</v>
      </c>
      <c r="H49" s="10">
        <v>19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26</v>
      </c>
      <c r="D50" s="10">
        <v>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25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29</v>
      </c>
      <c r="D52" s="10">
        <v>9</v>
      </c>
      <c r="E52" s="10" t="s">
        <v>182</v>
      </c>
      <c r="F52" s="10" t="s">
        <v>182</v>
      </c>
      <c r="G52" s="10">
        <v>1</v>
      </c>
      <c r="H52" s="10">
        <v>2</v>
      </c>
      <c r="I52" s="10">
        <v>2</v>
      </c>
      <c r="J52" s="10">
        <v>4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42</v>
      </c>
      <c r="D53" s="10">
        <v>3</v>
      </c>
      <c r="E53" s="10" t="s">
        <v>182</v>
      </c>
      <c r="F53" s="10" t="s">
        <v>182</v>
      </c>
      <c r="G53" s="10">
        <v>2</v>
      </c>
      <c r="H53" s="10" t="s">
        <v>182</v>
      </c>
      <c r="I53" s="10" t="s">
        <v>182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35</v>
      </c>
      <c r="D54" s="10">
        <v>3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25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 t="s">
        <v>182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29</v>
      </c>
      <c r="D56" s="10">
        <v>2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13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24</v>
      </c>
      <c r="D60" s="10">
        <v>2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15</v>
      </c>
      <c r="D62" s="10">
        <v>2</v>
      </c>
      <c r="E62" s="10" t="s">
        <v>182</v>
      </c>
      <c r="F62" s="10" t="s">
        <v>182</v>
      </c>
      <c r="G62" s="10">
        <v>1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61909</v>
      </c>
      <c r="D5" s="3">
        <v>10014</v>
      </c>
      <c r="E5" s="3">
        <v>111</v>
      </c>
      <c r="F5" s="3">
        <v>202</v>
      </c>
      <c r="G5" s="3">
        <v>2862</v>
      </c>
      <c r="H5" s="3">
        <v>4192</v>
      </c>
      <c r="I5" s="3">
        <v>879</v>
      </c>
      <c r="J5" s="3">
        <v>1541</v>
      </c>
      <c r="K5" s="3">
        <v>227</v>
      </c>
    </row>
    <row r="6" spans="1:33" ht="12" customHeight="1" x14ac:dyDescent="0.2">
      <c r="A6" s="30" t="s">
        <v>171</v>
      </c>
      <c r="B6" s="1" t="s">
        <v>14</v>
      </c>
      <c r="C6" s="10">
        <v>426</v>
      </c>
      <c r="D6" s="10">
        <v>190</v>
      </c>
      <c r="E6" s="10">
        <v>99</v>
      </c>
      <c r="F6" s="10">
        <v>89</v>
      </c>
      <c r="G6" s="10">
        <v>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932</v>
      </c>
      <c r="D7" s="10">
        <v>846</v>
      </c>
      <c r="E7" s="10">
        <v>12</v>
      </c>
      <c r="F7" s="10">
        <v>113</v>
      </c>
      <c r="G7" s="10">
        <v>721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1478</v>
      </c>
      <c r="D8" s="10">
        <v>1306</v>
      </c>
      <c r="E8" s="10" t="s">
        <v>182</v>
      </c>
      <c r="F8" s="10" t="s">
        <v>182</v>
      </c>
      <c r="G8" s="10">
        <v>525</v>
      </c>
      <c r="H8" s="10">
        <v>781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2776</v>
      </c>
      <c r="D9" s="10">
        <v>1934</v>
      </c>
      <c r="E9" s="10" t="s">
        <v>182</v>
      </c>
      <c r="F9" s="10" t="s">
        <v>182</v>
      </c>
      <c r="G9" s="10">
        <v>39</v>
      </c>
      <c r="H9" s="10">
        <v>1600</v>
      </c>
      <c r="I9" s="10">
        <v>93</v>
      </c>
      <c r="J9" s="10">
        <v>202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3479</v>
      </c>
      <c r="D10" s="10">
        <v>1004</v>
      </c>
      <c r="E10" s="10" t="s">
        <v>182</v>
      </c>
      <c r="F10" s="10" t="s">
        <v>182</v>
      </c>
      <c r="G10" s="10">
        <v>49</v>
      </c>
      <c r="H10" s="10">
        <v>275</v>
      </c>
      <c r="I10" s="10">
        <v>192</v>
      </c>
      <c r="J10" s="10">
        <v>468</v>
      </c>
      <c r="K10" s="10">
        <v>20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5255</v>
      </c>
      <c r="D11" s="10">
        <v>902</v>
      </c>
      <c r="E11" s="10" t="s">
        <v>182</v>
      </c>
      <c r="F11" s="10" t="s">
        <v>182</v>
      </c>
      <c r="G11" s="10">
        <v>110</v>
      </c>
      <c r="H11" s="10">
        <v>260</v>
      </c>
      <c r="I11" s="10">
        <v>172</v>
      </c>
      <c r="J11" s="10">
        <v>325</v>
      </c>
      <c r="K11" s="10">
        <v>35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6727</v>
      </c>
      <c r="D12" s="10">
        <v>859</v>
      </c>
      <c r="E12" s="10" t="s">
        <v>182</v>
      </c>
      <c r="F12" s="10" t="s">
        <v>182</v>
      </c>
      <c r="G12" s="10">
        <v>171</v>
      </c>
      <c r="H12" s="10">
        <v>310</v>
      </c>
      <c r="I12" s="10">
        <v>123</v>
      </c>
      <c r="J12" s="10">
        <v>209</v>
      </c>
      <c r="K12" s="10">
        <v>46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7004</v>
      </c>
      <c r="D13" s="10">
        <v>774</v>
      </c>
      <c r="E13" s="10" t="s">
        <v>182</v>
      </c>
      <c r="F13" s="10" t="s">
        <v>182</v>
      </c>
      <c r="G13" s="10">
        <v>224</v>
      </c>
      <c r="H13" s="10">
        <v>285</v>
      </c>
      <c r="I13" s="10">
        <v>86</v>
      </c>
      <c r="J13" s="10">
        <v>137</v>
      </c>
      <c r="K13" s="10">
        <v>42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5957</v>
      </c>
      <c r="D14" s="10">
        <v>551</v>
      </c>
      <c r="E14" s="10" t="s">
        <v>182</v>
      </c>
      <c r="F14" s="10" t="s">
        <v>182</v>
      </c>
      <c r="G14" s="10">
        <v>178</v>
      </c>
      <c r="H14" s="10">
        <v>214</v>
      </c>
      <c r="I14" s="10">
        <v>64</v>
      </c>
      <c r="J14" s="10">
        <v>76</v>
      </c>
      <c r="K14" s="10">
        <v>19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5101</v>
      </c>
      <c r="D15" s="10">
        <v>439</v>
      </c>
      <c r="E15" s="10" t="s">
        <v>182</v>
      </c>
      <c r="F15" s="10" t="s">
        <v>182</v>
      </c>
      <c r="G15" s="10">
        <v>196</v>
      </c>
      <c r="H15" s="10">
        <v>155</v>
      </c>
      <c r="I15" s="10">
        <v>37</v>
      </c>
      <c r="J15" s="10">
        <v>34</v>
      </c>
      <c r="K15" s="10">
        <v>17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4453</v>
      </c>
      <c r="D16" s="10">
        <v>335</v>
      </c>
      <c r="E16" s="10" t="s">
        <v>182</v>
      </c>
      <c r="F16" s="10" t="s">
        <v>182</v>
      </c>
      <c r="G16" s="10">
        <v>142</v>
      </c>
      <c r="H16" s="10">
        <v>112</v>
      </c>
      <c r="I16" s="10">
        <v>40</v>
      </c>
      <c r="J16" s="10">
        <v>31</v>
      </c>
      <c r="K16" s="10">
        <v>10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3888</v>
      </c>
      <c r="D17" s="10">
        <v>259</v>
      </c>
      <c r="E17" s="10" t="s">
        <v>182</v>
      </c>
      <c r="F17" s="10" t="s">
        <v>182</v>
      </c>
      <c r="G17" s="10">
        <v>135</v>
      </c>
      <c r="H17" s="10">
        <v>69</v>
      </c>
      <c r="I17" s="10">
        <v>29</v>
      </c>
      <c r="J17" s="10">
        <v>16</v>
      </c>
      <c r="K17" s="10">
        <v>10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3021</v>
      </c>
      <c r="D18" s="10">
        <v>164</v>
      </c>
      <c r="E18" s="10" t="s">
        <v>182</v>
      </c>
      <c r="F18" s="10" t="s">
        <v>182</v>
      </c>
      <c r="G18" s="10">
        <v>89</v>
      </c>
      <c r="H18" s="10">
        <v>43</v>
      </c>
      <c r="I18" s="10">
        <v>11</v>
      </c>
      <c r="J18" s="10">
        <v>10</v>
      </c>
      <c r="K18" s="10">
        <v>11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2638</v>
      </c>
      <c r="D19" s="10">
        <v>132</v>
      </c>
      <c r="E19" s="10" t="s">
        <v>182</v>
      </c>
      <c r="F19" s="10" t="s">
        <v>182</v>
      </c>
      <c r="G19" s="10">
        <v>79</v>
      </c>
      <c r="H19" s="10">
        <v>28</v>
      </c>
      <c r="I19" s="10">
        <v>10</v>
      </c>
      <c r="J19" s="10">
        <v>8</v>
      </c>
      <c r="K19" s="10">
        <v>7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3043</v>
      </c>
      <c r="D20" s="10">
        <v>110</v>
      </c>
      <c r="E20" s="10" t="s">
        <v>182</v>
      </c>
      <c r="F20" s="10" t="s">
        <v>182</v>
      </c>
      <c r="G20" s="10">
        <v>69</v>
      </c>
      <c r="H20" s="10">
        <v>18</v>
      </c>
      <c r="I20" s="10">
        <v>7</v>
      </c>
      <c r="J20" s="10">
        <v>9</v>
      </c>
      <c r="K20" s="10">
        <v>7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2640</v>
      </c>
      <c r="D21" s="10">
        <v>108</v>
      </c>
      <c r="E21" s="10" t="s">
        <v>182</v>
      </c>
      <c r="F21" s="10" t="s">
        <v>182</v>
      </c>
      <c r="G21" s="10">
        <v>68</v>
      </c>
      <c r="H21" s="10">
        <v>24</v>
      </c>
      <c r="I21" s="10">
        <v>7</v>
      </c>
      <c r="J21" s="10">
        <v>7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1574</v>
      </c>
      <c r="D22" s="10">
        <v>45</v>
      </c>
      <c r="E22" s="10" t="s">
        <v>182</v>
      </c>
      <c r="F22" s="10" t="s">
        <v>182</v>
      </c>
      <c r="G22" s="10">
        <v>29</v>
      </c>
      <c r="H22" s="10">
        <v>7</v>
      </c>
      <c r="I22" s="10">
        <v>4</v>
      </c>
      <c r="J22" s="10">
        <v>4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911</v>
      </c>
      <c r="D23" s="10">
        <v>36</v>
      </c>
      <c r="E23" s="10" t="s">
        <v>182</v>
      </c>
      <c r="F23" s="10" t="s">
        <v>182</v>
      </c>
      <c r="G23" s="10">
        <v>26</v>
      </c>
      <c r="H23" s="10">
        <v>5</v>
      </c>
      <c r="I23" s="10">
        <v>1</v>
      </c>
      <c r="J23" s="10">
        <v>4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606</v>
      </c>
      <c r="D24" s="10">
        <v>20</v>
      </c>
      <c r="E24" s="10" t="s">
        <v>182</v>
      </c>
      <c r="F24" s="10" t="s">
        <v>182</v>
      </c>
      <c r="G24" s="10">
        <v>10</v>
      </c>
      <c r="H24" s="10">
        <v>6</v>
      </c>
      <c r="I24" s="10">
        <v>3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33509</v>
      </c>
      <c r="D25" s="3">
        <v>5519</v>
      </c>
      <c r="E25" s="3">
        <v>57</v>
      </c>
      <c r="F25" s="3">
        <v>92</v>
      </c>
      <c r="G25" s="3">
        <v>1528</v>
      </c>
      <c r="H25" s="3">
        <v>2155</v>
      </c>
      <c r="I25" s="3">
        <v>576</v>
      </c>
      <c r="J25" s="3">
        <v>976</v>
      </c>
      <c r="K25" s="3">
        <v>135</v>
      </c>
    </row>
    <row r="26" spans="1:13" ht="12" customHeight="1" x14ac:dyDescent="0.25">
      <c r="A26" s="30" t="s">
        <v>171</v>
      </c>
      <c r="B26" s="1" t="s">
        <v>14</v>
      </c>
      <c r="C26" s="10">
        <v>210</v>
      </c>
      <c r="D26" s="10">
        <v>92</v>
      </c>
      <c r="E26" s="10">
        <v>51</v>
      </c>
      <c r="F26" s="10">
        <v>40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432</v>
      </c>
      <c r="D27" s="10">
        <v>392</v>
      </c>
      <c r="E27" s="10">
        <v>6</v>
      </c>
      <c r="F27" s="10">
        <v>52</v>
      </c>
      <c r="G27" s="10">
        <v>334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702</v>
      </c>
      <c r="D28" s="10">
        <v>616</v>
      </c>
      <c r="E28" s="10" t="s">
        <v>182</v>
      </c>
      <c r="F28" s="10" t="s">
        <v>182</v>
      </c>
      <c r="G28" s="10">
        <v>251</v>
      </c>
      <c r="H28" s="10">
        <v>365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1359</v>
      </c>
      <c r="D29" s="10">
        <v>983</v>
      </c>
      <c r="E29" s="10" t="s">
        <v>182</v>
      </c>
      <c r="F29" s="10" t="s">
        <v>182</v>
      </c>
      <c r="G29" s="10">
        <v>17</v>
      </c>
      <c r="H29" s="10">
        <v>788</v>
      </c>
      <c r="I29" s="10">
        <v>61</v>
      </c>
      <c r="J29" s="10">
        <v>117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1786</v>
      </c>
      <c r="D30" s="10">
        <v>586</v>
      </c>
      <c r="E30" s="10" t="s">
        <v>182</v>
      </c>
      <c r="F30" s="10" t="s">
        <v>182</v>
      </c>
      <c r="G30" s="10">
        <v>27</v>
      </c>
      <c r="H30" s="10">
        <v>126</v>
      </c>
      <c r="I30" s="10">
        <v>113</v>
      </c>
      <c r="J30" s="10">
        <v>307</v>
      </c>
      <c r="K30" s="10">
        <v>13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2733</v>
      </c>
      <c r="D31" s="10">
        <v>536</v>
      </c>
      <c r="E31" s="10" t="s">
        <v>182</v>
      </c>
      <c r="F31" s="10" t="s">
        <v>182</v>
      </c>
      <c r="G31" s="10">
        <v>60</v>
      </c>
      <c r="H31" s="10">
        <v>146</v>
      </c>
      <c r="I31" s="10">
        <v>111</v>
      </c>
      <c r="J31" s="10">
        <v>204</v>
      </c>
      <c r="K31" s="10">
        <v>15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3620</v>
      </c>
      <c r="D32" s="10">
        <v>538</v>
      </c>
      <c r="E32" s="10" t="s">
        <v>182</v>
      </c>
      <c r="F32" s="10" t="s">
        <v>182</v>
      </c>
      <c r="G32" s="10">
        <v>103</v>
      </c>
      <c r="H32" s="10">
        <v>187</v>
      </c>
      <c r="I32" s="10">
        <v>86</v>
      </c>
      <c r="J32" s="10">
        <v>129</v>
      </c>
      <c r="K32" s="10">
        <v>33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3599</v>
      </c>
      <c r="D33" s="10">
        <v>460</v>
      </c>
      <c r="E33" s="10" t="s">
        <v>182</v>
      </c>
      <c r="F33" s="10" t="s">
        <v>182</v>
      </c>
      <c r="G33" s="10">
        <v>123</v>
      </c>
      <c r="H33" s="10">
        <v>162</v>
      </c>
      <c r="I33" s="10">
        <v>59</v>
      </c>
      <c r="J33" s="10">
        <v>92</v>
      </c>
      <c r="K33" s="10">
        <v>24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3189</v>
      </c>
      <c r="D34" s="10">
        <v>335</v>
      </c>
      <c r="E34" s="10" t="s">
        <v>182</v>
      </c>
      <c r="F34" s="10" t="s">
        <v>182</v>
      </c>
      <c r="G34" s="10">
        <v>113</v>
      </c>
      <c r="H34" s="10">
        <v>116</v>
      </c>
      <c r="I34" s="10">
        <v>45</v>
      </c>
      <c r="J34" s="10">
        <v>50</v>
      </c>
      <c r="K34" s="10">
        <v>11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2767</v>
      </c>
      <c r="D35" s="10">
        <v>279</v>
      </c>
      <c r="E35" s="10" t="s">
        <v>182</v>
      </c>
      <c r="F35" s="10" t="s">
        <v>182</v>
      </c>
      <c r="G35" s="10">
        <v>127</v>
      </c>
      <c r="H35" s="10">
        <v>92</v>
      </c>
      <c r="I35" s="10">
        <v>27</v>
      </c>
      <c r="J35" s="10">
        <v>21</v>
      </c>
      <c r="K35" s="10">
        <v>12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2433</v>
      </c>
      <c r="D36" s="10">
        <v>189</v>
      </c>
      <c r="E36" s="10" t="s">
        <v>182</v>
      </c>
      <c r="F36" s="10" t="s">
        <v>182</v>
      </c>
      <c r="G36" s="10">
        <v>71</v>
      </c>
      <c r="H36" s="10">
        <v>66</v>
      </c>
      <c r="I36" s="10">
        <v>26</v>
      </c>
      <c r="J36" s="10">
        <v>21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2141</v>
      </c>
      <c r="D37" s="10">
        <v>148</v>
      </c>
      <c r="E37" s="10" t="s">
        <v>182</v>
      </c>
      <c r="F37" s="10" t="s">
        <v>182</v>
      </c>
      <c r="G37" s="10">
        <v>70</v>
      </c>
      <c r="H37" s="10">
        <v>37</v>
      </c>
      <c r="I37" s="10">
        <v>24</v>
      </c>
      <c r="J37" s="10">
        <v>12</v>
      </c>
      <c r="K37" s="10">
        <v>5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1723</v>
      </c>
      <c r="D38" s="10">
        <v>99</v>
      </c>
      <c r="E38" s="10" t="s">
        <v>182</v>
      </c>
      <c r="F38" s="10" t="s">
        <v>182</v>
      </c>
      <c r="G38" s="10">
        <v>59</v>
      </c>
      <c r="H38" s="10">
        <v>23</v>
      </c>
      <c r="I38" s="10">
        <v>6</v>
      </c>
      <c r="J38" s="10">
        <v>5</v>
      </c>
      <c r="K38" s="10">
        <v>6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1559</v>
      </c>
      <c r="D39" s="10">
        <v>80</v>
      </c>
      <c r="E39" s="10" t="s">
        <v>182</v>
      </c>
      <c r="F39" s="10" t="s">
        <v>182</v>
      </c>
      <c r="G39" s="10">
        <v>49</v>
      </c>
      <c r="H39" s="10">
        <v>15</v>
      </c>
      <c r="I39" s="10">
        <v>7</v>
      </c>
      <c r="J39" s="10">
        <v>5</v>
      </c>
      <c r="K39" s="10">
        <v>4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1770</v>
      </c>
      <c r="D40" s="10">
        <v>65</v>
      </c>
      <c r="E40" s="10" t="s">
        <v>182</v>
      </c>
      <c r="F40" s="10" t="s">
        <v>182</v>
      </c>
      <c r="G40" s="10">
        <v>41</v>
      </c>
      <c r="H40" s="10">
        <v>11</v>
      </c>
      <c r="I40" s="10">
        <v>4</v>
      </c>
      <c r="J40" s="10">
        <v>4</v>
      </c>
      <c r="K40" s="10">
        <v>5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1526</v>
      </c>
      <c r="D41" s="10">
        <v>57</v>
      </c>
      <c r="E41" s="10" t="s">
        <v>182</v>
      </c>
      <c r="F41" s="10" t="s">
        <v>182</v>
      </c>
      <c r="G41" s="10">
        <v>36</v>
      </c>
      <c r="H41" s="10">
        <v>12</v>
      </c>
      <c r="I41" s="10">
        <v>4</v>
      </c>
      <c r="J41" s="10">
        <v>4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959</v>
      </c>
      <c r="D42" s="10">
        <v>24</v>
      </c>
      <c r="E42" s="10" t="s">
        <v>182</v>
      </c>
      <c r="F42" s="10" t="s">
        <v>182</v>
      </c>
      <c r="G42" s="10">
        <v>18</v>
      </c>
      <c r="H42" s="10">
        <v>2</v>
      </c>
      <c r="I42" s="10">
        <v>1</v>
      </c>
      <c r="J42" s="10">
        <v>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593</v>
      </c>
      <c r="D43" s="10">
        <v>27</v>
      </c>
      <c r="E43" s="10" t="s">
        <v>182</v>
      </c>
      <c r="F43" s="10" t="s">
        <v>182</v>
      </c>
      <c r="G43" s="10">
        <v>21</v>
      </c>
      <c r="H43" s="10">
        <v>3</v>
      </c>
      <c r="I43" s="10">
        <v>1</v>
      </c>
      <c r="J43" s="10">
        <v>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408</v>
      </c>
      <c r="D44" s="10">
        <v>13</v>
      </c>
      <c r="E44" s="10" t="s">
        <v>182</v>
      </c>
      <c r="F44" s="10" t="s">
        <v>182</v>
      </c>
      <c r="G44" s="10">
        <v>7</v>
      </c>
      <c r="H44" s="10">
        <v>4</v>
      </c>
      <c r="I44" s="10">
        <v>1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28400</v>
      </c>
      <c r="D45" s="3">
        <v>4495</v>
      </c>
      <c r="E45" s="3">
        <v>54</v>
      </c>
      <c r="F45" s="3">
        <v>110</v>
      </c>
      <c r="G45" s="3">
        <v>1334</v>
      </c>
      <c r="H45" s="3">
        <v>2037</v>
      </c>
      <c r="I45" s="3">
        <v>303</v>
      </c>
      <c r="J45" s="3">
        <v>565</v>
      </c>
      <c r="K45" s="3">
        <v>92</v>
      </c>
    </row>
    <row r="46" spans="1:13" ht="12" customHeight="1" x14ac:dyDescent="0.2">
      <c r="A46" s="30" t="s">
        <v>171</v>
      </c>
      <c r="B46" s="1" t="s">
        <v>14</v>
      </c>
      <c r="C46" s="10">
        <v>216</v>
      </c>
      <c r="D46" s="10">
        <v>98</v>
      </c>
      <c r="E46" s="10">
        <v>48</v>
      </c>
      <c r="F46" s="10">
        <v>49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500</v>
      </c>
      <c r="D47" s="10">
        <v>454</v>
      </c>
      <c r="E47" s="10">
        <v>6</v>
      </c>
      <c r="F47" s="10">
        <v>61</v>
      </c>
      <c r="G47" s="10">
        <v>387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776</v>
      </c>
      <c r="D48" s="10">
        <v>690</v>
      </c>
      <c r="E48" s="10" t="s">
        <v>182</v>
      </c>
      <c r="F48" s="10" t="s">
        <v>182</v>
      </c>
      <c r="G48" s="10">
        <v>274</v>
      </c>
      <c r="H48" s="10">
        <v>416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1417</v>
      </c>
      <c r="D49" s="10">
        <v>951</v>
      </c>
      <c r="E49" s="10" t="s">
        <v>182</v>
      </c>
      <c r="F49" s="10" t="s">
        <v>182</v>
      </c>
      <c r="G49" s="10">
        <v>22</v>
      </c>
      <c r="H49" s="10">
        <v>812</v>
      </c>
      <c r="I49" s="10">
        <v>32</v>
      </c>
      <c r="J49" s="10">
        <v>85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1693</v>
      </c>
      <c r="D50" s="10">
        <v>418</v>
      </c>
      <c r="E50" s="10" t="s">
        <v>182</v>
      </c>
      <c r="F50" s="10" t="s">
        <v>182</v>
      </c>
      <c r="G50" s="10">
        <v>22</v>
      </c>
      <c r="H50" s="10">
        <v>149</v>
      </c>
      <c r="I50" s="10">
        <v>79</v>
      </c>
      <c r="J50" s="10">
        <v>161</v>
      </c>
      <c r="K50" s="10">
        <v>7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2522</v>
      </c>
      <c r="D51" s="10">
        <v>366</v>
      </c>
      <c r="E51" s="10" t="s">
        <v>182</v>
      </c>
      <c r="F51" s="10" t="s">
        <v>182</v>
      </c>
      <c r="G51" s="10">
        <v>50</v>
      </c>
      <c r="H51" s="10">
        <v>114</v>
      </c>
      <c r="I51" s="10">
        <v>61</v>
      </c>
      <c r="J51" s="10">
        <v>121</v>
      </c>
      <c r="K51" s="10">
        <v>20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3107</v>
      </c>
      <c r="D52" s="10">
        <v>321</v>
      </c>
      <c r="E52" s="10" t="s">
        <v>182</v>
      </c>
      <c r="F52" s="10" t="s">
        <v>182</v>
      </c>
      <c r="G52" s="10">
        <v>68</v>
      </c>
      <c r="H52" s="10">
        <v>123</v>
      </c>
      <c r="I52" s="10">
        <v>37</v>
      </c>
      <c r="J52" s="10">
        <v>80</v>
      </c>
      <c r="K52" s="10">
        <v>13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3405</v>
      </c>
      <c r="D53" s="10">
        <v>314</v>
      </c>
      <c r="E53" s="10" t="s">
        <v>182</v>
      </c>
      <c r="F53" s="10" t="s">
        <v>182</v>
      </c>
      <c r="G53" s="10">
        <v>101</v>
      </c>
      <c r="H53" s="10">
        <v>123</v>
      </c>
      <c r="I53" s="10">
        <v>27</v>
      </c>
      <c r="J53" s="10">
        <v>45</v>
      </c>
      <c r="K53" s="10">
        <v>18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2768</v>
      </c>
      <c r="D54" s="10">
        <v>216</v>
      </c>
      <c r="E54" s="10" t="s">
        <v>182</v>
      </c>
      <c r="F54" s="10" t="s">
        <v>182</v>
      </c>
      <c r="G54" s="10">
        <v>65</v>
      </c>
      <c r="H54" s="10">
        <v>98</v>
      </c>
      <c r="I54" s="10">
        <v>19</v>
      </c>
      <c r="J54" s="10">
        <v>26</v>
      </c>
      <c r="K54" s="10">
        <v>8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2334</v>
      </c>
      <c r="D55" s="10">
        <v>160</v>
      </c>
      <c r="E55" s="10" t="s">
        <v>182</v>
      </c>
      <c r="F55" s="10" t="s">
        <v>182</v>
      </c>
      <c r="G55" s="10">
        <v>69</v>
      </c>
      <c r="H55" s="10">
        <v>63</v>
      </c>
      <c r="I55" s="10">
        <v>10</v>
      </c>
      <c r="J55" s="10">
        <v>13</v>
      </c>
      <c r="K55" s="10">
        <v>5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2020</v>
      </c>
      <c r="D56" s="10">
        <v>146</v>
      </c>
      <c r="E56" s="10" t="s">
        <v>182</v>
      </c>
      <c r="F56" s="10" t="s">
        <v>182</v>
      </c>
      <c r="G56" s="10">
        <v>71</v>
      </c>
      <c r="H56" s="10">
        <v>46</v>
      </c>
      <c r="I56" s="10">
        <v>14</v>
      </c>
      <c r="J56" s="10">
        <v>10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1747</v>
      </c>
      <c r="D57" s="10">
        <v>111</v>
      </c>
      <c r="E57" s="10" t="s">
        <v>182</v>
      </c>
      <c r="F57" s="10" t="s">
        <v>182</v>
      </c>
      <c r="G57" s="10">
        <v>65</v>
      </c>
      <c r="H57" s="10">
        <v>32</v>
      </c>
      <c r="I57" s="10">
        <v>5</v>
      </c>
      <c r="J57" s="10">
        <v>4</v>
      </c>
      <c r="K57" s="10">
        <v>5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1298</v>
      </c>
      <c r="D58" s="10">
        <v>65</v>
      </c>
      <c r="E58" s="10" t="s">
        <v>182</v>
      </c>
      <c r="F58" s="10" t="s">
        <v>182</v>
      </c>
      <c r="G58" s="10">
        <v>30</v>
      </c>
      <c r="H58" s="10">
        <v>20</v>
      </c>
      <c r="I58" s="10">
        <v>5</v>
      </c>
      <c r="J58" s="10">
        <v>5</v>
      </c>
      <c r="K58" s="10">
        <v>5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1079</v>
      </c>
      <c r="D59" s="10">
        <v>52</v>
      </c>
      <c r="E59" s="10" t="s">
        <v>182</v>
      </c>
      <c r="F59" s="10" t="s">
        <v>182</v>
      </c>
      <c r="G59" s="10">
        <v>30</v>
      </c>
      <c r="H59" s="10">
        <v>13</v>
      </c>
      <c r="I59" s="10">
        <v>3</v>
      </c>
      <c r="J59" s="10">
        <v>3</v>
      </c>
      <c r="K59" s="10">
        <v>3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1273</v>
      </c>
      <c r="D60" s="10">
        <v>45</v>
      </c>
      <c r="E60" s="10" t="s">
        <v>182</v>
      </c>
      <c r="F60" s="10" t="s">
        <v>182</v>
      </c>
      <c r="G60" s="10">
        <v>28</v>
      </c>
      <c r="H60" s="10">
        <v>7</v>
      </c>
      <c r="I60" s="10">
        <v>3</v>
      </c>
      <c r="J60" s="10">
        <v>5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1114</v>
      </c>
      <c r="D61" s="10">
        <v>51</v>
      </c>
      <c r="E61" s="10" t="s">
        <v>182</v>
      </c>
      <c r="F61" s="10" t="s">
        <v>182</v>
      </c>
      <c r="G61" s="10">
        <v>32</v>
      </c>
      <c r="H61" s="10">
        <v>12</v>
      </c>
      <c r="I61" s="10">
        <v>3</v>
      </c>
      <c r="J61" s="10">
        <v>3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615</v>
      </c>
      <c r="D62" s="10">
        <v>21</v>
      </c>
      <c r="E62" s="10" t="s">
        <v>182</v>
      </c>
      <c r="F62" s="10" t="s">
        <v>182</v>
      </c>
      <c r="G62" s="10">
        <v>11</v>
      </c>
      <c r="H62" s="10">
        <v>5</v>
      </c>
      <c r="I62" s="10">
        <v>3</v>
      </c>
      <c r="J62" s="10">
        <v>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318</v>
      </c>
      <c r="D63" s="10">
        <v>9</v>
      </c>
      <c r="E63" s="10" t="s">
        <v>182</v>
      </c>
      <c r="F63" s="10" t="s">
        <v>182</v>
      </c>
      <c r="G63" s="10">
        <v>5</v>
      </c>
      <c r="H63" s="10">
        <v>2</v>
      </c>
      <c r="I63" s="10" t="s">
        <v>182</v>
      </c>
      <c r="J63" s="10">
        <v>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198</v>
      </c>
      <c r="D64" s="6">
        <v>7</v>
      </c>
      <c r="E64" s="6" t="s">
        <v>182</v>
      </c>
      <c r="F64" s="6" t="s">
        <v>182</v>
      </c>
      <c r="G64" s="6">
        <v>3</v>
      </c>
      <c r="H64" s="6">
        <v>2</v>
      </c>
      <c r="I64" s="6">
        <v>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111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2909</v>
      </c>
      <c r="D5" s="3">
        <v>595</v>
      </c>
      <c r="E5" s="3">
        <v>25</v>
      </c>
      <c r="F5" s="3">
        <v>23</v>
      </c>
      <c r="G5" s="3">
        <v>158</v>
      </c>
      <c r="H5" s="3">
        <v>201</v>
      </c>
      <c r="I5" s="3">
        <v>67</v>
      </c>
      <c r="J5" s="3">
        <v>104</v>
      </c>
      <c r="K5" s="3">
        <v>17</v>
      </c>
    </row>
    <row r="6" spans="1:31" ht="12" customHeight="1" x14ac:dyDescent="0.2">
      <c r="A6" s="30" t="s">
        <v>171</v>
      </c>
      <c r="B6" s="1" t="s">
        <v>14</v>
      </c>
      <c r="C6" s="10">
        <v>69</v>
      </c>
      <c r="D6" s="10">
        <v>39</v>
      </c>
      <c r="E6" s="10">
        <v>25</v>
      </c>
      <c r="F6" s="10">
        <v>14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73</v>
      </c>
      <c r="D7" s="10">
        <v>67</v>
      </c>
      <c r="E7" s="10" t="s">
        <v>182</v>
      </c>
      <c r="F7" s="10">
        <v>9</v>
      </c>
      <c r="G7" s="10">
        <v>58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107</v>
      </c>
      <c r="D8" s="10">
        <v>98</v>
      </c>
      <c r="E8" s="10" t="s">
        <v>182</v>
      </c>
      <c r="F8" s="10" t="s">
        <v>182</v>
      </c>
      <c r="G8" s="10">
        <v>38</v>
      </c>
      <c r="H8" s="10">
        <v>60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132</v>
      </c>
      <c r="D9" s="10">
        <v>95</v>
      </c>
      <c r="E9" s="10" t="s">
        <v>182</v>
      </c>
      <c r="F9" s="10" t="s">
        <v>182</v>
      </c>
      <c r="G9" s="10">
        <v>2</v>
      </c>
      <c r="H9" s="10">
        <v>70</v>
      </c>
      <c r="I9" s="10">
        <v>4</v>
      </c>
      <c r="J9" s="10">
        <v>19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171</v>
      </c>
      <c r="D10" s="10">
        <v>62</v>
      </c>
      <c r="E10" s="10" t="s">
        <v>182</v>
      </c>
      <c r="F10" s="10" t="s">
        <v>182</v>
      </c>
      <c r="G10" s="10">
        <v>4</v>
      </c>
      <c r="H10" s="10">
        <v>7</v>
      </c>
      <c r="I10" s="10">
        <v>18</v>
      </c>
      <c r="J10" s="10">
        <v>33</v>
      </c>
      <c r="K10" s="10" t="s">
        <v>182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169</v>
      </c>
      <c r="D11" s="10">
        <v>33</v>
      </c>
      <c r="E11" s="10" t="s">
        <v>182</v>
      </c>
      <c r="F11" s="10" t="s">
        <v>182</v>
      </c>
      <c r="G11" s="10">
        <v>2</v>
      </c>
      <c r="H11" s="10">
        <v>6</v>
      </c>
      <c r="I11" s="10">
        <v>13</v>
      </c>
      <c r="J11" s="10">
        <v>8</v>
      </c>
      <c r="K11" s="10">
        <v>4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259</v>
      </c>
      <c r="D12" s="10">
        <v>38</v>
      </c>
      <c r="E12" s="10" t="s">
        <v>182</v>
      </c>
      <c r="F12" s="10" t="s">
        <v>182</v>
      </c>
      <c r="G12" s="10">
        <v>7</v>
      </c>
      <c r="H12" s="10">
        <v>9</v>
      </c>
      <c r="I12" s="10">
        <v>5</v>
      </c>
      <c r="J12" s="10">
        <v>13</v>
      </c>
      <c r="K12" s="10">
        <v>4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303</v>
      </c>
      <c r="D13" s="10">
        <v>45</v>
      </c>
      <c r="E13" s="10" t="s">
        <v>182</v>
      </c>
      <c r="F13" s="10" t="s">
        <v>182</v>
      </c>
      <c r="G13" s="10">
        <v>7</v>
      </c>
      <c r="H13" s="10">
        <v>18</v>
      </c>
      <c r="I13" s="10">
        <v>9</v>
      </c>
      <c r="J13" s="10">
        <v>9</v>
      </c>
      <c r="K13" s="10">
        <v>2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234</v>
      </c>
      <c r="D14" s="10">
        <v>29</v>
      </c>
      <c r="E14" s="10" t="s">
        <v>182</v>
      </c>
      <c r="F14" s="10" t="s">
        <v>182</v>
      </c>
      <c r="G14" s="10">
        <v>4</v>
      </c>
      <c r="H14" s="10">
        <v>7</v>
      </c>
      <c r="I14" s="10">
        <v>10</v>
      </c>
      <c r="J14" s="10">
        <v>7</v>
      </c>
      <c r="K14" s="10">
        <v>1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244</v>
      </c>
      <c r="D15" s="10">
        <v>18</v>
      </c>
      <c r="E15" s="10" t="s">
        <v>182</v>
      </c>
      <c r="F15" s="10" t="s">
        <v>182</v>
      </c>
      <c r="G15" s="10">
        <v>6</v>
      </c>
      <c r="H15" s="10">
        <v>6</v>
      </c>
      <c r="I15" s="10">
        <v>2</v>
      </c>
      <c r="J15" s="10">
        <v>4</v>
      </c>
      <c r="K15" s="10" t="s">
        <v>182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189</v>
      </c>
      <c r="D16" s="10">
        <v>20</v>
      </c>
      <c r="E16" s="10" t="s">
        <v>182</v>
      </c>
      <c r="F16" s="10" t="s">
        <v>182</v>
      </c>
      <c r="G16" s="10">
        <v>8</v>
      </c>
      <c r="H16" s="10">
        <v>9</v>
      </c>
      <c r="I16" s="10">
        <v>2</v>
      </c>
      <c r="J16" s="10" t="s">
        <v>182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180</v>
      </c>
      <c r="D17" s="10">
        <v>8</v>
      </c>
      <c r="E17" s="10" t="s">
        <v>182</v>
      </c>
      <c r="F17" s="10" t="s">
        <v>182</v>
      </c>
      <c r="G17" s="10">
        <v>3</v>
      </c>
      <c r="H17" s="10">
        <v>1</v>
      </c>
      <c r="I17" s="10">
        <v>1</v>
      </c>
      <c r="J17" s="10">
        <v>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166</v>
      </c>
      <c r="D18" s="10">
        <v>10</v>
      </c>
      <c r="E18" s="10" t="s">
        <v>182</v>
      </c>
      <c r="F18" s="10" t="s">
        <v>182</v>
      </c>
      <c r="G18" s="10">
        <v>5</v>
      </c>
      <c r="H18" s="10">
        <v>1</v>
      </c>
      <c r="I18" s="10" t="s">
        <v>182</v>
      </c>
      <c r="J18" s="10">
        <v>4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130</v>
      </c>
      <c r="D19" s="10">
        <v>16</v>
      </c>
      <c r="E19" s="10" t="s">
        <v>182</v>
      </c>
      <c r="F19" s="10" t="s">
        <v>182</v>
      </c>
      <c r="G19" s="10">
        <v>6</v>
      </c>
      <c r="H19" s="10">
        <v>6</v>
      </c>
      <c r="I19" s="10">
        <v>1</v>
      </c>
      <c r="J19" s="10">
        <v>1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147</v>
      </c>
      <c r="D20" s="10">
        <v>7</v>
      </c>
      <c r="E20" s="10" t="s">
        <v>182</v>
      </c>
      <c r="F20" s="10" t="s">
        <v>182</v>
      </c>
      <c r="G20" s="10">
        <v>3</v>
      </c>
      <c r="H20" s="10">
        <v>1</v>
      </c>
      <c r="I20" s="10">
        <v>1</v>
      </c>
      <c r="J20" s="10">
        <v>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136</v>
      </c>
      <c r="D21" s="10">
        <v>5</v>
      </c>
      <c r="E21" s="10" t="s">
        <v>182</v>
      </c>
      <c r="F21" s="10" t="s">
        <v>182</v>
      </c>
      <c r="G21" s="10">
        <v>3</v>
      </c>
      <c r="H21" s="10" t="s">
        <v>182</v>
      </c>
      <c r="I21" s="10" t="s">
        <v>182</v>
      </c>
      <c r="J21" s="10">
        <v>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100</v>
      </c>
      <c r="D22" s="10">
        <v>4</v>
      </c>
      <c r="E22" s="10" t="s">
        <v>182</v>
      </c>
      <c r="F22" s="10" t="s">
        <v>182</v>
      </c>
      <c r="G22" s="10">
        <v>2</v>
      </c>
      <c r="H22" s="10" t="s">
        <v>182</v>
      </c>
      <c r="I22" s="10" t="s">
        <v>182</v>
      </c>
      <c r="J22" s="10" t="s">
        <v>182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66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1584</v>
      </c>
      <c r="D25" s="3">
        <v>351</v>
      </c>
      <c r="E25" s="3">
        <v>10</v>
      </c>
      <c r="F25" s="3">
        <v>15</v>
      </c>
      <c r="G25" s="3">
        <v>89</v>
      </c>
      <c r="H25" s="3">
        <v>115</v>
      </c>
      <c r="I25" s="3">
        <v>42</v>
      </c>
      <c r="J25" s="3">
        <v>69</v>
      </c>
      <c r="K25" s="3">
        <v>11</v>
      </c>
    </row>
    <row r="26" spans="1:13" ht="12" customHeight="1" x14ac:dyDescent="0.25">
      <c r="A26" s="30" t="s">
        <v>171</v>
      </c>
      <c r="B26" s="1" t="s">
        <v>14</v>
      </c>
      <c r="C26" s="10">
        <v>36</v>
      </c>
      <c r="D26" s="10">
        <v>20</v>
      </c>
      <c r="E26" s="10">
        <v>10</v>
      </c>
      <c r="F26" s="10">
        <v>10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43</v>
      </c>
      <c r="D27" s="10">
        <v>40</v>
      </c>
      <c r="E27" s="10" t="s">
        <v>182</v>
      </c>
      <c r="F27" s="10">
        <v>5</v>
      </c>
      <c r="G27" s="10">
        <v>35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50</v>
      </c>
      <c r="D28" s="10">
        <v>47</v>
      </c>
      <c r="E28" s="10" t="s">
        <v>182</v>
      </c>
      <c r="F28" s="10" t="s">
        <v>182</v>
      </c>
      <c r="G28" s="10">
        <v>14</v>
      </c>
      <c r="H28" s="10">
        <v>33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67</v>
      </c>
      <c r="D29" s="10">
        <v>49</v>
      </c>
      <c r="E29" s="10" t="s">
        <v>182</v>
      </c>
      <c r="F29" s="10" t="s">
        <v>182</v>
      </c>
      <c r="G29" s="10">
        <v>1</v>
      </c>
      <c r="H29" s="10">
        <v>36</v>
      </c>
      <c r="I29" s="10" t="s">
        <v>182</v>
      </c>
      <c r="J29" s="10">
        <v>12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93</v>
      </c>
      <c r="D30" s="10">
        <v>42</v>
      </c>
      <c r="E30" s="10" t="s">
        <v>182</v>
      </c>
      <c r="F30" s="10" t="s">
        <v>182</v>
      </c>
      <c r="G30" s="10">
        <v>3</v>
      </c>
      <c r="H30" s="10">
        <v>5</v>
      </c>
      <c r="I30" s="10">
        <v>12</v>
      </c>
      <c r="J30" s="10">
        <v>22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86</v>
      </c>
      <c r="D31" s="10">
        <v>25</v>
      </c>
      <c r="E31" s="10" t="s">
        <v>182</v>
      </c>
      <c r="F31" s="10" t="s">
        <v>182</v>
      </c>
      <c r="G31" s="10">
        <v>2</v>
      </c>
      <c r="H31" s="10">
        <v>6</v>
      </c>
      <c r="I31" s="10">
        <v>8</v>
      </c>
      <c r="J31" s="10">
        <v>5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134</v>
      </c>
      <c r="D32" s="10">
        <v>27</v>
      </c>
      <c r="E32" s="10" t="s">
        <v>182</v>
      </c>
      <c r="F32" s="10" t="s">
        <v>182</v>
      </c>
      <c r="G32" s="10">
        <v>5</v>
      </c>
      <c r="H32" s="10">
        <v>6</v>
      </c>
      <c r="I32" s="10">
        <v>4</v>
      </c>
      <c r="J32" s="10">
        <v>10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165</v>
      </c>
      <c r="D33" s="10">
        <v>30</v>
      </c>
      <c r="E33" s="10" t="s">
        <v>182</v>
      </c>
      <c r="F33" s="10" t="s">
        <v>182</v>
      </c>
      <c r="G33" s="10">
        <v>3</v>
      </c>
      <c r="H33" s="10">
        <v>13</v>
      </c>
      <c r="I33" s="10">
        <v>7</v>
      </c>
      <c r="J33" s="10">
        <v>6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125</v>
      </c>
      <c r="D34" s="10">
        <v>17</v>
      </c>
      <c r="E34" s="10" t="s">
        <v>182</v>
      </c>
      <c r="F34" s="10" t="s">
        <v>182</v>
      </c>
      <c r="G34" s="10">
        <v>2</v>
      </c>
      <c r="H34" s="10">
        <v>3</v>
      </c>
      <c r="I34" s="10">
        <v>5</v>
      </c>
      <c r="J34" s="10">
        <v>6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141</v>
      </c>
      <c r="D35" s="10">
        <v>9</v>
      </c>
      <c r="E35" s="10" t="s">
        <v>182</v>
      </c>
      <c r="F35" s="10" t="s">
        <v>182</v>
      </c>
      <c r="G35" s="10">
        <v>3</v>
      </c>
      <c r="H35" s="10">
        <v>1</v>
      </c>
      <c r="I35" s="10">
        <v>2</v>
      </c>
      <c r="J35" s="10">
        <v>3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102</v>
      </c>
      <c r="D36" s="10">
        <v>14</v>
      </c>
      <c r="E36" s="10" t="s">
        <v>182</v>
      </c>
      <c r="F36" s="10" t="s">
        <v>182</v>
      </c>
      <c r="G36" s="10">
        <v>6</v>
      </c>
      <c r="H36" s="10">
        <v>5</v>
      </c>
      <c r="I36" s="10">
        <v>2</v>
      </c>
      <c r="J36" s="10" t="s">
        <v>182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93</v>
      </c>
      <c r="D37" s="10">
        <v>3</v>
      </c>
      <c r="E37" s="10" t="s">
        <v>182</v>
      </c>
      <c r="F37" s="10" t="s">
        <v>182</v>
      </c>
      <c r="G37" s="10">
        <v>1</v>
      </c>
      <c r="H37" s="10">
        <v>1</v>
      </c>
      <c r="I37" s="10" t="s">
        <v>182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92</v>
      </c>
      <c r="D38" s="10">
        <v>6</v>
      </c>
      <c r="E38" s="10" t="s">
        <v>182</v>
      </c>
      <c r="F38" s="10" t="s">
        <v>182</v>
      </c>
      <c r="G38" s="10">
        <v>4</v>
      </c>
      <c r="H38" s="10">
        <v>1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76</v>
      </c>
      <c r="D39" s="10">
        <v>12</v>
      </c>
      <c r="E39" s="10" t="s">
        <v>182</v>
      </c>
      <c r="F39" s="10" t="s">
        <v>182</v>
      </c>
      <c r="G39" s="10">
        <v>5</v>
      </c>
      <c r="H39" s="10">
        <v>4</v>
      </c>
      <c r="I39" s="10">
        <v>1</v>
      </c>
      <c r="J39" s="10">
        <v>1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83</v>
      </c>
      <c r="D40" s="10">
        <v>5</v>
      </c>
      <c r="E40" s="10" t="s">
        <v>182</v>
      </c>
      <c r="F40" s="10" t="s">
        <v>182</v>
      </c>
      <c r="G40" s="10">
        <v>2</v>
      </c>
      <c r="H40" s="10">
        <v>1</v>
      </c>
      <c r="I40" s="10" t="s">
        <v>182</v>
      </c>
      <c r="J40" s="10">
        <v>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73</v>
      </c>
      <c r="D41" s="10">
        <v>3</v>
      </c>
      <c r="E41" s="10" t="s">
        <v>182</v>
      </c>
      <c r="F41" s="10" t="s">
        <v>182</v>
      </c>
      <c r="G41" s="10">
        <v>2</v>
      </c>
      <c r="H41" s="10" t="s">
        <v>182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58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43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1325</v>
      </c>
      <c r="D45" s="3">
        <v>244</v>
      </c>
      <c r="E45" s="3">
        <v>15</v>
      </c>
      <c r="F45" s="3">
        <v>8</v>
      </c>
      <c r="G45" s="3">
        <v>69</v>
      </c>
      <c r="H45" s="3">
        <v>86</v>
      </c>
      <c r="I45" s="3">
        <v>25</v>
      </c>
      <c r="J45" s="3">
        <v>35</v>
      </c>
      <c r="K45" s="3">
        <v>6</v>
      </c>
    </row>
    <row r="46" spans="1:13" ht="12" customHeight="1" x14ac:dyDescent="0.2">
      <c r="A46" s="30" t="s">
        <v>171</v>
      </c>
      <c r="B46" s="1" t="s">
        <v>14</v>
      </c>
      <c r="C46" s="10">
        <v>33</v>
      </c>
      <c r="D46" s="10">
        <v>19</v>
      </c>
      <c r="E46" s="10">
        <v>15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30</v>
      </c>
      <c r="D47" s="10">
        <v>27</v>
      </c>
      <c r="E47" s="10" t="s">
        <v>182</v>
      </c>
      <c r="F47" s="10">
        <v>4</v>
      </c>
      <c r="G47" s="10">
        <v>23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57</v>
      </c>
      <c r="D48" s="10">
        <v>51</v>
      </c>
      <c r="E48" s="10" t="s">
        <v>182</v>
      </c>
      <c r="F48" s="10" t="s">
        <v>182</v>
      </c>
      <c r="G48" s="10">
        <v>24</v>
      </c>
      <c r="H48" s="10">
        <v>27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65</v>
      </c>
      <c r="D49" s="10">
        <v>46</v>
      </c>
      <c r="E49" s="10" t="s">
        <v>182</v>
      </c>
      <c r="F49" s="10" t="s">
        <v>182</v>
      </c>
      <c r="G49" s="10">
        <v>1</v>
      </c>
      <c r="H49" s="10">
        <v>34</v>
      </c>
      <c r="I49" s="10">
        <v>4</v>
      </c>
      <c r="J49" s="10">
        <v>7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78</v>
      </c>
      <c r="D50" s="10">
        <v>20</v>
      </c>
      <c r="E50" s="10" t="s">
        <v>182</v>
      </c>
      <c r="F50" s="10" t="s">
        <v>182</v>
      </c>
      <c r="G50" s="10">
        <v>1</v>
      </c>
      <c r="H50" s="10">
        <v>2</v>
      </c>
      <c r="I50" s="10">
        <v>6</v>
      </c>
      <c r="J50" s="10">
        <v>11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83</v>
      </c>
      <c r="D51" s="10">
        <v>8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5</v>
      </c>
      <c r="J51" s="10">
        <v>3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125</v>
      </c>
      <c r="D52" s="10">
        <v>11</v>
      </c>
      <c r="E52" s="10" t="s">
        <v>182</v>
      </c>
      <c r="F52" s="10" t="s">
        <v>182</v>
      </c>
      <c r="G52" s="10">
        <v>2</v>
      </c>
      <c r="H52" s="10">
        <v>3</v>
      </c>
      <c r="I52" s="10">
        <v>1</v>
      </c>
      <c r="J52" s="10">
        <v>3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138</v>
      </c>
      <c r="D53" s="10">
        <v>15</v>
      </c>
      <c r="E53" s="10" t="s">
        <v>182</v>
      </c>
      <c r="F53" s="10" t="s">
        <v>182</v>
      </c>
      <c r="G53" s="10">
        <v>4</v>
      </c>
      <c r="H53" s="10">
        <v>5</v>
      </c>
      <c r="I53" s="10">
        <v>2</v>
      </c>
      <c r="J53" s="10">
        <v>3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109</v>
      </c>
      <c r="D54" s="10">
        <v>12</v>
      </c>
      <c r="E54" s="10" t="s">
        <v>182</v>
      </c>
      <c r="F54" s="10" t="s">
        <v>182</v>
      </c>
      <c r="G54" s="10">
        <v>2</v>
      </c>
      <c r="H54" s="10">
        <v>4</v>
      </c>
      <c r="I54" s="10">
        <v>5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103</v>
      </c>
      <c r="D55" s="10">
        <v>9</v>
      </c>
      <c r="E55" s="10" t="s">
        <v>182</v>
      </c>
      <c r="F55" s="10" t="s">
        <v>182</v>
      </c>
      <c r="G55" s="10">
        <v>3</v>
      </c>
      <c r="H55" s="10">
        <v>5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87</v>
      </c>
      <c r="D56" s="10">
        <v>6</v>
      </c>
      <c r="E56" s="10" t="s">
        <v>182</v>
      </c>
      <c r="F56" s="10" t="s">
        <v>182</v>
      </c>
      <c r="G56" s="10">
        <v>2</v>
      </c>
      <c r="H56" s="10">
        <v>4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87</v>
      </c>
      <c r="D57" s="10">
        <v>5</v>
      </c>
      <c r="E57" s="10" t="s">
        <v>182</v>
      </c>
      <c r="F57" s="10" t="s">
        <v>182</v>
      </c>
      <c r="G57" s="10">
        <v>2</v>
      </c>
      <c r="H57" s="10" t="s">
        <v>182</v>
      </c>
      <c r="I57" s="10">
        <v>1</v>
      </c>
      <c r="J57" s="10">
        <v>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74</v>
      </c>
      <c r="D58" s="10">
        <v>4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>
        <v>3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54</v>
      </c>
      <c r="D59" s="10">
        <v>4</v>
      </c>
      <c r="E59" s="10" t="s">
        <v>182</v>
      </c>
      <c r="F59" s="10" t="s">
        <v>182</v>
      </c>
      <c r="G59" s="10">
        <v>1</v>
      </c>
      <c r="H59" s="10">
        <v>2</v>
      </c>
      <c r="I59" s="10" t="s">
        <v>182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64</v>
      </c>
      <c r="D60" s="10">
        <v>2</v>
      </c>
      <c r="E60" s="10" t="s">
        <v>182</v>
      </c>
      <c r="F60" s="10" t="s">
        <v>182</v>
      </c>
      <c r="G60" s="10">
        <v>1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63</v>
      </c>
      <c r="D61" s="10">
        <v>2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42</v>
      </c>
      <c r="D62" s="10">
        <v>3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>
        <v>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10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644</v>
      </c>
      <c r="D5" s="3">
        <v>195</v>
      </c>
      <c r="E5" s="3">
        <v>4</v>
      </c>
      <c r="F5" s="3">
        <v>8</v>
      </c>
      <c r="G5" s="3">
        <v>57</v>
      </c>
      <c r="H5" s="3">
        <v>78</v>
      </c>
      <c r="I5" s="3">
        <v>19</v>
      </c>
      <c r="J5" s="3">
        <v>26</v>
      </c>
      <c r="K5" s="3">
        <v>3</v>
      </c>
    </row>
    <row r="6" spans="1:32" ht="12" customHeight="1" x14ac:dyDescent="0.2">
      <c r="A6" s="30" t="s">
        <v>171</v>
      </c>
      <c r="B6" s="1" t="s">
        <v>14</v>
      </c>
      <c r="C6" s="10">
        <v>12</v>
      </c>
      <c r="D6" s="10">
        <v>5</v>
      </c>
      <c r="E6" s="10">
        <v>4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30</v>
      </c>
      <c r="D7" s="10">
        <v>28</v>
      </c>
      <c r="E7" s="10" t="s">
        <v>182</v>
      </c>
      <c r="F7" s="10">
        <v>7</v>
      </c>
      <c r="G7" s="10">
        <v>21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37</v>
      </c>
      <c r="D8" s="10">
        <v>35</v>
      </c>
      <c r="E8" s="10" t="s">
        <v>182</v>
      </c>
      <c r="F8" s="10" t="s">
        <v>182</v>
      </c>
      <c r="G8" s="10">
        <v>19</v>
      </c>
      <c r="H8" s="10">
        <v>16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49</v>
      </c>
      <c r="D9" s="10">
        <v>40</v>
      </c>
      <c r="E9" s="10" t="s">
        <v>182</v>
      </c>
      <c r="F9" s="10" t="s">
        <v>182</v>
      </c>
      <c r="G9" s="10" t="s">
        <v>182</v>
      </c>
      <c r="H9" s="10">
        <v>32</v>
      </c>
      <c r="I9" s="10" t="s">
        <v>182</v>
      </c>
      <c r="J9" s="10">
        <v>8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36</v>
      </c>
      <c r="D10" s="10">
        <v>12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3</v>
      </c>
      <c r="J10" s="10">
        <v>5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62</v>
      </c>
      <c r="D11" s="10">
        <v>12</v>
      </c>
      <c r="E11" s="10" t="s">
        <v>182</v>
      </c>
      <c r="F11" s="10" t="s">
        <v>182</v>
      </c>
      <c r="G11" s="10">
        <v>1</v>
      </c>
      <c r="H11" s="10">
        <v>6</v>
      </c>
      <c r="I11" s="10">
        <v>2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58</v>
      </c>
      <c r="D12" s="10">
        <v>15</v>
      </c>
      <c r="E12" s="10" t="s">
        <v>182</v>
      </c>
      <c r="F12" s="10" t="s">
        <v>182</v>
      </c>
      <c r="G12" s="10">
        <v>2</v>
      </c>
      <c r="H12" s="10">
        <v>7</v>
      </c>
      <c r="I12" s="10">
        <v>4</v>
      </c>
      <c r="J12" s="10">
        <v>1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77</v>
      </c>
      <c r="D13" s="10">
        <v>15</v>
      </c>
      <c r="E13" s="10" t="s">
        <v>182</v>
      </c>
      <c r="F13" s="10" t="s">
        <v>182</v>
      </c>
      <c r="G13" s="10">
        <v>5</v>
      </c>
      <c r="H13" s="10">
        <v>4</v>
      </c>
      <c r="I13" s="10">
        <v>1</v>
      </c>
      <c r="J13" s="10">
        <v>4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58</v>
      </c>
      <c r="D14" s="10">
        <v>9</v>
      </c>
      <c r="E14" s="10" t="s">
        <v>182</v>
      </c>
      <c r="F14" s="10" t="s">
        <v>182</v>
      </c>
      <c r="G14" s="10">
        <v>2</v>
      </c>
      <c r="H14" s="10">
        <v>3</v>
      </c>
      <c r="I14" s="10">
        <v>4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42</v>
      </c>
      <c r="D15" s="10">
        <v>7</v>
      </c>
      <c r="E15" s="10" t="s">
        <v>182</v>
      </c>
      <c r="F15" s="10" t="s">
        <v>182</v>
      </c>
      <c r="G15" s="10">
        <v>3</v>
      </c>
      <c r="H15" s="10" t="s">
        <v>182</v>
      </c>
      <c r="I15" s="10">
        <v>1</v>
      </c>
      <c r="J15" s="10">
        <v>2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38</v>
      </c>
      <c r="D16" s="10">
        <v>5</v>
      </c>
      <c r="E16" s="10" t="s">
        <v>182</v>
      </c>
      <c r="F16" s="10" t="s">
        <v>182</v>
      </c>
      <c r="G16" s="10">
        <v>2</v>
      </c>
      <c r="H16" s="10">
        <v>1</v>
      </c>
      <c r="I16" s="10" t="s">
        <v>182</v>
      </c>
      <c r="J16" s="10">
        <v>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21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23</v>
      </c>
      <c r="D18" s="10">
        <v>2</v>
      </c>
      <c r="E18" s="10" t="s">
        <v>182</v>
      </c>
      <c r="F18" s="10" t="s">
        <v>182</v>
      </c>
      <c r="G18" s="10" t="s">
        <v>182</v>
      </c>
      <c r="H18" s="10">
        <v>1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24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26</v>
      </c>
      <c r="D20" s="10">
        <v>5</v>
      </c>
      <c r="E20" s="10" t="s">
        <v>182</v>
      </c>
      <c r="F20" s="10" t="s">
        <v>182</v>
      </c>
      <c r="G20" s="10">
        <v>1</v>
      </c>
      <c r="H20" s="10">
        <v>3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19</v>
      </c>
      <c r="D21" s="10">
        <v>3</v>
      </c>
      <c r="E21" s="10" t="s">
        <v>182</v>
      </c>
      <c r="F21" s="10" t="s">
        <v>182</v>
      </c>
      <c r="G21" s="10" t="s">
        <v>182</v>
      </c>
      <c r="H21" s="10">
        <v>1</v>
      </c>
      <c r="I21" s="10">
        <v>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16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345</v>
      </c>
      <c r="D25" s="3">
        <v>119</v>
      </c>
      <c r="E25" s="3">
        <v>1</v>
      </c>
      <c r="F25" s="3">
        <v>4</v>
      </c>
      <c r="G25" s="3">
        <v>33</v>
      </c>
      <c r="H25" s="3">
        <v>45</v>
      </c>
      <c r="I25" s="3">
        <v>15</v>
      </c>
      <c r="J25" s="3">
        <v>19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18</v>
      </c>
      <c r="D27" s="10">
        <v>17</v>
      </c>
      <c r="E27" s="10" t="s">
        <v>182</v>
      </c>
      <c r="F27" s="10">
        <v>4</v>
      </c>
      <c r="G27" s="10">
        <v>13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23</v>
      </c>
      <c r="D28" s="10">
        <v>22</v>
      </c>
      <c r="E28" s="10" t="s">
        <v>182</v>
      </c>
      <c r="F28" s="10" t="s">
        <v>182</v>
      </c>
      <c r="G28" s="10">
        <v>12</v>
      </c>
      <c r="H28" s="10">
        <v>10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23</v>
      </c>
      <c r="D29" s="10">
        <v>19</v>
      </c>
      <c r="E29" s="10" t="s">
        <v>182</v>
      </c>
      <c r="F29" s="10" t="s">
        <v>182</v>
      </c>
      <c r="G29" s="10" t="s">
        <v>182</v>
      </c>
      <c r="H29" s="10">
        <v>16</v>
      </c>
      <c r="I29" s="10" t="s">
        <v>182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23</v>
      </c>
      <c r="D30" s="10">
        <v>9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3</v>
      </c>
      <c r="J30" s="10">
        <v>5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35</v>
      </c>
      <c r="D31" s="10">
        <v>11</v>
      </c>
      <c r="E31" s="10" t="s">
        <v>182</v>
      </c>
      <c r="F31" s="10" t="s">
        <v>182</v>
      </c>
      <c r="G31" s="10">
        <v>1</v>
      </c>
      <c r="H31" s="10">
        <v>6</v>
      </c>
      <c r="I31" s="10">
        <v>2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32</v>
      </c>
      <c r="D32" s="10">
        <v>13</v>
      </c>
      <c r="E32" s="10" t="s">
        <v>182</v>
      </c>
      <c r="F32" s="10" t="s">
        <v>182</v>
      </c>
      <c r="G32" s="10">
        <v>1</v>
      </c>
      <c r="H32" s="10">
        <v>6</v>
      </c>
      <c r="I32" s="10">
        <v>4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39</v>
      </c>
      <c r="D33" s="10">
        <v>8</v>
      </c>
      <c r="E33" s="10" t="s">
        <v>182</v>
      </c>
      <c r="F33" s="10" t="s">
        <v>182</v>
      </c>
      <c r="G33" s="10">
        <v>1</v>
      </c>
      <c r="H33" s="10">
        <v>3</v>
      </c>
      <c r="I33" s="10" t="s">
        <v>182</v>
      </c>
      <c r="J33" s="10">
        <v>4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31</v>
      </c>
      <c r="D34" s="10">
        <v>4</v>
      </c>
      <c r="E34" s="10" t="s">
        <v>182</v>
      </c>
      <c r="F34" s="10" t="s">
        <v>182</v>
      </c>
      <c r="G34" s="10">
        <v>2</v>
      </c>
      <c r="H34" s="10" t="s">
        <v>182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23</v>
      </c>
      <c r="D35" s="10">
        <v>6</v>
      </c>
      <c r="E35" s="10" t="s">
        <v>182</v>
      </c>
      <c r="F35" s="10" t="s">
        <v>182</v>
      </c>
      <c r="G35" s="10">
        <v>2</v>
      </c>
      <c r="H35" s="10" t="s">
        <v>182</v>
      </c>
      <c r="I35" s="10">
        <v>1</v>
      </c>
      <c r="J35" s="10">
        <v>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18</v>
      </c>
      <c r="D36" s="10">
        <v>4</v>
      </c>
      <c r="E36" s="10" t="s">
        <v>182</v>
      </c>
      <c r="F36" s="10" t="s">
        <v>182</v>
      </c>
      <c r="G36" s="10">
        <v>1</v>
      </c>
      <c r="H36" s="10">
        <v>1</v>
      </c>
      <c r="I36" s="10" t="s">
        <v>182</v>
      </c>
      <c r="J36" s="10">
        <v>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14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10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</v>
      </c>
      <c r="D40" s="10">
        <v>2</v>
      </c>
      <c r="E40" s="10" t="s">
        <v>182</v>
      </c>
      <c r="F40" s="10" t="s">
        <v>182</v>
      </c>
      <c r="G40" s="10" t="s">
        <v>182</v>
      </c>
      <c r="H40" s="10">
        <v>1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13</v>
      </c>
      <c r="D41" s="10">
        <v>2</v>
      </c>
      <c r="E41" s="10" t="s">
        <v>182</v>
      </c>
      <c r="F41" s="10" t="s">
        <v>182</v>
      </c>
      <c r="G41" s="10" t="s">
        <v>182</v>
      </c>
      <c r="H41" s="10">
        <v>1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9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299</v>
      </c>
      <c r="D45" s="3">
        <v>76</v>
      </c>
      <c r="E45" s="3">
        <v>3</v>
      </c>
      <c r="F45" s="3">
        <v>4</v>
      </c>
      <c r="G45" s="3">
        <v>24</v>
      </c>
      <c r="H45" s="3">
        <v>33</v>
      </c>
      <c r="I45" s="3">
        <v>4</v>
      </c>
      <c r="J45" s="3">
        <v>7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10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12</v>
      </c>
      <c r="D47" s="10">
        <v>11</v>
      </c>
      <c r="E47" s="10" t="s">
        <v>182</v>
      </c>
      <c r="F47" s="10">
        <v>3</v>
      </c>
      <c r="G47" s="10">
        <v>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14</v>
      </c>
      <c r="D48" s="10">
        <v>13</v>
      </c>
      <c r="E48" s="10" t="s">
        <v>182</v>
      </c>
      <c r="F48" s="10" t="s">
        <v>182</v>
      </c>
      <c r="G48" s="10">
        <v>7</v>
      </c>
      <c r="H48" s="10">
        <v>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26</v>
      </c>
      <c r="D49" s="10">
        <v>21</v>
      </c>
      <c r="E49" s="10" t="s">
        <v>182</v>
      </c>
      <c r="F49" s="10" t="s">
        <v>182</v>
      </c>
      <c r="G49" s="10" t="s">
        <v>182</v>
      </c>
      <c r="H49" s="10">
        <v>16</v>
      </c>
      <c r="I49" s="10" t="s">
        <v>182</v>
      </c>
      <c r="J49" s="10">
        <v>5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13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3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27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26</v>
      </c>
      <c r="D52" s="10">
        <v>2</v>
      </c>
      <c r="E52" s="10" t="s">
        <v>182</v>
      </c>
      <c r="F52" s="10" t="s">
        <v>182</v>
      </c>
      <c r="G52" s="10">
        <v>1</v>
      </c>
      <c r="H52" s="10">
        <v>1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38</v>
      </c>
      <c r="D53" s="10">
        <v>7</v>
      </c>
      <c r="E53" s="10" t="s">
        <v>182</v>
      </c>
      <c r="F53" s="10" t="s">
        <v>182</v>
      </c>
      <c r="G53" s="10">
        <v>4</v>
      </c>
      <c r="H53" s="10">
        <v>1</v>
      </c>
      <c r="I53" s="10">
        <v>1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27</v>
      </c>
      <c r="D54" s="10">
        <v>5</v>
      </c>
      <c r="E54" s="10" t="s">
        <v>182</v>
      </c>
      <c r="F54" s="10" t="s">
        <v>182</v>
      </c>
      <c r="G54" s="10" t="s">
        <v>182</v>
      </c>
      <c r="H54" s="10">
        <v>3</v>
      </c>
      <c r="I54" s="10">
        <v>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19</v>
      </c>
      <c r="D55" s="10">
        <v>1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20</v>
      </c>
      <c r="D56" s="10">
        <v>1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14</v>
      </c>
      <c r="D59" s="10">
        <v>1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15</v>
      </c>
      <c r="D60" s="10">
        <v>3</v>
      </c>
      <c r="E60" s="10" t="s">
        <v>182</v>
      </c>
      <c r="F60" s="10" t="s">
        <v>182</v>
      </c>
      <c r="G60" s="10">
        <v>1</v>
      </c>
      <c r="H60" s="10">
        <v>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7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77</v>
      </c>
      <c r="D5" s="3">
        <v>18</v>
      </c>
      <c r="E5" s="3" t="s">
        <v>182</v>
      </c>
      <c r="F5" s="3">
        <v>1</v>
      </c>
      <c r="G5" s="3">
        <v>4</v>
      </c>
      <c r="H5" s="3">
        <v>6</v>
      </c>
      <c r="I5" s="3">
        <v>3</v>
      </c>
      <c r="J5" s="3">
        <v>4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1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</v>
      </c>
      <c r="D7" s="10">
        <v>2</v>
      </c>
      <c r="E7" s="10" t="s">
        <v>182</v>
      </c>
      <c r="F7" s="10">
        <v>1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</v>
      </c>
      <c r="D8" s="10">
        <v>4</v>
      </c>
      <c r="E8" s="10" t="s">
        <v>182</v>
      </c>
      <c r="F8" s="10" t="s">
        <v>182</v>
      </c>
      <c r="G8" s="10">
        <v>2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7</v>
      </c>
      <c r="D9" s="10">
        <v>6</v>
      </c>
      <c r="E9" s="10" t="s">
        <v>182</v>
      </c>
      <c r="F9" s="10" t="s">
        <v>182</v>
      </c>
      <c r="G9" s="10" t="s">
        <v>182</v>
      </c>
      <c r="H9" s="10">
        <v>1</v>
      </c>
      <c r="I9" s="10">
        <v>3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</v>
      </c>
      <c r="D10" s="10" t="s">
        <v>182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</v>
      </c>
      <c r="D11" s="10">
        <v>1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9</v>
      </c>
      <c r="D13" s="10">
        <v>1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</v>
      </c>
      <c r="D14" s="10">
        <v>1</v>
      </c>
      <c r="E14" s="10" t="s">
        <v>182</v>
      </c>
      <c r="F14" s="10" t="s">
        <v>182</v>
      </c>
      <c r="G14" s="10">
        <v>1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5</v>
      </c>
      <c r="D16" s="10">
        <v>1</v>
      </c>
      <c r="E16" s="10" t="s">
        <v>182</v>
      </c>
      <c r="F16" s="10" t="s">
        <v>182</v>
      </c>
      <c r="G16" s="10" t="s">
        <v>182</v>
      </c>
      <c r="H16" s="10">
        <v>1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3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2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 t="s">
        <v>182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  <c r="N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4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 t="s">
        <v>182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  <c r="N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34</v>
      </c>
      <c r="D25" s="3">
        <v>7</v>
      </c>
      <c r="E25" s="3" t="s">
        <v>182</v>
      </c>
      <c r="F25" s="3">
        <v>1</v>
      </c>
      <c r="G25" s="3">
        <v>1</v>
      </c>
      <c r="H25" s="3">
        <v>2</v>
      </c>
      <c r="I25" s="3">
        <v>2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>
        <v>1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>
        <v>1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3</v>
      </c>
      <c r="D29" s="10">
        <v>3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3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2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4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5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2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3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3</v>
      </c>
      <c r="D36" s="10">
        <v>1</v>
      </c>
      <c r="E36" s="10" t="s">
        <v>182</v>
      </c>
      <c r="F36" s="10" t="s">
        <v>182</v>
      </c>
      <c r="G36" s="10" t="s">
        <v>182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 t="s">
        <v>182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  <c r="N39" t="s">
        <v>171</v>
      </c>
    </row>
    <row r="40" spans="1:14" ht="12" customHeight="1" x14ac:dyDescent="0.2">
      <c r="A40" s="30" t="s">
        <v>171</v>
      </c>
      <c r="B40" s="1" t="s">
        <v>28</v>
      </c>
      <c r="C40" s="10" t="s">
        <v>182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  <c r="N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43</v>
      </c>
      <c r="D45" s="3">
        <v>11</v>
      </c>
      <c r="E45" s="3" t="s">
        <v>182</v>
      </c>
      <c r="F45" s="3" t="s">
        <v>182</v>
      </c>
      <c r="G45" s="3">
        <v>3</v>
      </c>
      <c r="H45" s="3">
        <v>4</v>
      </c>
      <c r="I45" s="3">
        <v>1</v>
      </c>
      <c r="J45" s="3">
        <v>3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3</v>
      </c>
      <c r="D48" s="10">
        <v>3</v>
      </c>
      <c r="E48" s="10" t="s">
        <v>182</v>
      </c>
      <c r="F48" s="10" t="s">
        <v>182</v>
      </c>
      <c r="G48" s="10">
        <v>1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1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3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3</v>
      </c>
      <c r="D54" s="10">
        <v>1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 t="s">
        <v>182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  <c r="N58" t="s">
        <v>171</v>
      </c>
    </row>
    <row r="59" spans="1:14" ht="12" customHeight="1" x14ac:dyDescent="0.2">
      <c r="A59" s="30" t="s">
        <v>171</v>
      </c>
      <c r="B59" s="1" t="s">
        <v>27</v>
      </c>
      <c r="C59" s="10" t="s">
        <v>182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  <c r="N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4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12091</v>
      </c>
      <c r="D5" s="3">
        <v>1883</v>
      </c>
      <c r="E5" s="3">
        <v>36</v>
      </c>
      <c r="F5" s="3">
        <v>51</v>
      </c>
      <c r="G5" s="3">
        <v>422</v>
      </c>
      <c r="H5" s="3">
        <v>652</v>
      </c>
      <c r="I5" s="3">
        <v>183</v>
      </c>
      <c r="J5" s="3">
        <v>471</v>
      </c>
      <c r="K5" s="3">
        <v>68</v>
      </c>
    </row>
    <row r="6" spans="1:33" ht="12" customHeight="1" x14ac:dyDescent="0.2">
      <c r="A6" s="30" t="s">
        <v>171</v>
      </c>
      <c r="B6" s="1" t="s">
        <v>14</v>
      </c>
      <c r="C6" s="10">
        <v>113</v>
      </c>
      <c r="D6" s="10">
        <v>53</v>
      </c>
      <c r="E6" s="10">
        <v>34</v>
      </c>
      <c r="F6" s="10">
        <v>19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189</v>
      </c>
      <c r="D7" s="10">
        <v>172</v>
      </c>
      <c r="E7" s="10">
        <v>2</v>
      </c>
      <c r="F7" s="10">
        <v>32</v>
      </c>
      <c r="G7" s="10">
        <v>138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282</v>
      </c>
      <c r="D8" s="10">
        <v>253</v>
      </c>
      <c r="E8" s="10" t="s">
        <v>182</v>
      </c>
      <c r="F8" s="10" t="s">
        <v>182</v>
      </c>
      <c r="G8" s="10">
        <v>89</v>
      </c>
      <c r="H8" s="10">
        <v>164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478</v>
      </c>
      <c r="D9" s="10">
        <v>339</v>
      </c>
      <c r="E9" s="10" t="s">
        <v>182</v>
      </c>
      <c r="F9" s="10" t="s">
        <v>182</v>
      </c>
      <c r="G9" s="10">
        <v>8</v>
      </c>
      <c r="H9" s="10">
        <v>257</v>
      </c>
      <c r="I9" s="10">
        <v>7</v>
      </c>
      <c r="J9" s="10">
        <v>67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567</v>
      </c>
      <c r="D10" s="10">
        <v>183</v>
      </c>
      <c r="E10" s="10" t="s">
        <v>182</v>
      </c>
      <c r="F10" s="10" t="s">
        <v>182</v>
      </c>
      <c r="G10" s="10">
        <v>4</v>
      </c>
      <c r="H10" s="10">
        <v>35</v>
      </c>
      <c r="I10" s="10">
        <v>28</v>
      </c>
      <c r="J10" s="10">
        <v>115</v>
      </c>
      <c r="K10" s="10">
        <v>1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779</v>
      </c>
      <c r="D11" s="10">
        <v>154</v>
      </c>
      <c r="E11" s="10" t="s">
        <v>182</v>
      </c>
      <c r="F11" s="10" t="s">
        <v>182</v>
      </c>
      <c r="G11" s="10">
        <v>9</v>
      </c>
      <c r="H11" s="10">
        <v>23</v>
      </c>
      <c r="I11" s="10">
        <v>30</v>
      </c>
      <c r="J11" s="10">
        <v>85</v>
      </c>
      <c r="K11" s="10">
        <v>7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1091</v>
      </c>
      <c r="D12" s="10">
        <v>153</v>
      </c>
      <c r="E12" s="10" t="s">
        <v>182</v>
      </c>
      <c r="F12" s="10" t="s">
        <v>182</v>
      </c>
      <c r="G12" s="10">
        <v>7</v>
      </c>
      <c r="H12" s="10">
        <v>34</v>
      </c>
      <c r="I12" s="10">
        <v>28</v>
      </c>
      <c r="J12" s="10">
        <v>71</v>
      </c>
      <c r="K12" s="10">
        <v>13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1131</v>
      </c>
      <c r="D13" s="10">
        <v>140</v>
      </c>
      <c r="E13" s="10" t="s">
        <v>182</v>
      </c>
      <c r="F13" s="10" t="s">
        <v>182</v>
      </c>
      <c r="G13" s="10">
        <v>16</v>
      </c>
      <c r="H13" s="10">
        <v>45</v>
      </c>
      <c r="I13" s="10">
        <v>26</v>
      </c>
      <c r="J13" s="10">
        <v>45</v>
      </c>
      <c r="K13" s="10">
        <v>8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1000</v>
      </c>
      <c r="D14" s="10">
        <v>97</v>
      </c>
      <c r="E14" s="10" t="s">
        <v>182</v>
      </c>
      <c r="F14" s="10" t="s">
        <v>182</v>
      </c>
      <c r="G14" s="10">
        <v>24</v>
      </c>
      <c r="H14" s="10">
        <v>21</v>
      </c>
      <c r="I14" s="10">
        <v>16</v>
      </c>
      <c r="J14" s="10">
        <v>30</v>
      </c>
      <c r="K14" s="10">
        <v>6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963</v>
      </c>
      <c r="D15" s="10">
        <v>63</v>
      </c>
      <c r="E15" s="10" t="s">
        <v>182</v>
      </c>
      <c r="F15" s="10" t="s">
        <v>182</v>
      </c>
      <c r="G15" s="10">
        <v>14</v>
      </c>
      <c r="H15" s="10">
        <v>15</v>
      </c>
      <c r="I15" s="10">
        <v>14</v>
      </c>
      <c r="J15" s="10">
        <v>13</v>
      </c>
      <c r="K15" s="10">
        <v>7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993</v>
      </c>
      <c r="D16" s="10">
        <v>62</v>
      </c>
      <c r="E16" s="10" t="s">
        <v>182</v>
      </c>
      <c r="F16" s="10" t="s">
        <v>182</v>
      </c>
      <c r="G16" s="10">
        <v>10</v>
      </c>
      <c r="H16" s="10">
        <v>18</v>
      </c>
      <c r="I16" s="10">
        <v>13</v>
      </c>
      <c r="J16" s="10">
        <v>17</v>
      </c>
      <c r="K16" s="10">
        <v>4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981</v>
      </c>
      <c r="D17" s="10">
        <v>57</v>
      </c>
      <c r="E17" s="10" t="s">
        <v>182</v>
      </c>
      <c r="F17" s="10" t="s">
        <v>182</v>
      </c>
      <c r="G17" s="10">
        <v>19</v>
      </c>
      <c r="H17" s="10">
        <v>17</v>
      </c>
      <c r="I17" s="10">
        <v>6</v>
      </c>
      <c r="J17" s="10">
        <v>9</v>
      </c>
      <c r="K17" s="10">
        <v>6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860</v>
      </c>
      <c r="D18" s="10">
        <v>37</v>
      </c>
      <c r="E18" s="10" t="s">
        <v>182</v>
      </c>
      <c r="F18" s="10" t="s">
        <v>182</v>
      </c>
      <c r="G18" s="10">
        <v>13</v>
      </c>
      <c r="H18" s="10">
        <v>5</v>
      </c>
      <c r="I18" s="10">
        <v>8</v>
      </c>
      <c r="J18" s="10">
        <v>7</v>
      </c>
      <c r="K18" s="10">
        <v>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715</v>
      </c>
      <c r="D19" s="10">
        <v>33</v>
      </c>
      <c r="E19" s="10" t="s">
        <v>182</v>
      </c>
      <c r="F19" s="10" t="s">
        <v>182</v>
      </c>
      <c r="G19" s="10">
        <v>13</v>
      </c>
      <c r="H19" s="10">
        <v>7</v>
      </c>
      <c r="I19" s="10">
        <v>4</v>
      </c>
      <c r="J19" s="10">
        <v>3</v>
      </c>
      <c r="K19" s="10">
        <v>6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754</v>
      </c>
      <c r="D20" s="10">
        <v>37</v>
      </c>
      <c r="E20" s="10" t="s">
        <v>182</v>
      </c>
      <c r="F20" s="10" t="s">
        <v>182</v>
      </c>
      <c r="G20" s="10">
        <v>25</v>
      </c>
      <c r="H20" s="10">
        <v>7</v>
      </c>
      <c r="I20" s="10">
        <v>2</v>
      </c>
      <c r="J20" s="10">
        <v>1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576</v>
      </c>
      <c r="D21" s="10">
        <v>23</v>
      </c>
      <c r="E21" s="10" t="s">
        <v>182</v>
      </c>
      <c r="F21" s="10" t="s">
        <v>182</v>
      </c>
      <c r="G21" s="10">
        <v>15</v>
      </c>
      <c r="H21" s="10">
        <v>4</v>
      </c>
      <c r="I21" s="10" t="s">
        <v>182</v>
      </c>
      <c r="J21" s="10">
        <v>3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320</v>
      </c>
      <c r="D22" s="10">
        <v>11</v>
      </c>
      <c r="E22" s="10" t="s">
        <v>182</v>
      </c>
      <c r="F22" s="10" t="s">
        <v>182</v>
      </c>
      <c r="G22" s="10">
        <v>7</v>
      </c>
      <c r="H22" s="10" t="s">
        <v>182</v>
      </c>
      <c r="I22" s="10" t="s">
        <v>182</v>
      </c>
      <c r="J22" s="10">
        <v>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178</v>
      </c>
      <c r="D23" s="10">
        <v>10</v>
      </c>
      <c r="E23" s="10" t="s">
        <v>182</v>
      </c>
      <c r="F23" s="10" t="s">
        <v>182</v>
      </c>
      <c r="G23" s="10">
        <v>7</v>
      </c>
      <c r="H23" s="10" t="s">
        <v>182</v>
      </c>
      <c r="I23" s="10" t="s">
        <v>182</v>
      </c>
      <c r="J23" s="10">
        <v>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121</v>
      </c>
      <c r="D24" s="10">
        <v>6</v>
      </c>
      <c r="E24" s="10" t="s">
        <v>182</v>
      </c>
      <c r="F24" s="10" t="s">
        <v>182</v>
      </c>
      <c r="G24" s="10">
        <v>4</v>
      </c>
      <c r="H24" s="10" t="s">
        <v>182</v>
      </c>
      <c r="I24" s="10">
        <v>1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6944</v>
      </c>
      <c r="D25" s="3">
        <v>1115</v>
      </c>
      <c r="E25" s="3">
        <v>23</v>
      </c>
      <c r="F25" s="3">
        <v>28</v>
      </c>
      <c r="G25" s="3">
        <v>244</v>
      </c>
      <c r="H25" s="3">
        <v>361</v>
      </c>
      <c r="I25" s="3">
        <v>126</v>
      </c>
      <c r="J25" s="3">
        <v>292</v>
      </c>
      <c r="K25" s="3">
        <v>41</v>
      </c>
    </row>
    <row r="26" spans="1:13" ht="12" customHeight="1" x14ac:dyDescent="0.25">
      <c r="A26" s="30" t="s">
        <v>171</v>
      </c>
      <c r="B26" s="1" t="s">
        <v>14</v>
      </c>
      <c r="C26" s="10">
        <v>59</v>
      </c>
      <c r="D26" s="10">
        <v>33</v>
      </c>
      <c r="E26" s="10">
        <v>21</v>
      </c>
      <c r="F26" s="10">
        <v>12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104</v>
      </c>
      <c r="D27" s="10">
        <v>97</v>
      </c>
      <c r="E27" s="10">
        <v>2</v>
      </c>
      <c r="F27" s="10">
        <v>16</v>
      </c>
      <c r="G27" s="10">
        <v>79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145</v>
      </c>
      <c r="D28" s="10">
        <v>132</v>
      </c>
      <c r="E28" s="10" t="s">
        <v>182</v>
      </c>
      <c r="F28" s="10" t="s">
        <v>182</v>
      </c>
      <c r="G28" s="10">
        <v>48</v>
      </c>
      <c r="H28" s="10">
        <v>84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260</v>
      </c>
      <c r="D29" s="10">
        <v>180</v>
      </c>
      <c r="E29" s="10" t="s">
        <v>182</v>
      </c>
      <c r="F29" s="10" t="s">
        <v>182</v>
      </c>
      <c r="G29" s="10">
        <v>4</v>
      </c>
      <c r="H29" s="10">
        <v>130</v>
      </c>
      <c r="I29" s="10">
        <v>5</v>
      </c>
      <c r="J29" s="10">
        <v>41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293</v>
      </c>
      <c r="D30" s="10">
        <v>116</v>
      </c>
      <c r="E30" s="10" t="s">
        <v>182</v>
      </c>
      <c r="F30" s="10" t="s">
        <v>182</v>
      </c>
      <c r="G30" s="10">
        <v>4</v>
      </c>
      <c r="H30" s="10">
        <v>18</v>
      </c>
      <c r="I30" s="10">
        <v>17</v>
      </c>
      <c r="J30" s="10">
        <v>76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410</v>
      </c>
      <c r="D31" s="10">
        <v>93</v>
      </c>
      <c r="E31" s="10" t="s">
        <v>182</v>
      </c>
      <c r="F31" s="10" t="s">
        <v>182</v>
      </c>
      <c r="G31" s="10">
        <v>6</v>
      </c>
      <c r="H31" s="10">
        <v>10</v>
      </c>
      <c r="I31" s="10">
        <v>23</v>
      </c>
      <c r="J31" s="10">
        <v>49</v>
      </c>
      <c r="K31" s="10">
        <v>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588</v>
      </c>
      <c r="D32" s="10">
        <v>97</v>
      </c>
      <c r="E32" s="10" t="s">
        <v>182</v>
      </c>
      <c r="F32" s="10" t="s">
        <v>182</v>
      </c>
      <c r="G32" s="10">
        <v>3</v>
      </c>
      <c r="H32" s="10">
        <v>23</v>
      </c>
      <c r="I32" s="10">
        <v>20</v>
      </c>
      <c r="J32" s="10">
        <v>44</v>
      </c>
      <c r="K32" s="10">
        <v>7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624</v>
      </c>
      <c r="D33" s="10">
        <v>91</v>
      </c>
      <c r="E33" s="10" t="s">
        <v>182</v>
      </c>
      <c r="F33" s="10" t="s">
        <v>182</v>
      </c>
      <c r="G33" s="10">
        <v>8</v>
      </c>
      <c r="H33" s="10">
        <v>32</v>
      </c>
      <c r="I33" s="10">
        <v>14</v>
      </c>
      <c r="J33" s="10">
        <v>31</v>
      </c>
      <c r="K33" s="10">
        <v>6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595</v>
      </c>
      <c r="D34" s="10">
        <v>60</v>
      </c>
      <c r="E34" s="10" t="s">
        <v>182</v>
      </c>
      <c r="F34" s="10" t="s">
        <v>182</v>
      </c>
      <c r="G34" s="10">
        <v>16</v>
      </c>
      <c r="H34" s="10">
        <v>12</v>
      </c>
      <c r="I34" s="10">
        <v>10</v>
      </c>
      <c r="J34" s="10">
        <v>18</v>
      </c>
      <c r="K34" s="10">
        <v>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577</v>
      </c>
      <c r="D35" s="10">
        <v>40</v>
      </c>
      <c r="E35" s="10" t="s">
        <v>182</v>
      </c>
      <c r="F35" s="10" t="s">
        <v>182</v>
      </c>
      <c r="G35" s="10">
        <v>6</v>
      </c>
      <c r="H35" s="10">
        <v>10</v>
      </c>
      <c r="I35" s="10">
        <v>12</v>
      </c>
      <c r="J35" s="10">
        <v>9</v>
      </c>
      <c r="K35" s="10">
        <v>3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575</v>
      </c>
      <c r="D36" s="10">
        <v>39</v>
      </c>
      <c r="E36" s="10" t="s">
        <v>182</v>
      </c>
      <c r="F36" s="10" t="s">
        <v>182</v>
      </c>
      <c r="G36" s="10">
        <v>4</v>
      </c>
      <c r="H36" s="10">
        <v>14</v>
      </c>
      <c r="I36" s="10">
        <v>10</v>
      </c>
      <c r="J36" s="10">
        <v>8</v>
      </c>
      <c r="K36" s="10">
        <v>3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587</v>
      </c>
      <c r="D37" s="10">
        <v>39</v>
      </c>
      <c r="E37" s="10" t="s">
        <v>182</v>
      </c>
      <c r="F37" s="10" t="s">
        <v>182</v>
      </c>
      <c r="G37" s="10">
        <v>11</v>
      </c>
      <c r="H37" s="10">
        <v>12</v>
      </c>
      <c r="I37" s="10">
        <v>5</v>
      </c>
      <c r="J37" s="10">
        <v>6</v>
      </c>
      <c r="K37" s="10">
        <v>5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515</v>
      </c>
      <c r="D38" s="10">
        <v>16</v>
      </c>
      <c r="E38" s="10" t="s">
        <v>182</v>
      </c>
      <c r="F38" s="10" t="s">
        <v>182</v>
      </c>
      <c r="G38" s="10">
        <v>5</v>
      </c>
      <c r="H38" s="10">
        <v>2</v>
      </c>
      <c r="I38" s="10">
        <v>6</v>
      </c>
      <c r="J38" s="10">
        <v>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432</v>
      </c>
      <c r="D39" s="10">
        <v>24</v>
      </c>
      <c r="E39" s="10" t="s">
        <v>182</v>
      </c>
      <c r="F39" s="10" t="s">
        <v>182</v>
      </c>
      <c r="G39" s="10">
        <v>11</v>
      </c>
      <c r="H39" s="10">
        <v>6</v>
      </c>
      <c r="I39" s="10">
        <v>3</v>
      </c>
      <c r="J39" s="10">
        <v>2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446</v>
      </c>
      <c r="D40" s="10">
        <v>23</v>
      </c>
      <c r="E40" s="10" t="s">
        <v>182</v>
      </c>
      <c r="F40" s="10" t="s">
        <v>182</v>
      </c>
      <c r="G40" s="10">
        <v>17</v>
      </c>
      <c r="H40" s="10">
        <v>5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323</v>
      </c>
      <c r="D41" s="10">
        <v>16</v>
      </c>
      <c r="E41" s="10" t="s">
        <v>182</v>
      </c>
      <c r="F41" s="10" t="s">
        <v>182</v>
      </c>
      <c r="G41" s="10">
        <v>10</v>
      </c>
      <c r="H41" s="10">
        <v>3</v>
      </c>
      <c r="I41" s="10" t="s">
        <v>182</v>
      </c>
      <c r="J41" s="10">
        <v>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212</v>
      </c>
      <c r="D42" s="10">
        <v>7</v>
      </c>
      <c r="E42" s="10" t="s">
        <v>182</v>
      </c>
      <c r="F42" s="10" t="s">
        <v>182</v>
      </c>
      <c r="G42" s="10">
        <v>3</v>
      </c>
      <c r="H42" s="10" t="s">
        <v>182</v>
      </c>
      <c r="I42" s="10" t="s">
        <v>182</v>
      </c>
      <c r="J42" s="10">
        <v>2</v>
      </c>
      <c r="K42" s="10">
        <v>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112</v>
      </c>
      <c r="D43" s="10">
        <v>8</v>
      </c>
      <c r="E43" s="10" t="s">
        <v>182</v>
      </c>
      <c r="F43" s="10" t="s">
        <v>182</v>
      </c>
      <c r="G43" s="10">
        <v>6</v>
      </c>
      <c r="H43" s="10" t="s">
        <v>182</v>
      </c>
      <c r="I43" s="10" t="s">
        <v>182</v>
      </c>
      <c r="J43" s="10">
        <v>1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87</v>
      </c>
      <c r="D44" s="10">
        <v>4</v>
      </c>
      <c r="E44" s="10" t="s">
        <v>182</v>
      </c>
      <c r="F44" s="10" t="s">
        <v>182</v>
      </c>
      <c r="G44" s="10">
        <v>3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5147</v>
      </c>
      <c r="D45" s="3">
        <v>768</v>
      </c>
      <c r="E45" s="3">
        <v>13</v>
      </c>
      <c r="F45" s="3">
        <v>23</v>
      </c>
      <c r="G45" s="3">
        <v>178</v>
      </c>
      <c r="H45" s="3">
        <v>291</v>
      </c>
      <c r="I45" s="3">
        <v>57</v>
      </c>
      <c r="J45" s="3">
        <v>179</v>
      </c>
      <c r="K45" s="3">
        <v>27</v>
      </c>
    </row>
    <row r="46" spans="1:13" ht="12" customHeight="1" x14ac:dyDescent="0.2">
      <c r="A46" s="30" t="s">
        <v>171</v>
      </c>
      <c r="B46" s="1" t="s">
        <v>14</v>
      </c>
      <c r="C46" s="10">
        <v>54</v>
      </c>
      <c r="D46" s="10">
        <v>20</v>
      </c>
      <c r="E46" s="10">
        <v>13</v>
      </c>
      <c r="F46" s="10">
        <v>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85</v>
      </c>
      <c r="D47" s="10">
        <v>75</v>
      </c>
      <c r="E47" s="10" t="s">
        <v>182</v>
      </c>
      <c r="F47" s="10">
        <v>16</v>
      </c>
      <c r="G47" s="10">
        <v>59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137</v>
      </c>
      <c r="D48" s="10">
        <v>121</v>
      </c>
      <c r="E48" s="10" t="s">
        <v>182</v>
      </c>
      <c r="F48" s="10" t="s">
        <v>182</v>
      </c>
      <c r="G48" s="10">
        <v>41</v>
      </c>
      <c r="H48" s="10">
        <v>80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218</v>
      </c>
      <c r="D49" s="10">
        <v>159</v>
      </c>
      <c r="E49" s="10" t="s">
        <v>182</v>
      </c>
      <c r="F49" s="10" t="s">
        <v>182</v>
      </c>
      <c r="G49" s="10">
        <v>4</v>
      </c>
      <c r="H49" s="10">
        <v>127</v>
      </c>
      <c r="I49" s="10">
        <v>2</v>
      </c>
      <c r="J49" s="10">
        <v>26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274</v>
      </c>
      <c r="D50" s="10">
        <v>67</v>
      </c>
      <c r="E50" s="10" t="s">
        <v>182</v>
      </c>
      <c r="F50" s="10" t="s">
        <v>182</v>
      </c>
      <c r="G50" s="10" t="s">
        <v>182</v>
      </c>
      <c r="H50" s="10">
        <v>17</v>
      </c>
      <c r="I50" s="10">
        <v>11</v>
      </c>
      <c r="J50" s="10">
        <v>39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369</v>
      </c>
      <c r="D51" s="10">
        <v>61</v>
      </c>
      <c r="E51" s="10" t="s">
        <v>182</v>
      </c>
      <c r="F51" s="10" t="s">
        <v>182</v>
      </c>
      <c r="G51" s="10">
        <v>3</v>
      </c>
      <c r="H51" s="10">
        <v>13</v>
      </c>
      <c r="I51" s="10">
        <v>7</v>
      </c>
      <c r="J51" s="10">
        <v>36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503</v>
      </c>
      <c r="D52" s="10">
        <v>56</v>
      </c>
      <c r="E52" s="10" t="s">
        <v>182</v>
      </c>
      <c r="F52" s="10" t="s">
        <v>182</v>
      </c>
      <c r="G52" s="10">
        <v>4</v>
      </c>
      <c r="H52" s="10">
        <v>11</v>
      </c>
      <c r="I52" s="10">
        <v>8</v>
      </c>
      <c r="J52" s="10">
        <v>27</v>
      </c>
      <c r="K52" s="10">
        <v>6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507</v>
      </c>
      <c r="D53" s="10">
        <v>49</v>
      </c>
      <c r="E53" s="10" t="s">
        <v>182</v>
      </c>
      <c r="F53" s="10" t="s">
        <v>182</v>
      </c>
      <c r="G53" s="10">
        <v>8</v>
      </c>
      <c r="H53" s="10">
        <v>13</v>
      </c>
      <c r="I53" s="10">
        <v>12</v>
      </c>
      <c r="J53" s="10">
        <v>14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405</v>
      </c>
      <c r="D54" s="10">
        <v>37</v>
      </c>
      <c r="E54" s="10" t="s">
        <v>182</v>
      </c>
      <c r="F54" s="10" t="s">
        <v>182</v>
      </c>
      <c r="G54" s="10">
        <v>8</v>
      </c>
      <c r="H54" s="10">
        <v>9</v>
      </c>
      <c r="I54" s="10">
        <v>6</v>
      </c>
      <c r="J54" s="10">
        <v>12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386</v>
      </c>
      <c r="D55" s="10">
        <v>23</v>
      </c>
      <c r="E55" s="10" t="s">
        <v>182</v>
      </c>
      <c r="F55" s="10" t="s">
        <v>182</v>
      </c>
      <c r="G55" s="10">
        <v>8</v>
      </c>
      <c r="H55" s="10">
        <v>5</v>
      </c>
      <c r="I55" s="10">
        <v>2</v>
      </c>
      <c r="J55" s="10">
        <v>4</v>
      </c>
      <c r="K55" s="10">
        <v>4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418</v>
      </c>
      <c r="D56" s="10">
        <v>23</v>
      </c>
      <c r="E56" s="10" t="s">
        <v>182</v>
      </c>
      <c r="F56" s="10" t="s">
        <v>182</v>
      </c>
      <c r="G56" s="10">
        <v>6</v>
      </c>
      <c r="H56" s="10">
        <v>4</v>
      </c>
      <c r="I56" s="10">
        <v>3</v>
      </c>
      <c r="J56" s="10">
        <v>9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394</v>
      </c>
      <c r="D57" s="10">
        <v>18</v>
      </c>
      <c r="E57" s="10" t="s">
        <v>182</v>
      </c>
      <c r="F57" s="10" t="s">
        <v>182</v>
      </c>
      <c r="G57" s="10">
        <v>8</v>
      </c>
      <c r="H57" s="10">
        <v>5</v>
      </c>
      <c r="I57" s="10">
        <v>1</v>
      </c>
      <c r="J57" s="10">
        <v>3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345</v>
      </c>
      <c r="D58" s="10">
        <v>21</v>
      </c>
      <c r="E58" s="10" t="s">
        <v>182</v>
      </c>
      <c r="F58" s="10" t="s">
        <v>182</v>
      </c>
      <c r="G58" s="10">
        <v>8</v>
      </c>
      <c r="H58" s="10">
        <v>3</v>
      </c>
      <c r="I58" s="10">
        <v>2</v>
      </c>
      <c r="J58" s="10">
        <v>5</v>
      </c>
      <c r="K58" s="10">
        <v>3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283</v>
      </c>
      <c r="D59" s="10">
        <v>9</v>
      </c>
      <c r="E59" s="10" t="s">
        <v>182</v>
      </c>
      <c r="F59" s="10" t="s">
        <v>182</v>
      </c>
      <c r="G59" s="10">
        <v>2</v>
      </c>
      <c r="H59" s="10">
        <v>1</v>
      </c>
      <c r="I59" s="10">
        <v>1</v>
      </c>
      <c r="J59" s="10">
        <v>1</v>
      </c>
      <c r="K59" s="10">
        <v>4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308</v>
      </c>
      <c r="D60" s="10">
        <v>14</v>
      </c>
      <c r="E60" s="10" t="s">
        <v>182</v>
      </c>
      <c r="F60" s="10" t="s">
        <v>182</v>
      </c>
      <c r="G60" s="10">
        <v>8</v>
      </c>
      <c r="H60" s="10">
        <v>2</v>
      </c>
      <c r="I60" s="10">
        <v>1</v>
      </c>
      <c r="J60" s="10">
        <v>1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253</v>
      </c>
      <c r="D61" s="10">
        <v>7</v>
      </c>
      <c r="E61" s="10" t="s">
        <v>182</v>
      </c>
      <c r="F61" s="10" t="s">
        <v>182</v>
      </c>
      <c r="G61" s="10">
        <v>5</v>
      </c>
      <c r="H61" s="10">
        <v>1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108</v>
      </c>
      <c r="D62" s="10">
        <v>4</v>
      </c>
      <c r="E62" s="10" t="s">
        <v>182</v>
      </c>
      <c r="F62" s="10" t="s">
        <v>182</v>
      </c>
      <c r="G62" s="10">
        <v>4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66</v>
      </c>
      <c r="D63" s="10">
        <v>2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34</v>
      </c>
      <c r="D64" s="6">
        <v>2</v>
      </c>
      <c r="E64" s="6" t="s">
        <v>182</v>
      </c>
      <c r="F64" s="6" t="s">
        <v>182</v>
      </c>
      <c r="G64" s="6">
        <v>1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794</v>
      </c>
      <c r="D5" s="3">
        <v>123</v>
      </c>
      <c r="E5" s="3">
        <v>3</v>
      </c>
      <c r="F5" s="3">
        <v>3</v>
      </c>
      <c r="G5" s="3">
        <v>40</v>
      </c>
      <c r="H5" s="3">
        <v>46</v>
      </c>
      <c r="I5" s="3">
        <v>11</v>
      </c>
      <c r="J5" s="3">
        <v>17</v>
      </c>
      <c r="K5" s="3">
        <v>3</v>
      </c>
    </row>
    <row r="6" spans="1:32" ht="12" customHeight="1" x14ac:dyDescent="0.2">
      <c r="A6" s="30" t="s">
        <v>171</v>
      </c>
      <c r="B6" s="1" t="s">
        <v>14</v>
      </c>
      <c r="C6" s="10">
        <v>10</v>
      </c>
      <c r="D6" s="10">
        <v>3</v>
      </c>
      <c r="E6" s="10">
        <v>3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17</v>
      </c>
      <c r="D7" s="10">
        <v>16</v>
      </c>
      <c r="E7" s="10" t="s">
        <v>182</v>
      </c>
      <c r="F7" s="10">
        <v>3</v>
      </c>
      <c r="G7" s="10">
        <v>13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29</v>
      </c>
      <c r="D8" s="10">
        <v>27</v>
      </c>
      <c r="E8" s="10" t="s">
        <v>182</v>
      </c>
      <c r="F8" s="10" t="s">
        <v>182</v>
      </c>
      <c r="G8" s="10">
        <v>17</v>
      </c>
      <c r="H8" s="10">
        <v>10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30</v>
      </c>
      <c r="D9" s="10">
        <v>24</v>
      </c>
      <c r="E9" s="10" t="s">
        <v>182</v>
      </c>
      <c r="F9" s="10" t="s">
        <v>182</v>
      </c>
      <c r="G9" s="10" t="s">
        <v>182</v>
      </c>
      <c r="H9" s="10">
        <v>17</v>
      </c>
      <c r="I9" s="10">
        <v>1</v>
      </c>
      <c r="J9" s="10">
        <v>6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24</v>
      </c>
      <c r="D10" s="10">
        <v>5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2</v>
      </c>
      <c r="J10" s="10">
        <v>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36</v>
      </c>
      <c r="D11" s="10">
        <v>4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1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67</v>
      </c>
      <c r="D12" s="10">
        <v>6</v>
      </c>
      <c r="E12" s="10" t="s">
        <v>182</v>
      </c>
      <c r="F12" s="10" t="s">
        <v>182</v>
      </c>
      <c r="G12" s="10" t="s">
        <v>182</v>
      </c>
      <c r="H12" s="10">
        <v>2</v>
      </c>
      <c r="I12" s="10">
        <v>2</v>
      </c>
      <c r="J12" s="10">
        <v>1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71</v>
      </c>
      <c r="D13" s="10">
        <v>9</v>
      </c>
      <c r="E13" s="10" t="s">
        <v>182</v>
      </c>
      <c r="F13" s="10" t="s">
        <v>182</v>
      </c>
      <c r="G13" s="10">
        <v>2</v>
      </c>
      <c r="H13" s="10">
        <v>3</v>
      </c>
      <c r="I13" s="10">
        <v>2</v>
      </c>
      <c r="J13" s="10">
        <v>1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48</v>
      </c>
      <c r="D14" s="10">
        <v>5</v>
      </c>
      <c r="E14" s="10" t="s">
        <v>182</v>
      </c>
      <c r="F14" s="10" t="s">
        <v>182</v>
      </c>
      <c r="G14" s="10">
        <v>1</v>
      </c>
      <c r="H14" s="10">
        <v>3</v>
      </c>
      <c r="I14" s="10" t="s">
        <v>182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55</v>
      </c>
      <c r="D15" s="10">
        <v>4</v>
      </c>
      <c r="E15" s="10" t="s">
        <v>182</v>
      </c>
      <c r="F15" s="10" t="s">
        <v>182</v>
      </c>
      <c r="G15" s="10">
        <v>1</v>
      </c>
      <c r="H15" s="10">
        <v>1</v>
      </c>
      <c r="I15" s="10" t="s">
        <v>182</v>
      </c>
      <c r="J15" s="10">
        <v>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61</v>
      </c>
      <c r="D16" s="10">
        <v>9</v>
      </c>
      <c r="E16" s="10" t="s">
        <v>182</v>
      </c>
      <c r="F16" s="10" t="s">
        <v>182</v>
      </c>
      <c r="G16" s="10">
        <v>2</v>
      </c>
      <c r="H16" s="10">
        <v>3</v>
      </c>
      <c r="I16" s="10">
        <v>2</v>
      </c>
      <c r="J16" s="10">
        <v>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48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52</v>
      </c>
      <c r="D19" s="10">
        <v>2</v>
      </c>
      <c r="E19" s="10" t="s">
        <v>182</v>
      </c>
      <c r="F19" s="10" t="s">
        <v>182</v>
      </c>
      <c r="G19" s="10">
        <v>1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78</v>
      </c>
      <c r="D20" s="10">
        <v>4</v>
      </c>
      <c r="E20" s="10" t="s">
        <v>182</v>
      </c>
      <c r="F20" s="10" t="s">
        <v>182</v>
      </c>
      <c r="G20" s="10" t="s">
        <v>182</v>
      </c>
      <c r="H20" s="10">
        <v>4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63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46</v>
      </c>
      <c r="D22" s="10">
        <v>3</v>
      </c>
      <c r="E22" s="10" t="s">
        <v>182</v>
      </c>
      <c r="F22" s="10" t="s">
        <v>182</v>
      </c>
      <c r="G22" s="10" t="s">
        <v>182</v>
      </c>
      <c r="H22" s="10">
        <v>1</v>
      </c>
      <c r="I22" s="10">
        <v>1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406</v>
      </c>
      <c r="D25" s="3">
        <v>68</v>
      </c>
      <c r="E25" s="3">
        <v>1</v>
      </c>
      <c r="F25" s="3">
        <v>1</v>
      </c>
      <c r="G25" s="3">
        <v>18</v>
      </c>
      <c r="H25" s="3">
        <v>28</v>
      </c>
      <c r="I25" s="3">
        <v>7</v>
      </c>
      <c r="J25" s="3">
        <v>10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10</v>
      </c>
      <c r="D27" s="10">
        <v>9</v>
      </c>
      <c r="E27" s="10" t="s">
        <v>182</v>
      </c>
      <c r="F27" s="10">
        <v>1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</v>
      </c>
      <c r="D28" s="10">
        <v>13</v>
      </c>
      <c r="E28" s="10" t="s">
        <v>182</v>
      </c>
      <c r="F28" s="10" t="s">
        <v>182</v>
      </c>
      <c r="G28" s="10">
        <v>7</v>
      </c>
      <c r="H28" s="10">
        <v>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14</v>
      </c>
      <c r="D29" s="10">
        <v>11</v>
      </c>
      <c r="E29" s="10" t="s">
        <v>182</v>
      </c>
      <c r="F29" s="10" t="s">
        <v>182</v>
      </c>
      <c r="G29" s="10" t="s">
        <v>182</v>
      </c>
      <c r="H29" s="10">
        <v>7</v>
      </c>
      <c r="I29" s="10">
        <v>1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12</v>
      </c>
      <c r="D30" s="10">
        <v>4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13</v>
      </c>
      <c r="D31" s="10">
        <v>1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35</v>
      </c>
      <c r="D32" s="10">
        <v>4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41</v>
      </c>
      <c r="D33" s="10">
        <v>8</v>
      </c>
      <c r="E33" s="10" t="s">
        <v>182</v>
      </c>
      <c r="F33" s="10" t="s">
        <v>182</v>
      </c>
      <c r="G33" s="10">
        <v>1</v>
      </c>
      <c r="H33" s="10">
        <v>3</v>
      </c>
      <c r="I33" s="10">
        <v>2</v>
      </c>
      <c r="J33" s="10">
        <v>1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24</v>
      </c>
      <c r="D34" s="10">
        <v>2</v>
      </c>
      <c r="E34" s="10" t="s">
        <v>182</v>
      </c>
      <c r="F34" s="10" t="s">
        <v>182</v>
      </c>
      <c r="G34" s="10" t="s">
        <v>182</v>
      </c>
      <c r="H34" s="10">
        <v>1</v>
      </c>
      <c r="I34" s="10" t="s">
        <v>182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37</v>
      </c>
      <c r="D35" s="10">
        <v>3</v>
      </c>
      <c r="E35" s="10" t="s">
        <v>182</v>
      </c>
      <c r="F35" s="10" t="s">
        <v>182</v>
      </c>
      <c r="G35" s="10">
        <v>1</v>
      </c>
      <c r="H35" s="10">
        <v>1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31</v>
      </c>
      <c r="D36" s="10">
        <v>6</v>
      </c>
      <c r="E36" s="10" t="s">
        <v>182</v>
      </c>
      <c r="F36" s="10" t="s">
        <v>182</v>
      </c>
      <c r="G36" s="10">
        <v>1</v>
      </c>
      <c r="H36" s="10">
        <v>3</v>
      </c>
      <c r="I36" s="10" t="s">
        <v>182</v>
      </c>
      <c r="J36" s="10">
        <v>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24</v>
      </c>
      <c r="D39" s="10">
        <v>1</v>
      </c>
      <c r="E39" s="10" t="s">
        <v>182</v>
      </c>
      <c r="F39" s="10" t="s">
        <v>182</v>
      </c>
      <c r="G39" s="10" t="s">
        <v>182</v>
      </c>
      <c r="H39" s="10">
        <v>1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35</v>
      </c>
      <c r="D40" s="10">
        <v>4</v>
      </c>
      <c r="E40" s="10" t="s">
        <v>182</v>
      </c>
      <c r="F40" s="10" t="s">
        <v>182</v>
      </c>
      <c r="G40" s="10" t="s">
        <v>182</v>
      </c>
      <c r="H40" s="10">
        <v>4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26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23</v>
      </c>
      <c r="D42" s="10">
        <v>1</v>
      </c>
      <c r="E42" s="10" t="s">
        <v>182</v>
      </c>
      <c r="F42" s="10" t="s">
        <v>182</v>
      </c>
      <c r="G42" s="10" t="s">
        <v>182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18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388</v>
      </c>
      <c r="D45" s="3">
        <v>55</v>
      </c>
      <c r="E45" s="3">
        <v>2</v>
      </c>
      <c r="F45" s="3">
        <v>2</v>
      </c>
      <c r="G45" s="3">
        <v>22</v>
      </c>
      <c r="H45" s="3">
        <v>18</v>
      </c>
      <c r="I45" s="3">
        <v>4</v>
      </c>
      <c r="J45" s="3">
        <v>7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7</v>
      </c>
      <c r="D46" s="10">
        <v>2</v>
      </c>
      <c r="E46" s="10">
        <v>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7</v>
      </c>
      <c r="D47" s="10">
        <v>7</v>
      </c>
      <c r="E47" s="10" t="s">
        <v>182</v>
      </c>
      <c r="F47" s="10">
        <v>2</v>
      </c>
      <c r="G47" s="10">
        <v>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15</v>
      </c>
      <c r="D48" s="10">
        <v>14</v>
      </c>
      <c r="E48" s="10" t="s">
        <v>182</v>
      </c>
      <c r="F48" s="10" t="s">
        <v>182</v>
      </c>
      <c r="G48" s="10">
        <v>10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16</v>
      </c>
      <c r="D49" s="10">
        <v>13</v>
      </c>
      <c r="E49" s="10" t="s">
        <v>182</v>
      </c>
      <c r="F49" s="10" t="s">
        <v>182</v>
      </c>
      <c r="G49" s="10" t="s">
        <v>182</v>
      </c>
      <c r="H49" s="10">
        <v>10</v>
      </c>
      <c r="I49" s="10" t="s">
        <v>182</v>
      </c>
      <c r="J49" s="10">
        <v>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12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23</v>
      </c>
      <c r="D51" s="10">
        <v>3</v>
      </c>
      <c r="E51" s="10" t="s">
        <v>182</v>
      </c>
      <c r="F51" s="10" t="s">
        <v>182</v>
      </c>
      <c r="G51" s="10">
        <v>1</v>
      </c>
      <c r="H51" s="10" t="s">
        <v>182</v>
      </c>
      <c r="I51" s="10" t="s">
        <v>182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32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30</v>
      </c>
      <c r="D53" s="10">
        <v>1</v>
      </c>
      <c r="E53" s="10" t="s">
        <v>182</v>
      </c>
      <c r="F53" s="10" t="s">
        <v>182</v>
      </c>
      <c r="G53" s="10">
        <v>1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24</v>
      </c>
      <c r="D54" s="10">
        <v>3</v>
      </c>
      <c r="E54" s="10" t="s">
        <v>182</v>
      </c>
      <c r="F54" s="10" t="s">
        <v>182</v>
      </c>
      <c r="G54" s="10">
        <v>1</v>
      </c>
      <c r="H54" s="10">
        <v>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18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30</v>
      </c>
      <c r="D56" s="10">
        <v>3</v>
      </c>
      <c r="E56" s="10" t="s">
        <v>182</v>
      </c>
      <c r="F56" s="10" t="s">
        <v>182</v>
      </c>
      <c r="G56" s="10">
        <v>1</v>
      </c>
      <c r="H56" s="10" t="s">
        <v>182</v>
      </c>
      <c r="I56" s="10">
        <v>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23</v>
      </c>
      <c r="D57" s="10">
        <v>1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10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28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43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37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23</v>
      </c>
      <c r="D62" s="10">
        <v>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2970</v>
      </c>
      <c r="D5" s="3">
        <v>432</v>
      </c>
      <c r="E5" s="3">
        <v>6</v>
      </c>
      <c r="F5" s="3">
        <v>19</v>
      </c>
      <c r="G5" s="3">
        <v>118</v>
      </c>
      <c r="H5" s="3">
        <v>193</v>
      </c>
      <c r="I5" s="3">
        <v>37</v>
      </c>
      <c r="J5" s="3">
        <v>51</v>
      </c>
      <c r="K5" s="3">
        <v>8</v>
      </c>
    </row>
    <row r="6" spans="1:32" ht="12" customHeight="1" x14ac:dyDescent="0.2">
      <c r="A6" s="30" t="s">
        <v>171</v>
      </c>
      <c r="B6" s="1" t="s">
        <v>14</v>
      </c>
      <c r="C6" s="10">
        <v>29</v>
      </c>
      <c r="D6" s="10">
        <v>17</v>
      </c>
      <c r="E6" s="10">
        <v>6</v>
      </c>
      <c r="F6" s="10">
        <v>11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51</v>
      </c>
      <c r="D7" s="10">
        <v>43</v>
      </c>
      <c r="E7" s="10" t="s">
        <v>182</v>
      </c>
      <c r="F7" s="10">
        <v>8</v>
      </c>
      <c r="G7" s="10">
        <v>35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76</v>
      </c>
      <c r="D8" s="10">
        <v>65</v>
      </c>
      <c r="E8" s="10" t="s">
        <v>182</v>
      </c>
      <c r="F8" s="10" t="s">
        <v>182</v>
      </c>
      <c r="G8" s="10">
        <v>25</v>
      </c>
      <c r="H8" s="10">
        <v>40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147</v>
      </c>
      <c r="D9" s="10">
        <v>108</v>
      </c>
      <c r="E9" s="10" t="s">
        <v>182</v>
      </c>
      <c r="F9" s="10" t="s">
        <v>182</v>
      </c>
      <c r="G9" s="10">
        <v>5</v>
      </c>
      <c r="H9" s="10">
        <v>90</v>
      </c>
      <c r="I9" s="10">
        <v>6</v>
      </c>
      <c r="J9" s="10">
        <v>7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162</v>
      </c>
      <c r="D10" s="10">
        <v>38</v>
      </c>
      <c r="E10" s="10" t="s">
        <v>182</v>
      </c>
      <c r="F10" s="10" t="s">
        <v>182</v>
      </c>
      <c r="G10" s="10">
        <v>1</v>
      </c>
      <c r="H10" s="10">
        <v>11</v>
      </c>
      <c r="I10" s="10">
        <v>8</v>
      </c>
      <c r="J10" s="10">
        <v>17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214</v>
      </c>
      <c r="D11" s="10">
        <v>35</v>
      </c>
      <c r="E11" s="10" t="s">
        <v>182</v>
      </c>
      <c r="F11" s="10" t="s">
        <v>182</v>
      </c>
      <c r="G11" s="10">
        <v>3</v>
      </c>
      <c r="H11" s="10">
        <v>11</v>
      </c>
      <c r="I11" s="10">
        <v>8</v>
      </c>
      <c r="J11" s="10">
        <v>11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281</v>
      </c>
      <c r="D12" s="10">
        <v>24</v>
      </c>
      <c r="E12" s="10" t="s">
        <v>182</v>
      </c>
      <c r="F12" s="10" t="s">
        <v>182</v>
      </c>
      <c r="G12" s="10">
        <v>5</v>
      </c>
      <c r="H12" s="10">
        <v>11</v>
      </c>
      <c r="I12" s="10">
        <v>5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340</v>
      </c>
      <c r="D13" s="10">
        <v>31</v>
      </c>
      <c r="E13" s="10" t="s">
        <v>182</v>
      </c>
      <c r="F13" s="10" t="s">
        <v>182</v>
      </c>
      <c r="G13" s="10">
        <v>8</v>
      </c>
      <c r="H13" s="10">
        <v>11</v>
      </c>
      <c r="I13" s="10">
        <v>4</v>
      </c>
      <c r="J13" s="10">
        <v>7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300</v>
      </c>
      <c r="D14" s="10">
        <v>19</v>
      </c>
      <c r="E14" s="10" t="s">
        <v>182</v>
      </c>
      <c r="F14" s="10" t="s">
        <v>182</v>
      </c>
      <c r="G14" s="10">
        <v>6</v>
      </c>
      <c r="H14" s="10">
        <v>8</v>
      </c>
      <c r="I14" s="10">
        <v>2</v>
      </c>
      <c r="J14" s="10">
        <v>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260</v>
      </c>
      <c r="D15" s="10">
        <v>12</v>
      </c>
      <c r="E15" s="10" t="s">
        <v>182</v>
      </c>
      <c r="F15" s="10" t="s">
        <v>182</v>
      </c>
      <c r="G15" s="10">
        <v>7</v>
      </c>
      <c r="H15" s="10">
        <v>1</v>
      </c>
      <c r="I15" s="10">
        <v>2</v>
      </c>
      <c r="J15" s="10">
        <v>1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248</v>
      </c>
      <c r="D16" s="10">
        <v>11</v>
      </c>
      <c r="E16" s="10" t="s">
        <v>182</v>
      </c>
      <c r="F16" s="10" t="s">
        <v>182</v>
      </c>
      <c r="G16" s="10">
        <v>6</v>
      </c>
      <c r="H16" s="10">
        <v>2</v>
      </c>
      <c r="I16" s="10">
        <v>1</v>
      </c>
      <c r="J16" s="10">
        <v>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188</v>
      </c>
      <c r="D17" s="10">
        <v>10</v>
      </c>
      <c r="E17" s="10" t="s">
        <v>182</v>
      </c>
      <c r="F17" s="10" t="s">
        <v>182</v>
      </c>
      <c r="G17" s="10">
        <v>8</v>
      </c>
      <c r="H17" s="10">
        <v>1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183</v>
      </c>
      <c r="D18" s="10">
        <v>7</v>
      </c>
      <c r="E18" s="10" t="s">
        <v>182</v>
      </c>
      <c r="F18" s="10" t="s">
        <v>182</v>
      </c>
      <c r="G18" s="10">
        <v>5</v>
      </c>
      <c r="H18" s="10">
        <v>1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156</v>
      </c>
      <c r="D19" s="10">
        <v>3</v>
      </c>
      <c r="E19" s="10" t="s">
        <v>182</v>
      </c>
      <c r="F19" s="10" t="s">
        <v>182</v>
      </c>
      <c r="G19" s="10" t="s">
        <v>182</v>
      </c>
      <c r="H19" s="10">
        <v>2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132</v>
      </c>
      <c r="D20" s="10">
        <v>5</v>
      </c>
      <c r="E20" s="10" t="s">
        <v>182</v>
      </c>
      <c r="F20" s="10" t="s">
        <v>182</v>
      </c>
      <c r="G20" s="10">
        <v>3</v>
      </c>
      <c r="H20" s="10">
        <v>1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106</v>
      </c>
      <c r="D21" s="10">
        <v>3</v>
      </c>
      <c r="E21" s="10" t="s">
        <v>182</v>
      </c>
      <c r="F21" s="10" t="s">
        <v>182</v>
      </c>
      <c r="G21" s="10" t="s">
        <v>182</v>
      </c>
      <c r="H21" s="10">
        <v>3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49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1579</v>
      </c>
      <c r="D25" s="3">
        <v>249</v>
      </c>
      <c r="E25" s="3">
        <v>4</v>
      </c>
      <c r="F25" s="3">
        <v>12</v>
      </c>
      <c r="G25" s="3">
        <v>74</v>
      </c>
      <c r="H25" s="3">
        <v>96</v>
      </c>
      <c r="I25" s="3">
        <v>28</v>
      </c>
      <c r="J25" s="3">
        <v>30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19</v>
      </c>
      <c r="D26" s="10">
        <v>12</v>
      </c>
      <c r="E26" s="10">
        <v>4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32</v>
      </c>
      <c r="D27" s="10">
        <v>27</v>
      </c>
      <c r="E27" s="10" t="s">
        <v>182</v>
      </c>
      <c r="F27" s="10">
        <v>4</v>
      </c>
      <c r="G27" s="10">
        <v>23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40</v>
      </c>
      <c r="D28" s="10">
        <v>33</v>
      </c>
      <c r="E28" s="10" t="s">
        <v>182</v>
      </c>
      <c r="F28" s="10" t="s">
        <v>182</v>
      </c>
      <c r="G28" s="10">
        <v>16</v>
      </c>
      <c r="H28" s="10">
        <v>17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81</v>
      </c>
      <c r="D29" s="10">
        <v>59</v>
      </c>
      <c r="E29" s="10" t="s">
        <v>182</v>
      </c>
      <c r="F29" s="10" t="s">
        <v>182</v>
      </c>
      <c r="G29" s="10">
        <v>4</v>
      </c>
      <c r="H29" s="10">
        <v>43</v>
      </c>
      <c r="I29" s="10">
        <v>6</v>
      </c>
      <c r="J29" s="10">
        <v>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71</v>
      </c>
      <c r="D30" s="10">
        <v>18</v>
      </c>
      <c r="E30" s="10" t="s">
        <v>182</v>
      </c>
      <c r="F30" s="10" t="s">
        <v>182</v>
      </c>
      <c r="G30" s="10" t="s">
        <v>182</v>
      </c>
      <c r="H30" s="10">
        <v>7</v>
      </c>
      <c r="I30" s="10">
        <v>5</v>
      </c>
      <c r="J30" s="10">
        <v>5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119</v>
      </c>
      <c r="D31" s="10">
        <v>23</v>
      </c>
      <c r="E31" s="10" t="s">
        <v>182</v>
      </c>
      <c r="F31" s="10" t="s">
        <v>182</v>
      </c>
      <c r="G31" s="10">
        <v>3</v>
      </c>
      <c r="H31" s="10">
        <v>3</v>
      </c>
      <c r="I31" s="10">
        <v>7</v>
      </c>
      <c r="J31" s="10">
        <v>9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153</v>
      </c>
      <c r="D32" s="10">
        <v>13</v>
      </c>
      <c r="E32" s="10" t="s">
        <v>182</v>
      </c>
      <c r="F32" s="10" t="s">
        <v>182</v>
      </c>
      <c r="G32" s="10">
        <v>1</v>
      </c>
      <c r="H32" s="10">
        <v>5</v>
      </c>
      <c r="I32" s="10">
        <v>5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179</v>
      </c>
      <c r="D33" s="10">
        <v>17</v>
      </c>
      <c r="E33" s="10" t="s">
        <v>182</v>
      </c>
      <c r="F33" s="10" t="s">
        <v>182</v>
      </c>
      <c r="G33" s="10">
        <v>3</v>
      </c>
      <c r="H33" s="10">
        <v>7</v>
      </c>
      <c r="I33" s="10">
        <v>2</v>
      </c>
      <c r="J33" s="10">
        <v>4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143</v>
      </c>
      <c r="D34" s="10">
        <v>11</v>
      </c>
      <c r="E34" s="10" t="s">
        <v>182</v>
      </c>
      <c r="F34" s="10" t="s">
        <v>182</v>
      </c>
      <c r="G34" s="10">
        <v>3</v>
      </c>
      <c r="H34" s="10">
        <v>6</v>
      </c>
      <c r="I34" s="10">
        <v>1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132</v>
      </c>
      <c r="D35" s="10">
        <v>9</v>
      </c>
      <c r="E35" s="10" t="s">
        <v>182</v>
      </c>
      <c r="F35" s="10" t="s">
        <v>182</v>
      </c>
      <c r="G35" s="10">
        <v>6</v>
      </c>
      <c r="H35" s="10">
        <v>1</v>
      </c>
      <c r="I35" s="10" t="s">
        <v>182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138</v>
      </c>
      <c r="D36" s="10">
        <v>9</v>
      </c>
      <c r="E36" s="10" t="s">
        <v>182</v>
      </c>
      <c r="F36" s="10" t="s">
        <v>182</v>
      </c>
      <c r="G36" s="10">
        <v>4</v>
      </c>
      <c r="H36" s="10">
        <v>2</v>
      </c>
      <c r="I36" s="10">
        <v>1</v>
      </c>
      <c r="J36" s="10">
        <v>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95</v>
      </c>
      <c r="D37" s="10">
        <v>8</v>
      </c>
      <c r="E37" s="10" t="s">
        <v>182</v>
      </c>
      <c r="F37" s="10" t="s">
        <v>182</v>
      </c>
      <c r="G37" s="10">
        <v>6</v>
      </c>
      <c r="H37" s="10">
        <v>1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108</v>
      </c>
      <c r="D38" s="10">
        <v>5</v>
      </c>
      <c r="E38" s="10" t="s">
        <v>182</v>
      </c>
      <c r="F38" s="10" t="s">
        <v>182</v>
      </c>
      <c r="G38" s="10">
        <v>3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86</v>
      </c>
      <c r="D39" s="10">
        <v>1</v>
      </c>
      <c r="E39" s="10" t="s">
        <v>182</v>
      </c>
      <c r="F39" s="10" t="s">
        <v>182</v>
      </c>
      <c r="G39" s="10" t="s">
        <v>182</v>
      </c>
      <c r="H39" s="10">
        <v>1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66</v>
      </c>
      <c r="D40" s="10">
        <v>3</v>
      </c>
      <c r="E40" s="10" t="s">
        <v>182</v>
      </c>
      <c r="F40" s="10" t="s">
        <v>182</v>
      </c>
      <c r="G40" s="10">
        <v>2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62</v>
      </c>
      <c r="D41" s="10">
        <v>1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10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1391</v>
      </c>
      <c r="D45" s="3">
        <v>183</v>
      </c>
      <c r="E45" s="3">
        <v>2</v>
      </c>
      <c r="F45" s="3">
        <v>7</v>
      </c>
      <c r="G45" s="3">
        <v>44</v>
      </c>
      <c r="H45" s="3">
        <v>97</v>
      </c>
      <c r="I45" s="3">
        <v>9</v>
      </c>
      <c r="J45" s="3">
        <v>21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10</v>
      </c>
      <c r="D46" s="10">
        <v>5</v>
      </c>
      <c r="E46" s="10">
        <v>2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19</v>
      </c>
      <c r="D47" s="10">
        <v>16</v>
      </c>
      <c r="E47" s="10" t="s">
        <v>182</v>
      </c>
      <c r="F47" s="10">
        <v>4</v>
      </c>
      <c r="G47" s="10">
        <v>12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36</v>
      </c>
      <c r="D48" s="10">
        <v>32</v>
      </c>
      <c r="E48" s="10" t="s">
        <v>182</v>
      </c>
      <c r="F48" s="10" t="s">
        <v>182</v>
      </c>
      <c r="G48" s="10">
        <v>9</v>
      </c>
      <c r="H48" s="10">
        <v>23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66</v>
      </c>
      <c r="D49" s="10">
        <v>49</v>
      </c>
      <c r="E49" s="10" t="s">
        <v>182</v>
      </c>
      <c r="F49" s="10" t="s">
        <v>182</v>
      </c>
      <c r="G49" s="10">
        <v>1</v>
      </c>
      <c r="H49" s="10">
        <v>47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91</v>
      </c>
      <c r="D50" s="10">
        <v>20</v>
      </c>
      <c r="E50" s="10" t="s">
        <v>182</v>
      </c>
      <c r="F50" s="10" t="s">
        <v>182</v>
      </c>
      <c r="G50" s="10">
        <v>1</v>
      </c>
      <c r="H50" s="10">
        <v>4</v>
      </c>
      <c r="I50" s="10">
        <v>3</v>
      </c>
      <c r="J50" s="10">
        <v>12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95</v>
      </c>
      <c r="D51" s="10">
        <v>12</v>
      </c>
      <c r="E51" s="10" t="s">
        <v>182</v>
      </c>
      <c r="F51" s="10" t="s">
        <v>182</v>
      </c>
      <c r="G51" s="10" t="s">
        <v>182</v>
      </c>
      <c r="H51" s="10">
        <v>8</v>
      </c>
      <c r="I51" s="10">
        <v>1</v>
      </c>
      <c r="J51" s="10">
        <v>2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128</v>
      </c>
      <c r="D52" s="10">
        <v>11</v>
      </c>
      <c r="E52" s="10" t="s">
        <v>182</v>
      </c>
      <c r="F52" s="10" t="s">
        <v>182</v>
      </c>
      <c r="G52" s="10">
        <v>4</v>
      </c>
      <c r="H52" s="10">
        <v>6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161</v>
      </c>
      <c r="D53" s="10">
        <v>14</v>
      </c>
      <c r="E53" s="10" t="s">
        <v>182</v>
      </c>
      <c r="F53" s="10" t="s">
        <v>182</v>
      </c>
      <c r="G53" s="10">
        <v>5</v>
      </c>
      <c r="H53" s="10">
        <v>4</v>
      </c>
      <c r="I53" s="10">
        <v>2</v>
      </c>
      <c r="J53" s="10">
        <v>3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157</v>
      </c>
      <c r="D54" s="10">
        <v>8</v>
      </c>
      <c r="E54" s="10" t="s">
        <v>182</v>
      </c>
      <c r="F54" s="10" t="s">
        <v>182</v>
      </c>
      <c r="G54" s="10">
        <v>3</v>
      </c>
      <c r="H54" s="10">
        <v>2</v>
      </c>
      <c r="I54" s="10">
        <v>1</v>
      </c>
      <c r="J54" s="10">
        <v>1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128</v>
      </c>
      <c r="D55" s="10">
        <v>3</v>
      </c>
      <c r="E55" s="10" t="s">
        <v>182</v>
      </c>
      <c r="F55" s="10" t="s">
        <v>182</v>
      </c>
      <c r="G55" s="10">
        <v>1</v>
      </c>
      <c r="H55" s="10" t="s">
        <v>182</v>
      </c>
      <c r="I55" s="10">
        <v>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110</v>
      </c>
      <c r="D56" s="10">
        <v>2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93</v>
      </c>
      <c r="D57" s="10">
        <v>2</v>
      </c>
      <c r="E57" s="10" t="s">
        <v>182</v>
      </c>
      <c r="F57" s="10" t="s">
        <v>182</v>
      </c>
      <c r="G57" s="10">
        <v>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75</v>
      </c>
      <c r="D58" s="10">
        <v>2</v>
      </c>
      <c r="E58" s="10" t="s">
        <v>182</v>
      </c>
      <c r="F58" s="10" t="s">
        <v>182</v>
      </c>
      <c r="G58" s="10">
        <v>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70</v>
      </c>
      <c r="D59" s="10">
        <v>2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66</v>
      </c>
      <c r="D60" s="10">
        <v>2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44</v>
      </c>
      <c r="D61" s="10">
        <v>2</v>
      </c>
      <c r="E61" s="10" t="s">
        <v>182</v>
      </c>
      <c r="F61" s="10" t="s">
        <v>182</v>
      </c>
      <c r="G61" s="10" t="s">
        <v>182</v>
      </c>
      <c r="H61" s="10">
        <v>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25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1462</v>
      </c>
      <c r="D5" s="3">
        <v>381</v>
      </c>
      <c r="E5" s="3">
        <v>27</v>
      </c>
      <c r="F5" s="3">
        <v>38</v>
      </c>
      <c r="G5" s="3">
        <v>94</v>
      </c>
      <c r="H5" s="3">
        <v>124</v>
      </c>
      <c r="I5" s="3">
        <v>36</v>
      </c>
      <c r="J5" s="3">
        <v>53</v>
      </c>
      <c r="K5" s="3">
        <v>9</v>
      </c>
    </row>
    <row r="6" spans="1:32" ht="12" customHeight="1" x14ac:dyDescent="0.2">
      <c r="A6" s="30" t="s">
        <v>171</v>
      </c>
      <c r="B6" s="1" t="s">
        <v>14</v>
      </c>
      <c r="C6" s="10">
        <v>73</v>
      </c>
      <c r="D6" s="10">
        <v>48</v>
      </c>
      <c r="E6" s="10">
        <v>27</v>
      </c>
      <c r="F6" s="10">
        <v>21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65</v>
      </c>
      <c r="D7" s="10">
        <v>59</v>
      </c>
      <c r="E7" s="10" t="s">
        <v>182</v>
      </c>
      <c r="F7" s="10">
        <v>17</v>
      </c>
      <c r="G7" s="10">
        <v>42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92</v>
      </c>
      <c r="D8" s="10">
        <v>75</v>
      </c>
      <c r="E8" s="10" t="s">
        <v>182</v>
      </c>
      <c r="F8" s="10" t="s">
        <v>182</v>
      </c>
      <c r="G8" s="10">
        <v>35</v>
      </c>
      <c r="H8" s="10">
        <v>40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98</v>
      </c>
      <c r="D9" s="10">
        <v>66</v>
      </c>
      <c r="E9" s="10" t="s">
        <v>182</v>
      </c>
      <c r="F9" s="10" t="s">
        <v>182</v>
      </c>
      <c r="G9" s="10">
        <v>1</v>
      </c>
      <c r="H9" s="10">
        <v>51</v>
      </c>
      <c r="I9" s="10">
        <v>5</v>
      </c>
      <c r="J9" s="10">
        <v>9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92</v>
      </c>
      <c r="D10" s="10">
        <v>29</v>
      </c>
      <c r="E10" s="10" t="s">
        <v>182</v>
      </c>
      <c r="F10" s="10" t="s">
        <v>182</v>
      </c>
      <c r="G10" s="10" t="s">
        <v>182</v>
      </c>
      <c r="H10" s="10">
        <v>8</v>
      </c>
      <c r="I10" s="10">
        <v>6</v>
      </c>
      <c r="J10" s="10">
        <v>15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91</v>
      </c>
      <c r="D11" s="10">
        <v>16</v>
      </c>
      <c r="E11" s="10" t="s">
        <v>182</v>
      </c>
      <c r="F11" s="10" t="s">
        <v>182</v>
      </c>
      <c r="G11" s="10">
        <v>3</v>
      </c>
      <c r="H11" s="10">
        <v>7</v>
      </c>
      <c r="I11" s="10">
        <v>1</v>
      </c>
      <c r="J11" s="10">
        <v>5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125</v>
      </c>
      <c r="D12" s="10">
        <v>24</v>
      </c>
      <c r="E12" s="10" t="s">
        <v>182</v>
      </c>
      <c r="F12" s="10" t="s">
        <v>182</v>
      </c>
      <c r="G12" s="10">
        <v>2</v>
      </c>
      <c r="H12" s="10">
        <v>5</v>
      </c>
      <c r="I12" s="10">
        <v>9</v>
      </c>
      <c r="J12" s="10">
        <v>7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137</v>
      </c>
      <c r="D13" s="10">
        <v>18</v>
      </c>
      <c r="E13" s="10" t="s">
        <v>182</v>
      </c>
      <c r="F13" s="10" t="s">
        <v>182</v>
      </c>
      <c r="G13" s="10">
        <v>3</v>
      </c>
      <c r="H13" s="10">
        <v>1</v>
      </c>
      <c r="I13" s="10">
        <v>3</v>
      </c>
      <c r="J13" s="10">
        <v>11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109</v>
      </c>
      <c r="D14" s="10">
        <v>6</v>
      </c>
      <c r="E14" s="10" t="s">
        <v>182</v>
      </c>
      <c r="F14" s="10" t="s">
        <v>182</v>
      </c>
      <c r="G14" s="10">
        <v>1</v>
      </c>
      <c r="H14" s="10">
        <v>2</v>
      </c>
      <c r="I14" s="10">
        <v>2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73</v>
      </c>
      <c r="D15" s="10">
        <v>6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1</v>
      </c>
      <c r="J15" s="10">
        <v>2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89</v>
      </c>
      <c r="D16" s="10">
        <v>10</v>
      </c>
      <c r="E16" s="10" t="s">
        <v>182</v>
      </c>
      <c r="F16" s="10" t="s">
        <v>182</v>
      </c>
      <c r="G16" s="10">
        <v>1</v>
      </c>
      <c r="H16" s="10">
        <v>4</v>
      </c>
      <c r="I16" s="10">
        <v>2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63</v>
      </c>
      <c r="D17" s="10">
        <v>5</v>
      </c>
      <c r="E17" s="10" t="s">
        <v>182</v>
      </c>
      <c r="F17" s="10" t="s">
        <v>182</v>
      </c>
      <c r="G17" s="10">
        <v>2</v>
      </c>
      <c r="H17" s="10">
        <v>1</v>
      </c>
      <c r="I17" s="10" t="s">
        <v>182</v>
      </c>
      <c r="J17" s="10" t="s">
        <v>182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75</v>
      </c>
      <c r="D18" s="10">
        <v>3</v>
      </c>
      <c r="E18" s="10" t="s">
        <v>182</v>
      </c>
      <c r="F18" s="10" t="s">
        <v>182</v>
      </c>
      <c r="G18" s="10">
        <v>1</v>
      </c>
      <c r="H18" s="10">
        <v>1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58</v>
      </c>
      <c r="D19" s="10">
        <v>4</v>
      </c>
      <c r="E19" s="10" t="s">
        <v>182</v>
      </c>
      <c r="F19" s="10" t="s">
        <v>182</v>
      </c>
      <c r="G19" s="10" t="s">
        <v>182</v>
      </c>
      <c r="H19" s="10">
        <v>2</v>
      </c>
      <c r="I19" s="10">
        <v>1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81</v>
      </c>
      <c r="D20" s="10">
        <v>6</v>
      </c>
      <c r="E20" s="10" t="s">
        <v>182</v>
      </c>
      <c r="F20" s="10" t="s">
        <v>182</v>
      </c>
      <c r="G20" s="10">
        <v>1</v>
      </c>
      <c r="H20" s="10" t="s">
        <v>182</v>
      </c>
      <c r="I20" s="10">
        <v>4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65</v>
      </c>
      <c r="D21" s="10">
        <v>3</v>
      </c>
      <c r="E21" s="10" t="s">
        <v>182</v>
      </c>
      <c r="F21" s="10" t="s">
        <v>182</v>
      </c>
      <c r="G21" s="10">
        <v>1</v>
      </c>
      <c r="H21" s="10">
        <v>1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36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23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17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769</v>
      </c>
      <c r="D25" s="3">
        <v>186</v>
      </c>
      <c r="E25" s="3">
        <v>15</v>
      </c>
      <c r="F25" s="3">
        <v>17</v>
      </c>
      <c r="G25" s="3">
        <v>47</v>
      </c>
      <c r="H25" s="3">
        <v>60</v>
      </c>
      <c r="I25" s="3">
        <v>20</v>
      </c>
      <c r="J25" s="3">
        <v>21</v>
      </c>
      <c r="K25" s="3">
        <v>6</v>
      </c>
    </row>
    <row r="26" spans="1:13" ht="12" customHeight="1" x14ac:dyDescent="0.25">
      <c r="A26" s="30" t="s">
        <v>171</v>
      </c>
      <c r="B26" s="1" t="s">
        <v>14</v>
      </c>
      <c r="C26" s="10">
        <v>36</v>
      </c>
      <c r="D26" s="10">
        <v>25</v>
      </c>
      <c r="E26" s="10">
        <v>15</v>
      </c>
      <c r="F26" s="10">
        <v>10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32</v>
      </c>
      <c r="D27" s="10">
        <v>30</v>
      </c>
      <c r="E27" s="10" t="s">
        <v>182</v>
      </c>
      <c r="F27" s="10">
        <v>7</v>
      </c>
      <c r="G27" s="10">
        <v>23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37</v>
      </c>
      <c r="D28" s="10">
        <v>31</v>
      </c>
      <c r="E28" s="10" t="s">
        <v>182</v>
      </c>
      <c r="F28" s="10" t="s">
        <v>182</v>
      </c>
      <c r="G28" s="10">
        <v>15</v>
      </c>
      <c r="H28" s="10">
        <v>16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43</v>
      </c>
      <c r="D29" s="10">
        <v>31</v>
      </c>
      <c r="E29" s="10" t="s">
        <v>182</v>
      </c>
      <c r="F29" s="10" t="s">
        <v>182</v>
      </c>
      <c r="G29" s="10" t="s">
        <v>182</v>
      </c>
      <c r="H29" s="10">
        <v>26</v>
      </c>
      <c r="I29" s="10">
        <v>2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49</v>
      </c>
      <c r="D30" s="10">
        <v>14</v>
      </c>
      <c r="E30" s="10" t="s">
        <v>182</v>
      </c>
      <c r="F30" s="10" t="s">
        <v>182</v>
      </c>
      <c r="G30" s="10" t="s">
        <v>182</v>
      </c>
      <c r="H30" s="10">
        <v>6</v>
      </c>
      <c r="I30" s="10">
        <v>3</v>
      </c>
      <c r="J30" s="10">
        <v>5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51</v>
      </c>
      <c r="D31" s="10">
        <v>8</v>
      </c>
      <c r="E31" s="10" t="s">
        <v>182</v>
      </c>
      <c r="F31" s="10" t="s">
        <v>182</v>
      </c>
      <c r="G31" s="10">
        <v>2</v>
      </c>
      <c r="H31" s="10">
        <v>4</v>
      </c>
      <c r="I31" s="10" t="s">
        <v>182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74</v>
      </c>
      <c r="D32" s="10">
        <v>16</v>
      </c>
      <c r="E32" s="10" t="s">
        <v>182</v>
      </c>
      <c r="F32" s="10" t="s">
        <v>182</v>
      </c>
      <c r="G32" s="10">
        <v>2</v>
      </c>
      <c r="H32" s="10">
        <v>3</v>
      </c>
      <c r="I32" s="10">
        <v>5</v>
      </c>
      <c r="J32" s="10">
        <v>6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66</v>
      </c>
      <c r="D33" s="10">
        <v>8</v>
      </c>
      <c r="E33" s="10" t="s">
        <v>182</v>
      </c>
      <c r="F33" s="10" t="s">
        <v>182</v>
      </c>
      <c r="G33" s="10">
        <v>3</v>
      </c>
      <c r="H33" s="10" t="s">
        <v>182</v>
      </c>
      <c r="I33" s="10">
        <v>2</v>
      </c>
      <c r="J33" s="10">
        <v>3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64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38</v>
      </c>
      <c r="D35" s="10">
        <v>5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1</v>
      </c>
      <c r="J35" s="10">
        <v>1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46</v>
      </c>
      <c r="D36" s="10">
        <v>5</v>
      </c>
      <c r="E36" s="10" t="s">
        <v>182</v>
      </c>
      <c r="F36" s="10" t="s">
        <v>182</v>
      </c>
      <c r="G36" s="10">
        <v>1</v>
      </c>
      <c r="H36" s="10">
        <v>2</v>
      </c>
      <c r="I36" s="10">
        <v>1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37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37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33</v>
      </c>
      <c r="D39" s="10">
        <v>3</v>
      </c>
      <c r="E39" s="10" t="s">
        <v>182</v>
      </c>
      <c r="F39" s="10" t="s">
        <v>182</v>
      </c>
      <c r="G39" s="10" t="s">
        <v>182</v>
      </c>
      <c r="H39" s="10">
        <v>1</v>
      </c>
      <c r="I39" s="10">
        <v>1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39</v>
      </c>
      <c r="D40" s="10">
        <v>4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3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20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17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693</v>
      </c>
      <c r="D45" s="3">
        <v>195</v>
      </c>
      <c r="E45" s="3">
        <v>12</v>
      </c>
      <c r="F45" s="3">
        <v>21</v>
      </c>
      <c r="G45" s="3">
        <v>47</v>
      </c>
      <c r="H45" s="3">
        <v>64</v>
      </c>
      <c r="I45" s="3">
        <v>16</v>
      </c>
      <c r="J45" s="3">
        <v>32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37</v>
      </c>
      <c r="D46" s="10">
        <v>23</v>
      </c>
      <c r="E46" s="10">
        <v>12</v>
      </c>
      <c r="F46" s="10">
        <v>11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33</v>
      </c>
      <c r="D47" s="10">
        <v>29</v>
      </c>
      <c r="E47" s="10" t="s">
        <v>182</v>
      </c>
      <c r="F47" s="10">
        <v>10</v>
      </c>
      <c r="G47" s="10">
        <v>19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55</v>
      </c>
      <c r="D48" s="10">
        <v>44</v>
      </c>
      <c r="E48" s="10" t="s">
        <v>182</v>
      </c>
      <c r="F48" s="10" t="s">
        <v>182</v>
      </c>
      <c r="G48" s="10">
        <v>20</v>
      </c>
      <c r="H48" s="10">
        <v>24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55</v>
      </c>
      <c r="D49" s="10">
        <v>35</v>
      </c>
      <c r="E49" s="10" t="s">
        <v>182</v>
      </c>
      <c r="F49" s="10" t="s">
        <v>182</v>
      </c>
      <c r="G49" s="10">
        <v>1</v>
      </c>
      <c r="H49" s="10">
        <v>25</v>
      </c>
      <c r="I49" s="10">
        <v>3</v>
      </c>
      <c r="J49" s="10">
        <v>6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43</v>
      </c>
      <c r="D50" s="10">
        <v>15</v>
      </c>
      <c r="E50" s="10" t="s">
        <v>182</v>
      </c>
      <c r="F50" s="10" t="s">
        <v>182</v>
      </c>
      <c r="G50" s="10" t="s">
        <v>182</v>
      </c>
      <c r="H50" s="10">
        <v>2</v>
      </c>
      <c r="I50" s="10">
        <v>3</v>
      </c>
      <c r="J50" s="10">
        <v>10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40</v>
      </c>
      <c r="D51" s="10">
        <v>8</v>
      </c>
      <c r="E51" s="10" t="s">
        <v>182</v>
      </c>
      <c r="F51" s="10" t="s">
        <v>182</v>
      </c>
      <c r="G51" s="10">
        <v>1</v>
      </c>
      <c r="H51" s="10">
        <v>3</v>
      </c>
      <c r="I51" s="10">
        <v>1</v>
      </c>
      <c r="J51" s="10">
        <v>3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51</v>
      </c>
      <c r="D52" s="10">
        <v>8</v>
      </c>
      <c r="E52" s="10" t="s">
        <v>182</v>
      </c>
      <c r="F52" s="10" t="s">
        <v>182</v>
      </c>
      <c r="G52" s="10" t="s">
        <v>182</v>
      </c>
      <c r="H52" s="10">
        <v>2</v>
      </c>
      <c r="I52" s="10">
        <v>4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71</v>
      </c>
      <c r="D53" s="10">
        <v>10</v>
      </c>
      <c r="E53" s="10" t="s">
        <v>182</v>
      </c>
      <c r="F53" s="10" t="s">
        <v>182</v>
      </c>
      <c r="G53" s="10" t="s">
        <v>182</v>
      </c>
      <c r="H53" s="10">
        <v>1</v>
      </c>
      <c r="I53" s="10">
        <v>1</v>
      </c>
      <c r="J53" s="10">
        <v>8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45</v>
      </c>
      <c r="D54" s="10">
        <v>3</v>
      </c>
      <c r="E54" s="10" t="s">
        <v>182</v>
      </c>
      <c r="F54" s="10" t="s">
        <v>182</v>
      </c>
      <c r="G54" s="10">
        <v>1</v>
      </c>
      <c r="H54" s="10">
        <v>1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35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43</v>
      </c>
      <c r="D56" s="10">
        <v>5</v>
      </c>
      <c r="E56" s="10" t="s">
        <v>182</v>
      </c>
      <c r="F56" s="10" t="s">
        <v>182</v>
      </c>
      <c r="G56" s="10" t="s">
        <v>182</v>
      </c>
      <c r="H56" s="10">
        <v>2</v>
      </c>
      <c r="I56" s="10">
        <v>1</v>
      </c>
      <c r="J56" s="10">
        <v>1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26</v>
      </c>
      <c r="D57" s="10">
        <v>4</v>
      </c>
      <c r="E57" s="10" t="s">
        <v>182</v>
      </c>
      <c r="F57" s="10" t="s">
        <v>182</v>
      </c>
      <c r="G57" s="10">
        <v>2</v>
      </c>
      <c r="H57" s="10">
        <v>1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38</v>
      </c>
      <c r="D58" s="10">
        <v>2</v>
      </c>
      <c r="E58" s="10" t="s">
        <v>182</v>
      </c>
      <c r="F58" s="10" t="s">
        <v>182</v>
      </c>
      <c r="G58" s="10">
        <v>1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25</v>
      </c>
      <c r="D59" s="10">
        <v>1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42</v>
      </c>
      <c r="D60" s="10">
        <v>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27</v>
      </c>
      <c r="D61" s="10">
        <v>3</v>
      </c>
      <c r="E61" s="10" t="s">
        <v>182</v>
      </c>
      <c r="F61" s="10" t="s">
        <v>182</v>
      </c>
      <c r="G61" s="10">
        <v>1</v>
      </c>
      <c r="H61" s="10">
        <v>1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16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</v>
      </c>
      <c r="D63" s="10">
        <v>1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>
        <v>1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118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30522</v>
      </c>
      <c r="D5" s="3">
        <v>3983</v>
      </c>
      <c r="E5" s="3">
        <v>42</v>
      </c>
      <c r="F5" s="3">
        <v>68</v>
      </c>
      <c r="G5" s="3">
        <v>1099</v>
      </c>
      <c r="H5" s="3">
        <v>1648</v>
      </c>
      <c r="I5" s="3">
        <v>415</v>
      </c>
      <c r="J5" s="3">
        <v>602</v>
      </c>
      <c r="K5" s="3">
        <v>109</v>
      </c>
    </row>
    <row r="6" spans="1:31" ht="12" customHeight="1" x14ac:dyDescent="0.2">
      <c r="A6" s="30" t="s">
        <v>171</v>
      </c>
      <c r="B6" s="1" t="s">
        <v>14</v>
      </c>
      <c r="C6" s="10">
        <v>169</v>
      </c>
      <c r="D6" s="10">
        <v>78</v>
      </c>
      <c r="E6" s="10">
        <v>39</v>
      </c>
      <c r="F6" s="10">
        <v>39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367</v>
      </c>
      <c r="D7" s="10">
        <v>335</v>
      </c>
      <c r="E7" s="10">
        <v>3</v>
      </c>
      <c r="F7" s="10">
        <v>29</v>
      </c>
      <c r="G7" s="10">
        <v>303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617</v>
      </c>
      <c r="D8" s="10">
        <v>566</v>
      </c>
      <c r="E8" s="10" t="s">
        <v>182</v>
      </c>
      <c r="F8" s="10" t="s">
        <v>182</v>
      </c>
      <c r="G8" s="10">
        <v>212</v>
      </c>
      <c r="H8" s="10">
        <v>354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1157</v>
      </c>
      <c r="D9" s="10">
        <v>803</v>
      </c>
      <c r="E9" s="10" t="s">
        <v>182</v>
      </c>
      <c r="F9" s="10" t="s">
        <v>182</v>
      </c>
      <c r="G9" s="10">
        <v>14</v>
      </c>
      <c r="H9" s="10">
        <v>673</v>
      </c>
      <c r="I9" s="10">
        <v>29</v>
      </c>
      <c r="J9" s="10">
        <v>87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1376</v>
      </c>
      <c r="D10" s="10">
        <v>364</v>
      </c>
      <c r="E10" s="10" t="s">
        <v>182</v>
      </c>
      <c r="F10" s="10" t="s">
        <v>182</v>
      </c>
      <c r="G10" s="10">
        <v>18</v>
      </c>
      <c r="H10" s="10">
        <v>104</v>
      </c>
      <c r="I10" s="10">
        <v>68</v>
      </c>
      <c r="J10" s="10">
        <v>170</v>
      </c>
      <c r="K10" s="10">
        <v>4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1973</v>
      </c>
      <c r="D11" s="10">
        <v>302</v>
      </c>
      <c r="E11" s="10" t="s">
        <v>182</v>
      </c>
      <c r="F11" s="10" t="s">
        <v>182</v>
      </c>
      <c r="G11" s="10">
        <v>29</v>
      </c>
      <c r="H11" s="10">
        <v>93</v>
      </c>
      <c r="I11" s="10">
        <v>69</v>
      </c>
      <c r="J11" s="10">
        <v>105</v>
      </c>
      <c r="K11" s="10">
        <v>6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2714</v>
      </c>
      <c r="D12" s="10">
        <v>307</v>
      </c>
      <c r="E12" s="10" t="s">
        <v>182</v>
      </c>
      <c r="F12" s="10" t="s">
        <v>182</v>
      </c>
      <c r="G12" s="10">
        <v>42</v>
      </c>
      <c r="H12" s="10">
        <v>108</v>
      </c>
      <c r="I12" s="10">
        <v>54</v>
      </c>
      <c r="J12" s="10">
        <v>80</v>
      </c>
      <c r="K12" s="10">
        <v>23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3082</v>
      </c>
      <c r="D13" s="10">
        <v>278</v>
      </c>
      <c r="E13" s="10" t="s">
        <v>182</v>
      </c>
      <c r="F13" s="10" t="s">
        <v>182</v>
      </c>
      <c r="G13" s="10">
        <v>62</v>
      </c>
      <c r="H13" s="10">
        <v>91</v>
      </c>
      <c r="I13" s="10">
        <v>50</v>
      </c>
      <c r="J13" s="10">
        <v>49</v>
      </c>
      <c r="K13" s="10">
        <v>26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2745</v>
      </c>
      <c r="D14" s="10">
        <v>197</v>
      </c>
      <c r="E14" s="10" t="s">
        <v>182</v>
      </c>
      <c r="F14" s="10" t="s">
        <v>182</v>
      </c>
      <c r="G14" s="10">
        <v>55</v>
      </c>
      <c r="H14" s="10">
        <v>40</v>
      </c>
      <c r="I14" s="10">
        <v>49</v>
      </c>
      <c r="J14" s="10">
        <v>36</v>
      </c>
      <c r="K14" s="10">
        <v>17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2477</v>
      </c>
      <c r="D15" s="10">
        <v>160</v>
      </c>
      <c r="E15" s="10" t="s">
        <v>182</v>
      </c>
      <c r="F15" s="10" t="s">
        <v>182</v>
      </c>
      <c r="G15" s="10">
        <v>56</v>
      </c>
      <c r="H15" s="10">
        <v>46</v>
      </c>
      <c r="I15" s="10">
        <v>22</v>
      </c>
      <c r="J15" s="10">
        <v>25</v>
      </c>
      <c r="K15" s="10">
        <v>11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2517</v>
      </c>
      <c r="D16" s="10">
        <v>146</v>
      </c>
      <c r="E16" s="10" t="s">
        <v>182</v>
      </c>
      <c r="F16" s="10" t="s">
        <v>182</v>
      </c>
      <c r="G16" s="10">
        <v>55</v>
      </c>
      <c r="H16" s="10">
        <v>38</v>
      </c>
      <c r="I16" s="10">
        <v>24</v>
      </c>
      <c r="J16" s="10">
        <v>23</v>
      </c>
      <c r="K16" s="10">
        <v>6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2371</v>
      </c>
      <c r="D17" s="10">
        <v>137</v>
      </c>
      <c r="E17" s="10" t="s">
        <v>182</v>
      </c>
      <c r="F17" s="10" t="s">
        <v>182</v>
      </c>
      <c r="G17" s="10">
        <v>67</v>
      </c>
      <c r="H17" s="10">
        <v>36</v>
      </c>
      <c r="I17" s="10">
        <v>17</v>
      </c>
      <c r="J17" s="10">
        <v>11</v>
      </c>
      <c r="K17" s="10">
        <v>6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2076</v>
      </c>
      <c r="D18" s="10">
        <v>93</v>
      </c>
      <c r="E18" s="10" t="s">
        <v>182</v>
      </c>
      <c r="F18" s="10" t="s">
        <v>182</v>
      </c>
      <c r="G18" s="10">
        <v>50</v>
      </c>
      <c r="H18" s="10">
        <v>26</v>
      </c>
      <c r="I18" s="10">
        <v>7</v>
      </c>
      <c r="J18" s="10">
        <v>6</v>
      </c>
      <c r="K18" s="10">
        <v>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1886</v>
      </c>
      <c r="D19" s="10">
        <v>69</v>
      </c>
      <c r="E19" s="10" t="s">
        <v>182</v>
      </c>
      <c r="F19" s="10" t="s">
        <v>182</v>
      </c>
      <c r="G19" s="10">
        <v>34</v>
      </c>
      <c r="H19" s="10">
        <v>19</v>
      </c>
      <c r="I19" s="10">
        <v>9</v>
      </c>
      <c r="J19" s="10">
        <v>5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1981</v>
      </c>
      <c r="D20" s="10">
        <v>62</v>
      </c>
      <c r="E20" s="10" t="s">
        <v>182</v>
      </c>
      <c r="F20" s="10" t="s">
        <v>182</v>
      </c>
      <c r="G20" s="10">
        <v>44</v>
      </c>
      <c r="H20" s="10">
        <v>8</v>
      </c>
      <c r="I20" s="10">
        <v>6</v>
      </c>
      <c r="J20" s="10">
        <v>2</v>
      </c>
      <c r="K20" s="10">
        <v>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1570</v>
      </c>
      <c r="D21" s="10">
        <v>38</v>
      </c>
      <c r="E21" s="10" t="s">
        <v>182</v>
      </c>
      <c r="F21" s="10" t="s">
        <v>182</v>
      </c>
      <c r="G21" s="10">
        <v>26</v>
      </c>
      <c r="H21" s="10">
        <v>6</v>
      </c>
      <c r="I21" s="10">
        <v>3</v>
      </c>
      <c r="J21" s="10">
        <v>1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818</v>
      </c>
      <c r="D22" s="10">
        <v>21</v>
      </c>
      <c r="E22" s="10" t="s">
        <v>182</v>
      </c>
      <c r="F22" s="10" t="s">
        <v>182</v>
      </c>
      <c r="G22" s="10">
        <v>15</v>
      </c>
      <c r="H22" s="10">
        <v>2</v>
      </c>
      <c r="I22" s="10">
        <v>4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386</v>
      </c>
      <c r="D23" s="10">
        <v>14</v>
      </c>
      <c r="E23" s="10" t="s">
        <v>182</v>
      </c>
      <c r="F23" s="10" t="s">
        <v>182</v>
      </c>
      <c r="G23" s="10">
        <v>10</v>
      </c>
      <c r="H23" s="10">
        <v>2</v>
      </c>
      <c r="I23" s="10">
        <v>1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240</v>
      </c>
      <c r="D24" s="10">
        <v>13</v>
      </c>
      <c r="E24" s="10" t="s">
        <v>182</v>
      </c>
      <c r="F24" s="10" t="s">
        <v>182</v>
      </c>
      <c r="G24" s="10">
        <v>7</v>
      </c>
      <c r="H24" s="10">
        <v>2</v>
      </c>
      <c r="I24" s="10">
        <v>3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16762</v>
      </c>
      <c r="D25" s="3">
        <v>2309</v>
      </c>
      <c r="E25" s="3">
        <v>27</v>
      </c>
      <c r="F25" s="3">
        <v>36</v>
      </c>
      <c r="G25" s="3">
        <v>587</v>
      </c>
      <c r="H25" s="3">
        <v>902</v>
      </c>
      <c r="I25" s="3">
        <v>291</v>
      </c>
      <c r="J25" s="3">
        <v>403</v>
      </c>
      <c r="K25" s="3">
        <v>63</v>
      </c>
    </row>
    <row r="26" spans="1:13" ht="12" customHeight="1" x14ac:dyDescent="0.25">
      <c r="A26" s="30" t="s">
        <v>171</v>
      </c>
      <c r="B26" s="1" t="s">
        <v>14</v>
      </c>
      <c r="C26" s="10">
        <v>89</v>
      </c>
      <c r="D26" s="10">
        <v>47</v>
      </c>
      <c r="E26" s="10">
        <v>25</v>
      </c>
      <c r="F26" s="10">
        <v>22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186</v>
      </c>
      <c r="D27" s="10">
        <v>171</v>
      </c>
      <c r="E27" s="10">
        <v>2</v>
      </c>
      <c r="F27" s="10">
        <v>14</v>
      </c>
      <c r="G27" s="10">
        <v>155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323</v>
      </c>
      <c r="D28" s="10">
        <v>303</v>
      </c>
      <c r="E28" s="10" t="s">
        <v>182</v>
      </c>
      <c r="F28" s="10" t="s">
        <v>182</v>
      </c>
      <c r="G28" s="10">
        <v>101</v>
      </c>
      <c r="H28" s="10">
        <v>202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602</v>
      </c>
      <c r="D29" s="10">
        <v>417</v>
      </c>
      <c r="E29" s="10" t="s">
        <v>182</v>
      </c>
      <c r="F29" s="10" t="s">
        <v>182</v>
      </c>
      <c r="G29" s="10">
        <v>7</v>
      </c>
      <c r="H29" s="10">
        <v>330</v>
      </c>
      <c r="I29" s="10">
        <v>16</v>
      </c>
      <c r="J29" s="10">
        <v>64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695</v>
      </c>
      <c r="D30" s="10">
        <v>218</v>
      </c>
      <c r="E30" s="10" t="s">
        <v>182</v>
      </c>
      <c r="F30" s="10" t="s">
        <v>182</v>
      </c>
      <c r="G30" s="10">
        <v>8</v>
      </c>
      <c r="H30" s="10">
        <v>49</v>
      </c>
      <c r="I30" s="10">
        <v>48</v>
      </c>
      <c r="J30" s="10">
        <v>111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1049</v>
      </c>
      <c r="D31" s="10">
        <v>191</v>
      </c>
      <c r="E31" s="10" t="s">
        <v>182</v>
      </c>
      <c r="F31" s="10" t="s">
        <v>182</v>
      </c>
      <c r="G31" s="10">
        <v>14</v>
      </c>
      <c r="H31" s="10">
        <v>55</v>
      </c>
      <c r="I31" s="10">
        <v>54</v>
      </c>
      <c r="J31" s="10">
        <v>64</v>
      </c>
      <c r="K31" s="10">
        <v>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1435</v>
      </c>
      <c r="D32" s="10">
        <v>202</v>
      </c>
      <c r="E32" s="10" t="s">
        <v>182</v>
      </c>
      <c r="F32" s="10" t="s">
        <v>182</v>
      </c>
      <c r="G32" s="10">
        <v>25</v>
      </c>
      <c r="H32" s="10">
        <v>68</v>
      </c>
      <c r="I32" s="10">
        <v>40</v>
      </c>
      <c r="J32" s="10">
        <v>57</v>
      </c>
      <c r="K32" s="10">
        <v>12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1591</v>
      </c>
      <c r="D33" s="10">
        <v>165</v>
      </c>
      <c r="E33" s="10" t="s">
        <v>182</v>
      </c>
      <c r="F33" s="10" t="s">
        <v>182</v>
      </c>
      <c r="G33" s="10">
        <v>29</v>
      </c>
      <c r="H33" s="10">
        <v>59</v>
      </c>
      <c r="I33" s="10">
        <v>36</v>
      </c>
      <c r="J33" s="10">
        <v>27</v>
      </c>
      <c r="K33" s="10">
        <v>14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1464</v>
      </c>
      <c r="D34" s="10">
        <v>134</v>
      </c>
      <c r="E34" s="10" t="s">
        <v>182</v>
      </c>
      <c r="F34" s="10" t="s">
        <v>182</v>
      </c>
      <c r="G34" s="10">
        <v>32</v>
      </c>
      <c r="H34" s="10">
        <v>29</v>
      </c>
      <c r="I34" s="10">
        <v>32</v>
      </c>
      <c r="J34" s="10">
        <v>29</v>
      </c>
      <c r="K34" s="10">
        <v>12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1398</v>
      </c>
      <c r="D35" s="10">
        <v>103</v>
      </c>
      <c r="E35" s="10" t="s">
        <v>182</v>
      </c>
      <c r="F35" s="10" t="s">
        <v>182</v>
      </c>
      <c r="G35" s="10">
        <v>37</v>
      </c>
      <c r="H35" s="10">
        <v>27</v>
      </c>
      <c r="I35" s="10">
        <v>14</v>
      </c>
      <c r="J35" s="10">
        <v>18</v>
      </c>
      <c r="K35" s="10">
        <v>7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1367</v>
      </c>
      <c r="D36" s="10">
        <v>87</v>
      </c>
      <c r="E36" s="10" t="s">
        <v>182</v>
      </c>
      <c r="F36" s="10" t="s">
        <v>182</v>
      </c>
      <c r="G36" s="10">
        <v>31</v>
      </c>
      <c r="H36" s="10">
        <v>20</v>
      </c>
      <c r="I36" s="10">
        <v>15</v>
      </c>
      <c r="J36" s="10">
        <v>16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1336</v>
      </c>
      <c r="D37" s="10">
        <v>95</v>
      </c>
      <c r="E37" s="10" t="s">
        <v>182</v>
      </c>
      <c r="F37" s="10" t="s">
        <v>182</v>
      </c>
      <c r="G37" s="10">
        <v>45</v>
      </c>
      <c r="H37" s="10">
        <v>25</v>
      </c>
      <c r="I37" s="10">
        <v>13</v>
      </c>
      <c r="J37" s="10">
        <v>8</v>
      </c>
      <c r="K37" s="10">
        <v>4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1199</v>
      </c>
      <c r="D38" s="10">
        <v>54</v>
      </c>
      <c r="E38" s="10" t="s">
        <v>182</v>
      </c>
      <c r="F38" s="10" t="s">
        <v>182</v>
      </c>
      <c r="G38" s="10">
        <v>32</v>
      </c>
      <c r="H38" s="10">
        <v>13</v>
      </c>
      <c r="I38" s="10">
        <v>3</v>
      </c>
      <c r="J38" s="10">
        <v>4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1100</v>
      </c>
      <c r="D39" s="10">
        <v>37</v>
      </c>
      <c r="E39" s="10" t="s">
        <v>182</v>
      </c>
      <c r="F39" s="10" t="s">
        <v>182</v>
      </c>
      <c r="G39" s="10">
        <v>16</v>
      </c>
      <c r="H39" s="10">
        <v>13</v>
      </c>
      <c r="I39" s="10">
        <v>6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1105</v>
      </c>
      <c r="D40" s="10">
        <v>34</v>
      </c>
      <c r="E40" s="10" t="s">
        <v>182</v>
      </c>
      <c r="F40" s="10" t="s">
        <v>182</v>
      </c>
      <c r="G40" s="10">
        <v>24</v>
      </c>
      <c r="H40" s="10">
        <v>4</v>
      </c>
      <c r="I40" s="10">
        <v>4</v>
      </c>
      <c r="J40" s="10">
        <v>1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880</v>
      </c>
      <c r="D41" s="10">
        <v>19</v>
      </c>
      <c r="E41" s="10" t="s">
        <v>182</v>
      </c>
      <c r="F41" s="10" t="s">
        <v>182</v>
      </c>
      <c r="G41" s="10">
        <v>12</v>
      </c>
      <c r="H41" s="10">
        <v>4</v>
      </c>
      <c r="I41" s="10">
        <v>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526</v>
      </c>
      <c r="D42" s="10">
        <v>14</v>
      </c>
      <c r="E42" s="10" t="s">
        <v>182</v>
      </c>
      <c r="F42" s="10" t="s">
        <v>182</v>
      </c>
      <c r="G42" s="10">
        <v>8</v>
      </c>
      <c r="H42" s="10">
        <v>2</v>
      </c>
      <c r="I42" s="10">
        <v>4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244</v>
      </c>
      <c r="D43" s="10">
        <v>6</v>
      </c>
      <c r="E43" s="10" t="s">
        <v>182</v>
      </c>
      <c r="F43" s="10" t="s">
        <v>182</v>
      </c>
      <c r="G43" s="10">
        <v>5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173</v>
      </c>
      <c r="D44" s="10">
        <v>12</v>
      </c>
      <c r="E44" s="10" t="s">
        <v>182</v>
      </c>
      <c r="F44" s="10" t="s">
        <v>182</v>
      </c>
      <c r="G44" s="10">
        <v>6</v>
      </c>
      <c r="H44" s="10">
        <v>2</v>
      </c>
      <c r="I44" s="10">
        <v>3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13760</v>
      </c>
      <c r="D45" s="3">
        <v>1674</v>
      </c>
      <c r="E45" s="3">
        <v>15</v>
      </c>
      <c r="F45" s="3">
        <v>32</v>
      </c>
      <c r="G45" s="3">
        <v>512</v>
      </c>
      <c r="H45" s="3">
        <v>746</v>
      </c>
      <c r="I45" s="3">
        <v>124</v>
      </c>
      <c r="J45" s="3">
        <v>199</v>
      </c>
      <c r="K45" s="3">
        <v>46</v>
      </c>
    </row>
    <row r="46" spans="1:13" ht="12" customHeight="1" x14ac:dyDescent="0.2">
      <c r="A46" s="30" t="s">
        <v>171</v>
      </c>
      <c r="B46" s="1" t="s">
        <v>14</v>
      </c>
      <c r="C46" s="10">
        <v>80</v>
      </c>
      <c r="D46" s="10">
        <v>31</v>
      </c>
      <c r="E46" s="10">
        <v>14</v>
      </c>
      <c r="F46" s="10">
        <v>17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181</v>
      </c>
      <c r="D47" s="10">
        <v>164</v>
      </c>
      <c r="E47" s="10">
        <v>1</v>
      </c>
      <c r="F47" s="10">
        <v>15</v>
      </c>
      <c r="G47" s="10">
        <v>148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294</v>
      </c>
      <c r="D48" s="10">
        <v>263</v>
      </c>
      <c r="E48" s="10" t="s">
        <v>182</v>
      </c>
      <c r="F48" s="10" t="s">
        <v>182</v>
      </c>
      <c r="G48" s="10">
        <v>111</v>
      </c>
      <c r="H48" s="10">
        <v>152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555</v>
      </c>
      <c r="D49" s="10">
        <v>386</v>
      </c>
      <c r="E49" s="10" t="s">
        <v>182</v>
      </c>
      <c r="F49" s="10" t="s">
        <v>182</v>
      </c>
      <c r="G49" s="10">
        <v>7</v>
      </c>
      <c r="H49" s="10">
        <v>343</v>
      </c>
      <c r="I49" s="10">
        <v>13</v>
      </c>
      <c r="J49" s="10">
        <v>23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681</v>
      </c>
      <c r="D50" s="10">
        <v>146</v>
      </c>
      <c r="E50" s="10" t="s">
        <v>182</v>
      </c>
      <c r="F50" s="10" t="s">
        <v>182</v>
      </c>
      <c r="G50" s="10">
        <v>10</v>
      </c>
      <c r="H50" s="10">
        <v>55</v>
      </c>
      <c r="I50" s="10">
        <v>20</v>
      </c>
      <c r="J50" s="10">
        <v>59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924</v>
      </c>
      <c r="D51" s="10">
        <v>111</v>
      </c>
      <c r="E51" s="10" t="s">
        <v>182</v>
      </c>
      <c r="F51" s="10" t="s">
        <v>182</v>
      </c>
      <c r="G51" s="10">
        <v>15</v>
      </c>
      <c r="H51" s="10">
        <v>38</v>
      </c>
      <c r="I51" s="10">
        <v>15</v>
      </c>
      <c r="J51" s="10">
        <v>41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1279</v>
      </c>
      <c r="D52" s="10">
        <v>105</v>
      </c>
      <c r="E52" s="10" t="s">
        <v>182</v>
      </c>
      <c r="F52" s="10" t="s">
        <v>182</v>
      </c>
      <c r="G52" s="10">
        <v>17</v>
      </c>
      <c r="H52" s="10">
        <v>40</v>
      </c>
      <c r="I52" s="10">
        <v>14</v>
      </c>
      <c r="J52" s="10">
        <v>23</v>
      </c>
      <c r="K52" s="10">
        <v>11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1491</v>
      </c>
      <c r="D53" s="10">
        <v>113</v>
      </c>
      <c r="E53" s="10" t="s">
        <v>182</v>
      </c>
      <c r="F53" s="10" t="s">
        <v>182</v>
      </c>
      <c r="G53" s="10">
        <v>33</v>
      </c>
      <c r="H53" s="10">
        <v>32</v>
      </c>
      <c r="I53" s="10">
        <v>14</v>
      </c>
      <c r="J53" s="10">
        <v>22</v>
      </c>
      <c r="K53" s="10">
        <v>12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1281</v>
      </c>
      <c r="D54" s="10">
        <v>63</v>
      </c>
      <c r="E54" s="10" t="s">
        <v>182</v>
      </c>
      <c r="F54" s="10" t="s">
        <v>182</v>
      </c>
      <c r="G54" s="10">
        <v>23</v>
      </c>
      <c r="H54" s="10">
        <v>11</v>
      </c>
      <c r="I54" s="10">
        <v>17</v>
      </c>
      <c r="J54" s="10">
        <v>7</v>
      </c>
      <c r="K54" s="10">
        <v>5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1079</v>
      </c>
      <c r="D55" s="10">
        <v>57</v>
      </c>
      <c r="E55" s="10" t="s">
        <v>182</v>
      </c>
      <c r="F55" s="10" t="s">
        <v>182</v>
      </c>
      <c r="G55" s="10">
        <v>19</v>
      </c>
      <c r="H55" s="10">
        <v>19</v>
      </c>
      <c r="I55" s="10">
        <v>8</v>
      </c>
      <c r="J55" s="10">
        <v>7</v>
      </c>
      <c r="K55" s="10">
        <v>4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1150</v>
      </c>
      <c r="D56" s="10">
        <v>59</v>
      </c>
      <c r="E56" s="10" t="s">
        <v>182</v>
      </c>
      <c r="F56" s="10" t="s">
        <v>182</v>
      </c>
      <c r="G56" s="10">
        <v>24</v>
      </c>
      <c r="H56" s="10">
        <v>18</v>
      </c>
      <c r="I56" s="10">
        <v>9</v>
      </c>
      <c r="J56" s="10">
        <v>7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1035</v>
      </c>
      <c r="D57" s="10">
        <v>42</v>
      </c>
      <c r="E57" s="10" t="s">
        <v>182</v>
      </c>
      <c r="F57" s="10" t="s">
        <v>182</v>
      </c>
      <c r="G57" s="10">
        <v>22</v>
      </c>
      <c r="H57" s="10">
        <v>11</v>
      </c>
      <c r="I57" s="10">
        <v>4</v>
      </c>
      <c r="J57" s="10">
        <v>3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877</v>
      </c>
      <c r="D58" s="10">
        <v>39</v>
      </c>
      <c r="E58" s="10" t="s">
        <v>182</v>
      </c>
      <c r="F58" s="10" t="s">
        <v>182</v>
      </c>
      <c r="G58" s="10">
        <v>18</v>
      </c>
      <c r="H58" s="10">
        <v>13</v>
      </c>
      <c r="I58" s="10">
        <v>4</v>
      </c>
      <c r="J58" s="10">
        <v>2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786</v>
      </c>
      <c r="D59" s="10">
        <v>32</v>
      </c>
      <c r="E59" s="10" t="s">
        <v>182</v>
      </c>
      <c r="F59" s="10" t="s">
        <v>182</v>
      </c>
      <c r="G59" s="10">
        <v>18</v>
      </c>
      <c r="H59" s="10">
        <v>6</v>
      </c>
      <c r="I59" s="10">
        <v>3</v>
      </c>
      <c r="J59" s="10">
        <v>3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876</v>
      </c>
      <c r="D60" s="10">
        <v>28</v>
      </c>
      <c r="E60" s="10" t="s">
        <v>182</v>
      </c>
      <c r="F60" s="10" t="s">
        <v>182</v>
      </c>
      <c r="G60" s="10">
        <v>20</v>
      </c>
      <c r="H60" s="10">
        <v>4</v>
      </c>
      <c r="I60" s="10">
        <v>2</v>
      </c>
      <c r="J60" s="10">
        <v>1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690</v>
      </c>
      <c r="D61" s="10">
        <v>19</v>
      </c>
      <c r="E61" s="10" t="s">
        <v>182</v>
      </c>
      <c r="F61" s="10" t="s">
        <v>182</v>
      </c>
      <c r="G61" s="10">
        <v>14</v>
      </c>
      <c r="H61" s="10">
        <v>2</v>
      </c>
      <c r="I61" s="10">
        <v>1</v>
      </c>
      <c r="J61" s="10" t="s">
        <v>182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292</v>
      </c>
      <c r="D62" s="10">
        <v>7</v>
      </c>
      <c r="E62" s="10" t="s">
        <v>182</v>
      </c>
      <c r="F62" s="10" t="s">
        <v>182</v>
      </c>
      <c r="G62" s="10">
        <v>7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142</v>
      </c>
      <c r="D63" s="10">
        <v>8</v>
      </c>
      <c r="E63" s="10" t="s">
        <v>182</v>
      </c>
      <c r="F63" s="10" t="s">
        <v>182</v>
      </c>
      <c r="G63" s="10">
        <v>5</v>
      </c>
      <c r="H63" s="10">
        <v>2</v>
      </c>
      <c r="I63" s="10" t="s">
        <v>182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67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782</v>
      </c>
      <c r="D5" s="3">
        <v>177</v>
      </c>
      <c r="E5" s="3">
        <v>7</v>
      </c>
      <c r="F5" s="3">
        <v>9</v>
      </c>
      <c r="G5" s="3">
        <v>47</v>
      </c>
      <c r="H5" s="3">
        <v>65</v>
      </c>
      <c r="I5" s="3">
        <v>29</v>
      </c>
      <c r="J5" s="3">
        <v>15</v>
      </c>
      <c r="K5" s="3">
        <v>5</v>
      </c>
    </row>
    <row r="6" spans="1:32" ht="12" customHeight="1" x14ac:dyDescent="0.2">
      <c r="A6" s="30" t="s">
        <v>171</v>
      </c>
      <c r="B6" s="1" t="s">
        <v>14</v>
      </c>
      <c r="C6" s="10">
        <v>21</v>
      </c>
      <c r="D6" s="10">
        <v>11</v>
      </c>
      <c r="E6" s="10">
        <v>7</v>
      </c>
      <c r="F6" s="10">
        <v>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27</v>
      </c>
      <c r="D7" s="10">
        <v>24</v>
      </c>
      <c r="E7" s="10" t="s">
        <v>182</v>
      </c>
      <c r="F7" s="10">
        <v>5</v>
      </c>
      <c r="G7" s="10">
        <v>19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45</v>
      </c>
      <c r="D8" s="10">
        <v>42</v>
      </c>
      <c r="E8" s="10" t="s">
        <v>182</v>
      </c>
      <c r="F8" s="10" t="s">
        <v>182</v>
      </c>
      <c r="G8" s="10">
        <v>19</v>
      </c>
      <c r="H8" s="10">
        <v>23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47</v>
      </c>
      <c r="D9" s="10">
        <v>35</v>
      </c>
      <c r="E9" s="10" t="s">
        <v>182</v>
      </c>
      <c r="F9" s="10" t="s">
        <v>182</v>
      </c>
      <c r="G9" s="10">
        <v>3</v>
      </c>
      <c r="H9" s="10">
        <v>31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38</v>
      </c>
      <c r="D10" s="10">
        <v>15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9</v>
      </c>
      <c r="J10" s="10">
        <v>6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53</v>
      </c>
      <c r="D11" s="10">
        <v>14</v>
      </c>
      <c r="E11" s="10" t="s">
        <v>182</v>
      </c>
      <c r="F11" s="10" t="s">
        <v>182</v>
      </c>
      <c r="G11" s="10">
        <v>1</v>
      </c>
      <c r="H11" s="10">
        <v>2</v>
      </c>
      <c r="I11" s="10">
        <v>6</v>
      </c>
      <c r="J11" s="10">
        <v>5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85</v>
      </c>
      <c r="D12" s="10">
        <v>7</v>
      </c>
      <c r="E12" s="10" t="s">
        <v>182</v>
      </c>
      <c r="F12" s="10" t="s">
        <v>182</v>
      </c>
      <c r="G12" s="10">
        <v>1</v>
      </c>
      <c r="H12" s="10" t="s">
        <v>182</v>
      </c>
      <c r="I12" s="10">
        <v>3</v>
      </c>
      <c r="J12" s="10">
        <v>1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87</v>
      </c>
      <c r="D13" s="10">
        <v>9</v>
      </c>
      <c r="E13" s="10" t="s">
        <v>182</v>
      </c>
      <c r="F13" s="10" t="s">
        <v>182</v>
      </c>
      <c r="G13" s="10">
        <v>1</v>
      </c>
      <c r="H13" s="10">
        <v>4</v>
      </c>
      <c r="I13" s="10">
        <v>4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73</v>
      </c>
      <c r="D14" s="10">
        <v>3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50</v>
      </c>
      <c r="D15" s="10">
        <v>3</v>
      </c>
      <c r="E15" s="10" t="s">
        <v>182</v>
      </c>
      <c r="F15" s="10" t="s">
        <v>182</v>
      </c>
      <c r="G15" s="10">
        <v>1</v>
      </c>
      <c r="H15" s="10">
        <v>1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59</v>
      </c>
      <c r="D16" s="10">
        <v>4</v>
      </c>
      <c r="E16" s="10" t="s">
        <v>182</v>
      </c>
      <c r="F16" s="10" t="s">
        <v>182</v>
      </c>
      <c r="G16" s="10">
        <v>1</v>
      </c>
      <c r="H16" s="10" t="s">
        <v>182</v>
      </c>
      <c r="I16" s="10">
        <v>1</v>
      </c>
      <c r="J16" s="10">
        <v>1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44</v>
      </c>
      <c r="D17" s="10">
        <v>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39</v>
      </c>
      <c r="D18" s="10">
        <v>5</v>
      </c>
      <c r="E18" s="10" t="s">
        <v>182</v>
      </c>
      <c r="F18" s="10" t="s">
        <v>182</v>
      </c>
      <c r="G18" s="10">
        <v>1</v>
      </c>
      <c r="H18" s="10">
        <v>2</v>
      </c>
      <c r="I18" s="10">
        <v>1</v>
      </c>
      <c r="J18" s="10" t="s">
        <v>182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25</v>
      </c>
      <c r="D19" s="10">
        <v>1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33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28</v>
      </c>
      <c r="D21" s="10">
        <v>1</v>
      </c>
      <c r="E21" s="10" t="s">
        <v>182</v>
      </c>
      <c r="F21" s="10" t="s">
        <v>182</v>
      </c>
      <c r="G21" s="10" t="s">
        <v>182</v>
      </c>
      <c r="H21" s="10">
        <v>1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10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9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398</v>
      </c>
      <c r="D25" s="3">
        <v>90</v>
      </c>
      <c r="E25" s="3">
        <v>4</v>
      </c>
      <c r="F25" s="3">
        <v>5</v>
      </c>
      <c r="G25" s="3">
        <v>20</v>
      </c>
      <c r="H25" s="3">
        <v>34</v>
      </c>
      <c r="I25" s="3">
        <v>17</v>
      </c>
      <c r="J25" s="3">
        <v>8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10</v>
      </c>
      <c r="D26" s="10">
        <v>7</v>
      </c>
      <c r="E26" s="10">
        <v>4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13</v>
      </c>
      <c r="D27" s="10">
        <v>11</v>
      </c>
      <c r="E27" s="10" t="s">
        <v>182</v>
      </c>
      <c r="F27" s="10">
        <v>2</v>
      </c>
      <c r="G27" s="10">
        <v>9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21</v>
      </c>
      <c r="D28" s="10">
        <v>20</v>
      </c>
      <c r="E28" s="10" t="s">
        <v>182</v>
      </c>
      <c r="F28" s="10" t="s">
        <v>182</v>
      </c>
      <c r="G28" s="10">
        <v>6</v>
      </c>
      <c r="H28" s="10">
        <v>14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23</v>
      </c>
      <c r="D29" s="10">
        <v>18</v>
      </c>
      <c r="E29" s="10" t="s">
        <v>182</v>
      </c>
      <c r="F29" s="10" t="s">
        <v>182</v>
      </c>
      <c r="G29" s="10">
        <v>3</v>
      </c>
      <c r="H29" s="10">
        <v>14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20</v>
      </c>
      <c r="D30" s="10">
        <v>8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5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29</v>
      </c>
      <c r="D31" s="10">
        <v>5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3</v>
      </c>
      <c r="J31" s="10">
        <v>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43</v>
      </c>
      <c r="D32" s="10">
        <v>5</v>
      </c>
      <c r="E32" s="10" t="s">
        <v>182</v>
      </c>
      <c r="F32" s="10" t="s">
        <v>182</v>
      </c>
      <c r="G32" s="10">
        <v>1</v>
      </c>
      <c r="H32" s="10" t="s">
        <v>182</v>
      </c>
      <c r="I32" s="10">
        <v>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51</v>
      </c>
      <c r="D33" s="10">
        <v>5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33</v>
      </c>
      <c r="D34" s="10">
        <v>3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31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30</v>
      </c>
      <c r="D36" s="10">
        <v>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15</v>
      </c>
      <c r="D38" s="10">
        <v>2</v>
      </c>
      <c r="E38" s="10" t="s">
        <v>182</v>
      </c>
      <c r="F38" s="10" t="s">
        <v>182</v>
      </c>
      <c r="G38" s="10" t="s">
        <v>182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15</v>
      </c>
      <c r="D39" s="10">
        <v>1</v>
      </c>
      <c r="E39" s="10" t="s">
        <v>182</v>
      </c>
      <c r="F39" s="10" t="s">
        <v>182</v>
      </c>
      <c r="G39" s="10" t="s">
        <v>182</v>
      </c>
      <c r="H39" s="10">
        <v>1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14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13</v>
      </c>
      <c r="D41" s="10">
        <v>1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384</v>
      </c>
      <c r="D45" s="3">
        <v>87</v>
      </c>
      <c r="E45" s="3">
        <v>3</v>
      </c>
      <c r="F45" s="3">
        <v>4</v>
      </c>
      <c r="G45" s="3">
        <v>27</v>
      </c>
      <c r="H45" s="3">
        <v>31</v>
      </c>
      <c r="I45" s="3">
        <v>12</v>
      </c>
      <c r="J45" s="3">
        <v>7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11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14</v>
      </c>
      <c r="D47" s="10">
        <v>13</v>
      </c>
      <c r="E47" s="10" t="s">
        <v>182</v>
      </c>
      <c r="F47" s="10">
        <v>3</v>
      </c>
      <c r="G47" s="10">
        <v>10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24</v>
      </c>
      <c r="D48" s="10">
        <v>22</v>
      </c>
      <c r="E48" s="10" t="s">
        <v>182</v>
      </c>
      <c r="F48" s="10" t="s">
        <v>182</v>
      </c>
      <c r="G48" s="10">
        <v>13</v>
      </c>
      <c r="H48" s="10">
        <v>9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24</v>
      </c>
      <c r="D49" s="10">
        <v>17</v>
      </c>
      <c r="E49" s="10" t="s">
        <v>182</v>
      </c>
      <c r="F49" s="10" t="s">
        <v>182</v>
      </c>
      <c r="G49" s="10" t="s">
        <v>182</v>
      </c>
      <c r="H49" s="10">
        <v>17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18</v>
      </c>
      <c r="D50" s="10">
        <v>7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4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24</v>
      </c>
      <c r="D51" s="10">
        <v>9</v>
      </c>
      <c r="E51" s="10" t="s">
        <v>182</v>
      </c>
      <c r="F51" s="10" t="s">
        <v>182</v>
      </c>
      <c r="G51" s="10">
        <v>1</v>
      </c>
      <c r="H51" s="10">
        <v>2</v>
      </c>
      <c r="I51" s="10">
        <v>3</v>
      </c>
      <c r="J51" s="10">
        <v>3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42</v>
      </c>
      <c r="D52" s="10">
        <v>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 t="s">
        <v>182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36</v>
      </c>
      <c r="D53" s="10">
        <v>4</v>
      </c>
      <c r="E53" s="10" t="s">
        <v>182</v>
      </c>
      <c r="F53" s="10" t="s">
        <v>182</v>
      </c>
      <c r="G53" s="10" t="s">
        <v>182</v>
      </c>
      <c r="H53" s="10">
        <v>2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40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19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29</v>
      </c>
      <c r="D56" s="10">
        <v>2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23</v>
      </c>
      <c r="D57" s="10">
        <v>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24</v>
      </c>
      <c r="D58" s="10">
        <v>3</v>
      </c>
      <c r="E58" s="10" t="s">
        <v>182</v>
      </c>
      <c r="F58" s="10" t="s">
        <v>182</v>
      </c>
      <c r="G58" s="10">
        <v>1</v>
      </c>
      <c r="H58" s="10">
        <v>1</v>
      </c>
      <c r="I58" s="10" t="s">
        <v>182</v>
      </c>
      <c r="J58" s="10" t="s">
        <v>182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10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19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314</v>
      </c>
      <c r="D5" s="3">
        <v>48</v>
      </c>
      <c r="E5" s="3" t="s">
        <v>182</v>
      </c>
      <c r="F5" s="3">
        <v>1</v>
      </c>
      <c r="G5" s="3">
        <v>8</v>
      </c>
      <c r="H5" s="3">
        <v>35</v>
      </c>
      <c r="I5" s="3" t="s">
        <v>182</v>
      </c>
      <c r="J5" s="3">
        <v>4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</v>
      </c>
      <c r="D7" s="10">
        <v>2</v>
      </c>
      <c r="E7" s="10" t="s">
        <v>182</v>
      </c>
      <c r="F7" s="10">
        <v>1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14</v>
      </c>
      <c r="D8" s="10">
        <v>13</v>
      </c>
      <c r="E8" s="10" t="s">
        <v>182</v>
      </c>
      <c r="F8" s="10" t="s">
        <v>182</v>
      </c>
      <c r="G8" s="10">
        <v>3</v>
      </c>
      <c r="H8" s="10">
        <v>10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25</v>
      </c>
      <c r="D9" s="10">
        <v>19</v>
      </c>
      <c r="E9" s="10" t="s">
        <v>182</v>
      </c>
      <c r="F9" s="10" t="s">
        <v>182</v>
      </c>
      <c r="G9" s="10">
        <v>1</v>
      </c>
      <c r="H9" s="10">
        <v>18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22</v>
      </c>
      <c r="D10" s="10">
        <v>4</v>
      </c>
      <c r="E10" s="10" t="s">
        <v>182</v>
      </c>
      <c r="F10" s="10" t="s">
        <v>182</v>
      </c>
      <c r="G10" s="10" t="s">
        <v>182</v>
      </c>
      <c r="H10" s="10">
        <v>3</v>
      </c>
      <c r="I10" s="10" t="s">
        <v>182</v>
      </c>
      <c r="J10" s="10">
        <v>1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24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28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2</v>
      </c>
      <c r="I12" s="10" t="s">
        <v>182</v>
      </c>
      <c r="J12" s="10">
        <v>1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35</v>
      </c>
      <c r="D13" s="10">
        <v>2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>
        <v>1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18</v>
      </c>
      <c r="D14" s="10">
        <v>1</v>
      </c>
      <c r="E14" s="10" t="s">
        <v>182</v>
      </c>
      <c r="F14" s="10" t="s">
        <v>182</v>
      </c>
      <c r="G14" s="10">
        <v>1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26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10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18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18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17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18</v>
      </c>
      <c r="D20" s="10">
        <v>2</v>
      </c>
      <c r="E20" s="10" t="s">
        <v>182</v>
      </c>
      <c r="F20" s="10" t="s">
        <v>182</v>
      </c>
      <c r="G20" s="10">
        <v>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18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10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9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142</v>
      </c>
      <c r="D25" s="3">
        <v>28</v>
      </c>
      <c r="E25" s="3" t="s">
        <v>182</v>
      </c>
      <c r="F25" s="3" t="s">
        <v>182</v>
      </c>
      <c r="G25" s="3">
        <v>4</v>
      </c>
      <c r="H25" s="3">
        <v>21</v>
      </c>
      <c r="I25" s="3" t="s">
        <v>182</v>
      </c>
      <c r="J25" s="3">
        <v>3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7</v>
      </c>
      <c r="D28" s="10">
        <v>6</v>
      </c>
      <c r="E28" s="10" t="s">
        <v>182</v>
      </c>
      <c r="F28" s="10" t="s">
        <v>182</v>
      </c>
      <c r="G28" s="10">
        <v>2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16</v>
      </c>
      <c r="D29" s="10">
        <v>14</v>
      </c>
      <c r="E29" s="10" t="s">
        <v>182</v>
      </c>
      <c r="F29" s="10" t="s">
        <v>182</v>
      </c>
      <c r="G29" s="10">
        <v>1</v>
      </c>
      <c r="H29" s="10">
        <v>13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12</v>
      </c>
      <c r="D30" s="10">
        <v>3</v>
      </c>
      <c r="E30" s="10" t="s">
        <v>182</v>
      </c>
      <c r="F30" s="10" t="s">
        <v>182</v>
      </c>
      <c r="G30" s="10" t="s">
        <v>182</v>
      </c>
      <c r="H30" s="10">
        <v>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9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12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>
        <v>1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18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10</v>
      </c>
      <c r="D34" s="10">
        <v>1</v>
      </c>
      <c r="E34" s="10" t="s">
        <v>182</v>
      </c>
      <c r="F34" s="10" t="s">
        <v>182</v>
      </c>
      <c r="G34" s="10">
        <v>1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10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6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6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7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172</v>
      </c>
      <c r="D45" s="3">
        <v>20</v>
      </c>
      <c r="E45" s="3" t="s">
        <v>182</v>
      </c>
      <c r="F45" s="3">
        <v>1</v>
      </c>
      <c r="G45" s="3">
        <v>4</v>
      </c>
      <c r="H45" s="3">
        <v>14</v>
      </c>
      <c r="I45" s="3" t="s">
        <v>182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2</v>
      </c>
      <c r="D47" s="10">
        <v>2</v>
      </c>
      <c r="E47" s="10" t="s">
        <v>182</v>
      </c>
      <c r="F47" s="10">
        <v>1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7</v>
      </c>
      <c r="D48" s="10">
        <v>7</v>
      </c>
      <c r="E48" s="10" t="s">
        <v>182</v>
      </c>
      <c r="F48" s="10" t="s">
        <v>182</v>
      </c>
      <c r="G48" s="10">
        <v>1</v>
      </c>
      <c r="H48" s="10">
        <v>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9</v>
      </c>
      <c r="D49" s="10">
        <v>5</v>
      </c>
      <c r="E49" s="10" t="s">
        <v>182</v>
      </c>
      <c r="F49" s="10" t="s">
        <v>182</v>
      </c>
      <c r="G49" s="10" t="s">
        <v>182</v>
      </c>
      <c r="H49" s="10">
        <v>5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10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15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16</v>
      </c>
      <c r="D52" s="10">
        <v>1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17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8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8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10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10</v>
      </c>
      <c r="D60" s="10">
        <v>2</v>
      </c>
      <c r="E60" s="10" t="s">
        <v>182</v>
      </c>
      <c r="F60" s="10" t="s">
        <v>182</v>
      </c>
      <c r="G60" s="10">
        <v>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7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56330</v>
      </c>
      <c r="D5" s="3">
        <v>9413</v>
      </c>
      <c r="E5" s="3">
        <v>86</v>
      </c>
      <c r="F5" s="3">
        <v>168</v>
      </c>
      <c r="G5" s="3">
        <v>2833</v>
      </c>
      <c r="H5" s="3">
        <v>4318</v>
      </c>
      <c r="I5" s="3">
        <v>757</v>
      </c>
      <c r="J5" s="3">
        <v>1108</v>
      </c>
      <c r="K5" s="3">
        <v>143</v>
      </c>
    </row>
    <row r="6" spans="1:32" ht="12" customHeight="1" x14ac:dyDescent="0.2">
      <c r="A6" s="30" t="s">
        <v>171</v>
      </c>
      <c r="B6" s="1" t="s">
        <v>14</v>
      </c>
      <c r="C6" s="10">
        <v>401</v>
      </c>
      <c r="D6" s="10">
        <v>167</v>
      </c>
      <c r="E6" s="10">
        <v>78</v>
      </c>
      <c r="F6" s="10">
        <v>85</v>
      </c>
      <c r="G6" s="10">
        <v>4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841</v>
      </c>
      <c r="D7" s="10">
        <v>771</v>
      </c>
      <c r="E7" s="10">
        <v>8</v>
      </c>
      <c r="F7" s="10">
        <v>83</v>
      </c>
      <c r="G7" s="10">
        <v>680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1732</v>
      </c>
      <c r="D8" s="10">
        <v>1541</v>
      </c>
      <c r="E8" s="10" t="s">
        <v>182</v>
      </c>
      <c r="F8" s="10" t="s">
        <v>182</v>
      </c>
      <c r="G8" s="10">
        <v>618</v>
      </c>
      <c r="H8" s="10">
        <v>923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3176</v>
      </c>
      <c r="D9" s="10">
        <v>2100</v>
      </c>
      <c r="E9" s="10" t="s">
        <v>182</v>
      </c>
      <c r="F9" s="10" t="s">
        <v>182</v>
      </c>
      <c r="G9" s="10">
        <v>76</v>
      </c>
      <c r="H9" s="10">
        <v>1765</v>
      </c>
      <c r="I9" s="10">
        <v>76</v>
      </c>
      <c r="J9" s="10">
        <v>181</v>
      </c>
      <c r="K9" s="10">
        <v>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3595</v>
      </c>
      <c r="D10" s="10">
        <v>809</v>
      </c>
      <c r="E10" s="10" t="s">
        <v>182</v>
      </c>
      <c r="F10" s="10" t="s">
        <v>182</v>
      </c>
      <c r="G10" s="10">
        <v>63</v>
      </c>
      <c r="H10" s="10">
        <v>274</v>
      </c>
      <c r="I10" s="10">
        <v>130</v>
      </c>
      <c r="J10" s="10">
        <v>329</v>
      </c>
      <c r="K10" s="10">
        <v>13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5378</v>
      </c>
      <c r="D11" s="10">
        <v>701</v>
      </c>
      <c r="E11" s="10" t="s">
        <v>182</v>
      </c>
      <c r="F11" s="10" t="s">
        <v>182</v>
      </c>
      <c r="G11" s="10">
        <v>135</v>
      </c>
      <c r="H11" s="10">
        <v>228</v>
      </c>
      <c r="I11" s="10">
        <v>118</v>
      </c>
      <c r="J11" s="10">
        <v>205</v>
      </c>
      <c r="K11" s="10">
        <v>15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7505</v>
      </c>
      <c r="D12" s="10">
        <v>769</v>
      </c>
      <c r="E12" s="10" t="s">
        <v>182</v>
      </c>
      <c r="F12" s="10" t="s">
        <v>182</v>
      </c>
      <c r="G12" s="10">
        <v>201</v>
      </c>
      <c r="H12" s="10">
        <v>302</v>
      </c>
      <c r="I12" s="10">
        <v>101</v>
      </c>
      <c r="J12" s="10">
        <v>143</v>
      </c>
      <c r="K12" s="10">
        <v>22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7981</v>
      </c>
      <c r="D13" s="10">
        <v>782</v>
      </c>
      <c r="E13" s="10" t="s">
        <v>182</v>
      </c>
      <c r="F13" s="10" t="s">
        <v>182</v>
      </c>
      <c r="G13" s="10">
        <v>270</v>
      </c>
      <c r="H13" s="10">
        <v>312</v>
      </c>
      <c r="I13" s="10">
        <v>86</v>
      </c>
      <c r="J13" s="10">
        <v>82</v>
      </c>
      <c r="K13" s="10">
        <v>32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5768</v>
      </c>
      <c r="D14" s="10">
        <v>538</v>
      </c>
      <c r="E14" s="10" t="s">
        <v>182</v>
      </c>
      <c r="F14" s="10" t="s">
        <v>182</v>
      </c>
      <c r="G14" s="10">
        <v>217</v>
      </c>
      <c r="H14" s="10">
        <v>179</v>
      </c>
      <c r="I14" s="10">
        <v>71</v>
      </c>
      <c r="J14" s="10">
        <v>55</v>
      </c>
      <c r="K14" s="10">
        <v>16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4525</v>
      </c>
      <c r="D15" s="10">
        <v>367</v>
      </c>
      <c r="E15" s="10" t="s">
        <v>182</v>
      </c>
      <c r="F15" s="10" t="s">
        <v>182</v>
      </c>
      <c r="G15" s="10">
        <v>147</v>
      </c>
      <c r="H15" s="10">
        <v>118</v>
      </c>
      <c r="I15" s="10">
        <v>48</v>
      </c>
      <c r="J15" s="10">
        <v>37</v>
      </c>
      <c r="K15" s="10">
        <v>17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3818</v>
      </c>
      <c r="D16" s="10">
        <v>253</v>
      </c>
      <c r="E16" s="10" t="s">
        <v>182</v>
      </c>
      <c r="F16" s="10" t="s">
        <v>182</v>
      </c>
      <c r="G16" s="10">
        <v>113</v>
      </c>
      <c r="H16" s="10">
        <v>65</v>
      </c>
      <c r="I16" s="10">
        <v>34</v>
      </c>
      <c r="J16" s="10">
        <v>29</v>
      </c>
      <c r="K16" s="10">
        <v>12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3188</v>
      </c>
      <c r="D17" s="10">
        <v>184</v>
      </c>
      <c r="E17" s="10" t="s">
        <v>182</v>
      </c>
      <c r="F17" s="10" t="s">
        <v>182</v>
      </c>
      <c r="G17" s="10">
        <v>96</v>
      </c>
      <c r="H17" s="10">
        <v>51</v>
      </c>
      <c r="I17" s="10">
        <v>13</v>
      </c>
      <c r="J17" s="10">
        <v>17</v>
      </c>
      <c r="K17" s="10">
        <v>7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2268</v>
      </c>
      <c r="D18" s="10">
        <v>110</v>
      </c>
      <c r="E18" s="10" t="s">
        <v>182</v>
      </c>
      <c r="F18" s="10" t="s">
        <v>182</v>
      </c>
      <c r="G18" s="10">
        <v>43</v>
      </c>
      <c r="H18" s="10">
        <v>38</v>
      </c>
      <c r="I18" s="10">
        <v>16</v>
      </c>
      <c r="J18" s="10">
        <v>9</v>
      </c>
      <c r="K18" s="10">
        <v>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2038</v>
      </c>
      <c r="D19" s="10">
        <v>106</v>
      </c>
      <c r="E19" s="10" t="s">
        <v>182</v>
      </c>
      <c r="F19" s="10" t="s">
        <v>182</v>
      </c>
      <c r="G19" s="10">
        <v>53</v>
      </c>
      <c r="H19" s="10">
        <v>26</v>
      </c>
      <c r="I19" s="10">
        <v>16</v>
      </c>
      <c r="J19" s="10">
        <v>9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1718</v>
      </c>
      <c r="D20" s="10">
        <v>95</v>
      </c>
      <c r="E20" s="10" t="s">
        <v>182</v>
      </c>
      <c r="F20" s="10" t="s">
        <v>182</v>
      </c>
      <c r="G20" s="10">
        <v>50</v>
      </c>
      <c r="H20" s="10">
        <v>19</v>
      </c>
      <c r="I20" s="10">
        <v>20</v>
      </c>
      <c r="J20" s="10">
        <v>6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1170</v>
      </c>
      <c r="D21" s="10">
        <v>52</v>
      </c>
      <c r="E21" s="10" t="s">
        <v>182</v>
      </c>
      <c r="F21" s="10" t="s">
        <v>182</v>
      </c>
      <c r="G21" s="10">
        <v>29</v>
      </c>
      <c r="H21" s="10">
        <v>9</v>
      </c>
      <c r="I21" s="10">
        <v>9</v>
      </c>
      <c r="J21" s="10">
        <v>4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684</v>
      </c>
      <c r="D22" s="10">
        <v>33</v>
      </c>
      <c r="E22" s="10" t="s">
        <v>182</v>
      </c>
      <c r="F22" s="10" t="s">
        <v>182</v>
      </c>
      <c r="G22" s="10">
        <v>19</v>
      </c>
      <c r="H22" s="10">
        <v>6</v>
      </c>
      <c r="I22" s="10">
        <v>7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326</v>
      </c>
      <c r="D23" s="10">
        <v>18</v>
      </c>
      <c r="E23" s="10" t="s">
        <v>182</v>
      </c>
      <c r="F23" s="10" t="s">
        <v>182</v>
      </c>
      <c r="G23" s="10">
        <v>12</v>
      </c>
      <c r="H23" s="10">
        <v>2</v>
      </c>
      <c r="I23" s="10">
        <v>3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218</v>
      </c>
      <c r="D24" s="10">
        <v>17</v>
      </c>
      <c r="E24" s="10" t="s">
        <v>182</v>
      </c>
      <c r="F24" s="10" t="s">
        <v>182</v>
      </c>
      <c r="G24" s="10">
        <v>7</v>
      </c>
      <c r="H24" s="10">
        <v>1</v>
      </c>
      <c r="I24" s="10">
        <v>9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29814</v>
      </c>
      <c r="D25" s="3">
        <v>5171</v>
      </c>
      <c r="E25" s="3">
        <v>36</v>
      </c>
      <c r="F25" s="3">
        <v>84</v>
      </c>
      <c r="G25" s="3">
        <v>1483</v>
      </c>
      <c r="H25" s="3">
        <v>2262</v>
      </c>
      <c r="I25" s="3">
        <v>491</v>
      </c>
      <c r="J25" s="3">
        <v>720</v>
      </c>
      <c r="K25" s="3">
        <v>95</v>
      </c>
    </row>
    <row r="26" spans="1:13" ht="12" customHeight="1" x14ac:dyDescent="0.25">
      <c r="A26" s="30" t="s">
        <v>171</v>
      </c>
      <c r="B26" s="1" t="s">
        <v>14</v>
      </c>
      <c r="C26" s="10">
        <v>201</v>
      </c>
      <c r="D26" s="10">
        <v>78</v>
      </c>
      <c r="E26" s="10">
        <v>32</v>
      </c>
      <c r="F26" s="10">
        <v>44</v>
      </c>
      <c r="G26" s="10">
        <v>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409</v>
      </c>
      <c r="D27" s="10">
        <v>371</v>
      </c>
      <c r="E27" s="10">
        <v>4</v>
      </c>
      <c r="F27" s="10">
        <v>40</v>
      </c>
      <c r="G27" s="10">
        <v>327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861</v>
      </c>
      <c r="D28" s="10">
        <v>757</v>
      </c>
      <c r="E28" s="10" t="s">
        <v>182</v>
      </c>
      <c r="F28" s="10" t="s">
        <v>182</v>
      </c>
      <c r="G28" s="10">
        <v>303</v>
      </c>
      <c r="H28" s="10">
        <v>454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1542</v>
      </c>
      <c r="D29" s="10">
        <v>1062</v>
      </c>
      <c r="E29" s="10" t="s">
        <v>182</v>
      </c>
      <c r="F29" s="10" t="s">
        <v>182</v>
      </c>
      <c r="G29" s="10">
        <v>32</v>
      </c>
      <c r="H29" s="10">
        <v>872</v>
      </c>
      <c r="I29" s="10">
        <v>39</v>
      </c>
      <c r="J29" s="10">
        <v>119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1836</v>
      </c>
      <c r="D30" s="10">
        <v>470</v>
      </c>
      <c r="E30" s="10" t="s">
        <v>182</v>
      </c>
      <c r="F30" s="10" t="s">
        <v>182</v>
      </c>
      <c r="G30" s="10">
        <v>23</v>
      </c>
      <c r="H30" s="10">
        <v>143</v>
      </c>
      <c r="I30" s="10">
        <v>86</v>
      </c>
      <c r="J30" s="10">
        <v>210</v>
      </c>
      <c r="K30" s="10">
        <v>8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2883</v>
      </c>
      <c r="D31" s="10">
        <v>443</v>
      </c>
      <c r="E31" s="10" t="s">
        <v>182</v>
      </c>
      <c r="F31" s="10" t="s">
        <v>182</v>
      </c>
      <c r="G31" s="10">
        <v>84</v>
      </c>
      <c r="H31" s="10">
        <v>134</v>
      </c>
      <c r="I31" s="10">
        <v>82</v>
      </c>
      <c r="J31" s="10">
        <v>133</v>
      </c>
      <c r="K31" s="10">
        <v>10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3959</v>
      </c>
      <c r="D32" s="10">
        <v>474</v>
      </c>
      <c r="E32" s="10" t="s">
        <v>182</v>
      </c>
      <c r="F32" s="10" t="s">
        <v>182</v>
      </c>
      <c r="G32" s="10">
        <v>129</v>
      </c>
      <c r="H32" s="10">
        <v>172</v>
      </c>
      <c r="I32" s="10">
        <v>72</v>
      </c>
      <c r="J32" s="10">
        <v>87</v>
      </c>
      <c r="K32" s="10">
        <v>14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3939</v>
      </c>
      <c r="D33" s="10">
        <v>440</v>
      </c>
      <c r="E33" s="10" t="s">
        <v>182</v>
      </c>
      <c r="F33" s="10" t="s">
        <v>182</v>
      </c>
      <c r="G33" s="10">
        <v>141</v>
      </c>
      <c r="H33" s="10">
        <v>170</v>
      </c>
      <c r="I33" s="10">
        <v>53</v>
      </c>
      <c r="J33" s="10">
        <v>59</v>
      </c>
      <c r="K33" s="10">
        <v>17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2988</v>
      </c>
      <c r="D34" s="10">
        <v>333</v>
      </c>
      <c r="E34" s="10" t="s">
        <v>182</v>
      </c>
      <c r="F34" s="10" t="s">
        <v>182</v>
      </c>
      <c r="G34" s="10">
        <v>123</v>
      </c>
      <c r="H34" s="10">
        <v>108</v>
      </c>
      <c r="I34" s="10">
        <v>46</v>
      </c>
      <c r="J34" s="10">
        <v>44</v>
      </c>
      <c r="K34" s="10">
        <v>12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2545</v>
      </c>
      <c r="D35" s="10">
        <v>226</v>
      </c>
      <c r="E35" s="10" t="s">
        <v>182</v>
      </c>
      <c r="F35" s="10" t="s">
        <v>182</v>
      </c>
      <c r="G35" s="10">
        <v>81</v>
      </c>
      <c r="H35" s="10">
        <v>74</v>
      </c>
      <c r="I35" s="10">
        <v>35</v>
      </c>
      <c r="J35" s="10">
        <v>21</v>
      </c>
      <c r="K35" s="10">
        <v>15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2037</v>
      </c>
      <c r="D36" s="10">
        <v>146</v>
      </c>
      <c r="E36" s="10" t="s">
        <v>182</v>
      </c>
      <c r="F36" s="10" t="s">
        <v>182</v>
      </c>
      <c r="G36" s="10">
        <v>57</v>
      </c>
      <c r="H36" s="10">
        <v>39</v>
      </c>
      <c r="I36" s="10">
        <v>25</v>
      </c>
      <c r="J36" s="10">
        <v>17</v>
      </c>
      <c r="K36" s="10">
        <v>8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1758</v>
      </c>
      <c r="D37" s="10">
        <v>115</v>
      </c>
      <c r="E37" s="10" t="s">
        <v>182</v>
      </c>
      <c r="F37" s="10" t="s">
        <v>182</v>
      </c>
      <c r="G37" s="10">
        <v>57</v>
      </c>
      <c r="H37" s="10">
        <v>31</v>
      </c>
      <c r="I37" s="10">
        <v>11</v>
      </c>
      <c r="J37" s="10">
        <v>10</v>
      </c>
      <c r="K37" s="10">
        <v>6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1290</v>
      </c>
      <c r="D38" s="10">
        <v>63</v>
      </c>
      <c r="E38" s="10" t="s">
        <v>182</v>
      </c>
      <c r="F38" s="10" t="s">
        <v>182</v>
      </c>
      <c r="G38" s="10">
        <v>23</v>
      </c>
      <c r="H38" s="10">
        <v>23</v>
      </c>
      <c r="I38" s="10">
        <v>8</v>
      </c>
      <c r="J38" s="10">
        <v>7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1183</v>
      </c>
      <c r="D39" s="10">
        <v>67</v>
      </c>
      <c r="E39" s="10" t="s">
        <v>182</v>
      </c>
      <c r="F39" s="10" t="s">
        <v>182</v>
      </c>
      <c r="G39" s="10">
        <v>32</v>
      </c>
      <c r="H39" s="10">
        <v>19</v>
      </c>
      <c r="I39" s="10">
        <v>8</v>
      </c>
      <c r="J39" s="10">
        <v>6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975</v>
      </c>
      <c r="D40" s="10">
        <v>56</v>
      </c>
      <c r="E40" s="10" t="s">
        <v>182</v>
      </c>
      <c r="F40" s="10" t="s">
        <v>182</v>
      </c>
      <c r="G40" s="10">
        <v>31</v>
      </c>
      <c r="H40" s="10">
        <v>11</v>
      </c>
      <c r="I40" s="10">
        <v>11</v>
      </c>
      <c r="J40" s="10">
        <v>3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668</v>
      </c>
      <c r="D41" s="10">
        <v>26</v>
      </c>
      <c r="E41" s="10" t="s">
        <v>182</v>
      </c>
      <c r="F41" s="10" t="s">
        <v>182</v>
      </c>
      <c r="G41" s="10">
        <v>15</v>
      </c>
      <c r="H41" s="10">
        <v>5</v>
      </c>
      <c r="I41" s="10">
        <v>2</v>
      </c>
      <c r="J41" s="10">
        <v>3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399</v>
      </c>
      <c r="D42" s="10">
        <v>21</v>
      </c>
      <c r="E42" s="10" t="s">
        <v>182</v>
      </c>
      <c r="F42" s="10" t="s">
        <v>182</v>
      </c>
      <c r="G42" s="10">
        <v>11</v>
      </c>
      <c r="H42" s="10">
        <v>5</v>
      </c>
      <c r="I42" s="10">
        <v>4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198</v>
      </c>
      <c r="D43" s="10">
        <v>9</v>
      </c>
      <c r="E43" s="10" t="s">
        <v>182</v>
      </c>
      <c r="F43" s="10" t="s">
        <v>182</v>
      </c>
      <c r="G43" s="10">
        <v>7</v>
      </c>
      <c r="H43" s="10">
        <v>1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143</v>
      </c>
      <c r="D44" s="10">
        <v>14</v>
      </c>
      <c r="E44" s="10" t="s">
        <v>182</v>
      </c>
      <c r="F44" s="10" t="s">
        <v>182</v>
      </c>
      <c r="G44" s="10">
        <v>5</v>
      </c>
      <c r="H44" s="10">
        <v>1</v>
      </c>
      <c r="I44" s="10">
        <v>8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26516</v>
      </c>
      <c r="D45" s="3">
        <v>4242</v>
      </c>
      <c r="E45" s="3">
        <v>50</v>
      </c>
      <c r="F45" s="3">
        <v>84</v>
      </c>
      <c r="G45" s="3">
        <v>1350</v>
      </c>
      <c r="H45" s="3">
        <v>2056</v>
      </c>
      <c r="I45" s="3">
        <v>266</v>
      </c>
      <c r="J45" s="3">
        <v>388</v>
      </c>
      <c r="K45" s="3">
        <v>48</v>
      </c>
    </row>
    <row r="46" spans="1:13" ht="12" customHeight="1" x14ac:dyDescent="0.2">
      <c r="A46" s="30" t="s">
        <v>171</v>
      </c>
      <c r="B46" s="1" t="s">
        <v>14</v>
      </c>
      <c r="C46" s="10">
        <v>200</v>
      </c>
      <c r="D46" s="10">
        <v>89</v>
      </c>
      <c r="E46" s="10">
        <v>46</v>
      </c>
      <c r="F46" s="10">
        <v>41</v>
      </c>
      <c r="G46" s="10">
        <v>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432</v>
      </c>
      <c r="D47" s="10">
        <v>400</v>
      </c>
      <c r="E47" s="10">
        <v>4</v>
      </c>
      <c r="F47" s="10">
        <v>43</v>
      </c>
      <c r="G47" s="10">
        <v>353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871</v>
      </c>
      <c r="D48" s="10">
        <v>784</v>
      </c>
      <c r="E48" s="10" t="s">
        <v>182</v>
      </c>
      <c r="F48" s="10" t="s">
        <v>182</v>
      </c>
      <c r="G48" s="10">
        <v>315</v>
      </c>
      <c r="H48" s="10">
        <v>469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1634</v>
      </c>
      <c r="D49" s="10">
        <v>1038</v>
      </c>
      <c r="E49" s="10" t="s">
        <v>182</v>
      </c>
      <c r="F49" s="10" t="s">
        <v>182</v>
      </c>
      <c r="G49" s="10">
        <v>44</v>
      </c>
      <c r="H49" s="10">
        <v>893</v>
      </c>
      <c r="I49" s="10">
        <v>37</v>
      </c>
      <c r="J49" s="10">
        <v>62</v>
      </c>
      <c r="K49" s="10">
        <v>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1759</v>
      </c>
      <c r="D50" s="10">
        <v>339</v>
      </c>
      <c r="E50" s="10" t="s">
        <v>182</v>
      </c>
      <c r="F50" s="10" t="s">
        <v>182</v>
      </c>
      <c r="G50" s="10">
        <v>40</v>
      </c>
      <c r="H50" s="10">
        <v>131</v>
      </c>
      <c r="I50" s="10">
        <v>44</v>
      </c>
      <c r="J50" s="10">
        <v>119</v>
      </c>
      <c r="K50" s="10">
        <v>5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2495</v>
      </c>
      <c r="D51" s="10">
        <v>258</v>
      </c>
      <c r="E51" s="10" t="s">
        <v>182</v>
      </c>
      <c r="F51" s="10" t="s">
        <v>182</v>
      </c>
      <c r="G51" s="10">
        <v>51</v>
      </c>
      <c r="H51" s="10">
        <v>94</v>
      </c>
      <c r="I51" s="10">
        <v>36</v>
      </c>
      <c r="J51" s="10">
        <v>72</v>
      </c>
      <c r="K51" s="10">
        <v>5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3546</v>
      </c>
      <c r="D52" s="10">
        <v>295</v>
      </c>
      <c r="E52" s="10" t="s">
        <v>182</v>
      </c>
      <c r="F52" s="10" t="s">
        <v>182</v>
      </c>
      <c r="G52" s="10">
        <v>72</v>
      </c>
      <c r="H52" s="10">
        <v>130</v>
      </c>
      <c r="I52" s="10">
        <v>29</v>
      </c>
      <c r="J52" s="10">
        <v>56</v>
      </c>
      <c r="K52" s="10">
        <v>8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4042</v>
      </c>
      <c r="D53" s="10">
        <v>342</v>
      </c>
      <c r="E53" s="10" t="s">
        <v>182</v>
      </c>
      <c r="F53" s="10" t="s">
        <v>182</v>
      </c>
      <c r="G53" s="10">
        <v>129</v>
      </c>
      <c r="H53" s="10">
        <v>142</v>
      </c>
      <c r="I53" s="10">
        <v>33</v>
      </c>
      <c r="J53" s="10">
        <v>23</v>
      </c>
      <c r="K53" s="10">
        <v>15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2780</v>
      </c>
      <c r="D54" s="10">
        <v>205</v>
      </c>
      <c r="E54" s="10" t="s">
        <v>182</v>
      </c>
      <c r="F54" s="10" t="s">
        <v>182</v>
      </c>
      <c r="G54" s="10">
        <v>94</v>
      </c>
      <c r="H54" s="10">
        <v>71</v>
      </c>
      <c r="I54" s="10">
        <v>25</v>
      </c>
      <c r="J54" s="10">
        <v>11</v>
      </c>
      <c r="K54" s="10">
        <v>4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1980</v>
      </c>
      <c r="D55" s="10">
        <v>141</v>
      </c>
      <c r="E55" s="10" t="s">
        <v>182</v>
      </c>
      <c r="F55" s="10" t="s">
        <v>182</v>
      </c>
      <c r="G55" s="10">
        <v>66</v>
      </c>
      <c r="H55" s="10">
        <v>44</v>
      </c>
      <c r="I55" s="10">
        <v>13</v>
      </c>
      <c r="J55" s="10">
        <v>16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1781</v>
      </c>
      <c r="D56" s="10">
        <v>107</v>
      </c>
      <c r="E56" s="10" t="s">
        <v>182</v>
      </c>
      <c r="F56" s="10" t="s">
        <v>182</v>
      </c>
      <c r="G56" s="10">
        <v>56</v>
      </c>
      <c r="H56" s="10">
        <v>26</v>
      </c>
      <c r="I56" s="10">
        <v>9</v>
      </c>
      <c r="J56" s="10">
        <v>12</v>
      </c>
      <c r="K56" s="10">
        <v>4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1430</v>
      </c>
      <c r="D57" s="10">
        <v>69</v>
      </c>
      <c r="E57" s="10" t="s">
        <v>182</v>
      </c>
      <c r="F57" s="10" t="s">
        <v>182</v>
      </c>
      <c r="G57" s="10">
        <v>39</v>
      </c>
      <c r="H57" s="10">
        <v>20</v>
      </c>
      <c r="I57" s="10">
        <v>2</v>
      </c>
      <c r="J57" s="10">
        <v>7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978</v>
      </c>
      <c r="D58" s="10">
        <v>47</v>
      </c>
      <c r="E58" s="10" t="s">
        <v>182</v>
      </c>
      <c r="F58" s="10" t="s">
        <v>182</v>
      </c>
      <c r="G58" s="10">
        <v>20</v>
      </c>
      <c r="H58" s="10">
        <v>15</v>
      </c>
      <c r="I58" s="10">
        <v>8</v>
      </c>
      <c r="J58" s="10">
        <v>2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855</v>
      </c>
      <c r="D59" s="10">
        <v>39</v>
      </c>
      <c r="E59" s="10" t="s">
        <v>182</v>
      </c>
      <c r="F59" s="10" t="s">
        <v>182</v>
      </c>
      <c r="G59" s="10">
        <v>21</v>
      </c>
      <c r="H59" s="10">
        <v>7</v>
      </c>
      <c r="I59" s="10">
        <v>8</v>
      </c>
      <c r="J59" s="10">
        <v>3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743</v>
      </c>
      <c r="D60" s="10">
        <v>39</v>
      </c>
      <c r="E60" s="10" t="s">
        <v>182</v>
      </c>
      <c r="F60" s="10" t="s">
        <v>182</v>
      </c>
      <c r="G60" s="10">
        <v>19</v>
      </c>
      <c r="H60" s="10">
        <v>8</v>
      </c>
      <c r="I60" s="10">
        <v>9</v>
      </c>
      <c r="J60" s="10">
        <v>3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502</v>
      </c>
      <c r="D61" s="10">
        <v>26</v>
      </c>
      <c r="E61" s="10" t="s">
        <v>182</v>
      </c>
      <c r="F61" s="10" t="s">
        <v>182</v>
      </c>
      <c r="G61" s="10">
        <v>14</v>
      </c>
      <c r="H61" s="10">
        <v>4</v>
      </c>
      <c r="I61" s="10">
        <v>7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285</v>
      </c>
      <c r="D62" s="10">
        <v>12</v>
      </c>
      <c r="E62" s="10" t="s">
        <v>182</v>
      </c>
      <c r="F62" s="10" t="s">
        <v>182</v>
      </c>
      <c r="G62" s="10">
        <v>8</v>
      </c>
      <c r="H62" s="10">
        <v>1</v>
      </c>
      <c r="I62" s="10">
        <v>3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128</v>
      </c>
      <c r="D63" s="10">
        <v>9</v>
      </c>
      <c r="E63" s="10" t="s">
        <v>182</v>
      </c>
      <c r="F63" s="10" t="s">
        <v>182</v>
      </c>
      <c r="G63" s="10">
        <v>5</v>
      </c>
      <c r="H63" s="10">
        <v>1</v>
      </c>
      <c r="I63" s="10">
        <v>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75</v>
      </c>
      <c r="D64" s="6">
        <v>3</v>
      </c>
      <c r="E64" s="6" t="s">
        <v>182</v>
      </c>
      <c r="F64" s="6" t="s">
        <v>182</v>
      </c>
      <c r="G64" s="6">
        <v>2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16343</v>
      </c>
      <c r="D5" s="3">
        <v>2536</v>
      </c>
      <c r="E5" s="3">
        <v>48</v>
      </c>
      <c r="F5" s="3">
        <v>75</v>
      </c>
      <c r="G5" s="3">
        <v>532</v>
      </c>
      <c r="H5" s="3">
        <v>677</v>
      </c>
      <c r="I5" s="3">
        <v>372</v>
      </c>
      <c r="J5" s="3">
        <v>679</v>
      </c>
      <c r="K5" s="3">
        <v>153</v>
      </c>
    </row>
    <row r="6" spans="1:32" ht="12" customHeight="1" x14ac:dyDescent="0.2">
      <c r="A6" s="30" t="s">
        <v>171</v>
      </c>
      <c r="B6" s="1" t="s">
        <v>14</v>
      </c>
      <c r="C6" s="10">
        <v>108</v>
      </c>
      <c r="D6" s="10">
        <v>73</v>
      </c>
      <c r="E6" s="10">
        <v>43</v>
      </c>
      <c r="F6" s="10">
        <v>30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301</v>
      </c>
      <c r="D7" s="10">
        <v>291</v>
      </c>
      <c r="E7" s="10">
        <v>5</v>
      </c>
      <c r="F7" s="10">
        <v>45</v>
      </c>
      <c r="G7" s="10">
        <v>241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318</v>
      </c>
      <c r="D8" s="10">
        <v>301</v>
      </c>
      <c r="E8" s="10" t="s">
        <v>182</v>
      </c>
      <c r="F8" s="10" t="s">
        <v>182</v>
      </c>
      <c r="G8" s="10">
        <v>122</v>
      </c>
      <c r="H8" s="10">
        <v>179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525</v>
      </c>
      <c r="D9" s="10">
        <v>410</v>
      </c>
      <c r="E9" s="10" t="s">
        <v>182</v>
      </c>
      <c r="F9" s="10" t="s">
        <v>182</v>
      </c>
      <c r="G9" s="10">
        <v>5</v>
      </c>
      <c r="H9" s="10">
        <v>313</v>
      </c>
      <c r="I9" s="10">
        <v>27</v>
      </c>
      <c r="J9" s="10">
        <v>65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678</v>
      </c>
      <c r="D10" s="10">
        <v>305</v>
      </c>
      <c r="E10" s="10" t="s">
        <v>182</v>
      </c>
      <c r="F10" s="10" t="s">
        <v>182</v>
      </c>
      <c r="G10" s="10">
        <v>5</v>
      </c>
      <c r="H10" s="10">
        <v>18</v>
      </c>
      <c r="I10" s="10">
        <v>57</v>
      </c>
      <c r="J10" s="10">
        <v>208</v>
      </c>
      <c r="K10" s="10">
        <v>17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984</v>
      </c>
      <c r="D11" s="10">
        <v>231</v>
      </c>
      <c r="E11" s="10" t="s">
        <v>182</v>
      </c>
      <c r="F11" s="10" t="s">
        <v>182</v>
      </c>
      <c r="G11" s="10">
        <v>7</v>
      </c>
      <c r="H11" s="10">
        <v>20</v>
      </c>
      <c r="I11" s="10">
        <v>30</v>
      </c>
      <c r="J11" s="10">
        <v>154</v>
      </c>
      <c r="K11" s="10">
        <v>20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1283</v>
      </c>
      <c r="D12" s="10">
        <v>211</v>
      </c>
      <c r="E12" s="10" t="s">
        <v>182</v>
      </c>
      <c r="F12" s="10" t="s">
        <v>182</v>
      </c>
      <c r="G12" s="10">
        <v>5</v>
      </c>
      <c r="H12" s="10">
        <v>23</v>
      </c>
      <c r="I12" s="10">
        <v>50</v>
      </c>
      <c r="J12" s="10">
        <v>100</v>
      </c>
      <c r="K12" s="10">
        <v>33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1225</v>
      </c>
      <c r="D13" s="10">
        <v>152</v>
      </c>
      <c r="E13" s="10" t="s">
        <v>182</v>
      </c>
      <c r="F13" s="10" t="s">
        <v>182</v>
      </c>
      <c r="G13" s="10">
        <v>10</v>
      </c>
      <c r="H13" s="10">
        <v>22</v>
      </c>
      <c r="I13" s="10">
        <v>37</v>
      </c>
      <c r="J13" s="10">
        <v>53</v>
      </c>
      <c r="K13" s="10">
        <v>30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1046</v>
      </c>
      <c r="D14" s="10">
        <v>117</v>
      </c>
      <c r="E14" s="10" t="s">
        <v>182</v>
      </c>
      <c r="F14" s="10" t="s">
        <v>182</v>
      </c>
      <c r="G14" s="10">
        <v>17</v>
      </c>
      <c r="H14" s="10">
        <v>19</v>
      </c>
      <c r="I14" s="10">
        <v>29</v>
      </c>
      <c r="J14" s="10">
        <v>32</v>
      </c>
      <c r="K14" s="10">
        <v>20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918</v>
      </c>
      <c r="D15" s="10">
        <v>88</v>
      </c>
      <c r="E15" s="10" t="s">
        <v>182</v>
      </c>
      <c r="F15" s="10" t="s">
        <v>182</v>
      </c>
      <c r="G15" s="10">
        <v>14</v>
      </c>
      <c r="H15" s="10">
        <v>22</v>
      </c>
      <c r="I15" s="10">
        <v>12</v>
      </c>
      <c r="J15" s="10">
        <v>25</v>
      </c>
      <c r="K15" s="10">
        <v>15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851</v>
      </c>
      <c r="D16" s="10">
        <v>61</v>
      </c>
      <c r="E16" s="10" t="s">
        <v>182</v>
      </c>
      <c r="F16" s="10" t="s">
        <v>182</v>
      </c>
      <c r="G16" s="10">
        <v>8</v>
      </c>
      <c r="H16" s="10">
        <v>16</v>
      </c>
      <c r="I16" s="10">
        <v>11</v>
      </c>
      <c r="J16" s="10">
        <v>17</v>
      </c>
      <c r="K16" s="10">
        <v>9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905</v>
      </c>
      <c r="D17" s="10">
        <v>39</v>
      </c>
      <c r="E17" s="10" t="s">
        <v>182</v>
      </c>
      <c r="F17" s="10" t="s">
        <v>182</v>
      </c>
      <c r="G17" s="10">
        <v>7</v>
      </c>
      <c r="H17" s="10">
        <v>15</v>
      </c>
      <c r="I17" s="10">
        <v>7</v>
      </c>
      <c r="J17" s="10">
        <v>7</v>
      </c>
      <c r="K17" s="10">
        <v>3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912</v>
      </c>
      <c r="D18" s="10">
        <v>37</v>
      </c>
      <c r="E18" s="10" t="s">
        <v>182</v>
      </c>
      <c r="F18" s="10" t="s">
        <v>182</v>
      </c>
      <c r="G18" s="10">
        <v>12</v>
      </c>
      <c r="H18" s="10">
        <v>5</v>
      </c>
      <c r="I18" s="10">
        <v>14</v>
      </c>
      <c r="J18" s="10">
        <v>4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931</v>
      </c>
      <c r="D19" s="10">
        <v>32</v>
      </c>
      <c r="E19" s="10" t="s">
        <v>182</v>
      </c>
      <c r="F19" s="10" t="s">
        <v>182</v>
      </c>
      <c r="G19" s="10">
        <v>18</v>
      </c>
      <c r="H19" s="10">
        <v>6</v>
      </c>
      <c r="I19" s="10">
        <v>4</v>
      </c>
      <c r="J19" s="10">
        <v>2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1541</v>
      </c>
      <c r="D20" s="10">
        <v>46</v>
      </c>
      <c r="E20" s="10" t="s">
        <v>182</v>
      </c>
      <c r="F20" s="10" t="s">
        <v>182</v>
      </c>
      <c r="G20" s="10">
        <v>16</v>
      </c>
      <c r="H20" s="10">
        <v>6</v>
      </c>
      <c r="I20" s="10">
        <v>15</v>
      </c>
      <c r="J20" s="10">
        <v>8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1544</v>
      </c>
      <c r="D21" s="10">
        <v>33</v>
      </c>
      <c r="E21" s="10" t="s">
        <v>182</v>
      </c>
      <c r="F21" s="10" t="s">
        <v>182</v>
      </c>
      <c r="G21" s="10">
        <v>17</v>
      </c>
      <c r="H21" s="10">
        <v>8</v>
      </c>
      <c r="I21" s="10">
        <v>7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1069</v>
      </c>
      <c r="D22" s="10">
        <v>19</v>
      </c>
      <c r="E22" s="10" t="s">
        <v>182</v>
      </c>
      <c r="F22" s="10" t="s">
        <v>182</v>
      </c>
      <c r="G22" s="10">
        <v>11</v>
      </c>
      <c r="H22" s="10">
        <v>1</v>
      </c>
      <c r="I22" s="10">
        <v>5</v>
      </c>
      <c r="J22" s="10">
        <v>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703</v>
      </c>
      <c r="D23" s="10">
        <v>36</v>
      </c>
      <c r="E23" s="10" t="s">
        <v>182</v>
      </c>
      <c r="F23" s="10" t="s">
        <v>182</v>
      </c>
      <c r="G23" s="10">
        <v>12</v>
      </c>
      <c r="H23" s="10">
        <v>4</v>
      </c>
      <c r="I23" s="10">
        <v>18</v>
      </c>
      <c r="J23" s="10">
        <v>1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501</v>
      </c>
      <c r="D24" s="10">
        <v>54</v>
      </c>
      <c r="E24" s="10" t="s">
        <v>182</v>
      </c>
      <c r="F24" s="10" t="s">
        <v>182</v>
      </c>
      <c r="G24" s="10">
        <v>5</v>
      </c>
      <c r="H24" s="10" t="s">
        <v>182</v>
      </c>
      <c r="I24" s="10">
        <v>49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9488</v>
      </c>
      <c r="D25" s="3">
        <v>1404</v>
      </c>
      <c r="E25" s="3">
        <v>23</v>
      </c>
      <c r="F25" s="3">
        <v>35</v>
      </c>
      <c r="G25" s="3">
        <v>275</v>
      </c>
      <c r="H25" s="3">
        <v>350</v>
      </c>
      <c r="I25" s="3">
        <v>215</v>
      </c>
      <c r="J25" s="3">
        <v>425</v>
      </c>
      <c r="K25" s="3">
        <v>81</v>
      </c>
    </row>
    <row r="26" spans="1:13" ht="12" customHeight="1" x14ac:dyDescent="0.25">
      <c r="A26" s="30" t="s">
        <v>171</v>
      </c>
      <c r="B26" s="1" t="s">
        <v>14</v>
      </c>
      <c r="C26" s="10">
        <v>51</v>
      </c>
      <c r="D26" s="10">
        <v>33</v>
      </c>
      <c r="E26" s="10">
        <v>21</v>
      </c>
      <c r="F26" s="10">
        <v>12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140</v>
      </c>
      <c r="D27" s="10">
        <v>135</v>
      </c>
      <c r="E27" s="10">
        <v>2</v>
      </c>
      <c r="F27" s="10">
        <v>23</v>
      </c>
      <c r="G27" s="10">
        <v>110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155</v>
      </c>
      <c r="D28" s="10">
        <v>144</v>
      </c>
      <c r="E28" s="10" t="s">
        <v>182</v>
      </c>
      <c r="F28" s="10" t="s">
        <v>182</v>
      </c>
      <c r="G28" s="10">
        <v>56</v>
      </c>
      <c r="H28" s="10">
        <v>88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277</v>
      </c>
      <c r="D29" s="10">
        <v>217</v>
      </c>
      <c r="E29" s="10" t="s">
        <v>182</v>
      </c>
      <c r="F29" s="10" t="s">
        <v>182</v>
      </c>
      <c r="G29" s="10">
        <v>3</v>
      </c>
      <c r="H29" s="10">
        <v>163</v>
      </c>
      <c r="I29" s="10">
        <v>9</v>
      </c>
      <c r="J29" s="10">
        <v>42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348</v>
      </c>
      <c r="D30" s="10">
        <v>171</v>
      </c>
      <c r="E30" s="10" t="s">
        <v>182</v>
      </c>
      <c r="F30" s="10" t="s">
        <v>182</v>
      </c>
      <c r="G30" s="10">
        <v>2</v>
      </c>
      <c r="H30" s="10">
        <v>9</v>
      </c>
      <c r="I30" s="10">
        <v>29</v>
      </c>
      <c r="J30" s="10">
        <v>125</v>
      </c>
      <c r="K30" s="10">
        <v>6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566</v>
      </c>
      <c r="D31" s="10">
        <v>144</v>
      </c>
      <c r="E31" s="10" t="s">
        <v>182</v>
      </c>
      <c r="F31" s="10" t="s">
        <v>182</v>
      </c>
      <c r="G31" s="10">
        <v>4</v>
      </c>
      <c r="H31" s="10">
        <v>11</v>
      </c>
      <c r="I31" s="10">
        <v>18</v>
      </c>
      <c r="J31" s="10">
        <v>96</v>
      </c>
      <c r="K31" s="10">
        <v>15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678</v>
      </c>
      <c r="D32" s="10">
        <v>128</v>
      </c>
      <c r="E32" s="10" t="s">
        <v>182</v>
      </c>
      <c r="F32" s="10" t="s">
        <v>182</v>
      </c>
      <c r="G32" s="10">
        <v>4</v>
      </c>
      <c r="H32" s="10">
        <v>16</v>
      </c>
      <c r="I32" s="10">
        <v>28</v>
      </c>
      <c r="J32" s="10">
        <v>65</v>
      </c>
      <c r="K32" s="10">
        <v>15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644</v>
      </c>
      <c r="D33" s="10">
        <v>84</v>
      </c>
      <c r="E33" s="10" t="s">
        <v>182</v>
      </c>
      <c r="F33" s="10" t="s">
        <v>182</v>
      </c>
      <c r="G33" s="10">
        <v>5</v>
      </c>
      <c r="H33" s="10">
        <v>11</v>
      </c>
      <c r="I33" s="10">
        <v>21</v>
      </c>
      <c r="J33" s="10">
        <v>32</v>
      </c>
      <c r="K33" s="10">
        <v>15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569</v>
      </c>
      <c r="D34" s="10">
        <v>69</v>
      </c>
      <c r="E34" s="10" t="s">
        <v>182</v>
      </c>
      <c r="F34" s="10" t="s">
        <v>182</v>
      </c>
      <c r="G34" s="10">
        <v>11</v>
      </c>
      <c r="H34" s="10">
        <v>9</v>
      </c>
      <c r="I34" s="10">
        <v>18</v>
      </c>
      <c r="J34" s="10">
        <v>18</v>
      </c>
      <c r="K34" s="10">
        <v>13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511</v>
      </c>
      <c r="D35" s="10">
        <v>51</v>
      </c>
      <c r="E35" s="10" t="s">
        <v>182</v>
      </c>
      <c r="F35" s="10" t="s">
        <v>182</v>
      </c>
      <c r="G35" s="10">
        <v>9</v>
      </c>
      <c r="H35" s="10">
        <v>12</v>
      </c>
      <c r="I35" s="10">
        <v>9</v>
      </c>
      <c r="J35" s="10">
        <v>14</v>
      </c>
      <c r="K35" s="10">
        <v>7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513</v>
      </c>
      <c r="D36" s="10">
        <v>38</v>
      </c>
      <c r="E36" s="10" t="s">
        <v>182</v>
      </c>
      <c r="F36" s="10" t="s">
        <v>182</v>
      </c>
      <c r="G36" s="10">
        <v>5</v>
      </c>
      <c r="H36" s="10">
        <v>8</v>
      </c>
      <c r="I36" s="10">
        <v>8</v>
      </c>
      <c r="J36" s="10">
        <v>13</v>
      </c>
      <c r="K36" s="10">
        <v>4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569</v>
      </c>
      <c r="D37" s="10">
        <v>25</v>
      </c>
      <c r="E37" s="10" t="s">
        <v>182</v>
      </c>
      <c r="F37" s="10" t="s">
        <v>182</v>
      </c>
      <c r="G37" s="10">
        <v>6</v>
      </c>
      <c r="H37" s="10">
        <v>7</v>
      </c>
      <c r="I37" s="10">
        <v>5</v>
      </c>
      <c r="J37" s="10">
        <v>5</v>
      </c>
      <c r="K37" s="10">
        <v>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580</v>
      </c>
      <c r="D38" s="10">
        <v>28</v>
      </c>
      <c r="E38" s="10" t="s">
        <v>182</v>
      </c>
      <c r="F38" s="10" t="s">
        <v>182</v>
      </c>
      <c r="G38" s="10">
        <v>8</v>
      </c>
      <c r="H38" s="10">
        <v>4</v>
      </c>
      <c r="I38" s="10">
        <v>11</v>
      </c>
      <c r="J38" s="10">
        <v>3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557</v>
      </c>
      <c r="D39" s="10">
        <v>17</v>
      </c>
      <c r="E39" s="10" t="s">
        <v>182</v>
      </c>
      <c r="F39" s="10" t="s">
        <v>182</v>
      </c>
      <c r="G39" s="10">
        <v>7</v>
      </c>
      <c r="H39" s="10">
        <v>4</v>
      </c>
      <c r="I39" s="10">
        <v>3</v>
      </c>
      <c r="J39" s="10">
        <v>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906</v>
      </c>
      <c r="D40" s="10">
        <v>29</v>
      </c>
      <c r="E40" s="10" t="s">
        <v>182</v>
      </c>
      <c r="F40" s="10" t="s">
        <v>182</v>
      </c>
      <c r="G40" s="10">
        <v>11</v>
      </c>
      <c r="H40" s="10">
        <v>2</v>
      </c>
      <c r="I40" s="10">
        <v>8</v>
      </c>
      <c r="J40" s="10">
        <v>8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929</v>
      </c>
      <c r="D41" s="10">
        <v>16</v>
      </c>
      <c r="E41" s="10" t="s">
        <v>182</v>
      </c>
      <c r="F41" s="10" t="s">
        <v>182</v>
      </c>
      <c r="G41" s="10">
        <v>10</v>
      </c>
      <c r="H41" s="10">
        <v>3</v>
      </c>
      <c r="I41" s="10">
        <v>3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678</v>
      </c>
      <c r="D42" s="10">
        <v>14</v>
      </c>
      <c r="E42" s="10" t="s">
        <v>182</v>
      </c>
      <c r="F42" s="10" t="s">
        <v>182</v>
      </c>
      <c r="G42" s="10">
        <v>9</v>
      </c>
      <c r="H42" s="10">
        <v>1</v>
      </c>
      <c r="I42" s="10">
        <v>2</v>
      </c>
      <c r="J42" s="10">
        <v>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472</v>
      </c>
      <c r="D43" s="10">
        <v>25</v>
      </c>
      <c r="E43" s="10" t="s">
        <v>182</v>
      </c>
      <c r="F43" s="10" t="s">
        <v>182</v>
      </c>
      <c r="G43" s="10">
        <v>11</v>
      </c>
      <c r="H43" s="10">
        <v>2</v>
      </c>
      <c r="I43" s="10">
        <v>11</v>
      </c>
      <c r="J43" s="10" t="s">
        <v>182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345</v>
      </c>
      <c r="D44" s="10">
        <v>36</v>
      </c>
      <c r="E44" s="10" t="s">
        <v>182</v>
      </c>
      <c r="F44" s="10" t="s">
        <v>182</v>
      </c>
      <c r="G44" s="10">
        <v>4</v>
      </c>
      <c r="H44" s="10" t="s">
        <v>182</v>
      </c>
      <c r="I44" s="10">
        <v>32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6855</v>
      </c>
      <c r="D45" s="3">
        <v>1132</v>
      </c>
      <c r="E45" s="3">
        <v>25</v>
      </c>
      <c r="F45" s="3">
        <v>40</v>
      </c>
      <c r="G45" s="3">
        <v>257</v>
      </c>
      <c r="H45" s="3">
        <v>327</v>
      </c>
      <c r="I45" s="3">
        <v>157</v>
      </c>
      <c r="J45" s="3">
        <v>254</v>
      </c>
      <c r="K45" s="3">
        <v>72</v>
      </c>
    </row>
    <row r="46" spans="1:13" ht="12" customHeight="1" x14ac:dyDescent="0.2">
      <c r="A46" s="30" t="s">
        <v>171</v>
      </c>
      <c r="B46" s="1" t="s">
        <v>14</v>
      </c>
      <c r="C46" s="10">
        <v>57</v>
      </c>
      <c r="D46" s="10">
        <v>40</v>
      </c>
      <c r="E46" s="10">
        <v>22</v>
      </c>
      <c r="F46" s="10">
        <v>18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161</v>
      </c>
      <c r="D47" s="10">
        <v>156</v>
      </c>
      <c r="E47" s="10">
        <v>3</v>
      </c>
      <c r="F47" s="10">
        <v>22</v>
      </c>
      <c r="G47" s="10">
        <v>131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163</v>
      </c>
      <c r="D48" s="10">
        <v>157</v>
      </c>
      <c r="E48" s="10" t="s">
        <v>182</v>
      </c>
      <c r="F48" s="10" t="s">
        <v>182</v>
      </c>
      <c r="G48" s="10">
        <v>66</v>
      </c>
      <c r="H48" s="10">
        <v>91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248</v>
      </c>
      <c r="D49" s="10">
        <v>193</v>
      </c>
      <c r="E49" s="10" t="s">
        <v>182</v>
      </c>
      <c r="F49" s="10" t="s">
        <v>182</v>
      </c>
      <c r="G49" s="10">
        <v>2</v>
      </c>
      <c r="H49" s="10">
        <v>150</v>
      </c>
      <c r="I49" s="10">
        <v>18</v>
      </c>
      <c r="J49" s="10">
        <v>23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330</v>
      </c>
      <c r="D50" s="10">
        <v>134</v>
      </c>
      <c r="E50" s="10" t="s">
        <v>182</v>
      </c>
      <c r="F50" s="10" t="s">
        <v>182</v>
      </c>
      <c r="G50" s="10">
        <v>3</v>
      </c>
      <c r="H50" s="10">
        <v>9</v>
      </c>
      <c r="I50" s="10">
        <v>28</v>
      </c>
      <c r="J50" s="10">
        <v>83</v>
      </c>
      <c r="K50" s="10">
        <v>11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418</v>
      </c>
      <c r="D51" s="10">
        <v>87</v>
      </c>
      <c r="E51" s="10" t="s">
        <v>182</v>
      </c>
      <c r="F51" s="10" t="s">
        <v>182</v>
      </c>
      <c r="G51" s="10">
        <v>3</v>
      </c>
      <c r="H51" s="10">
        <v>9</v>
      </c>
      <c r="I51" s="10">
        <v>12</v>
      </c>
      <c r="J51" s="10">
        <v>58</v>
      </c>
      <c r="K51" s="10">
        <v>5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605</v>
      </c>
      <c r="D52" s="10">
        <v>83</v>
      </c>
      <c r="E52" s="10" t="s">
        <v>182</v>
      </c>
      <c r="F52" s="10" t="s">
        <v>182</v>
      </c>
      <c r="G52" s="10">
        <v>1</v>
      </c>
      <c r="H52" s="10">
        <v>7</v>
      </c>
      <c r="I52" s="10">
        <v>22</v>
      </c>
      <c r="J52" s="10">
        <v>35</v>
      </c>
      <c r="K52" s="10">
        <v>18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581</v>
      </c>
      <c r="D53" s="10">
        <v>68</v>
      </c>
      <c r="E53" s="10" t="s">
        <v>182</v>
      </c>
      <c r="F53" s="10" t="s">
        <v>182</v>
      </c>
      <c r="G53" s="10">
        <v>5</v>
      </c>
      <c r="H53" s="10">
        <v>11</v>
      </c>
      <c r="I53" s="10">
        <v>16</v>
      </c>
      <c r="J53" s="10">
        <v>21</v>
      </c>
      <c r="K53" s="10">
        <v>15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477</v>
      </c>
      <c r="D54" s="10">
        <v>48</v>
      </c>
      <c r="E54" s="10" t="s">
        <v>182</v>
      </c>
      <c r="F54" s="10" t="s">
        <v>182</v>
      </c>
      <c r="G54" s="10">
        <v>6</v>
      </c>
      <c r="H54" s="10">
        <v>10</v>
      </c>
      <c r="I54" s="10">
        <v>11</v>
      </c>
      <c r="J54" s="10">
        <v>14</v>
      </c>
      <c r="K54" s="10">
        <v>7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407</v>
      </c>
      <c r="D55" s="10">
        <v>37</v>
      </c>
      <c r="E55" s="10" t="s">
        <v>182</v>
      </c>
      <c r="F55" s="10" t="s">
        <v>182</v>
      </c>
      <c r="G55" s="10">
        <v>5</v>
      </c>
      <c r="H55" s="10">
        <v>10</v>
      </c>
      <c r="I55" s="10">
        <v>3</v>
      </c>
      <c r="J55" s="10">
        <v>11</v>
      </c>
      <c r="K55" s="10">
        <v>8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338</v>
      </c>
      <c r="D56" s="10">
        <v>23</v>
      </c>
      <c r="E56" s="10" t="s">
        <v>182</v>
      </c>
      <c r="F56" s="10" t="s">
        <v>182</v>
      </c>
      <c r="G56" s="10">
        <v>3</v>
      </c>
      <c r="H56" s="10">
        <v>8</v>
      </c>
      <c r="I56" s="10">
        <v>3</v>
      </c>
      <c r="J56" s="10">
        <v>4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336</v>
      </c>
      <c r="D57" s="10">
        <v>14</v>
      </c>
      <c r="E57" s="10" t="s">
        <v>182</v>
      </c>
      <c r="F57" s="10" t="s">
        <v>182</v>
      </c>
      <c r="G57" s="10">
        <v>1</v>
      </c>
      <c r="H57" s="10">
        <v>8</v>
      </c>
      <c r="I57" s="10">
        <v>2</v>
      </c>
      <c r="J57" s="10">
        <v>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332</v>
      </c>
      <c r="D58" s="10">
        <v>9</v>
      </c>
      <c r="E58" s="10" t="s">
        <v>182</v>
      </c>
      <c r="F58" s="10" t="s">
        <v>182</v>
      </c>
      <c r="G58" s="10">
        <v>4</v>
      </c>
      <c r="H58" s="10">
        <v>1</v>
      </c>
      <c r="I58" s="10">
        <v>3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374</v>
      </c>
      <c r="D59" s="10">
        <v>15</v>
      </c>
      <c r="E59" s="10" t="s">
        <v>182</v>
      </c>
      <c r="F59" s="10" t="s">
        <v>182</v>
      </c>
      <c r="G59" s="10">
        <v>11</v>
      </c>
      <c r="H59" s="10">
        <v>2</v>
      </c>
      <c r="I59" s="10">
        <v>1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635</v>
      </c>
      <c r="D60" s="10">
        <v>17</v>
      </c>
      <c r="E60" s="10" t="s">
        <v>182</v>
      </c>
      <c r="F60" s="10" t="s">
        <v>182</v>
      </c>
      <c r="G60" s="10">
        <v>5</v>
      </c>
      <c r="H60" s="10">
        <v>4</v>
      </c>
      <c r="I60" s="10">
        <v>7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615</v>
      </c>
      <c r="D61" s="10">
        <v>17</v>
      </c>
      <c r="E61" s="10" t="s">
        <v>182</v>
      </c>
      <c r="F61" s="10" t="s">
        <v>182</v>
      </c>
      <c r="G61" s="10">
        <v>7</v>
      </c>
      <c r="H61" s="10">
        <v>5</v>
      </c>
      <c r="I61" s="10">
        <v>4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391</v>
      </c>
      <c r="D62" s="10">
        <v>5</v>
      </c>
      <c r="E62" s="10" t="s">
        <v>182</v>
      </c>
      <c r="F62" s="10" t="s">
        <v>182</v>
      </c>
      <c r="G62" s="10">
        <v>2</v>
      </c>
      <c r="H62" s="10" t="s">
        <v>182</v>
      </c>
      <c r="I62" s="10">
        <v>3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231</v>
      </c>
      <c r="D63" s="10">
        <v>11</v>
      </c>
      <c r="E63" s="10" t="s">
        <v>182</v>
      </c>
      <c r="F63" s="10" t="s">
        <v>182</v>
      </c>
      <c r="G63" s="10">
        <v>1</v>
      </c>
      <c r="H63" s="10">
        <v>2</v>
      </c>
      <c r="I63" s="10">
        <v>7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156</v>
      </c>
      <c r="D64" s="6">
        <v>18</v>
      </c>
      <c r="E64" s="6" t="s">
        <v>182</v>
      </c>
      <c r="F64" s="6" t="s">
        <v>182</v>
      </c>
      <c r="G64" s="6">
        <v>1</v>
      </c>
      <c r="H64" s="6" t="s">
        <v>182</v>
      </c>
      <c r="I64" s="6">
        <v>17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311</v>
      </c>
      <c r="D5" s="3">
        <v>72</v>
      </c>
      <c r="E5" s="3">
        <v>1</v>
      </c>
      <c r="F5" s="3" t="s">
        <v>182</v>
      </c>
      <c r="G5" s="3">
        <v>20</v>
      </c>
      <c r="H5" s="3">
        <v>38</v>
      </c>
      <c r="I5" s="3">
        <v>6</v>
      </c>
      <c r="J5" s="3">
        <v>7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1</v>
      </c>
      <c r="D6" s="10">
        <v>1</v>
      </c>
      <c r="E6" s="10">
        <v>1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12</v>
      </c>
      <c r="D7" s="10">
        <v>11</v>
      </c>
      <c r="E7" s="10" t="s">
        <v>182</v>
      </c>
      <c r="F7" s="10" t="s">
        <v>182</v>
      </c>
      <c r="G7" s="10">
        <v>11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23</v>
      </c>
      <c r="D8" s="10">
        <v>18</v>
      </c>
      <c r="E8" s="10" t="s">
        <v>182</v>
      </c>
      <c r="F8" s="10" t="s">
        <v>182</v>
      </c>
      <c r="G8" s="10">
        <v>6</v>
      </c>
      <c r="H8" s="10">
        <v>12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21</v>
      </c>
      <c r="D9" s="10">
        <v>14</v>
      </c>
      <c r="E9" s="10" t="s">
        <v>182</v>
      </c>
      <c r="F9" s="10" t="s">
        <v>182</v>
      </c>
      <c r="G9" s="10" t="s">
        <v>182</v>
      </c>
      <c r="H9" s="10">
        <v>13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23</v>
      </c>
      <c r="D10" s="10">
        <v>7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2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22</v>
      </c>
      <c r="D11" s="10">
        <v>4</v>
      </c>
      <c r="E11" s="10" t="s">
        <v>182</v>
      </c>
      <c r="F11" s="10" t="s">
        <v>182</v>
      </c>
      <c r="G11" s="10">
        <v>1</v>
      </c>
      <c r="H11" s="10">
        <v>3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21</v>
      </c>
      <c r="D12" s="10">
        <v>1</v>
      </c>
      <c r="E12" s="10" t="s">
        <v>182</v>
      </c>
      <c r="F12" s="10" t="s">
        <v>182</v>
      </c>
      <c r="G12" s="10" t="s">
        <v>182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31</v>
      </c>
      <c r="D13" s="10">
        <v>5</v>
      </c>
      <c r="E13" s="10" t="s">
        <v>182</v>
      </c>
      <c r="F13" s="10" t="s">
        <v>182</v>
      </c>
      <c r="G13" s="10" t="s">
        <v>182</v>
      </c>
      <c r="H13" s="10">
        <v>2</v>
      </c>
      <c r="I13" s="10">
        <v>3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24</v>
      </c>
      <c r="D14" s="10">
        <v>2</v>
      </c>
      <c r="E14" s="10" t="s">
        <v>182</v>
      </c>
      <c r="F14" s="10" t="s">
        <v>182</v>
      </c>
      <c r="G14" s="10">
        <v>1</v>
      </c>
      <c r="H14" s="10">
        <v>1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24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11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11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10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1</v>
      </c>
      <c r="I19" s="10" t="s">
        <v>182</v>
      </c>
      <c r="J19" s="10">
        <v>1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26</v>
      </c>
      <c r="D20" s="10">
        <v>3</v>
      </c>
      <c r="E20" s="10" t="s">
        <v>182</v>
      </c>
      <c r="F20" s="10" t="s">
        <v>182</v>
      </c>
      <c r="G20" s="10" t="s">
        <v>182</v>
      </c>
      <c r="H20" s="10">
        <v>1</v>
      </c>
      <c r="I20" s="10">
        <v>1</v>
      </c>
      <c r="J20" s="10">
        <v>1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14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9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162</v>
      </c>
      <c r="D25" s="3">
        <v>34</v>
      </c>
      <c r="E25" s="3" t="s">
        <v>182</v>
      </c>
      <c r="F25" s="3" t="s">
        <v>182</v>
      </c>
      <c r="G25" s="3">
        <v>9</v>
      </c>
      <c r="H25" s="3">
        <v>16</v>
      </c>
      <c r="I25" s="3">
        <v>5</v>
      </c>
      <c r="J25" s="3">
        <v>4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6</v>
      </c>
      <c r="D27" s="10">
        <v>5</v>
      </c>
      <c r="E27" s="10" t="s">
        <v>182</v>
      </c>
      <c r="F27" s="10" t="s">
        <v>182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9</v>
      </c>
      <c r="D28" s="10">
        <v>7</v>
      </c>
      <c r="E28" s="10" t="s">
        <v>182</v>
      </c>
      <c r="F28" s="10" t="s">
        <v>182</v>
      </c>
      <c r="G28" s="10">
        <v>2</v>
      </c>
      <c r="H28" s="10">
        <v>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9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7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9</v>
      </c>
      <c r="D30" s="10">
        <v>4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>
        <v>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12</v>
      </c>
      <c r="D31" s="10">
        <v>2</v>
      </c>
      <c r="E31" s="10" t="s">
        <v>182</v>
      </c>
      <c r="F31" s="10" t="s">
        <v>182</v>
      </c>
      <c r="G31" s="10">
        <v>1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14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19</v>
      </c>
      <c r="D33" s="10">
        <v>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</v>
      </c>
      <c r="D34" s="10">
        <v>1</v>
      </c>
      <c r="E34" s="10" t="s">
        <v>182</v>
      </c>
      <c r="F34" s="10" t="s">
        <v>182</v>
      </c>
      <c r="G34" s="10">
        <v>1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10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7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16</v>
      </c>
      <c r="D40" s="10">
        <v>3</v>
      </c>
      <c r="E40" s="10" t="s">
        <v>182</v>
      </c>
      <c r="F40" s="10" t="s">
        <v>182</v>
      </c>
      <c r="G40" s="10" t="s">
        <v>182</v>
      </c>
      <c r="H40" s="10">
        <v>1</v>
      </c>
      <c r="I40" s="10">
        <v>1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149</v>
      </c>
      <c r="D45" s="3">
        <v>38</v>
      </c>
      <c r="E45" s="3">
        <v>1</v>
      </c>
      <c r="F45" s="3" t="s">
        <v>182</v>
      </c>
      <c r="G45" s="3">
        <v>11</v>
      </c>
      <c r="H45" s="3">
        <v>22</v>
      </c>
      <c r="I45" s="3">
        <v>1</v>
      </c>
      <c r="J45" s="3">
        <v>3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</v>
      </c>
      <c r="D47" s="10">
        <v>6</v>
      </c>
      <c r="E47" s="10" t="s">
        <v>182</v>
      </c>
      <c r="F47" s="10" t="s">
        <v>182</v>
      </c>
      <c r="G47" s="10">
        <v>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14</v>
      </c>
      <c r="D48" s="10">
        <v>11</v>
      </c>
      <c r="E48" s="10" t="s">
        <v>182</v>
      </c>
      <c r="F48" s="10" t="s">
        <v>182</v>
      </c>
      <c r="G48" s="10">
        <v>4</v>
      </c>
      <c r="H48" s="10">
        <v>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12</v>
      </c>
      <c r="D49" s="10">
        <v>7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14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10</v>
      </c>
      <c r="D51" s="10">
        <v>2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</v>
      </c>
      <c r="D53" s="10">
        <v>3</v>
      </c>
      <c r="E53" s="10" t="s">
        <v>182</v>
      </c>
      <c r="F53" s="10" t="s">
        <v>182</v>
      </c>
      <c r="G53" s="10" t="s">
        <v>182</v>
      </c>
      <c r="H53" s="10">
        <v>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</v>
      </c>
      <c r="D57" s="10">
        <v>1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</v>
      </c>
      <c r="D59" s="10">
        <v>2</v>
      </c>
      <c r="E59" s="10" t="s">
        <v>182</v>
      </c>
      <c r="F59" s="10" t="s">
        <v>182</v>
      </c>
      <c r="G59" s="10" t="s">
        <v>182</v>
      </c>
      <c r="H59" s="10">
        <v>1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10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1809</v>
      </c>
      <c r="D5" s="3">
        <v>327</v>
      </c>
      <c r="E5" s="3">
        <v>17</v>
      </c>
      <c r="F5" s="3">
        <v>8</v>
      </c>
      <c r="G5" s="3">
        <v>88</v>
      </c>
      <c r="H5" s="3">
        <v>143</v>
      </c>
      <c r="I5" s="3">
        <v>39</v>
      </c>
      <c r="J5" s="3">
        <v>27</v>
      </c>
      <c r="K5" s="3">
        <v>5</v>
      </c>
    </row>
    <row r="6" spans="1:32" ht="12" customHeight="1" x14ac:dyDescent="0.2">
      <c r="A6" s="30" t="s">
        <v>171</v>
      </c>
      <c r="B6" s="1" t="s">
        <v>14</v>
      </c>
      <c r="C6" s="10">
        <v>27</v>
      </c>
      <c r="D6" s="10">
        <v>19</v>
      </c>
      <c r="E6" s="10">
        <v>16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41</v>
      </c>
      <c r="D7" s="10">
        <v>38</v>
      </c>
      <c r="E7" s="10">
        <v>1</v>
      </c>
      <c r="F7" s="10">
        <v>5</v>
      </c>
      <c r="G7" s="10">
        <v>32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72</v>
      </c>
      <c r="D8" s="10">
        <v>61</v>
      </c>
      <c r="E8" s="10" t="s">
        <v>182</v>
      </c>
      <c r="F8" s="10" t="s">
        <v>182</v>
      </c>
      <c r="G8" s="10">
        <v>24</v>
      </c>
      <c r="H8" s="10">
        <v>37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107</v>
      </c>
      <c r="D9" s="10">
        <v>80</v>
      </c>
      <c r="E9" s="10" t="s">
        <v>182</v>
      </c>
      <c r="F9" s="10" t="s">
        <v>182</v>
      </c>
      <c r="G9" s="10" t="s">
        <v>182</v>
      </c>
      <c r="H9" s="10">
        <v>68</v>
      </c>
      <c r="I9" s="10">
        <v>5</v>
      </c>
      <c r="J9" s="10">
        <v>7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65</v>
      </c>
      <c r="D10" s="10">
        <v>25</v>
      </c>
      <c r="E10" s="10" t="s">
        <v>182</v>
      </c>
      <c r="F10" s="10" t="s">
        <v>182</v>
      </c>
      <c r="G10" s="10">
        <v>2</v>
      </c>
      <c r="H10" s="10">
        <v>7</v>
      </c>
      <c r="I10" s="10">
        <v>12</v>
      </c>
      <c r="J10" s="10">
        <v>4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82</v>
      </c>
      <c r="D11" s="10">
        <v>14</v>
      </c>
      <c r="E11" s="10" t="s">
        <v>182</v>
      </c>
      <c r="F11" s="10" t="s">
        <v>182</v>
      </c>
      <c r="G11" s="10">
        <v>2</v>
      </c>
      <c r="H11" s="10">
        <v>5</v>
      </c>
      <c r="I11" s="10">
        <v>5</v>
      </c>
      <c r="J11" s="10" t="s">
        <v>182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105</v>
      </c>
      <c r="D12" s="10">
        <v>14</v>
      </c>
      <c r="E12" s="10" t="s">
        <v>182</v>
      </c>
      <c r="F12" s="10" t="s">
        <v>182</v>
      </c>
      <c r="G12" s="10">
        <v>1</v>
      </c>
      <c r="H12" s="10">
        <v>3</v>
      </c>
      <c r="I12" s="10">
        <v>3</v>
      </c>
      <c r="J12" s="10">
        <v>6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115</v>
      </c>
      <c r="D13" s="10">
        <v>17</v>
      </c>
      <c r="E13" s="10" t="s">
        <v>182</v>
      </c>
      <c r="F13" s="10" t="s">
        <v>182</v>
      </c>
      <c r="G13" s="10">
        <v>1</v>
      </c>
      <c r="H13" s="10">
        <v>10</v>
      </c>
      <c r="I13" s="10">
        <v>3</v>
      </c>
      <c r="J13" s="10">
        <v>3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98</v>
      </c>
      <c r="D14" s="10">
        <v>8</v>
      </c>
      <c r="E14" s="10" t="s">
        <v>182</v>
      </c>
      <c r="F14" s="10" t="s">
        <v>182</v>
      </c>
      <c r="G14" s="10">
        <v>2</v>
      </c>
      <c r="H14" s="10">
        <v>1</v>
      </c>
      <c r="I14" s="10">
        <v>4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120</v>
      </c>
      <c r="D15" s="10">
        <v>5</v>
      </c>
      <c r="E15" s="10" t="s">
        <v>182</v>
      </c>
      <c r="F15" s="10" t="s">
        <v>182</v>
      </c>
      <c r="G15" s="10">
        <v>1</v>
      </c>
      <c r="H15" s="10">
        <v>2</v>
      </c>
      <c r="I15" s="10">
        <v>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113</v>
      </c>
      <c r="D16" s="10">
        <v>9</v>
      </c>
      <c r="E16" s="10" t="s">
        <v>182</v>
      </c>
      <c r="F16" s="10" t="s">
        <v>182</v>
      </c>
      <c r="G16" s="10">
        <v>3</v>
      </c>
      <c r="H16" s="10">
        <v>2</v>
      </c>
      <c r="I16" s="10">
        <v>1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126</v>
      </c>
      <c r="D17" s="10">
        <v>7</v>
      </c>
      <c r="E17" s="10" t="s">
        <v>182</v>
      </c>
      <c r="F17" s="10" t="s">
        <v>182</v>
      </c>
      <c r="G17" s="10">
        <v>3</v>
      </c>
      <c r="H17" s="10">
        <v>3</v>
      </c>
      <c r="I17" s="10" t="s">
        <v>182</v>
      </c>
      <c r="J17" s="10" t="s">
        <v>182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107</v>
      </c>
      <c r="D18" s="10">
        <v>7</v>
      </c>
      <c r="E18" s="10" t="s">
        <v>182</v>
      </c>
      <c r="F18" s="10" t="s">
        <v>182</v>
      </c>
      <c r="G18" s="10">
        <v>3</v>
      </c>
      <c r="H18" s="10">
        <v>2</v>
      </c>
      <c r="I18" s="10">
        <v>1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117</v>
      </c>
      <c r="D19" s="10">
        <v>6</v>
      </c>
      <c r="E19" s="10" t="s">
        <v>182</v>
      </c>
      <c r="F19" s="10" t="s">
        <v>182</v>
      </c>
      <c r="G19" s="10">
        <v>4</v>
      </c>
      <c r="H19" s="10" t="s">
        <v>182</v>
      </c>
      <c r="I19" s="10">
        <v>1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174</v>
      </c>
      <c r="D20" s="10">
        <v>5</v>
      </c>
      <c r="E20" s="10" t="s">
        <v>182</v>
      </c>
      <c r="F20" s="10" t="s">
        <v>182</v>
      </c>
      <c r="G20" s="10">
        <v>3</v>
      </c>
      <c r="H20" s="10">
        <v>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160</v>
      </c>
      <c r="D21" s="10">
        <v>5</v>
      </c>
      <c r="E21" s="10" t="s">
        <v>182</v>
      </c>
      <c r="F21" s="10" t="s">
        <v>182</v>
      </c>
      <c r="G21" s="10">
        <v>2</v>
      </c>
      <c r="H21" s="10">
        <v>1</v>
      </c>
      <c r="I21" s="10">
        <v>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90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58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32</v>
      </c>
      <c r="D24" s="10">
        <v>4</v>
      </c>
      <c r="E24" s="10" t="s">
        <v>182</v>
      </c>
      <c r="F24" s="10" t="s">
        <v>182</v>
      </c>
      <c r="G24" s="10">
        <v>3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1054</v>
      </c>
      <c r="D25" s="3">
        <v>175</v>
      </c>
      <c r="E25" s="3">
        <v>10</v>
      </c>
      <c r="F25" s="3">
        <v>2</v>
      </c>
      <c r="G25" s="3">
        <v>45</v>
      </c>
      <c r="H25" s="3">
        <v>73</v>
      </c>
      <c r="I25" s="3">
        <v>26</v>
      </c>
      <c r="J25" s="3">
        <v>14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15</v>
      </c>
      <c r="D26" s="10">
        <v>9</v>
      </c>
      <c r="E26" s="10">
        <v>9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17</v>
      </c>
      <c r="D27" s="10">
        <v>16</v>
      </c>
      <c r="E27" s="10">
        <v>1</v>
      </c>
      <c r="F27" s="10">
        <v>2</v>
      </c>
      <c r="G27" s="10">
        <v>13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46</v>
      </c>
      <c r="D28" s="10">
        <v>37</v>
      </c>
      <c r="E28" s="10" t="s">
        <v>182</v>
      </c>
      <c r="F28" s="10" t="s">
        <v>182</v>
      </c>
      <c r="G28" s="10">
        <v>15</v>
      </c>
      <c r="H28" s="10">
        <v>22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59</v>
      </c>
      <c r="D29" s="10">
        <v>41</v>
      </c>
      <c r="E29" s="10" t="s">
        <v>182</v>
      </c>
      <c r="F29" s="10" t="s">
        <v>182</v>
      </c>
      <c r="G29" s="10" t="s">
        <v>182</v>
      </c>
      <c r="H29" s="10">
        <v>34</v>
      </c>
      <c r="I29" s="10">
        <v>2</v>
      </c>
      <c r="J29" s="10">
        <v>5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29</v>
      </c>
      <c r="D30" s="10">
        <v>7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5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50</v>
      </c>
      <c r="D31" s="10">
        <v>11</v>
      </c>
      <c r="E31" s="10" t="s">
        <v>182</v>
      </c>
      <c r="F31" s="10" t="s">
        <v>182</v>
      </c>
      <c r="G31" s="10">
        <v>1</v>
      </c>
      <c r="H31" s="10">
        <v>4</v>
      </c>
      <c r="I31" s="10">
        <v>4</v>
      </c>
      <c r="J31" s="10" t="s">
        <v>182</v>
      </c>
      <c r="K31" s="10">
        <v>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49</v>
      </c>
      <c r="D32" s="10">
        <v>6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2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70</v>
      </c>
      <c r="D33" s="10">
        <v>11</v>
      </c>
      <c r="E33" s="10" t="s">
        <v>182</v>
      </c>
      <c r="F33" s="10" t="s">
        <v>182</v>
      </c>
      <c r="G33" s="10">
        <v>1</v>
      </c>
      <c r="H33" s="10">
        <v>6</v>
      </c>
      <c r="I33" s="10">
        <v>2</v>
      </c>
      <c r="J33" s="10">
        <v>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65</v>
      </c>
      <c r="D34" s="10">
        <v>7</v>
      </c>
      <c r="E34" s="10" t="s">
        <v>182</v>
      </c>
      <c r="F34" s="10" t="s">
        <v>182</v>
      </c>
      <c r="G34" s="10">
        <v>2</v>
      </c>
      <c r="H34" s="10" t="s">
        <v>182</v>
      </c>
      <c r="I34" s="10">
        <v>4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75</v>
      </c>
      <c r="D35" s="10">
        <v>3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71</v>
      </c>
      <c r="D36" s="10">
        <v>6</v>
      </c>
      <c r="E36" s="10" t="s">
        <v>182</v>
      </c>
      <c r="F36" s="10" t="s">
        <v>182</v>
      </c>
      <c r="G36" s="10">
        <v>2</v>
      </c>
      <c r="H36" s="10">
        <v>1</v>
      </c>
      <c r="I36" s="10">
        <v>1</v>
      </c>
      <c r="J36" s="10">
        <v>1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76</v>
      </c>
      <c r="D37" s="10">
        <v>3</v>
      </c>
      <c r="E37" s="10" t="s">
        <v>182</v>
      </c>
      <c r="F37" s="10" t="s">
        <v>182</v>
      </c>
      <c r="G37" s="10">
        <v>1</v>
      </c>
      <c r="H37" s="10">
        <v>1</v>
      </c>
      <c r="I37" s="10" t="s">
        <v>182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58</v>
      </c>
      <c r="D38" s="10">
        <v>3</v>
      </c>
      <c r="E38" s="10" t="s">
        <v>182</v>
      </c>
      <c r="F38" s="10" t="s">
        <v>182</v>
      </c>
      <c r="G38" s="10">
        <v>1</v>
      </c>
      <c r="H38" s="10">
        <v>1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66</v>
      </c>
      <c r="D39" s="10">
        <v>3</v>
      </c>
      <c r="E39" s="10" t="s">
        <v>182</v>
      </c>
      <c r="F39" s="10" t="s">
        <v>182</v>
      </c>
      <c r="G39" s="10">
        <v>2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100</v>
      </c>
      <c r="D40" s="10">
        <v>2</v>
      </c>
      <c r="E40" s="10" t="s">
        <v>182</v>
      </c>
      <c r="F40" s="10" t="s">
        <v>182</v>
      </c>
      <c r="G40" s="10">
        <v>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99</v>
      </c>
      <c r="D41" s="10">
        <v>4</v>
      </c>
      <c r="E41" s="10" t="s">
        <v>182</v>
      </c>
      <c r="F41" s="10" t="s">
        <v>182</v>
      </c>
      <c r="G41" s="10">
        <v>1</v>
      </c>
      <c r="H41" s="10">
        <v>1</v>
      </c>
      <c r="I41" s="10">
        <v>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49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33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27</v>
      </c>
      <c r="D44" s="10">
        <v>4</v>
      </c>
      <c r="E44" s="10" t="s">
        <v>182</v>
      </c>
      <c r="F44" s="10" t="s">
        <v>182</v>
      </c>
      <c r="G44" s="10">
        <v>3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755</v>
      </c>
      <c r="D45" s="3">
        <v>152</v>
      </c>
      <c r="E45" s="3">
        <v>7</v>
      </c>
      <c r="F45" s="3">
        <v>6</v>
      </c>
      <c r="G45" s="3">
        <v>43</v>
      </c>
      <c r="H45" s="3">
        <v>70</v>
      </c>
      <c r="I45" s="3">
        <v>13</v>
      </c>
      <c r="J45" s="3">
        <v>13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12</v>
      </c>
      <c r="D46" s="10">
        <v>10</v>
      </c>
      <c r="E46" s="10">
        <v>7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24</v>
      </c>
      <c r="D47" s="10">
        <v>22</v>
      </c>
      <c r="E47" s="10" t="s">
        <v>182</v>
      </c>
      <c r="F47" s="10">
        <v>3</v>
      </c>
      <c r="G47" s="10">
        <v>19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26</v>
      </c>
      <c r="D48" s="10">
        <v>24</v>
      </c>
      <c r="E48" s="10" t="s">
        <v>182</v>
      </c>
      <c r="F48" s="10" t="s">
        <v>182</v>
      </c>
      <c r="G48" s="10">
        <v>9</v>
      </c>
      <c r="H48" s="10">
        <v>15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48</v>
      </c>
      <c r="D49" s="10">
        <v>39</v>
      </c>
      <c r="E49" s="10" t="s">
        <v>182</v>
      </c>
      <c r="F49" s="10" t="s">
        <v>182</v>
      </c>
      <c r="G49" s="10" t="s">
        <v>182</v>
      </c>
      <c r="H49" s="10">
        <v>34</v>
      </c>
      <c r="I49" s="10">
        <v>3</v>
      </c>
      <c r="J49" s="10">
        <v>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36</v>
      </c>
      <c r="D50" s="10">
        <v>18</v>
      </c>
      <c r="E50" s="10" t="s">
        <v>182</v>
      </c>
      <c r="F50" s="10" t="s">
        <v>182</v>
      </c>
      <c r="G50" s="10">
        <v>2</v>
      </c>
      <c r="H50" s="10">
        <v>6</v>
      </c>
      <c r="I50" s="10">
        <v>7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32</v>
      </c>
      <c r="D51" s="10">
        <v>3</v>
      </c>
      <c r="E51" s="10" t="s">
        <v>182</v>
      </c>
      <c r="F51" s="10" t="s">
        <v>182</v>
      </c>
      <c r="G51" s="10">
        <v>1</v>
      </c>
      <c r="H51" s="10">
        <v>1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56</v>
      </c>
      <c r="D52" s="10">
        <v>8</v>
      </c>
      <c r="E52" s="10" t="s">
        <v>182</v>
      </c>
      <c r="F52" s="10" t="s">
        <v>182</v>
      </c>
      <c r="G52" s="10">
        <v>1</v>
      </c>
      <c r="H52" s="10">
        <v>2</v>
      </c>
      <c r="I52" s="10">
        <v>1</v>
      </c>
      <c r="J52" s="10">
        <v>4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45</v>
      </c>
      <c r="D53" s="10">
        <v>6</v>
      </c>
      <c r="E53" s="10" t="s">
        <v>182</v>
      </c>
      <c r="F53" s="10" t="s">
        <v>182</v>
      </c>
      <c r="G53" s="10" t="s">
        <v>182</v>
      </c>
      <c r="H53" s="10">
        <v>4</v>
      </c>
      <c r="I53" s="10">
        <v>1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33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45</v>
      </c>
      <c r="D55" s="10">
        <v>2</v>
      </c>
      <c r="E55" s="10" t="s">
        <v>182</v>
      </c>
      <c r="F55" s="10" t="s">
        <v>182</v>
      </c>
      <c r="G55" s="10">
        <v>1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42</v>
      </c>
      <c r="D56" s="10">
        <v>3</v>
      </c>
      <c r="E56" s="10" t="s">
        <v>182</v>
      </c>
      <c r="F56" s="10" t="s">
        <v>182</v>
      </c>
      <c r="G56" s="10">
        <v>1</v>
      </c>
      <c r="H56" s="10">
        <v>1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50</v>
      </c>
      <c r="D57" s="10">
        <v>4</v>
      </c>
      <c r="E57" s="10" t="s">
        <v>182</v>
      </c>
      <c r="F57" s="10" t="s">
        <v>182</v>
      </c>
      <c r="G57" s="10">
        <v>2</v>
      </c>
      <c r="H57" s="10">
        <v>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49</v>
      </c>
      <c r="D58" s="10">
        <v>4</v>
      </c>
      <c r="E58" s="10" t="s">
        <v>182</v>
      </c>
      <c r="F58" s="10" t="s">
        <v>182</v>
      </c>
      <c r="G58" s="10">
        <v>2</v>
      </c>
      <c r="H58" s="10">
        <v>1</v>
      </c>
      <c r="I58" s="10" t="s">
        <v>182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51</v>
      </c>
      <c r="D59" s="10">
        <v>3</v>
      </c>
      <c r="E59" s="10" t="s">
        <v>182</v>
      </c>
      <c r="F59" s="10" t="s">
        <v>182</v>
      </c>
      <c r="G59" s="10">
        <v>2</v>
      </c>
      <c r="H59" s="10" t="s">
        <v>182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74</v>
      </c>
      <c r="D60" s="10">
        <v>3</v>
      </c>
      <c r="E60" s="10" t="s">
        <v>182</v>
      </c>
      <c r="F60" s="10" t="s">
        <v>182</v>
      </c>
      <c r="G60" s="10">
        <v>1</v>
      </c>
      <c r="H60" s="10">
        <v>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61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41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667</v>
      </c>
      <c r="D5" s="3">
        <v>207</v>
      </c>
      <c r="E5" s="3">
        <v>15</v>
      </c>
      <c r="F5" s="3">
        <v>21</v>
      </c>
      <c r="G5" s="3">
        <v>47</v>
      </c>
      <c r="H5" s="3">
        <v>78</v>
      </c>
      <c r="I5" s="3">
        <v>26</v>
      </c>
      <c r="J5" s="3">
        <v>16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40</v>
      </c>
      <c r="D6" s="10">
        <v>27</v>
      </c>
      <c r="E6" s="10">
        <v>15</v>
      </c>
      <c r="F6" s="10">
        <v>12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29</v>
      </c>
      <c r="D7" s="10">
        <v>27</v>
      </c>
      <c r="E7" s="10" t="s">
        <v>182</v>
      </c>
      <c r="F7" s="10">
        <v>9</v>
      </c>
      <c r="G7" s="10">
        <v>18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38</v>
      </c>
      <c r="D8" s="10">
        <v>33</v>
      </c>
      <c r="E8" s="10" t="s">
        <v>182</v>
      </c>
      <c r="F8" s="10" t="s">
        <v>182</v>
      </c>
      <c r="G8" s="10">
        <v>17</v>
      </c>
      <c r="H8" s="10">
        <v>16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55</v>
      </c>
      <c r="D9" s="10">
        <v>42</v>
      </c>
      <c r="E9" s="10" t="s">
        <v>182</v>
      </c>
      <c r="F9" s="10" t="s">
        <v>182</v>
      </c>
      <c r="G9" s="10">
        <v>3</v>
      </c>
      <c r="H9" s="10">
        <v>36</v>
      </c>
      <c r="I9" s="10">
        <v>1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38</v>
      </c>
      <c r="D10" s="10">
        <v>13</v>
      </c>
      <c r="E10" s="10" t="s">
        <v>182</v>
      </c>
      <c r="F10" s="10" t="s">
        <v>182</v>
      </c>
      <c r="G10" s="10" t="s">
        <v>182</v>
      </c>
      <c r="H10" s="10">
        <v>3</v>
      </c>
      <c r="I10" s="10">
        <v>4</v>
      </c>
      <c r="J10" s="10">
        <v>6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50</v>
      </c>
      <c r="D11" s="10">
        <v>7</v>
      </c>
      <c r="E11" s="10" t="s">
        <v>182</v>
      </c>
      <c r="F11" s="10" t="s">
        <v>182</v>
      </c>
      <c r="G11" s="10">
        <v>1</v>
      </c>
      <c r="H11" s="10">
        <v>2</v>
      </c>
      <c r="I11" s="10">
        <v>4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74</v>
      </c>
      <c r="D12" s="10">
        <v>9</v>
      </c>
      <c r="E12" s="10" t="s">
        <v>182</v>
      </c>
      <c r="F12" s="10" t="s">
        <v>182</v>
      </c>
      <c r="G12" s="10" t="s">
        <v>182</v>
      </c>
      <c r="H12" s="10">
        <v>5</v>
      </c>
      <c r="I12" s="10">
        <v>1</v>
      </c>
      <c r="J12" s="10">
        <v>1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61</v>
      </c>
      <c r="D13" s="10">
        <v>10</v>
      </c>
      <c r="E13" s="10" t="s">
        <v>182</v>
      </c>
      <c r="F13" s="10" t="s">
        <v>182</v>
      </c>
      <c r="G13" s="10" t="s">
        <v>182</v>
      </c>
      <c r="H13" s="10">
        <v>8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55</v>
      </c>
      <c r="D14" s="10">
        <v>9</v>
      </c>
      <c r="E14" s="10" t="s">
        <v>182</v>
      </c>
      <c r="F14" s="10" t="s">
        <v>182</v>
      </c>
      <c r="G14" s="10">
        <v>2</v>
      </c>
      <c r="H14" s="10">
        <v>1</v>
      </c>
      <c r="I14" s="10">
        <v>3</v>
      </c>
      <c r="J14" s="10">
        <v>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28</v>
      </c>
      <c r="D15" s="10">
        <v>8</v>
      </c>
      <c r="E15" s="10" t="s">
        <v>182</v>
      </c>
      <c r="F15" s="10" t="s">
        <v>182</v>
      </c>
      <c r="G15" s="10" t="s">
        <v>182</v>
      </c>
      <c r="H15" s="10">
        <v>4</v>
      </c>
      <c r="I15" s="10">
        <v>3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26</v>
      </c>
      <c r="D16" s="10">
        <v>2</v>
      </c>
      <c r="E16" s="10" t="s">
        <v>182</v>
      </c>
      <c r="F16" s="10" t="s">
        <v>182</v>
      </c>
      <c r="G16" s="10" t="s">
        <v>182</v>
      </c>
      <c r="H16" s="10">
        <v>1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36</v>
      </c>
      <c r="D17" s="10">
        <v>4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>
        <v>2</v>
      </c>
      <c r="J17" s="10">
        <v>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29</v>
      </c>
      <c r="D18" s="10">
        <v>5</v>
      </c>
      <c r="E18" s="10" t="s">
        <v>182</v>
      </c>
      <c r="F18" s="10" t="s">
        <v>182</v>
      </c>
      <c r="G18" s="10">
        <v>1</v>
      </c>
      <c r="H18" s="10">
        <v>1</v>
      </c>
      <c r="I18" s="10">
        <v>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21</v>
      </c>
      <c r="D19" s="10">
        <v>2</v>
      </c>
      <c r="E19" s="10" t="s">
        <v>182</v>
      </c>
      <c r="F19" s="10" t="s">
        <v>182</v>
      </c>
      <c r="G19" s="10">
        <v>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37</v>
      </c>
      <c r="D20" s="10">
        <v>5</v>
      </c>
      <c r="E20" s="10" t="s">
        <v>182</v>
      </c>
      <c r="F20" s="10" t="s">
        <v>182</v>
      </c>
      <c r="G20" s="10">
        <v>2</v>
      </c>
      <c r="H20" s="10" t="s">
        <v>182</v>
      </c>
      <c r="I20" s="10">
        <v>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17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20</v>
      </c>
      <c r="D22" s="10">
        <v>2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9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364</v>
      </c>
      <c r="D25" s="3">
        <v>115</v>
      </c>
      <c r="E25" s="3">
        <v>7</v>
      </c>
      <c r="F25" s="3">
        <v>9</v>
      </c>
      <c r="G25" s="3">
        <v>22</v>
      </c>
      <c r="H25" s="3">
        <v>50</v>
      </c>
      <c r="I25" s="3">
        <v>18</v>
      </c>
      <c r="J25" s="3">
        <v>8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20</v>
      </c>
      <c r="D26" s="10">
        <v>13</v>
      </c>
      <c r="E26" s="10">
        <v>7</v>
      </c>
      <c r="F26" s="10">
        <v>6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16</v>
      </c>
      <c r="D27" s="10">
        <v>14</v>
      </c>
      <c r="E27" s="10" t="s">
        <v>182</v>
      </c>
      <c r="F27" s="10">
        <v>3</v>
      </c>
      <c r="G27" s="10">
        <v>11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17</v>
      </c>
      <c r="D28" s="10">
        <v>15</v>
      </c>
      <c r="E28" s="10" t="s">
        <v>182</v>
      </c>
      <c r="F28" s="10" t="s">
        <v>182</v>
      </c>
      <c r="G28" s="10">
        <v>6</v>
      </c>
      <c r="H28" s="10">
        <v>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36</v>
      </c>
      <c r="D29" s="10">
        <v>29</v>
      </c>
      <c r="E29" s="10" t="s">
        <v>182</v>
      </c>
      <c r="F29" s="10" t="s">
        <v>182</v>
      </c>
      <c r="G29" s="10">
        <v>2</v>
      </c>
      <c r="H29" s="10">
        <v>25</v>
      </c>
      <c r="I29" s="10">
        <v>1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19</v>
      </c>
      <c r="D30" s="10">
        <v>7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3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30</v>
      </c>
      <c r="D31" s="10">
        <v>5</v>
      </c>
      <c r="E31" s="10" t="s">
        <v>182</v>
      </c>
      <c r="F31" s="10" t="s">
        <v>182</v>
      </c>
      <c r="G31" s="10" t="s">
        <v>182</v>
      </c>
      <c r="H31" s="10">
        <v>2</v>
      </c>
      <c r="I31" s="10">
        <v>3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32</v>
      </c>
      <c r="D32" s="10">
        <v>4</v>
      </c>
      <c r="E32" s="10" t="s">
        <v>182</v>
      </c>
      <c r="F32" s="10" t="s">
        <v>182</v>
      </c>
      <c r="G32" s="10" t="s">
        <v>182</v>
      </c>
      <c r="H32" s="10">
        <v>2</v>
      </c>
      <c r="I32" s="10">
        <v>1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31</v>
      </c>
      <c r="D33" s="10">
        <v>9</v>
      </c>
      <c r="E33" s="10" t="s">
        <v>182</v>
      </c>
      <c r="F33" s="10" t="s">
        <v>182</v>
      </c>
      <c r="G33" s="10" t="s">
        <v>182</v>
      </c>
      <c r="H33" s="10">
        <v>7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30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21</v>
      </c>
      <c r="D35" s="10">
        <v>6</v>
      </c>
      <c r="E35" s="10" t="s">
        <v>182</v>
      </c>
      <c r="F35" s="10" t="s">
        <v>182</v>
      </c>
      <c r="G35" s="10" t="s">
        <v>182</v>
      </c>
      <c r="H35" s="10">
        <v>3</v>
      </c>
      <c r="I35" s="10">
        <v>3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16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22</v>
      </c>
      <c r="D37" s="10">
        <v>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15</v>
      </c>
      <c r="D38" s="10">
        <v>2</v>
      </c>
      <c r="E38" s="10" t="s">
        <v>182</v>
      </c>
      <c r="F38" s="10" t="s">
        <v>182</v>
      </c>
      <c r="G38" s="10">
        <v>1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15</v>
      </c>
      <c r="D40" s="10">
        <v>2</v>
      </c>
      <c r="E40" s="10" t="s">
        <v>182</v>
      </c>
      <c r="F40" s="10" t="s">
        <v>182</v>
      </c>
      <c r="G40" s="10">
        <v>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15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7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303</v>
      </c>
      <c r="D45" s="3">
        <v>92</v>
      </c>
      <c r="E45" s="3">
        <v>8</v>
      </c>
      <c r="F45" s="3">
        <v>12</v>
      </c>
      <c r="G45" s="3">
        <v>25</v>
      </c>
      <c r="H45" s="3">
        <v>28</v>
      </c>
      <c r="I45" s="3">
        <v>8</v>
      </c>
      <c r="J45" s="3">
        <v>8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20</v>
      </c>
      <c r="D46" s="10">
        <v>14</v>
      </c>
      <c r="E46" s="10">
        <v>8</v>
      </c>
      <c r="F46" s="10">
        <v>6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13</v>
      </c>
      <c r="D47" s="10">
        <v>13</v>
      </c>
      <c r="E47" s="10" t="s">
        <v>182</v>
      </c>
      <c r="F47" s="10">
        <v>6</v>
      </c>
      <c r="G47" s="10">
        <v>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21</v>
      </c>
      <c r="D48" s="10">
        <v>18</v>
      </c>
      <c r="E48" s="10" t="s">
        <v>182</v>
      </c>
      <c r="F48" s="10" t="s">
        <v>182</v>
      </c>
      <c r="G48" s="10">
        <v>11</v>
      </c>
      <c r="H48" s="10">
        <v>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19</v>
      </c>
      <c r="D49" s="10">
        <v>13</v>
      </c>
      <c r="E49" s="10" t="s">
        <v>182</v>
      </c>
      <c r="F49" s="10" t="s">
        <v>182</v>
      </c>
      <c r="G49" s="10">
        <v>1</v>
      </c>
      <c r="H49" s="10">
        <v>11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19</v>
      </c>
      <c r="D50" s="10">
        <v>6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1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20</v>
      </c>
      <c r="D51" s="10">
        <v>2</v>
      </c>
      <c r="E51" s="10" t="s">
        <v>182</v>
      </c>
      <c r="F51" s="10" t="s">
        <v>182</v>
      </c>
      <c r="G51" s="10">
        <v>1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42</v>
      </c>
      <c r="D52" s="10">
        <v>5</v>
      </c>
      <c r="E52" s="10" t="s">
        <v>182</v>
      </c>
      <c r="F52" s="10" t="s">
        <v>182</v>
      </c>
      <c r="G52" s="10" t="s">
        <v>182</v>
      </c>
      <c r="H52" s="10">
        <v>3</v>
      </c>
      <c r="I52" s="10" t="s">
        <v>182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30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25</v>
      </c>
      <c r="D54" s="10">
        <v>5</v>
      </c>
      <c r="E54" s="10" t="s">
        <v>182</v>
      </c>
      <c r="F54" s="10" t="s">
        <v>182</v>
      </c>
      <c r="G54" s="10">
        <v>2</v>
      </c>
      <c r="H54" s="10" t="s">
        <v>182</v>
      </c>
      <c r="I54" s="10">
        <v>1</v>
      </c>
      <c r="J54" s="10">
        <v>1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</v>
      </c>
      <c r="D55" s="10">
        <v>2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14</v>
      </c>
      <c r="D57" s="10">
        <v>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>
        <v>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14</v>
      </c>
      <c r="D58" s="10">
        <v>3</v>
      </c>
      <c r="E58" s="10" t="s">
        <v>182</v>
      </c>
      <c r="F58" s="10" t="s">
        <v>182</v>
      </c>
      <c r="G58" s="10" t="s">
        <v>182</v>
      </c>
      <c r="H58" s="10">
        <v>1</v>
      </c>
      <c r="I58" s="10">
        <v>1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</v>
      </c>
      <c r="D59" s="10">
        <v>2</v>
      </c>
      <c r="E59" s="10" t="s">
        <v>182</v>
      </c>
      <c r="F59" s="10" t="s">
        <v>182</v>
      </c>
      <c r="G59" s="10">
        <v>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22</v>
      </c>
      <c r="D60" s="10">
        <v>3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</v>
      </c>
      <c r="D62" s="10">
        <v>2</v>
      </c>
      <c r="E62" s="10" t="s">
        <v>182</v>
      </c>
      <c r="F62" s="10" t="s">
        <v>182</v>
      </c>
      <c r="G62" s="10" t="s">
        <v>182</v>
      </c>
      <c r="H62" s="10">
        <v>1</v>
      </c>
      <c r="I62" s="10" t="s">
        <v>182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2169</v>
      </c>
      <c r="D5" s="3">
        <v>565</v>
      </c>
      <c r="E5" s="3">
        <v>30</v>
      </c>
      <c r="F5" s="3">
        <v>21</v>
      </c>
      <c r="G5" s="3">
        <v>171</v>
      </c>
      <c r="H5" s="3">
        <v>197</v>
      </c>
      <c r="I5" s="3">
        <v>56</v>
      </c>
      <c r="J5" s="3">
        <v>73</v>
      </c>
      <c r="K5" s="3">
        <v>17</v>
      </c>
    </row>
    <row r="6" spans="1:32" ht="12" customHeight="1" x14ac:dyDescent="0.2">
      <c r="A6" s="30" t="s">
        <v>171</v>
      </c>
      <c r="B6" s="1" t="s">
        <v>14</v>
      </c>
      <c r="C6" s="10">
        <v>66</v>
      </c>
      <c r="D6" s="10">
        <v>41</v>
      </c>
      <c r="E6" s="10">
        <v>29</v>
      </c>
      <c r="F6" s="10">
        <v>11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82</v>
      </c>
      <c r="D7" s="10">
        <v>72</v>
      </c>
      <c r="E7" s="10">
        <v>1</v>
      </c>
      <c r="F7" s="10">
        <v>10</v>
      </c>
      <c r="G7" s="10">
        <v>61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120</v>
      </c>
      <c r="D8" s="10">
        <v>108</v>
      </c>
      <c r="E8" s="10" t="s">
        <v>182</v>
      </c>
      <c r="F8" s="10" t="s">
        <v>182</v>
      </c>
      <c r="G8" s="10">
        <v>49</v>
      </c>
      <c r="H8" s="10">
        <v>59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161</v>
      </c>
      <c r="D9" s="10">
        <v>122</v>
      </c>
      <c r="E9" s="10" t="s">
        <v>182</v>
      </c>
      <c r="F9" s="10" t="s">
        <v>182</v>
      </c>
      <c r="G9" s="10">
        <v>8</v>
      </c>
      <c r="H9" s="10">
        <v>92</v>
      </c>
      <c r="I9" s="10">
        <v>10</v>
      </c>
      <c r="J9" s="10">
        <v>12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149</v>
      </c>
      <c r="D10" s="10">
        <v>51</v>
      </c>
      <c r="E10" s="10" t="s">
        <v>182</v>
      </c>
      <c r="F10" s="10" t="s">
        <v>182</v>
      </c>
      <c r="G10" s="10">
        <v>3</v>
      </c>
      <c r="H10" s="10">
        <v>11</v>
      </c>
      <c r="I10" s="10">
        <v>9</v>
      </c>
      <c r="J10" s="10">
        <v>27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161</v>
      </c>
      <c r="D11" s="10">
        <v>30</v>
      </c>
      <c r="E11" s="10" t="s">
        <v>182</v>
      </c>
      <c r="F11" s="10" t="s">
        <v>182</v>
      </c>
      <c r="G11" s="10">
        <v>2</v>
      </c>
      <c r="H11" s="10">
        <v>3</v>
      </c>
      <c r="I11" s="10">
        <v>11</v>
      </c>
      <c r="J11" s="10">
        <v>14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198</v>
      </c>
      <c r="D12" s="10">
        <v>19</v>
      </c>
      <c r="E12" s="10" t="s">
        <v>182</v>
      </c>
      <c r="F12" s="10" t="s">
        <v>182</v>
      </c>
      <c r="G12" s="10">
        <v>2</v>
      </c>
      <c r="H12" s="10">
        <v>7</v>
      </c>
      <c r="I12" s="10">
        <v>3</v>
      </c>
      <c r="J12" s="10">
        <v>5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200</v>
      </c>
      <c r="D13" s="10">
        <v>30</v>
      </c>
      <c r="E13" s="10" t="s">
        <v>182</v>
      </c>
      <c r="F13" s="10" t="s">
        <v>182</v>
      </c>
      <c r="G13" s="10">
        <v>6</v>
      </c>
      <c r="H13" s="10">
        <v>7</v>
      </c>
      <c r="I13" s="10">
        <v>8</v>
      </c>
      <c r="J13" s="10">
        <v>6</v>
      </c>
      <c r="K13" s="10">
        <v>3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178</v>
      </c>
      <c r="D14" s="10">
        <v>17</v>
      </c>
      <c r="E14" s="10" t="s">
        <v>182</v>
      </c>
      <c r="F14" s="10" t="s">
        <v>182</v>
      </c>
      <c r="G14" s="10">
        <v>5</v>
      </c>
      <c r="H14" s="10">
        <v>5</v>
      </c>
      <c r="I14" s="10">
        <v>2</v>
      </c>
      <c r="J14" s="10">
        <v>3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127</v>
      </c>
      <c r="D15" s="10">
        <v>18</v>
      </c>
      <c r="E15" s="10" t="s">
        <v>182</v>
      </c>
      <c r="F15" s="10" t="s">
        <v>182</v>
      </c>
      <c r="G15" s="10">
        <v>6</v>
      </c>
      <c r="H15" s="10">
        <v>4</v>
      </c>
      <c r="I15" s="10">
        <v>4</v>
      </c>
      <c r="J15" s="10">
        <v>2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109</v>
      </c>
      <c r="D16" s="10">
        <v>16</v>
      </c>
      <c r="E16" s="10" t="s">
        <v>182</v>
      </c>
      <c r="F16" s="10" t="s">
        <v>182</v>
      </c>
      <c r="G16" s="10">
        <v>5</v>
      </c>
      <c r="H16" s="10">
        <v>2</v>
      </c>
      <c r="I16" s="10">
        <v>4</v>
      </c>
      <c r="J16" s="10">
        <v>2</v>
      </c>
      <c r="K16" s="10">
        <v>3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78</v>
      </c>
      <c r="D17" s="10">
        <v>3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>
        <v>1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79</v>
      </c>
      <c r="D18" s="10">
        <v>11</v>
      </c>
      <c r="E18" s="10" t="s">
        <v>182</v>
      </c>
      <c r="F18" s="10" t="s">
        <v>182</v>
      </c>
      <c r="G18" s="10">
        <v>4</v>
      </c>
      <c r="H18" s="10">
        <v>4</v>
      </c>
      <c r="I18" s="10">
        <v>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80</v>
      </c>
      <c r="D19" s="10">
        <v>5</v>
      </c>
      <c r="E19" s="10" t="s">
        <v>182</v>
      </c>
      <c r="F19" s="10" t="s">
        <v>182</v>
      </c>
      <c r="G19" s="10">
        <v>3</v>
      </c>
      <c r="H19" s="10">
        <v>1</v>
      </c>
      <c r="I19" s="10" t="s">
        <v>182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135</v>
      </c>
      <c r="D20" s="10">
        <v>12</v>
      </c>
      <c r="E20" s="10" t="s">
        <v>182</v>
      </c>
      <c r="F20" s="10" t="s">
        <v>182</v>
      </c>
      <c r="G20" s="10">
        <v>9</v>
      </c>
      <c r="H20" s="10">
        <v>1</v>
      </c>
      <c r="I20" s="10">
        <v>1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84</v>
      </c>
      <c r="D21" s="10">
        <v>5</v>
      </c>
      <c r="E21" s="10" t="s">
        <v>182</v>
      </c>
      <c r="F21" s="10" t="s">
        <v>182</v>
      </c>
      <c r="G21" s="10">
        <v>2</v>
      </c>
      <c r="H21" s="10">
        <v>1</v>
      </c>
      <c r="I21" s="10">
        <v>1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57</v>
      </c>
      <c r="D22" s="10">
        <v>2</v>
      </c>
      <c r="E22" s="10" t="s">
        <v>182</v>
      </c>
      <c r="F22" s="10" t="s">
        <v>182</v>
      </c>
      <c r="G22" s="10">
        <v>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68</v>
      </c>
      <c r="D23" s="10">
        <v>3</v>
      </c>
      <c r="E23" s="10" t="s">
        <v>182</v>
      </c>
      <c r="F23" s="10" t="s">
        <v>182</v>
      </c>
      <c r="G23" s="10">
        <v>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37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1193</v>
      </c>
      <c r="D25" s="3">
        <v>309</v>
      </c>
      <c r="E25" s="3">
        <v>11</v>
      </c>
      <c r="F25" s="3">
        <v>12</v>
      </c>
      <c r="G25" s="3">
        <v>101</v>
      </c>
      <c r="H25" s="3">
        <v>106</v>
      </c>
      <c r="I25" s="3">
        <v>33</v>
      </c>
      <c r="J25" s="3">
        <v>41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27</v>
      </c>
      <c r="D26" s="10">
        <v>18</v>
      </c>
      <c r="E26" s="10">
        <v>11</v>
      </c>
      <c r="F26" s="10">
        <v>7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49</v>
      </c>
      <c r="D27" s="10">
        <v>42</v>
      </c>
      <c r="E27" s="10" t="s">
        <v>182</v>
      </c>
      <c r="F27" s="10">
        <v>5</v>
      </c>
      <c r="G27" s="10">
        <v>37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63</v>
      </c>
      <c r="D28" s="10">
        <v>56</v>
      </c>
      <c r="E28" s="10" t="s">
        <v>182</v>
      </c>
      <c r="F28" s="10" t="s">
        <v>182</v>
      </c>
      <c r="G28" s="10">
        <v>24</v>
      </c>
      <c r="H28" s="10">
        <v>32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81</v>
      </c>
      <c r="D29" s="10">
        <v>61</v>
      </c>
      <c r="E29" s="10" t="s">
        <v>182</v>
      </c>
      <c r="F29" s="10" t="s">
        <v>182</v>
      </c>
      <c r="G29" s="10">
        <v>2</v>
      </c>
      <c r="H29" s="10">
        <v>46</v>
      </c>
      <c r="I29" s="10">
        <v>5</v>
      </c>
      <c r="J29" s="10">
        <v>8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67</v>
      </c>
      <c r="D30" s="10">
        <v>26</v>
      </c>
      <c r="E30" s="10" t="s">
        <v>182</v>
      </c>
      <c r="F30" s="10" t="s">
        <v>182</v>
      </c>
      <c r="G30" s="10">
        <v>1</v>
      </c>
      <c r="H30" s="10">
        <v>5</v>
      </c>
      <c r="I30" s="10">
        <v>4</v>
      </c>
      <c r="J30" s="10">
        <v>15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77</v>
      </c>
      <c r="D31" s="10">
        <v>14</v>
      </c>
      <c r="E31" s="10" t="s">
        <v>182</v>
      </c>
      <c r="F31" s="10" t="s">
        <v>182</v>
      </c>
      <c r="G31" s="10">
        <v>1</v>
      </c>
      <c r="H31" s="10">
        <v>3</v>
      </c>
      <c r="I31" s="10">
        <v>5</v>
      </c>
      <c r="J31" s="10">
        <v>5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116</v>
      </c>
      <c r="D32" s="10">
        <v>14</v>
      </c>
      <c r="E32" s="10" t="s">
        <v>182</v>
      </c>
      <c r="F32" s="10" t="s">
        <v>182</v>
      </c>
      <c r="G32" s="10">
        <v>2</v>
      </c>
      <c r="H32" s="10">
        <v>5</v>
      </c>
      <c r="I32" s="10">
        <v>2</v>
      </c>
      <c r="J32" s="10">
        <v>5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107</v>
      </c>
      <c r="D33" s="10">
        <v>19</v>
      </c>
      <c r="E33" s="10" t="s">
        <v>182</v>
      </c>
      <c r="F33" s="10" t="s">
        <v>182</v>
      </c>
      <c r="G33" s="10">
        <v>5</v>
      </c>
      <c r="H33" s="10">
        <v>4</v>
      </c>
      <c r="I33" s="10">
        <v>6</v>
      </c>
      <c r="J33" s="10">
        <v>2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104</v>
      </c>
      <c r="D34" s="10">
        <v>11</v>
      </c>
      <c r="E34" s="10" t="s">
        <v>182</v>
      </c>
      <c r="F34" s="10" t="s">
        <v>182</v>
      </c>
      <c r="G34" s="10">
        <v>5</v>
      </c>
      <c r="H34" s="10">
        <v>4</v>
      </c>
      <c r="I34" s="10">
        <v>1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74</v>
      </c>
      <c r="D35" s="10">
        <v>13</v>
      </c>
      <c r="E35" s="10" t="s">
        <v>182</v>
      </c>
      <c r="F35" s="10" t="s">
        <v>182</v>
      </c>
      <c r="G35" s="10">
        <v>5</v>
      </c>
      <c r="H35" s="10">
        <v>3</v>
      </c>
      <c r="I35" s="10">
        <v>3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72</v>
      </c>
      <c r="D36" s="10">
        <v>9</v>
      </c>
      <c r="E36" s="10" t="s">
        <v>182</v>
      </c>
      <c r="F36" s="10" t="s">
        <v>182</v>
      </c>
      <c r="G36" s="10">
        <v>1</v>
      </c>
      <c r="H36" s="10">
        <v>2</v>
      </c>
      <c r="I36" s="10">
        <v>3</v>
      </c>
      <c r="J36" s="10">
        <v>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46</v>
      </c>
      <c r="D37" s="10">
        <v>2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45</v>
      </c>
      <c r="D38" s="10">
        <v>7</v>
      </c>
      <c r="E38" s="10" t="s">
        <v>182</v>
      </c>
      <c r="F38" s="10" t="s">
        <v>182</v>
      </c>
      <c r="G38" s="10">
        <v>3</v>
      </c>
      <c r="H38" s="10">
        <v>2</v>
      </c>
      <c r="I38" s="10">
        <v>1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57</v>
      </c>
      <c r="D39" s="10">
        <v>2</v>
      </c>
      <c r="E39" s="10" t="s">
        <v>182</v>
      </c>
      <c r="F39" s="10" t="s">
        <v>182</v>
      </c>
      <c r="G39" s="10">
        <v>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70</v>
      </c>
      <c r="D40" s="10">
        <v>8</v>
      </c>
      <c r="E40" s="10" t="s">
        <v>182</v>
      </c>
      <c r="F40" s="10" t="s">
        <v>182</v>
      </c>
      <c r="G40" s="10">
        <v>7</v>
      </c>
      <c r="H40" s="10" t="s">
        <v>182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42</v>
      </c>
      <c r="D41" s="10">
        <v>2</v>
      </c>
      <c r="E41" s="10" t="s">
        <v>182</v>
      </c>
      <c r="F41" s="10" t="s">
        <v>182</v>
      </c>
      <c r="G41" s="10">
        <v>1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33</v>
      </c>
      <c r="D42" s="10">
        <v>2</v>
      </c>
      <c r="E42" s="10" t="s">
        <v>182</v>
      </c>
      <c r="F42" s="10" t="s">
        <v>182</v>
      </c>
      <c r="G42" s="10">
        <v>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37</v>
      </c>
      <c r="D43" s="10">
        <v>3</v>
      </c>
      <c r="E43" s="10" t="s">
        <v>182</v>
      </c>
      <c r="F43" s="10" t="s">
        <v>182</v>
      </c>
      <c r="G43" s="10">
        <v>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976</v>
      </c>
      <c r="D45" s="3">
        <v>256</v>
      </c>
      <c r="E45" s="3">
        <v>19</v>
      </c>
      <c r="F45" s="3">
        <v>9</v>
      </c>
      <c r="G45" s="3">
        <v>70</v>
      </c>
      <c r="H45" s="3">
        <v>91</v>
      </c>
      <c r="I45" s="3">
        <v>23</v>
      </c>
      <c r="J45" s="3">
        <v>32</v>
      </c>
      <c r="K45" s="3">
        <v>12</v>
      </c>
    </row>
    <row r="46" spans="1:13" ht="12" customHeight="1" x14ac:dyDescent="0.2">
      <c r="A46" s="30" t="s">
        <v>171</v>
      </c>
      <c r="B46" s="1" t="s">
        <v>14</v>
      </c>
      <c r="C46" s="10">
        <v>39</v>
      </c>
      <c r="D46" s="10">
        <v>23</v>
      </c>
      <c r="E46" s="10">
        <v>18</v>
      </c>
      <c r="F46" s="10">
        <v>4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33</v>
      </c>
      <c r="D47" s="10">
        <v>30</v>
      </c>
      <c r="E47" s="10">
        <v>1</v>
      </c>
      <c r="F47" s="10">
        <v>5</v>
      </c>
      <c r="G47" s="10">
        <v>24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57</v>
      </c>
      <c r="D48" s="10">
        <v>52</v>
      </c>
      <c r="E48" s="10" t="s">
        <v>182</v>
      </c>
      <c r="F48" s="10" t="s">
        <v>182</v>
      </c>
      <c r="G48" s="10">
        <v>25</v>
      </c>
      <c r="H48" s="10">
        <v>27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80</v>
      </c>
      <c r="D49" s="10">
        <v>61</v>
      </c>
      <c r="E49" s="10" t="s">
        <v>182</v>
      </c>
      <c r="F49" s="10" t="s">
        <v>182</v>
      </c>
      <c r="G49" s="10">
        <v>6</v>
      </c>
      <c r="H49" s="10">
        <v>46</v>
      </c>
      <c r="I49" s="10">
        <v>5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82</v>
      </c>
      <c r="D50" s="10">
        <v>25</v>
      </c>
      <c r="E50" s="10" t="s">
        <v>182</v>
      </c>
      <c r="F50" s="10" t="s">
        <v>182</v>
      </c>
      <c r="G50" s="10">
        <v>2</v>
      </c>
      <c r="H50" s="10">
        <v>6</v>
      </c>
      <c r="I50" s="10">
        <v>5</v>
      </c>
      <c r="J50" s="10">
        <v>12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84</v>
      </c>
      <c r="D51" s="10">
        <v>16</v>
      </c>
      <c r="E51" s="10" t="s">
        <v>182</v>
      </c>
      <c r="F51" s="10" t="s">
        <v>182</v>
      </c>
      <c r="G51" s="10">
        <v>1</v>
      </c>
      <c r="H51" s="10" t="s">
        <v>182</v>
      </c>
      <c r="I51" s="10">
        <v>6</v>
      </c>
      <c r="J51" s="10">
        <v>9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82</v>
      </c>
      <c r="D52" s="10">
        <v>5</v>
      </c>
      <c r="E52" s="10" t="s">
        <v>182</v>
      </c>
      <c r="F52" s="10" t="s">
        <v>182</v>
      </c>
      <c r="G52" s="10" t="s">
        <v>182</v>
      </c>
      <c r="H52" s="10">
        <v>2</v>
      </c>
      <c r="I52" s="10">
        <v>1</v>
      </c>
      <c r="J52" s="10" t="s">
        <v>182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93</v>
      </c>
      <c r="D53" s="10">
        <v>11</v>
      </c>
      <c r="E53" s="10" t="s">
        <v>182</v>
      </c>
      <c r="F53" s="10" t="s">
        <v>182</v>
      </c>
      <c r="G53" s="10">
        <v>1</v>
      </c>
      <c r="H53" s="10">
        <v>3</v>
      </c>
      <c r="I53" s="10">
        <v>2</v>
      </c>
      <c r="J53" s="10">
        <v>4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74</v>
      </c>
      <c r="D54" s="10">
        <v>6</v>
      </c>
      <c r="E54" s="10" t="s">
        <v>182</v>
      </c>
      <c r="F54" s="10" t="s">
        <v>182</v>
      </c>
      <c r="G54" s="10" t="s">
        <v>182</v>
      </c>
      <c r="H54" s="10">
        <v>1</v>
      </c>
      <c r="I54" s="10">
        <v>1</v>
      </c>
      <c r="J54" s="10">
        <v>2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53</v>
      </c>
      <c r="D55" s="10">
        <v>5</v>
      </c>
      <c r="E55" s="10" t="s">
        <v>182</v>
      </c>
      <c r="F55" s="10" t="s">
        <v>182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37</v>
      </c>
      <c r="D56" s="10">
        <v>7</v>
      </c>
      <c r="E56" s="10" t="s">
        <v>182</v>
      </c>
      <c r="F56" s="10" t="s">
        <v>182</v>
      </c>
      <c r="G56" s="10">
        <v>4</v>
      </c>
      <c r="H56" s="10" t="s">
        <v>182</v>
      </c>
      <c r="I56" s="10">
        <v>1</v>
      </c>
      <c r="J56" s="10" t="s">
        <v>182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32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34</v>
      </c>
      <c r="D58" s="10">
        <v>4</v>
      </c>
      <c r="E58" s="10" t="s">
        <v>182</v>
      </c>
      <c r="F58" s="10" t="s">
        <v>182</v>
      </c>
      <c r="G58" s="10">
        <v>1</v>
      </c>
      <c r="H58" s="10">
        <v>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23</v>
      </c>
      <c r="D59" s="10">
        <v>3</v>
      </c>
      <c r="E59" s="10" t="s">
        <v>182</v>
      </c>
      <c r="F59" s="10" t="s">
        <v>182</v>
      </c>
      <c r="G59" s="10">
        <v>1</v>
      </c>
      <c r="H59" s="10">
        <v>1</v>
      </c>
      <c r="I59" s="10" t="s">
        <v>182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65</v>
      </c>
      <c r="D60" s="10">
        <v>4</v>
      </c>
      <c r="E60" s="10" t="s">
        <v>182</v>
      </c>
      <c r="F60" s="10" t="s">
        <v>182</v>
      </c>
      <c r="G60" s="10">
        <v>2</v>
      </c>
      <c r="H60" s="10">
        <v>1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42</v>
      </c>
      <c r="D61" s="10">
        <v>3</v>
      </c>
      <c r="E61" s="10" t="s">
        <v>182</v>
      </c>
      <c r="F61" s="10" t="s">
        <v>182</v>
      </c>
      <c r="G61" s="10">
        <v>1</v>
      </c>
      <c r="H61" s="10">
        <v>1</v>
      </c>
      <c r="I61" s="10" t="s">
        <v>182</v>
      </c>
      <c r="J61" s="10" t="s">
        <v>182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31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1245</v>
      </c>
      <c r="D5" s="3">
        <v>186</v>
      </c>
      <c r="E5" s="3">
        <v>2</v>
      </c>
      <c r="F5" s="3">
        <v>6</v>
      </c>
      <c r="G5" s="3">
        <v>71</v>
      </c>
      <c r="H5" s="3">
        <v>69</v>
      </c>
      <c r="I5" s="3">
        <v>12</v>
      </c>
      <c r="J5" s="3">
        <v>20</v>
      </c>
      <c r="K5" s="3">
        <v>6</v>
      </c>
    </row>
    <row r="6" spans="1:32" ht="12" customHeight="1" x14ac:dyDescent="0.2">
      <c r="A6" s="30" t="s">
        <v>171</v>
      </c>
      <c r="B6" s="1" t="s">
        <v>14</v>
      </c>
      <c r="C6" s="10">
        <v>5</v>
      </c>
      <c r="D6" s="10">
        <v>4</v>
      </c>
      <c r="E6" s="10">
        <v>2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23</v>
      </c>
      <c r="D7" s="10">
        <v>22</v>
      </c>
      <c r="E7" s="10" t="s">
        <v>182</v>
      </c>
      <c r="F7" s="10">
        <v>4</v>
      </c>
      <c r="G7" s="10">
        <v>18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39</v>
      </c>
      <c r="D8" s="10">
        <v>38</v>
      </c>
      <c r="E8" s="10" t="s">
        <v>182</v>
      </c>
      <c r="F8" s="10" t="s">
        <v>182</v>
      </c>
      <c r="G8" s="10">
        <v>17</v>
      </c>
      <c r="H8" s="10">
        <v>21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46</v>
      </c>
      <c r="D9" s="10">
        <v>33</v>
      </c>
      <c r="E9" s="10" t="s">
        <v>182</v>
      </c>
      <c r="F9" s="10" t="s">
        <v>182</v>
      </c>
      <c r="G9" s="10" t="s">
        <v>182</v>
      </c>
      <c r="H9" s="10">
        <v>27</v>
      </c>
      <c r="I9" s="10">
        <v>2</v>
      </c>
      <c r="J9" s="10">
        <v>4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58</v>
      </c>
      <c r="D10" s="10">
        <v>21</v>
      </c>
      <c r="E10" s="10" t="s">
        <v>182</v>
      </c>
      <c r="F10" s="10" t="s">
        <v>182</v>
      </c>
      <c r="G10" s="10">
        <v>3</v>
      </c>
      <c r="H10" s="10">
        <v>6</v>
      </c>
      <c r="I10" s="10">
        <v>4</v>
      </c>
      <c r="J10" s="10">
        <v>8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84</v>
      </c>
      <c r="D11" s="10">
        <v>7</v>
      </c>
      <c r="E11" s="10" t="s">
        <v>182</v>
      </c>
      <c r="F11" s="10" t="s">
        <v>182</v>
      </c>
      <c r="G11" s="10">
        <v>1</v>
      </c>
      <c r="H11" s="10">
        <v>5</v>
      </c>
      <c r="I11" s="10" t="s">
        <v>182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111</v>
      </c>
      <c r="D12" s="10">
        <v>11</v>
      </c>
      <c r="E12" s="10" t="s">
        <v>182</v>
      </c>
      <c r="F12" s="10" t="s">
        <v>182</v>
      </c>
      <c r="G12" s="10">
        <v>4</v>
      </c>
      <c r="H12" s="10">
        <v>3</v>
      </c>
      <c r="I12" s="10">
        <v>1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131</v>
      </c>
      <c r="D13" s="10">
        <v>8</v>
      </c>
      <c r="E13" s="10" t="s">
        <v>182</v>
      </c>
      <c r="F13" s="10" t="s">
        <v>182</v>
      </c>
      <c r="G13" s="10">
        <v>5</v>
      </c>
      <c r="H13" s="10">
        <v>1</v>
      </c>
      <c r="I13" s="10" t="s">
        <v>182</v>
      </c>
      <c r="J13" s="10">
        <v>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124</v>
      </c>
      <c r="D14" s="10">
        <v>10</v>
      </c>
      <c r="E14" s="10" t="s">
        <v>182</v>
      </c>
      <c r="F14" s="10" t="s">
        <v>182</v>
      </c>
      <c r="G14" s="10">
        <v>6</v>
      </c>
      <c r="H14" s="10">
        <v>1</v>
      </c>
      <c r="I14" s="10">
        <v>2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119</v>
      </c>
      <c r="D15" s="10">
        <v>9</v>
      </c>
      <c r="E15" s="10" t="s">
        <v>182</v>
      </c>
      <c r="F15" s="10" t="s">
        <v>182</v>
      </c>
      <c r="G15" s="10">
        <v>4</v>
      </c>
      <c r="H15" s="10">
        <v>1</v>
      </c>
      <c r="I15" s="10">
        <v>3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89</v>
      </c>
      <c r="D16" s="10">
        <v>7</v>
      </c>
      <c r="E16" s="10" t="s">
        <v>182</v>
      </c>
      <c r="F16" s="10" t="s">
        <v>182</v>
      </c>
      <c r="G16" s="10">
        <v>5</v>
      </c>
      <c r="H16" s="10">
        <v>1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82</v>
      </c>
      <c r="D17" s="10">
        <v>5</v>
      </c>
      <c r="E17" s="10" t="s">
        <v>182</v>
      </c>
      <c r="F17" s="10" t="s">
        <v>182</v>
      </c>
      <c r="G17" s="10">
        <v>3</v>
      </c>
      <c r="H17" s="10">
        <v>1</v>
      </c>
      <c r="I17" s="10" t="s">
        <v>182</v>
      </c>
      <c r="J17" s="10" t="s">
        <v>182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68</v>
      </c>
      <c r="D18" s="10">
        <v>1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91</v>
      </c>
      <c r="D19" s="10">
        <v>3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>
        <v>1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66</v>
      </c>
      <c r="D20" s="10">
        <v>3</v>
      </c>
      <c r="E20" s="10" t="s">
        <v>182</v>
      </c>
      <c r="F20" s="10" t="s">
        <v>182</v>
      </c>
      <c r="G20" s="10">
        <v>3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52</v>
      </c>
      <c r="D21" s="10">
        <v>1</v>
      </c>
      <c r="E21" s="10" t="s">
        <v>182</v>
      </c>
      <c r="F21" s="10" t="s">
        <v>182</v>
      </c>
      <c r="G21" s="10" t="s">
        <v>182</v>
      </c>
      <c r="H21" s="10">
        <v>1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30</v>
      </c>
      <c r="D22" s="10">
        <v>3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15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612</v>
      </c>
      <c r="D25" s="3">
        <v>110</v>
      </c>
      <c r="E25" s="3">
        <v>2</v>
      </c>
      <c r="F25" s="3">
        <v>3</v>
      </c>
      <c r="G25" s="3">
        <v>44</v>
      </c>
      <c r="H25" s="3">
        <v>37</v>
      </c>
      <c r="I25" s="3">
        <v>10</v>
      </c>
      <c r="J25" s="3">
        <v>10</v>
      </c>
      <c r="K25" s="3">
        <v>4</v>
      </c>
    </row>
    <row r="26" spans="1:13" ht="12" customHeight="1" x14ac:dyDescent="0.25">
      <c r="A26" s="30" t="s">
        <v>171</v>
      </c>
      <c r="B26" s="1" t="s">
        <v>14</v>
      </c>
      <c r="C26" s="10">
        <v>4</v>
      </c>
      <c r="D26" s="10">
        <v>4</v>
      </c>
      <c r="E26" s="10">
        <v>2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</v>
      </c>
      <c r="D27" s="10">
        <v>8</v>
      </c>
      <c r="E27" s="10" t="s">
        <v>182</v>
      </c>
      <c r="F27" s="10">
        <v>1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20</v>
      </c>
      <c r="D28" s="10">
        <v>19</v>
      </c>
      <c r="E28" s="10" t="s">
        <v>182</v>
      </c>
      <c r="F28" s="10" t="s">
        <v>182</v>
      </c>
      <c r="G28" s="10">
        <v>10</v>
      </c>
      <c r="H28" s="10">
        <v>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19</v>
      </c>
      <c r="D29" s="10">
        <v>14</v>
      </c>
      <c r="E29" s="10" t="s">
        <v>182</v>
      </c>
      <c r="F29" s="10" t="s">
        <v>182</v>
      </c>
      <c r="G29" s="10" t="s">
        <v>182</v>
      </c>
      <c r="H29" s="10">
        <v>11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34</v>
      </c>
      <c r="D30" s="10">
        <v>14</v>
      </c>
      <c r="E30" s="10" t="s">
        <v>182</v>
      </c>
      <c r="F30" s="10" t="s">
        <v>182</v>
      </c>
      <c r="G30" s="10">
        <v>2</v>
      </c>
      <c r="H30" s="10">
        <v>4</v>
      </c>
      <c r="I30" s="10">
        <v>4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37</v>
      </c>
      <c r="D31" s="10">
        <v>4</v>
      </c>
      <c r="E31" s="10" t="s">
        <v>182</v>
      </c>
      <c r="F31" s="10" t="s">
        <v>182</v>
      </c>
      <c r="G31" s="10">
        <v>1</v>
      </c>
      <c r="H31" s="10">
        <v>3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59</v>
      </c>
      <c r="D32" s="10">
        <v>8</v>
      </c>
      <c r="E32" s="10" t="s">
        <v>182</v>
      </c>
      <c r="F32" s="10" t="s">
        <v>182</v>
      </c>
      <c r="G32" s="10">
        <v>3</v>
      </c>
      <c r="H32" s="10">
        <v>3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68</v>
      </c>
      <c r="D33" s="10">
        <v>7</v>
      </c>
      <c r="E33" s="10" t="s">
        <v>182</v>
      </c>
      <c r="F33" s="10" t="s">
        <v>182</v>
      </c>
      <c r="G33" s="10">
        <v>4</v>
      </c>
      <c r="H33" s="10">
        <v>1</v>
      </c>
      <c r="I33" s="10" t="s">
        <v>182</v>
      </c>
      <c r="J33" s="10">
        <v>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73</v>
      </c>
      <c r="D34" s="10">
        <v>10</v>
      </c>
      <c r="E34" s="10" t="s">
        <v>182</v>
      </c>
      <c r="F34" s="10" t="s">
        <v>182</v>
      </c>
      <c r="G34" s="10">
        <v>6</v>
      </c>
      <c r="H34" s="10">
        <v>1</v>
      </c>
      <c r="I34" s="10">
        <v>2</v>
      </c>
      <c r="J34" s="10" t="s">
        <v>182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59</v>
      </c>
      <c r="D35" s="10">
        <v>7</v>
      </c>
      <c r="E35" s="10" t="s">
        <v>182</v>
      </c>
      <c r="F35" s="10" t="s">
        <v>182</v>
      </c>
      <c r="G35" s="10">
        <v>3</v>
      </c>
      <c r="H35" s="10">
        <v>1</v>
      </c>
      <c r="I35" s="10">
        <v>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40</v>
      </c>
      <c r="D36" s="10">
        <v>4</v>
      </c>
      <c r="E36" s="10" t="s">
        <v>182</v>
      </c>
      <c r="F36" s="10" t="s">
        <v>182</v>
      </c>
      <c r="G36" s="10">
        <v>3</v>
      </c>
      <c r="H36" s="10">
        <v>1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32</v>
      </c>
      <c r="D37" s="10">
        <v>3</v>
      </c>
      <c r="E37" s="10" t="s">
        <v>182</v>
      </c>
      <c r="F37" s="10" t="s">
        <v>182</v>
      </c>
      <c r="G37" s="10">
        <v>2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29</v>
      </c>
      <c r="D38" s="10">
        <v>1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48</v>
      </c>
      <c r="D39" s="10">
        <v>3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>
        <v>1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28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23</v>
      </c>
      <c r="D41" s="10">
        <v>1</v>
      </c>
      <c r="E41" s="10" t="s">
        <v>182</v>
      </c>
      <c r="F41" s="10" t="s">
        <v>182</v>
      </c>
      <c r="G41" s="10" t="s">
        <v>182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16</v>
      </c>
      <c r="D42" s="10">
        <v>2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7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633</v>
      </c>
      <c r="D45" s="3">
        <v>76</v>
      </c>
      <c r="E45" s="3" t="s">
        <v>182</v>
      </c>
      <c r="F45" s="3">
        <v>3</v>
      </c>
      <c r="G45" s="3">
        <v>27</v>
      </c>
      <c r="H45" s="3">
        <v>32</v>
      </c>
      <c r="I45" s="3">
        <v>2</v>
      </c>
      <c r="J45" s="3">
        <v>10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15</v>
      </c>
      <c r="D47" s="10">
        <v>14</v>
      </c>
      <c r="E47" s="10" t="s">
        <v>182</v>
      </c>
      <c r="F47" s="10">
        <v>3</v>
      </c>
      <c r="G47" s="10">
        <v>11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19</v>
      </c>
      <c r="D48" s="10">
        <v>19</v>
      </c>
      <c r="E48" s="10" t="s">
        <v>182</v>
      </c>
      <c r="F48" s="10" t="s">
        <v>182</v>
      </c>
      <c r="G48" s="10">
        <v>7</v>
      </c>
      <c r="H48" s="10">
        <v>12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27</v>
      </c>
      <c r="D49" s="10">
        <v>19</v>
      </c>
      <c r="E49" s="10" t="s">
        <v>182</v>
      </c>
      <c r="F49" s="10" t="s">
        <v>182</v>
      </c>
      <c r="G49" s="10" t="s">
        <v>182</v>
      </c>
      <c r="H49" s="10">
        <v>16</v>
      </c>
      <c r="I49" s="10" t="s">
        <v>182</v>
      </c>
      <c r="J49" s="10">
        <v>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24</v>
      </c>
      <c r="D50" s="10">
        <v>7</v>
      </c>
      <c r="E50" s="10" t="s">
        <v>182</v>
      </c>
      <c r="F50" s="10" t="s">
        <v>182</v>
      </c>
      <c r="G50" s="10">
        <v>1</v>
      </c>
      <c r="H50" s="10">
        <v>2</v>
      </c>
      <c r="I50" s="10" t="s">
        <v>182</v>
      </c>
      <c r="J50" s="10">
        <v>4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47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52</v>
      </c>
      <c r="D52" s="10">
        <v>3</v>
      </c>
      <c r="E52" s="10" t="s">
        <v>182</v>
      </c>
      <c r="F52" s="10" t="s">
        <v>182</v>
      </c>
      <c r="G52" s="10">
        <v>1</v>
      </c>
      <c r="H52" s="10" t="s">
        <v>182</v>
      </c>
      <c r="I52" s="10">
        <v>1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63</v>
      </c>
      <c r="D53" s="10">
        <v>1</v>
      </c>
      <c r="E53" s="10" t="s">
        <v>182</v>
      </c>
      <c r="F53" s="10" t="s">
        <v>182</v>
      </c>
      <c r="G53" s="10">
        <v>1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51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60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49</v>
      </c>
      <c r="D56" s="10">
        <v>3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50</v>
      </c>
      <c r="D57" s="10">
        <v>2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39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43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38</v>
      </c>
      <c r="D60" s="10">
        <v>2</v>
      </c>
      <c r="E60" s="10" t="s">
        <v>182</v>
      </c>
      <c r="F60" s="10" t="s">
        <v>182</v>
      </c>
      <c r="G60" s="10">
        <v>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29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14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8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670</v>
      </c>
      <c r="D5" s="3">
        <v>204</v>
      </c>
      <c r="E5" s="3">
        <v>12</v>
      </c>
      <c r="F5" s="3">
        <v>14</v>
      </c>
      <c r="G5" s="3">
        <v>43</v>
      </c>
      <c r="H5" s="3">
        <v>74</v>
      </c>
      <c r="I5" s="3">
        <v>36</v>
      </c>
      <c r="J5" s="3">
        <v>14</v>
      </c>
      <c r="K5" s="3">
        <v>11</v>
      </c>
    </row>
    <row r="6" spans="1:32" ht="12" customHeight="1" x14ac:dyDescent="0.2">
      <c r="A6" s="30" t="s">
        <v>171</v>
      </c>
      <c r="B6" s="1" t="s">
        <v>14</v>
      </c>
      <c r="C6" s="10">
        <v>31</v>
      </c>
      <c r="D6" s="10">
        <v>19</v>
      </c>
      <c r="E6" s="10">
        <v>12</v>
      </c>
      <c r="F6" s="10">
        <v>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22</v>
      </c>
      <c r="D7" s="10">
        <v>19</v>
      </c>
      <c r="E7" s="10" t="s">
        <v>182</v>
      </c>
      <c r="F7" s="10">
        <v>7</v>
      </c>
      <c r="G7" s="10">
        <v>12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54</v>
      </c>
      <c r="D8" s="10">
        <v>42</v>
      </c>
      <c r="E8" s="10" t="s">
        <v>182</v>
      </c>
      <c r="F8" s="10" t="s">
        <v>182</v>
      </c>
      <c r="G8" s="10">
        <v>16</v>
      </c>
      <c r="H8" s="10">
        <v>26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53</v>
      </c>
      <c r="D9" s="10">
        <v>31</v>
      </c>
      <c r="E9" s="10" t="s">
        <v>182</v>
      </c>
      <c r="F9" s="10" t="s">
        <v>182</v>
      </c>
      <c r="G9" s="10">
        <v>1</v>
      </c>
      <c r="H9" s="10">
        <v>28</v>
      </c>
      <c r="I9" s="10">
        <v>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52</v>
      </c>
      <c r="D10" s="10">
        <v>17</v>
      </c>
      <c r="E10" s="10" t="s">
        <v>182</v>
      </c>
      <c r="F10" s="10" t="s">
        <v>182</v>
      </c>
      <c r="G10" s="10">
        <v>1</v>
      </c>
      <c r="H10" s="10">
        <v>5</v>
      </c>
      <c r="I10" s="10">
        <v>10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62</v>
      </c>
      <c r="D11" s="10">
        <v>10</v>
      </c>
      <c r="E11" s="10" t="s">
        <v>182</v>
      </c>
      <c r="F11" s="10" t="s">
        <v>182</v>
      </c>
      <c r="G11" s="10">
        <v>1</v>
      </c>
      <c r="H11" s="10">
        <v>2</v>
      </c>
      <c r="I11" s="10">
        <v>3</v>
      </c>
      <c r="J11" s="10">
        <v>2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58</v>
      </c>
      <c r="D12" s="10">
        <v>11</v>
      </c>
      <c r="E12" s="10" t="s">
        <v>182</v>
      </c>
      <c r="F12" s="10" t="s">
        <v>182</v>
      </c>
      <c r="G12" s="10">
        <v>1</v>
      </c>
      <c r="H12" s="10">
        <v>2</v>
      </c>
      <c r="I12" s="10">
        <v>4</v>
      </c>
      <c r="J12" s="10">
        <v>1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50</v>
      </c>
      <c r="D13" s="10">
        <v>6</v>
      </c>
      <c r="E13" s="10" t="s">
        <v>182</v>
      </c>
      <c r="F13" s="10" t="s">
        <v>182</v>
      </c>
      <c r="G13" s="10">
        <v>2</v>
      </c>
      <c r="H13" s="10">
        <v>1</v>
      </c>
      <c r="I13" s="10">
        <v>1</v>
      </c>
      <c r="J13" s="10">
        <v>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41</v>
      </c>
      <c r="D14" s="10">
        <v>5</v>
      </c>
      <c r="E14" s="10" t="s">
        <v>182</v>
      </c>
      <c r="F14" s="10" t="s">
        <v>182</v>
      </c>
      <c r="G14" s="10" t="s">
        <v>182</v>
      </c>
      <c r="H14" s="10">
        <v>2</v>
      </c>
      <c r="I14" s="10">
        <v>3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41</v>
      </c>
      <c r="D15" s="10">
        <v>10</v>
      </c>
      <c r="E15" s="10" t="s">
        <v>182</v>
      </c>
      <c r="F15" s="10" t="s">
        <v>182</v>
      </c>
      <c r="G15" s="10">
        <v>2</v>
      </c>
      <c r="H15" s="10">
        <v>3</v>
      </c>
      <c r="I15" s="10">
        <v>2</v>
      </c>
      <c r="J15" s="10">
        <v>1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44</v>
      </c>
      <c r="D16" s="10">
        <v>6</v>
      </c>
      <c r="E16" s="10" t="s">
        <v>182</v>
      </c>
      <c r="F16" s="10" t="s">
        <v>182</v>
      </c>
      <c r="G16" s="10" t="s">
        <v>182</v>
      </c>
      <c r="H16" s="10">
        <v>2</v>
      </c>
      <c r="I16" s="10">
        <v>1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43</v>
      </c>
      <c r="D17" s="10">
        <v>7</v>
      </c>
      <c r="E17" s="10" t="s">
        <v>182</v>
      </c>
      <c r="F17" s="10" t="s">
        <v>182</v>
      </c>
      <c r="G17" s="10">
        <v>2</v>
      </c>
      <c r="H17" s="10" t="s">
        <v>182</v>
      </c>
      <c r="I17" s="10">
        <v>4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23</v>
      </c>
      <c r="D18" s="10">
        <v>4</v>
      </c>
      <c r="E18" s="10" t="s">
        <v>182</v>
      </c>
      <c r="F18" s="10" t="s">
        <v>182</v>
      </c>
      <c r="G18" s="10">
        <v>2</v>
      </c>
      <c r="H18" s="10" t="s">
        <v>182</v>
      </c>
      <c r="I18" s="10" t="s">
        <v>182</v>
      </c>
      <c r="J18" s="10" t="s">
        <v>182</v>
      </c>
      <c r="K18" s="10">
        <v>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20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1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27</v>
      </c>
      <c r="D20" s="10">
        <v>2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22</v>
      </c>
      <c r="D21" s="10">
        <v>7</v>
      </c>
      <c r="E21" s="10" t="s">
        <v>182</v>
      </c>
      <c r="F21" s="10" t="s">
        <v>182</v>
      </c>
      <c r="G21" s="10">
        <v>1</v>
      </c>
      <c r="H21" s="10">
        <v>2</v>
      </c>
      <c r="I21" s="10">
        <v>2</v>
      </c>
      <c r="J21" s="10">
        <v>1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10</v>
      </c>
      <c r="D24" s="10">
        <v>3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356</v>
      </c>
      <c r="D25" s="3">
        <v>120</v>
      </c>
      <c r="E25" s="3">
        <v>6</v>
      </c>
      <c r="F25" s="3">
        <v>9</v>
      </c>
      <c r="G25" s="3">
        <v>19</v>
      </c>
      <c r="H25" s="3">
        <v>46</v>
      </c>
      <c r="I25" s="3">
        <v>27</v>
      </c>
      <c r="J25" s="3">
        <v>5</v>
      </c>
      <c r="K25" s="3">
        <v>8</v>
      </c>
    </row>
    <row r="26" spans="1:13" ht="12" customHeight="1" x14ac:dyDescent="0.25">
      <c r="A26" s="30" t="s">
        <v>171</v>
      </c>
      <c r="B26" s="1" t="s">
        <v>14</v>
      </c>
      <c r="C26" s="10">
        <v>14</v>
      </c>
      <c r="D26" s="10">
        <v>11</v>
      </c>
      <c r="E26" s="10">
        <v>6</v>
      </c>
      <c r="F26" s="10">
        <v>5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</v>
      </c>
      <c r="D27" s="10">
        <v>7</v>
      </c>
      <c r="E27" s="10" t="s">
        <v>182</v>
      </c>
      <c r="F27" s="10">
        <v>4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26</v>
      </c>
      <c r="D28" s="10">
        <v>21</v>
      </c>
      <c r="E28" s="10" t="s">
        <v>182</v>
      </c>
      <c r="F28" s="10" t="s">
        <v>182</v>
      </c>
      <c r="G28" s="10">
        <v>6</v>
      </c>
      <c r="H28" s="10">
        <v>15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31</v>
      </c>
      <c r="D29" s="10">
        <v>20</v>
      </c>
      <c r="E29" s="10" t="s">
        <v>182</v>
      </c>
      <c r="F29" s="10" t="s">
        <v>182</v>
      </c>
      <c r="G29" s="10">
        <v>1</v>
      </c>
      <c r="H29" s="10">
        <v>17</v>
      </c>
      <c r="I29" s="10">
        <v>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30</v>
      </c>
      <c r="D30" s="10">
        <v>13</v>
      </c>
      <c r="E30" s="10" t="s">
        <v>182</v>
      </c>
      <c r="F30" s="10" t="s">
        <v>182</v>
      </c>
      <c r="G30" s="10">
        <v>1</v>
      </c>
      <c r="H30" s="10">
        <v>4</v>
      </c>
      <c r="I30" s="10">
        <v>8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30</v>
      </c>
      <c r="D31" s="10">
        <v>8</v>
      </c>
      <c r="E31" s="10" t="s">
        <v>182</v>
      </c>
      <c r="F31" s="10" t="s">
        <v>182</v>
      </c>
      <c r="G31" s="10">
        <v>1</v>
      </c>
      <c r="H31" s="10">
        <v>2</v>
      </c>
      <c r="I31" s="10">
        <v>3</v>
      </c>
      <c r="J31" s="10">
        <v>1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28</v>
      </c>
      <c r="D32" s="10">
        <v>6</v>
      </c>
      <c r="E32" s="10" t="s">
        <v>182</v>
      </c>
      <c r="F32" s="10" t="s">
        <v>182</v>
      </c>
      <c r="G32" s="10">
        <v>1</v>
      </c>
      <c r="H32" s="10">
        <v>1</v>
      </c>
      <c r="I32" s="10">
        <v>2</v>
      </c>
      <c r="J32" s="10" t="s">
        <v>182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26</v>
      </c>
      <c r="D33" s="10">
        <v>4</v>
      </c>
      <c r="E33" s="10" t="s">
        <v>182</v>
      </c>
      <c r="F33" s="10" t="s">
        <v>182</v>
      </c>
      <c r="G33" s="10">
        <v>2</v>
      </c>
      <c r="H33" s="10">
        <v>1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28</v>
      </c>
      <c r="D34" s="10">
        <v>5</v>
      </c>
      <c r="E34" s="10" t="s">
        <v>182</v>
      </c>
      <c r="F34" s="10" t="s">
        <v>182</v>
      </c>
      <c r="G34" s="10" t="s">
        <v>182</v>
      </c>
      <c r="H34" s="10">
        <v>2</v>
      </c>
      <c r="I34" s="10">
        <v>3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27</v>
      </c>
      <c r="D35" s="10">
        <v>7</v>
      </c>
      <c r="E35" s="10" t="s">
        <v>182</v>
      </c>
      <c r="F35" s="10" t="s">
        <v>182</v>
      </c>
      <c r="G35" s="10">
        <v>2</v>
      </c>
      <c r="H35" s="10">
        <v>2</v>
      </c>
      <c r="I35" s="10">
        <v>2</v>
      </c>
      <c r="J35" s="10" t="s">
        <v>182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25</v>
      </c>
      <c r="D36" s="10">
        <v>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>
        <v>1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22</v>
      </c>
      <c r="D37" s="10">
        <v>3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>
        <v>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</v>
      </c>
      <c r="D38" s="10">
        <v>3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12</v>
      </c>
      <c r="D41" s="10">
        <v>6</v>
      </c>
      <c r="E41" s="10" t="s">
        <v>182</v>
      </c>
      <c r="F41" s="10" t="s">
        <v>182</v>
      </c>
      <c r="G41" s="10">
        <v>1</v>
      </c>
      <c r="H41" s="10">
        <v>2</v>
      </c>
      <c r="I41" s="10">
        <v>2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8</v>
      </c>
      <c r="D44" s="10">
        <v>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>
        <v>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314</v>
      </c>
      <c r="D45" s="3">
        <v>84</v>
      </c>
      <c r="E45" s="3">
        <v>6</v>
      </c>
      <c r="F45" s="3">
        <v>5</v>
      </c>
      <c r="G45" s="3">
        <v>24</v>
      </c>
      <c r="H45" s="3">
        <v>28</v>
      </c>
      <c r="I45" s="3">
        <v>9</v>
      </c>
      <c r="J45" s="3">
        <v>9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17</v>
      </c>
      <c r="D46" s="10">
        <v>8</v>
      </c>
      <c r="E46" s="10">
        <v>6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13</v>
      </c>
      <c r="D47" s="10">
        <v>12</v>
      </c>
      <c r="E47" s="10" t="s">
        <v>182</v>
      </c>
      <c r="F47" s="10">
        <v>3</v>
      </c>
      <c r="G47" s="10">
        <v>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28</v>
      </c>
      <c r="D48" s="10">
        <v>21</v>
      </c>
      <c r="E48" s="10" t="s">
        <v>182</v>
      </c>
      <c r="F48" s="10" t="s">
        <v>182</v>
      </c>
      <c r="G48" s="10">
        <v>10</v>
      </c>
      <c r="H48" s="10">
        <v>11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22</v>
      </c>
      <c r="D49" s="10">
        <v>11</v>
      </c>
      <c r="E49" s="10" t="s">
        <v>182</v>
      </c>
      <c r="F49" s="10" t="s">
        <v>182</v>
      </c>
      <c r="G49" s="10" t="s">
        <v>182</v>
      </c>
      <c r="H49" s="10">
        <v>11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22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32</v>
      </c>
      <c r="D51" s="10">
        <v>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30</v>
      </c>
      <c r="D52" s="10">
        <v>5</v>
      </c>
      <c r="E52" s="10" t="s">
        <v>182</v>
      </c>
      <c r="F52" s="10" t="s">
        <v>182</v>
      </c>
      <c r="G52" s="10" t="s">
        <v>182</v>
      </c>
      <c r="H52" s="10">
        <v>1</v>
      </c>
      <c r="I52" s="10">
        <v>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24</v>
      </c>
      <c r="D53" s="10">
        <v>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14</v>
      </c>
      <c r="D55" s="10">
        <v>3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>
        <v>1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19</v>
      </c>
      <c r="D56" s="10">
        <v>4</v>
      </c>
      <c r="E56" s="10" t="s">
        <v>182</v>
      </c>
      <c r="F56" s="10" t="s">
        <v>182</v>
      </c>
      <c r="G56" s="10" t="s">
        <v>182</v>
      </c>
      <c r="H56" s="10">
        <v>2</v>
      </c>
      <c r="I56" s="10">
        <v>1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21</v>
      </c>
      <c r="D57" s="10">
        <v>4</v>
      </c>
      <c r="E57" s="10" t="s">
        <v>182</v>
      </c>
      <c r="F57" s="10" t="s">
        <v>182</v>
      </c>
      <c r="G57" s="10">
        <v>2</v>
      </c>
      <c r="H57" s="10" t="s">
        <v>182</v>
      </c>
      <c r="I57" s="10">
        <v>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11</v>
      </c>
      <c r="D59" s="10">
        <v>2</v>
      </c>
      <c r="E59" s="10" t="s">
        <v>182</v>
      </c>
      <c r="F59" s="10" t="s">
        <v>182</v>
      </c>
      <c r="G59" s="10" t="s">
        <v>182</v>
      </c>
      <c r="H59" s="10">
        <v>1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17</v>
      </c>
      <c r="D60" s="10">
        <v>2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10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91</v>
      </c>
      <c r="D5" s="3">
        <v>26</v>
      </c>
      <c r="E5" s="3">
        <v>3</v>
      </c>
      <c r="F5" s="3">
        <v>1</v>
      </c>
      <c r="G5" s="3">
        <v>10</v>
      </c>
      <c r="H5" s="3">
        <v>7</v>
      </c>
      <c r="I5" s="3">
        <v>2</v>
      </c>
      <c r="J5" s="3" t="s">
        <v>182</v>
      </c>
      <c r="K5" s="3">
        <v>3</v>
      </c>
    </row>
    <row r="6" spans="1:32" ht="12" customHeight="1" x14ac:dyDescent="0.2">
      <c r="A6" s="30" t="s">
        <v>171</v>
      </c>
      <c r="B6" s="1" t="s">
        <v>14</v>
      </c>
      <c r="C6" s="10">
        <v>10</v>
      </c>
      <c r="D6" s="10">
        <v>3</v>
      </c>
      <c r="E6" s="10">
        <v>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</v>
      </c>
      <c r="D7" s="10">
        <v>4</v>
      </c>
      <c r="E7" s="10">
        <v>1</v>
      </c>
      <c r="F7" s="10" t="s">
        <v>182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7</v>
      </c>
      <c r="D8" s="10">
        <v>7</v>
      </c>
      <c r="E8" s="10" t="s">
        <v>182</v>
      </c>
      <c r="F8" s="10" t="s">
        <v>182</v>
      </c>
      <c r="G8" s="10">
        <v>4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</v>
      </c>
      <c r="D9" s="10">
        <v>1</v>
      </c>
      <c r="E9" s="10" t="s">
        <v>182</v>
      </c>
      <c r="F9" s="10" t="s">
        <v>182</v>
      </c>
      <c r="G9" s="10" t="s">
        <v>182</v>
      </c>
      <c r="H9" s="10">
        <v>1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</v>
      </c>
      <c r="D10" s="10">
        <v>4</v>
      </c>
      <c r="E10" s="10" t="s">
        <v>182</v>
      </c>
      <c r="F10" s="10" t="s">
        <v>182</v>
      </c>
      <c r="G10" s="10">
        <v>1</v>
      </c>
      <c r="H10" s="10">
        <v>2</v>
      </c>
      <c r="I10" s="10">
        <v>1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7</v>
      </c>
      <c r="D11" s="10">
        <v>3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1</v>
      </c>
      <c r="J11" s="10" t="s">
        <v>182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</v>
      </c>
      <c r="D12" s="10">
        <v>1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9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7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6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2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4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3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>
        <v>1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44</v>
      </c>
      <c r="D25" s="3">
        <v>13</v>
      </c>
      <c r="E25" s="3">
        <v>2</v>
      </c>
      <c r="F25" s="3">
        <v>1</v>
      </c>
      <c r="G25" s="3">
        <v>3</v>
      </c>
      <c r="H25" s="3">
        <v>3</v>
      </c>
      <c r="I25" s="3">
        <v>2</v>
      </c>
      <c r="J25" s="3" t="s">
        <v>182</v>
      </c>
      <c r="K25" s="3">
        <v>2</v>
      </c>
    </row>
    <row r="26" spans="1:14" ht="12" customHeight="1" x14ac:dyDescent="0.25">
      <c r="A26" s="30" t="s">
        <v>171</v>
      </c>
      <c r="B26" s="1" t="s">
        <v>14</v>
      </c>
      <c r="C26" s="10">
        <v>6</v>
      </c>
      <c r="D26" s="10">
        <v>3</v>
      </c>
      <c r="E26" s="10">
        <v>2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1</v>
      </c>
      <c r="D28" s="10">
        <v>1</v>
      </c>
      <c r="E28" s="10" t="s">
        <v>182</v>
      </c>
      <c r="F28" s="10" t="s">
        <v>182</v>
      </c>
      <c r="G28" s="10" t="s">
        <v>182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3</v>
      </c>
      <c r="D30" s="10">
        <v>2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6</v>
      </c>
      <c r="D31" s="10">
        <v>3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1</v>
      </c>
      <c r="J31" s="10" t="s">
        <v>182</v>
      </c>
      <c r="K31" s="10">
        <v>1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4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6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4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>
        <v>1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3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1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 t="s">
        <v>182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  <c r="N39" t="s">
        <v>171</v>
      </c>
    </row>
    <row r="40" spans="1:14" ht="12" customHeight="1" x14ac:dyDescent="0.2">
      <c r="A40" s="30" t="s">
        <v>171</v>
      </c>
      <c r="B40" s="1" t="s">
        <v>28</v>
      </c>
      <c r="C40" s="10" t="s">
        <v>182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  <c r="N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47</v>
      </c>
      <c r="D45" s="3">
        <v>13</v>
      </c>
      <c r="E45" s="3">
        <v>1</v>
      </c>
      <c r="F45" s="3" t="s">
        <v>182</v>
      </c>
      <c r="G45" s="3">
        <v>7</v>
      </c>
      <c r="H45" s="3">
        <v>4</v>
      </c>
      <c r="I45" s="3" t="s">
        <v>182</v>
      </c>
      <c r="J45" s="3" t="s">
        <v>182</v>
      </c>
      <c r="K45" s="3">
        <v>1</v>
      </c>
    </row>
    <row r="46" spans="1:14" ht="12" customHeight="1" x14ac:dyDescent="0.2">
      <c r="A46" s="30" t="s">
        <v>171</v>
      </c>
      <c r="B46" s="1" t="s">
        <v>14</v>
      </c>
      <c r="C46" s="10">
        <v>4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2</v>
      </c>
      <c r="E47" s="10">
        <v>1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6</v>
      </c>
      <c r="D48" s="10">
        <v>6</v>
      </c>
      <c r="E48" s="10" t="s">
        <v>182</v>
      </c>
      <c r="F48" s="10" t="s">
        <v>182</v>
      </c>
      <c r="G48" s="10">
        <v>4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>
        <v>2</v>
      </c>
      <c r="E50" s="10" t="s">
        <v>182</v>
      </c>
      <c r="F50" s="10" t="s">
        <v>182</v>
      </c>
      <c r="G50" s="10">
        <v>1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>
        <v>1</v>
      </c>
      <c r="E52" s="10" t="s">
        <v>182</v>
      </c>
      <c r="F52" s="10" t="s">
        <v>182</v>
      </c>
      <c r="G52" s="10">
        <v>1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3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4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5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>
        <v>1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>
        <v>1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1779</v>
      </c>
      <c r="D5" s="3">
        <v>375</v>
      </c>
      <c r="E5" s="3">
        <v>21</v>
      </c>
      <c r="F5" s="3">
        <v>19</v>
      </c>
      <c r="G5" s="3">
        <v>91</v>
      </c>
      <c r="H5" s="3">
        <v>147</v>
      </c>
      <c r="I5" s="3">
        <v>39</v>
      </c>
      <c r="J5" s="3">
        <v>48</v>
      </c>
      <c r="K5" s="3">
        <v>10</v>
      </c>
    </row>
    <row r="6" spans="1:32" ht="12" customHeight="1" x14ac:dyDescent="0.2">
      <c r="A6" s="30" t="s">
        <v>171</v>
      </c>
      <c r="B6" s="1" t="s">
        <v>14</v>
      </c>
      <c r="C6" s="10">
        <v>54</v>
      </c>
      <c r="D6" s="10">
        <v>29</v>
      </c>
      <c r="E6" s="10">
        <v>21</v>
      </c>
      <c r="F6" s="10">
        <v>8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65</v>
      </c>
      <c r="D7" s="10">
        <v>53</v>
      </c>
      <c r="E7" s="10" t="s">
        <v>182</v>
      </c>
      <c r="F7" s="10">
        <v>11</v>
      </c>
      <c r="G7" s="10">
        <v>42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84</v>
      </c>
      <c r="D8" s="10">
        <v>66</v>
      </c>
      <c r="E8" s="10" t="s">
        <v>182</v>
      </c>
      <c r="F8" s="10" t="s">
        <v>182</v>
      </c>
      <c r="G8" s="10">
        <v>26</v>
      </c>
      <c r="H8" s="10">
        <v>40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119</v>
      </c>
      <c r="D9" s="10">
        <v>90</v>
      </c>
      <c r="E9" s="10" t="s">
        <v>182</v>
      </c>
      <c r="F9" s="10" t="s">
        <v>182</v>
      </c>
      <c r="G9" s="10" t="s">
        <v>182</v>
      </c>
      <c r="H9" s="10">
        <v>74</v>
      </c>
      <c r="I9" s="10">
        <v>6</v>
      </c>
      <c r="J9" s="10">
        <v>10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82</v>
      </c>
      <c r="D10" s="10">
        <v>19</v>
      </c>
      <c r="E10" s="10" t="s">
        <v>182</v>
      </c>
      <c r="F10" s="10" t="s">
        <v>182</v>
      </c>
      <c r="G10" s="10">
        <v>3</v>
      </c>
      <c r="H10" s="10">
        <v>4</v>
      </c>
      <c r="I10" s="10">
        <v>5</v>
      </c>
      <c r="J10" s="10">
        <v>6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116</v>
      </c>
      <c r="D11" s="10">
        <v>18</v>
      </c>
      <c r="E11" s="10" t="s">
        <v>182</v>
      </c>
      <c r="F11" s="10" t="s">
        <v>182</v>
      </c>
      <c r="G11" s="10">
        <v>1</v>
      </c>
      <c r="H11" s="10">
        <v>2</v>
      </c>
      <c r="I11" s="10">
        <v>5</v>
      </c>
      <c r="J11" s="10">
        <v>7</v>
      </c>
      <c r="K11" s="10">
        <v>3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150</v>
      </c>
      <c r="D12" s="10">
        <v>17</v>
      </c>
      <c r="E12" s="10" t="s">
        <v>182</v>
      </c>
      <c r="F12" s="10" t="s">
        <v>182</v>
      </c>
      <c r="G12" s="10">
        <v>3</v>
      </c>
      <c r="H12" s="10">
        <v>3</v>
      </c>
      <c r="I12" s="10">
        <v>3</v>
      </c>
      <c r="J12" s="10">
        <v>7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163</v>
      </c>
      <c r="D13" s="10">
        <v>15</v>
      </c>
      <c r="E13" s="10" t="s">
        <v>182</v>
      </c>
      <c r="F13" s="10" t="s">
        <v>182</v>
      </c>
      <c r="G13" s="10">
        <v>1</v>
      </c>
      <c r="H13" s="10">
        <v>8</v>
      </c>
      <c r="I13" s="10">
        <v>4</v>
      </c>
      <c r="J13" s="10">
        <v>1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140</v>
      </c>
      <c r="D14" s="10">
        <v>18</v>
      </c>
      <c r="E14" s="10" t="s">
        <v>182</v>
      </c>
      <c r="F14" s="10" t="s">
        <v>182</v>
      </c>
      <c r="G14" s="10">
        <v>2</v>
      </c>
      <c r="H14" s="10">
        <v>5</v>
      </c>
      <c r="I14" s="10">
        <v>2</v>
      </c>
      <c r="J14" s="10">
        <v>7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153</v>
      </c>
      <c r="D15" s="10">
        <v>21</v>
      </c>
      <c r="E15" s="10" t="s">
        <v>182</v>
      </c>
      <c r="F15" s="10" t="s">
        <v>182</v>
      </c>
      <c r="G15" s="10">
        <v>4</v>
      </c>
      <c r="H15" s="10">
        <v>5</v>
      </c>
      <c r="I15" s="10">
        <v>9</v>
      </c>
      <c r="J15" s="10">
        <v>2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131</v>
      </c>
      <c r="D16" s="10">
        <v>11</v>
      </c>
      <c r="E16" s="10" t="s">
        <v>182</v>
      </c>
      <c r="F16" s="10" t="s">
        <v>182</v>
      </c>
      <c r="G16" s="10">
        <v>2</v>
      </c>
      <c r="H16" s="10">
        <v>2</v>
      </c>
      <c r="I16" s="10">
        <v>1</v>
      </c>
      <c r="J16" s="10">
        <v>6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89</v>
      </c>
      <c r="D17" s="10">
        <v>3</v>
      </c>
      <c r="E17" s="10" t="s">
        <v>182</v>
      </c>
      <c r="F17" s="10" t="s">
        <v>182</v>
      </c>
      <c r="G17" s="10">
        <v>2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57</v>
      </c>
      <c r="D18" s="10">
        <v>1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87</v>
      </c>
      <c r="D19" s="10">
        <v>4</v>
      </c>
      <c r="E19" s="10" t="s">
        <v>182</v>
      </c>
      <c r="F19" s="10" t="s">
        <v>182</v>
      </c>
      <c r="G19" s="10">
        <v>2</v>
      </c>
      <c r="H19" s="10" t="s">
        <v>182</v>
      </c>
      <c r="I19" s="10">
        <v>1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93</v>
      </c>
      <c r="D20" s="10">
        <v>2</v>
      </c>
      <c r="E20" s="10" t="s">
        <v>182</v>
      </c>
      <c r="F20" s="10" t="s">
        <v>182</v>
      </c>
      <c r="G20" s="10">
        <v>1</v>
      </c>
      <c r="H20" s="10">
        <v>1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82</v>
      </c>
      <c r="D21" s="10">
        <v>2</v>
      </c>
      <c r="E21" s="10" t="s">
        <v>182</v>
      </c>
      <c r="F21" s="10" t="s">
        <v>182</v>
      </c>
      <c r="G21" s="10" t="s">
        <v>182</v>
      </c>
      <c r="H21" s="10">
        <v>1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66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31</v>
      </c>
      <c r="D23" s="10">
        <v>2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17</v>
      </c>
      <c r="D24" s="10">
        <v>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941</v>
      </c>
      <c r="D25" s="3">
        <v>203</v>
      </c>
      <c r="E25" s="3">
        <v>13</v>
      </c>
      <c r="F25" s="3">
        <v>10</v>
      </c>
      <c r="G25" s="3">
        <v>39</v>
      </c>
      <c r="H25" s="3">
        <v>77</v>
      </c>
      <c r="I25" s="3">
        <v>26</v>
      </c>
      <c r="J25" s="3">
        <v>32</v>
      </c>
      <c r="K25" s="3">
        <v>6</v>
      </c>
    </row>
    <row r="26" spans="1:13" ht="12" customHeight="1" x14ac:dyDescent="0.25">
      <c r="A26" s="30" t="s">
        <v>171</v>
      </c>
      <c r="B26" s="1" t="s">
        <v>14</v>
      </c>
      <c r="C26" s="10">
        <v>30</v>
      </c>
      <c r="D26" s="10">
        <v>16</v>
      </c>
      <c r="E26" s="10">
        <v>13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36</v>
      </c>
      <c r="D27" s="10">
        <v>27</v>
      </c>
      <c r="E27" s="10" t="s">
        <v>182</v>
      </c>
      <c r="F27" s="10">
        <v>7</v>
      </c>
      <c r="G27" s="10">
        <v>20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34</v>
      </c>
      <c r="D28" s="10">
        <v>23</v>
      </c>
      <c r="E28" s="10" t="s">
        <v>182</v>
      </c>
      <c r="F28" s="10" t="s">
        <v>182</v>
      </c>
      <c r="G28" s="10">
        <v>6</v>
      </c>
      <c r="H28" s="10">
        <v>17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59</v>
      </c>
      <c r="D29" s="10">
        <v>48</v>
      </c>
      <c r="E29" s="10" t="s">
        <v>182</v>
      </c>
      <c r="F29" s="10" t="s">
        <v>182</v>
      </c>
      <c r="G29" s="10" t="s">
        <v>182</v>
      </c>
      <c r="H29" s="10">
        <v>37</v>
      </c>
      <c r="I29" s="10">
        <v>5</v>
      </c>
      <c r="J29" s="10">
        <v>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45</v>
      </c>
      <c r="D30" s="10">
        <v>12</v>
      </c>
      <c r="E30" s="10" t="s">
        <v>182</v>
      </c>
      <c r="F30" s="10" t="s">
        <v>182</v>
      </c>
      <c r="G30" s="10">
        <v>2</v>
      </c>
      <c r="H30" s="10">
        <v>1</v>
      </c>
      <c r="I30" s="10">
        <v>4</v>
      </c>
      <c r="J30" s="10">
        <v>4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65</v>
      </c>
      <c r="D31" s="10">
        <v>14</v>
      </c>
      <c r="E31" s="10" t="s">
        <v>182</v>
      </c>
      <c r="F31" s="10" t="s">
        <v>182</v>
      </c>
      <c r="G31" s="10">
        <v>1</v>
      </c>
      <c r="H31" s="10">
        <v>2</v>
      </c>
      <c r="I31" s="10">
        <v>3</v>
      </c>
      <c r="J31" s="10">
        <v>6</v>
      </c>
      <c r="K31" s="10">
        <v>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76</v>
      </c>
      <c r="D32" s="10">
        <v>9</v>
      </c>
      <c r="E32" s="10" t="s">
        <v>182</v>
      </c>
      <c r="F32" s="10" t="s">
        <v>182</v>
      </c>
      <c r="G32" s="10">
        <v>2</v>
      </c>
      <c r="H32" s="10">
        <v>1</v>
      </c>
      <c r="I32" s="10">
        <v>1</v>
      </c>
      <c r="J32" s="10">
        <v>4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88</v>
      </c>
      <c r="D33" s="10">
        <v>11</v>
      </c>
      <c r="E33" s="10" t="s">
        <v>182</v>
      </c>
      <c r="F33" s="10" t="s">
        <v>182</v>
      </c>
      <c r="G33" s="10" t="s">
        <v>182</v>
      </c>
      <c r="H33" s="10">
        <v>7</v>
      </c>
      <c r="I33" s="10">
        <v>2</v>
      </c>
      <c r="J33" s="10">
        <v>1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82</v>
      </c>
      <c r="D34" s="10">
        <v>14</v>
      </c>
      <c r="E34" s="10" t="s">
        <v>182</v>
      </c>
      <c r="F34" s="10" t="s">
        <v>182</v>
      </c>
      <c r="G34" s="10">
        <v>2</v>
      </c>
      <c r="H34" s="10">
        <v>3</v>
      </c>
      <c r="I34" s="10">
        <v>2</v>
      </c>
      <c r="J34" s="10">
        <v>6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80</v>
      </c>
      <c r="D35" s="10">
        <v>14</v>
      </c>
      <c r="E35" s="10" t="s">
        <v>182</v>
      </c>
      <c r="F35" s="10" t="s">
        <v>182</v>
      </c>
      <c r="G35" s="10">
        <v>3</v>
      </c>
      <c r="H35" s="10">
        <v>4</v>
      </c>
      <c r="I35" s="10">
        <v>5</v>
      </c>
      <c r="J35" s="10">
        <v>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70</v>
      </c>
      <c r="D36" s="10">
        <v>6</v>
      </c>
      <c r="E36" s="10" t="s">
        <v>182</v>
      </c>
      <c r="F36" s="10" t="s">
        <v>182</v>
      </c>
      <c r="G36" s="10">
        <v>1</v>
      </c>
      <c r="H36" s="10">
        <v>1</v>
      </c>
      <c r="I36" s="10">
        <v>1</v>
      </c>
      <c r="J36" s="10">
        <v>3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49</v>
      </c>
      <c r="D37" s="10">
        <v>1</v>
      </c>
      <c r="E37" s="10" t="s">
        <v>182</v>
      </c>
      <c r="F37" s="10" t="s">
        <v>182</v>
      </c>
      <c r="G37" s="10" t="s">
        <v>182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32</v>
      </c>
      <c r="D38" s="10">
        <v>1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34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53</v>
      </c>
      <c r="D40" s="10">
        <v>2</v>
      </c>
      <c r="E40" s="10" t="s">
        <v>182</v>
      </c>
      <c r="F40" s="10" t="s">
        <v>182</v>
      </c>
      <c r="G40" s="10">
        <v>1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49</v>
      </c>
      <c r="D41" s="10">
        <v>2</v>
      </c>
      <c r="E41" s="10" t="s">
        <v>182</v>
      </c>
      <c r="F41" s="10" t="s">
        <v>182</v>
      </c>
      <c r="G41" s="10" t="s">
        <v>182</v>
      </c>
      <c r="H41" s="10">
        <v>1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30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19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10</v>
      </c>
      <c r="D44" s="10">
        <v>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>
        <v>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838</v>
      </c>
      <c r="D45" s="3">
        <v>172</v>
      </c>
      <c r="E45" s="3">
        <v>8</v>
      </c>
      <c r="F45" s="3">
        <v>9</v>
      </c>
      <c r="G45" s="3">
        <v>52</v>
      </c>
      <c r="H45" s="3">
        <v>70</v>
      </c>
      <c r="I45" s="3">
        <v>13</v>
      </c>
      <c r="J45" s="3">
        <v>16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24</v>
      </c>
      <c r="D46" s="10">
        <v>13</v>
      </c>
      <c r="E46" s="10">
        <v>8</v>
      </c>
      <c r="F46" s="10">
        <v>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29</v>
      </c>
      <c r="D47" s="10">
        <v>26</v>
      </c>
      <c r="E47" s="10" t="s">
        <v>182</v>
      </c>
      <c r="F47" s="10">
        <v>4</v>
      </c>
      <c r="G47" s="10">
        <v>22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50</v>
      </c>
      <c r="D48" s="10">
        <v>43</v>
      </c>
      <c r="E48" s="10" t="s">
        <v>182</v>
      </c>
      <c r="F48" s="10" t="s">
        <v>182</v>
      </c>
      <c r="G48" s="10">
        <v>20</v>
      </c>
      <c r="H48" s="10">
        <v>23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60</v>
      </c>
      <c r="D49" s="10">
        <v>42</v>
      </c>
      <c r="E49" s="10" t="s">
        <v>182</v>
      </c>
      <c r="F49" s="10" t="s">
        <v>182</v>
      </c>
      <c r="G49" s="10" t="s">
        <v>182</v>
      </c>
      <c r="H49" s="10">
        <v>37</v>
      </c>
      <c r="I49" s="10">
        <v>1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37</v>
      </c>
      <c r="D50" s="10">
        <v>7</v>
      </c>
      <c r="E50" s="10" t="s">
        <v>182</v>
      </c>
      <c r="F50" s="10" t="s">
        <v>182</v>
      </c>
      <c r="G50" s="10">
        <v>1</v>
      </c>
      <c r="H50" s="10">
        <v>3</v>
      </c>
      <c r="I50" s="10">
        <v>1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51</v>
      </c>
      <c r="D51" s="10">
        <v>4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2</v>
      </c>
      <c r="J51" s="10">
        <v>1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74</v>
      </c>
      <c r="D52" s="10">
        <v>8</v>
      </c>
      <c r="E52" s="10" t="s">
        <v>182</v>
      </c>
      <c r="F52" s="10" t="s">
        <v>182</v>
      </c>
      <c r="G52" s="10">
        <v>1</v>
      </c>
      <c r="H52" s="10">
        <v>2</v>
      </c>
      <c r="I52" s="10">
        <v>2</v>
      </c>
      <c r="J52" s="10">
        <v>3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75</v>
      </c>
      <c r="D53" s="10">
        <v>4</v>
      </c>
      <c r="E53" s="10" t="s">
        <v>182</v>
      </c>
      <c r="F53" s="10" t="s">
        <v>182</v>
      </c>
      <c r="G53" s="10">
        <v>1</v>
      </c>
      <c r="H53" s="10">
        <v>1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58</v>
      </c>
      <c r="D54" s="10">
        <v>4</v>
      </c>
      <c r="E54" s="10" t="s">
        <v>182</v>
      </c>
      <c r="F54" s="10" t="s">
        <v>182</v>
      </c>
      <c r="G54" s="10" t="s">
        <v>182</v>
      </c>
      <c r="H54" s="10">
        <v>2</v>
      </c>
      <c r="I54" s="10" t="s">
        <v>182</v>
      </c>
      <c r="J54" s="10">
        <v>1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73</v>
      </c>
      <c r="D55" s="10">
        <v>7</v>
      </c>
      <c r="E55" s="10" t="s">
        <v>182</v>
      </c>
      <c r="F55" s="10" t="s">
        <v>182</v>
      </c>
      <c r="G55" s="10">
        <v>1</v>
      </c>
      <c r="H55" s="10">
        <v>1</v>
      </c>
      <c r="I55" s="10">
        <v>4</v>
      </c>
      <c r="J55" s="10" t="s">
        <v>182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61</v>
      </c>
      <c r="D56" s="10">
        <v>5</v>
      </c>
      <c r="E56" s="10" t="s">
        <v>182</v>
      </c>
      <c r="F56" s="10" t="s">
        <v>182</v>
      </c>
      <c r="G56" s="10">
        <v>1</v>
      </c>
      <c r="H56" s="10">
        <v>1</v>
      </c>
      <c r="I56" s="10" t="s">
        <v>182</v>
      </c>
      <c r="J56" s="10">
        <v>3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40</v>
      </c>
      <c r="D57" s="10">
        <v>2</v>
      </c>
      <c r="E57" s="10" t="s">
        <v>182</v>
      </c>
      <c r="F57" s="10" t="s">
        <v>182</v>
      </c>
      <c r="G57" s="10">
        <v>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53</v>
      </c>
      <c r="D59" s="10">
        <v>4</v>
      </c>
      <c r="E59" s="10" t="s">
        <v>182</v>
      </c>
      <c r="F59" s="10" t="s">
        <v>182</v>
      </c>
      <c r="G59" s="10">
        <v>2</v>
      </c>
      <c r="H59" s="10" t="s">
        <v>182</v>
      </c>
      <c r="I59" s="10">
        <v>1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40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36</v>
      </c>
      <c r="D62" s="10">
        <v>2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12</v>
      </c>
      <c r="D63" s="10">
        <v>1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7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131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139</v>
      </c>
      <c r="D5" s="3">
        <v>22</v>
      </c>
      <c r="E5" s="3">
        <v>2</v>
      </c>
      <c r="F5" s="3" t="s">
        <v>182</v>
      </c>
      <c r="G5" s="3">
        <v>4</v>
      </c>
      <c r="H5" s="3">
        <v>12</v>
      </c>
      <c r="I5" s="3">
        <v>3</v>
      </c>
      <c r="J5" s="3" t="s">
        <v>182</v>
      </c>
      <c r="K5" s="3">
        <v>1</v>
      </c>
    </row>
    <row r="6" spans="1:31" ht="12" customHeight="1" x14ac:dyDescent="0.2">
      <c r="A6" s="30" t="s">
        <v>171</v>
      </c>
      <c r="B6" s="1" t="s">
        <v>14</v>
      </c>
      <c r="C6" s="10">
        <v>5</v>
      </c>
      <c r="D6" s="10">
        <v>2</v>
      </c>
      <c r="E6" s="10">
        <v>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6</v>
      </c>
      <c r="D7" s="10">
        <v>4</v>
      </c>
      <c r="E7" s="10" t="s">
        <v>182</v>
      </c>
      <c r="F7" s="10" t="s">
        <v>182</v>
      </c>
      <c r="G7" s="10">
        <v>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2</v>
      </c>
      <c r="D8" s="10">
        <v>1</v>
      </c>
      <c r="E8" s="10" t="s">
        <v>182</v>
      </c>
      <c r="F8" s="10" t="s">
        <v>182</v>
      </c>
      <c r="G8" s="10" t="s">
        <v>182</v>
      </c>
      <c r="H8" s="10">
        <v>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8</v>
      </c>
      <c r="D9" s="10">
        <v>5</v>
      </c>
      <c r="E9" s="10" t="s">
        <v>182</v>
      </c>
      <c r="F9" s="10" t="s">
        <v>182</v>
      </c>
      <c r="G9" s="10" t="s">
        <v>182</v>
      </c>
      <c r="H9" s="10">
        <v>5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5</v>
      </c>
      <c r="D10" s="10">
        <v>1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14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14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2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19</v>
      </c>
      <c r="D13" s="10">
        <v>3</v>
      </c>
      <c r="E13" s="10" t="s">
        <v>182</v>
      </c>
      <c r="F13" s="10" t="s">
        <v>182</v>
      </c>
      <c r="G13" s="10" t="s">
        <v>182</v>
      </c>
      <c r="H13" s="10">
        <v>2</v>
      </c>
      <c r="I13" s="10">
        <v>1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15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>
        <v>1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7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10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7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4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73</v>
      </c>
      <c r="D25" s="3">
        <v>10</v>
      </c>
      <c r="E25" s="3">
        <v>1</v>
      </c>
      <c r="F25" s="3" t="s">
        <v>182</v>
      </c>
      <c r="G25" s="3">
        <v>4</v>
      </c>
      <c r="H25" s="3">
        <v>3</v>
      </c>
      <c r="I25" s="3">
        <v>2</v>
      </c>
      <c r="J25" s="3" t="s">
        <v>182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5</v>
      </c>
      <c r="D27" s="10">
        <v>4</v>
      </c>
      <c r="E27" s="10" t="s">
        <v>182</v>
      </c>
      <c r="F27" s="10" t="s">
        <v>182</v>
      </c>
      <c r="G27" s="10">
        <v>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</v>
      </c>
      <c r="D29" s="10">
        <v>1</v>
      </c>
      <c r="E29" s="10" t="s">
        <v>182</v>
      </c>
      <c r="F29" s="10" t="s">
        <v>182</v>
      </c>
      <c r="G29" s="10" t="s">
        <v>182</v>
      </c>
      <c r="H29" s="10">
        <v>1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7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8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10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6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5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66</v>
      </c>
      <c r="D45" s="3">
        <v>12</v>
      </c>
      <c r="E45" s="3">
        <v>1</v>
      </c>
      <c r="F45" s="3" t="s">
        <v>182</v>
      </c>
      <c r="G45" s="3" t="s">
        <v>182</v>
      </c>
      <c r="H45" s="3">
        <v>9</v>
      </c>
      <c r="I45" s="3">
        <v>1</v>
      </c>
      <c r="J45" s="3" t="s">
        <v>182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2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</v>
      </c>
      <c r="D48" s="10">
        <v>1</v>
      </c>
      <c r="E48" s="10" t="s">
        <v>182</v>
      </c>
      <c r="F48" s="10" t="s">
        <v>182</v>
      </c>
      <c r="G48" s="10" t="s">
        <v>182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6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4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7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6</v>
      </c>
      <c r="D52" s="10">
        <v>1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9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9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>
        <v>1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6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5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1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19.5" customHeight="1" x14ac:dyDescent="0.2">
      <c r="A2" s="34" t="s">
        <v>132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1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1" ht="12" customHeight="1" x14ac:dyDescent="0.2">
      <c r="A5" s="33" t="s">
        <v>13</v>
      </c>
      <c r="B5" s="9" t="s">
        <v>171</v>
      </c>
      <c r="C5" s="3">
        <v>29603</v>
      </c>
      <c r="D5" s="3">
        <v>5424</v>
      </c>
      <c r="E5" s="3">
        <v>72</v>
      </c>
      <c r="F5" s="3">
        <v>142</v>
      </c>
      <c r="G5" s="3">
        <v>1352</v>
      </c>
      <c r="H5" s="3">
        <v>2221</v>
      </c>
      <c r="I5" s="3">
        <v>446</v>
      </c>
      <c r="J5" s="3">
        <v>1017</v>
      </c>
      <c r="K5" s="3">
        <v>174</v>
      </c>
    </row>
    <row r="6" spans="1:31" ht="12" customHeight="1" x14ac:dyDescent="0.2">
      <c r="A6" s="30" t="s">
        <v>171</v>
      </c>
      <c r="B6" s="1" t="s">
        <v>14</v>
      </c>
      <c r="C6" s="10">
        <v>341</v>
      </c>
      <c r="D6" s="10">
        <v>146</v>
      </c>
      <c r="E6" s="10">
        <v>69</v>
      </c>
      <c r="F6" s="10">
        <v>77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1" ht="12" customHeight="1" x14ac:dyDescent="0.2">
      <c r="A7" s="30" t="s">
        <v>171</v>
      </c>
      <c r="B7" s="1" t="s">
        <v>15</v>
      </c>
      <c r="C7" s="10">
        <v>668</v>
      </c>
      <c r="D7" s="10">
        <v>617</v>
      </c>
      <c r="E7" s="10">
        <v>3</v>
      </c>
      <c r="F7" s="10">
        <v>65</v>
      </c>
      <c r="G7" s="10">
        <v>549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1" ht="12" customHeight="1" x14ac:dyDescent="0.2">
      <c r="A8" s="30" t="s">
        <v>171</v>
      </c>
      <c r="B8" s="1" t="s">
        <v>16</v>
      </c>
      <c r="C8" s="10">
        <v>970</v>
      </c>
      <c r="D8" s="10">
        <v>882</v>
      </c>
      <c r="E8" s="10" t="s">
        <v>182</v>
      </c>
      <c r="F8" s="10" t="s">
        <v>182</v>
      </c>
      <c r="G8" s="10">
        <v>307</v>
      </c>
      <c r="H8" s="10">
        <v>575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1" ht="12" customHeight="1" x14ac:dyDescent="0.2">
      <c r="A9" s="30" t="s">
        <v>171</v>
      </c>
      <c r="B9" s="1" t="s">
        <v>17</v>
      </c>
      <c r="C9" s="10">
        <v>1644</v>
      </c>
      <c r="D9" s="10">
        <v>1175</v>
      </c>
      <c r="E9" s="10" t="s">
        <v>182</v>
      </c>
      <c r="F9" s="10" t="s">
        <v>182</v>
      </c>
      <c r="G9" s="10">
        <v>29</v>
      </c>
      <c r="H9" s="10">
        <v>925</v>
      </c>
      <c r="I9" s="10">
        <v>38</v>
      </c>
      <c r="J9" s="10">
        <v>182</v>
      </c>
      <c r="K9" s="10">
        <v>1</v>
      </c>
      <c r="L9" t="s">
        <v>171</v>
      </c>
      <c r="M9" t="s">
        <v>171</v>
      </c>
    </row>
    <row r="10" spans="1:31" ht="12" customHeight="1" x14ac:dyDescent="0.2">
      <c r="A10" s="30" t="s">
        <v>171</v>
      </c>
      <c r="B10" s="1" t="s">
        <v>18</v>
      </c>
      <c r="C10" s="10">
        <v>2020</v>
      </c>
      <c r="D10" s="10">
        <v>576</v>
      </c>
      <c r="E10" s="10" t="s">
        <v>182</v>
      </c>
      <c r="F10" s="10" t="s">
        <v>182</v>
      </c>
      <c r="G10" s="10">
        <v>24</v>
      </c>
      <c r="H10" s="10">
        <v>128</v>
      </c>
      <c r="I10" s="10">
        <v>89</v>
      </c>
      <c r="J10" s="10">
        <v>327</v>
      </c>
      <c r="K10" s="10">
        <v>8</v>
      </c>
      <c r="L10" t="s">
        <v>171</v>
      </c>
      <c r="M10" t="s">
        <v>171</v>
      </c>
    </row>
    <row r="11" spans="1:31" ht="12" customHeight="1" x14ac:dyDescent="0.2">
      <c r="A11" s="30" t="s">
        <v>171</v>
      </c>
      <c r="B11" s="1" t="s">
        <v>19</v>
      </c>
      <c r="C11" s="10">
        <v>2692</v>
      </c>
      <c r="D11" s="10">
        <v>395</v>
      </c>
      <c r="E11" s="10" t="s">
        <v>182</v>
      </c>
      <c r="F11" s="10" t="s">
        <v>182</v>
      </c>
      <c r="G11" s="10">
        <v>38</v>
      </c>
      <c r="H11" s="10">
        <v>91</v>
      </c>
      <c r="I11" s="10">
        <v>57</v>
      </c>
      <c r="J11" s="10">
        <v>184</v>
      </c>
      <c r="K11" s="10">
        <v>25</v>
      </c>
      <c r="L11" t="s">
        <v>171</v>
      </c>
      <c r="M11" t="s">
        <v>171</v>
      </c>
    </row>
    <row r="12" spans="1:31" ht="12" customHeight="1" x14ac:dyDescent="0.2">
      <c r="A12" s="30" t="s">
        <v>171</v>
      </c>
      <c r="B12" s="1" t="s">
        <v>20</v>
      </c>
      <c r="C12" s="10">
        <v>3439</v>
      </c>
      <c r="D12" s="10">
        <v>381</v>
      </c>
      <c r="E12" s="10" t="s">
        <v>182</v>
      </c>
      <c r="F12" s="10" t="s">
        <v>182</v>
      </c>
      <c r="G12" s="10">
        <v>44</v>
      </c>
      <c r="H12" s="10">
        <v>125</v>
      </c>
      <c r="I12" s="10">
        <v>68</v>
      </c>
      <c r="J12" s="10">
        <v>116</v>
      </c>
      <c r="K12" s="10">
        <v>28</v>
      </c>
      <c r="L12" t="s">
        <v>171</v>
      </c>
      <c r="M12" t="s">
        <v>171</v>
      </c>
    </row>
    <row r="13" spans="1:31" ht="12" customHeight="1" x14ac:dyDescent="0.2">
      <c r="A13" s="30" t="s">
        <v>171</v>
      </c>
      <c r="B13" s="1" t="s">
        <v>21</v>
      </c>
      <c r="C13" s="10">
        <v>3745</v>
      </c>
      <c r="D13" s="10">
        <v>341</v>
      </c>
      <c r="E13" s="10" t="s">
        <v>182</v>
      </c>
      <c r="F13" s="10" t="s">
        <v>182</v>
      </c>
      <c r="G13" s="10">
        <v>70</v>
      </c>
      <c r="H13" s="10">
        <v>110</v>
      </c>
      <c r="I13" s="10">
        <v>47</v>
      </c>
      <c r="J13" s="10">
        <v>77</v>
      </c>
      <c r="K13" s="10">
        <v>37</v>
      </c>
      <c r="L13" t="s">
        <v>171</v>
      </c>
      <c r="M13" t="s">
        <v>171</v>
      </c>
    </row>
    <row r="14" spans="1:31" ht="12" customHeight="1" x14ac:dyDescent="0.2">
      <c r="A14" s="30" t="s">
        <v>171</v>
      </c>
      <c r="B14" s="1" t="s">
        <v>22</v>
      </c>
      <c r="C14" s="10">
        <v>3052</v>
      </c>
      <c r="D14" s="10">
        <v>257</v>
      </c>
      <c r="E14" s="10" t="s">
        <v>182</v>
      </c>
      <c r="F14" s="10" t="s">
        <v>182</v>
      </c>
      <c r="G14" s="10">
        <v>53</v>
      </c>
      <c r="H14" s="10">
        <v>89</v>
      </c>
      <c r="I14" s="10">
        <v>51</v>
      </c>
      <c r="J14" s="10">
        <v>42</v>
      </c>
      <c r="K14" s="10">
        <v>22</v>
      </c>
      <c r="L14" t="s">
        <v>171</v>
      </c>
      <c r="M14" t="s">
        <v>171</v>
      </c>
    </row>
    <row r="15" spans="1:31" ht="12" customHeight="1" x14ac:dyDescent="0.2">
      <c r="A15" s="30" t="s">
        <v>171</v>
      </c>
      <c r="B15" s="1" t="s">
        <v>23</v>
      </c>
      <c r="C15" s="10">
        <v>2543</v>
      </c>
      <c r="D15" s="10">
        <v>185</v>
      </c>
      <c r="E15" s="10" t="s">
        <v>182</v>
      </c>
      <c r="F15" s="10" t="s">
        <v>182</v>
      </c>
      <c r="G15" s="10">
        <v>51</v>
      </c>
      <c r="H15" s="10">
        <v>52</v>
      </c>
      <c r="I15" s="10">
        <v>35</v>
      </c>
      <c r="J15" s="10">
        <v>32</v>
      </c>
      <c r="K15" s="10">
        <v>15</v>
      </c>
      <c r="L15" t="s">
        <v>171</v>
      </c>
      <c r="M15" t="s">
        <v>171</v>
      </c>
    </row>
    <row r="16" spans="1:31" ht="12" customHeight="1" x14ac:dyDescent="0.2">
      <c r="A16" s="30" t="s">
        <v>171</v>
      </c>
      <c r="B16" s="1" t="s">
        <v>24</v>
      </c>
      <c r="C16" s="10">
        <v>2227</v>
      </c>
      <c r="D16" s="10">
        <v>139</v>
      </c>
      <c r="E16" s="10" t="s">
        <v>182</v>
      </c>
      <c r="F16" s="10" t="s">
        <v>182</v>
      </c>
      <c r="G16" s="10">
        <v>37</v>
      </c>
      <c r="H16" s="10">
        <v>45</v>
      </c>
      <c r="I16" s="10">
        <v>19</v>
      </c>
      <c r="J16" s="10">
        <v>23</v>
      </c>
      <c r="K16" s="10">
        <v>15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1763</v>
      </c>
      <c r="D17" s="10">
        <v>109</v>
      </c>
      <c r="E17" s="10" t="s">
        <v>182</v>
      </c>
      <c r="F17" s="10" t="s">
        <v>182</v>
      </c>
      <c r="G17" s="10">
        <v>44</v>
      </c>
      <c r="H17" s="10">
        <v>31</v>
      </c>
      <c r="I17" s="10">
        <v>10</v>
      </c>
      <c r="J17" s="10">
        <v>15</v>
      </c>
      <c r="K17" s="10">
        <v>9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1314</v>
      </c>
      <c r="D18" s="10">
        <v>65</v>
      </c>
      <c r="E18" s="10" t="s">
        <v>182</v>
      </c>
      <c r="F18" s="10" t="s">
        <v>182</v>
      </c>
      <c r="G18" s="10">
        <v>22</v>
      </c>
      <c r="H18" s="10">
        <v>19</v>
      </c>
      <c r="I18" s="10">
        <v>12</v>
      </c>
      <c r="J18" s="10">
        <v>9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1066</v>
      </c>
      <c r="D19" s="10">
        <v>59</v>
      </c>
      <c r="E19" s="10" t="s">
        <v>182</v>
      </c>
      <c r="F19" s="10" t="s">
        <v>182</v>
      </c>
      <c r="G19" s="10">
        <v>31</v>
      </c>
      <c r="H19" s="10">
        <v>9</v>
      </c>
      <c r="I19" s="10">
        <v>8</v>
      </c>
      <c r="J19" s="10">
        <v>6</v>
      </c>
      <c r="K19" s="10">
        <v>5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846</v>
      </c>
      <c r="D20" s="10">
        <v>42</v>
      </c>
      <c r="E20" s="10" t="s">
        <v>182</v>
      </c>
      <c r="F20" s="10" t="s">
        <v>182</v>
      </c>
      <c r="G20" s="10">
        <v>22</v>
      </c>
      <c r="H20" s="10">
        <v>11</v>
      </c>
      <c r="I20" s="10">
        <v>6</v>
      </c>
      <c r="J20" s="10">
        <v>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621</v>
      </c>
      <c r="D21" s="10">
        <v>24</v>
      </c>
      <c r="E21" s="10" t="s">
        <v>182</v>
      </c>
      <c r="F21" s="10" t="s">
        <v>182</v>
      </c>
      <c r="G21" s="10">
        <v>15</v>
      </c>
      <c r="H21" s="10">
        <v>3</v>
      </c>
      <c r="I21" s="10">
        <v>4</v>
      </c>
      <c r="J21" s="10">
        <v>1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367</v>
      </c>
      <c r="D22" s="10">
        <v>18</v>
      </c>
      <c r="E22" s="10" t="s">
        <v>182</v>
      </c>
      <c r="F22" s="10" t="s">
        <v>182</v>
      </c>
      <c r="G22" s="10">
        <v>9</v>
      </c>
      <c r="H22" s="10">
        <v>5</v>
      </c>
      <c r="I22" s="10">
        <v>1</v>
      </c>
      <c r="J22" s="10" t="s">
        <v>182</v>
      </c>
      <c r="K22" s="10">
        <v>3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169</v>
      </c>
      <c r="D23" s="10">
        <v>7</v>
      </c>
      <c r="E23" s="10" t="s">
        <v>182</v>
      </c>
      <c r="F23" s="10" t="s">
        <v>182</v>
      </c>
      <c r="G23" s="10">
        <v>4</v>
      </c>
      <c r="H23" s="10">
        <v>1</v>
      </c>
      <c r="I23" s="10" t="s">
        <v>182</v>
      </c>
      <c r="J23" s="10">
        <v>1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116</v>
      </c>
      <c r="D24" s="10">
        <v>6</v>
      </c>
      <c r="E24" s="10" t="s">
        <v>182</v>
      </c>
      <c r="F24" s="10" t="s">
        <v>182</v>
      </c>
      <c r="G24" s="10">
        <v>3</v>
      </c>
      <c r="H24" s="10">
        <v>2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16025</v>
      </c>
      <c r="D25" s="3">
        <v>3007</v>
      </c>
      <c r="E25" s="3">
        <v>32</v>
      </c>
      <c r="F25" s="3">
        <v>64</v>
      </c>
      <c r="G25" s="3">
        <v>684</v>
      </c>
      <c r="H25" s="3">
        <v>1172</v>
      </c>
      <c r="I25" s="3">
        <v>295</v>
      </c>
      <c r="J25" s="3">
        <v>652</v>
      </c>
      <c r="K25" s="3">
        <v>108</v>
      </c>
    </row>
    <row r="26" spans="1:13" ht="12" customHeight="1" x14ac:dyDescent="0.25">
      <c r="A26" s="30" t="s">
        <v>171</v>
      </c>
      <c r="B26" s="1" t="s">
        <v>14</v>
      </c>
      <c r="C26" s="10">
        <v>160</v>
      </c>
      <c r="D26" s="10">
        <v>67</v>
      </c>
      <c r="E26" s="10">
        <v>29</v>
      </c>
      <c r="F26" s="10">
        <v>38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314</v>
      </c>
      <c r="D27" s="10">
        <v>291</v>
      </c>
      <c r="E27" s="10">
        <v>3</v>
      </c>
      <c r="F27" s="10">
        <v>26</v>
      </c>
      <c r="G27" s="10">
        <v>262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469</v>
      </c>
      <c r="D28" s="10">
        <v>425</v>
      </c>
      <c r="E28" s="10" t="s">
        <v>182</v>
      </c>
      <c r="F28" s="10" t="s">
        <v>182</v>
      </c>
      <c r="G28" s="10">
        <v>137</v>
      </c>
      <c r="H28" s="10">
        <v>288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837</v>
      </c>
      <c r="D29" s="10">
        <v>616</v>
      </c>
      <c r="E29" s="10" t="s">
        <v>182</v>
      </c>
      <c r="F29" s="10" t="s">
        <v>182</v>
      </c>
      <c r="G29" s="10">
        <v>17</v>
      </c>
      <c r="H29" s="10">
        <v>457</v>
      </c>
      <c r="I29" s="10">
        <v>21</v>
      </c>
      <c r="J29" s="10">
        <v>120</v>
      </c>
      <c r="K29" s="10">
        <v>1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1050</v>
      </c>
      <c r="D30" s="10">
        <v>346</v>
      </c>
      <c r="E30" s="10" t="s">
        <v>182</v>
      </c>
      <c r="F30" s="10" t="s">
        <v>182</v>
      </c>
      <c r="G30" s="10">
        <v>13</v>
      </c>
      <c r="H30" s="10">
        <v>75</v>
      </c>
      <c r="I30" s="10">
        <v>59</v>
      </c>
      <c r="J30" s="10">
        <v>194</v>
      </c>
      <c r="K30" s="10">
        <v>5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1421</v>
      </c>
      <c r="D31" s="10">
        <v>248</v>
      </c>
      <c r="E31" s="10" t="s">
        <v>182</v>
      </c>
      <c r="F31" s="10" t="s">
        <v>182</v>
      </c>
      <c r="G31" s="10">
        <v>24</v>
      </c>
      <c r="H31" s="10">
        <v>55</v>
      </c>
      <c r="I31" s="10">
        <v>34</v>
      </c>
      <c r="J31" s="10">
        <v>119</v>
      </c>
      <c r="K31" s="10">
        <v>16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1899</v>
      </c>
      <c r="D32" s="10">
        <v>236</v>
      </c>
      <c r="E32" s="10" t="s">
        <v>182</v>
      </c>
      <c r="F32" s="10" t="s">
        <v>182</v>
      </c>
      <c r="G32" s="10">
        <v>22</v>
      </c>
      <c r="H32" s="10">
        <v>77</v>
      </c>
      <c r="I32" s="10">
        <v>45</v>
      </c>
      <c r="J32" s="10">
        <v>76</v>
      </c>
      <c r="K32" s="10">
        <v>16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1955</v>
      </c>
      <c r="D33" s="10">
        <v>195</v>
      </c>
      <c r="E33" s="10" t="s">
        <v>182</v>
      </c>
      <c r="F33" s="10" t="s">
        <v>182</v>
      </c>
      <c r="G33" s="10">
        <v>31</v>
      </c>
      <c r="H33" s="10">
        <v>56</v>
      </c>
      <c r="I33" s="10">
        <v>34</v>
      </c>
      <c r="J33" s="10">
        <v>52</v>
      </c>
      <c r="K33" s="10">
        <v>22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1721</v>
      </c>
      <c r="D34" s="10">
        <v>177</v>
      </c>
      <c r="E34" s="10" t="s">
        <v>182</v>
      </c>
      <c r="F34" s="10" t="s">
        <v>182</v>
      </c>
      <c r="G34" s="10">
        <v>37</v>
      </c>
      <c r="H34" s="10">
        <v>57</v>
      </c>
      <c r="I34" s="10">
        <v>36</v>
      </c>
      <c r="J34" s="10">
        <v>32</v>
      </c>
      <c r="K34" s="10">
        <v>15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1394</v>
      </c>
      <c r="D35" s="10">
        <v>128</v>
      </c>
      <c r="E35" s="10" t="s">
        <v>182</v>
      </c>
      <c r="F35" s="10" t="s">
        <v>182</v>
      </c>
      <c r="G35" s="10">
        <v>33</v>
      </c>
      <c r="H35" s="10">
        <v>38</v>
      </c>
      <c r="I35" s="10">
        <v>26</v>
      </c>
      <c r="J35" s="10">
        <v>22</v>
      </c>
      <c r="K35" s="10">
        <v>9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1266</v>
      </c>
      <c r="D36" s="10">
        <v>86</v>
      </c>
      <c r="E36" s="10" t="s">
        <v>182</v>
      </c>
      <c r="F36" s="10" t="s">
        <v>182</v>
      </c>
      <c r="G36" s="10">
        <v>21</v>
      </c>
      <c r="H36" s="10">
        <v>25</v>
      </c>
      <c r="I36" s="10">
        <v>12</v>
      </c>
      <c r="J36" s="10">
        <v>16</v>
      </c>
      <c r="K36" s="10">
        <v>12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990</v>
      </c>
      <c r="D37" s="10">
        <v>70</v>
      </c>
      <c r="E37" s="10" t="s">
        <v>182</v>
      </c>
      <c r="F37" s="10" t="s">
        <v>182</v>
      </c>
      <c r="G37" s="10">
        <v>29</v>
      </c>
      <c r="H37" s="10">
        <v>16</v>
      </c>
      <c r="I37" s="10">
        <v>8</v>
      </c>
      <c r="J37" s="10">
        <v>10</v>
      </c>
      <c r="K37" s="10">
        <v>7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755</v>
      </c>
      <c r="D38" s="10">
        <v>39</v>
      </c>
      <c r="E38" s="10" t="s">
        <v>182</v>
      </c>
      <c r="F38" s="10" t="s">
        <v>182</v>
      </c>
      <c r="G38" s="10">
        <v>16</v>
      </c>
      <c r="H38" s="10">
        <v>8</v>
      </c>
      <c r="I38" s="10">
        <v>8</v>
      </c>
      <c r="J38" s="10">
        <v>6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593</v>
      </c>
      <c r="D39" s="10">
        <v>34</v>
      </c>
      <c r="E39" s="10" t="s">
        <v>182</v>
      </c>
      <c r="F39" s="10" t="s">
        <v>182</v>
      </c>
      <c r="G39" s="10">
        <v>17</v>
      </c>
      <c r="H39" s="10">
        <v>7</v>
      </c>
      <c r="I39" s="10">
        <v>4</v>
      </c>
      <c r="J39" s="10">
        <v>3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464</v>
      </c>
      <c r="D40" s="10">
        <v>21</v>
      </c>
      <c r="E40" s="10" t="s">
        <v>182</v>
      </c>
      <c r="F40" s="10" t="s">
        <v>182</v>
      </c>
      <c r="G40" s="10">
        <v>12</v>
      </c>
      <c r="H40" s="10">
        <v>5</v>
      </c>
      <c r="I40" s="10">
        <v>3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343</v>
      </c>
      <c r="D41" s="10">
        <v>11</v>
      </c>
      <c r="E41" s="10" t="s">
        <v>182</v>
      </c>
      <c r="F41" s="10" t="s">
        <v>182</v>
      </c>
      <c r="G41" s="10">
        <v>6</v>
      </c>
      <c r="H41" s="10">
        <v>2</v>
      </c>
      <c r="I41" s="10">
        <v>3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215</v>
      </c>
      <c r="D42" s="10">
        <v>10</v>
      </c>
      <c r="E42" s="10" t="s">
        <v>182</v>
      </c>
      <c r="F42" s="10" t="s">
        <v>182</v>
      </c>
      <c r="G42" s="10">
        <v>5</v>
      </c>
      <c r="H42" s="10">
        <v>4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101</v>
      </c>
      <c r="D43" s="10">
        <v>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>
        <v>1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78</v>
      </c>
      <c r="D44" s="10">
        <v>5</v>
      </c>
      <c r="E44" s="10" t="s">
        <v>182</v>
      </c>
      <c r="F44" s="10" t="s">
        <v>182</v>
      </c>
      <c r="G44" s="10">
        <v>2</v>
      </c>
      <c r="H44" s="10">
        <v>2</v>
      </c>
      <c r="I44" s="10">
        <v>1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13578</v>
      </c>
      <c r="D45" s="3">
        <v>2417</v>
      </c>
      <c r="E45" s="3">
        <v>40</v>
      </c>
      <c r="F45" s="3">
        <v>78</v>
      </c>
      <c r="G45" s="3">
        <v>668</v>
      </c>
      <c r="H45" s="3">
        <v>1049</v>
      </c>
      <c r="I45" s="3">
        <v>151</v>
      </c>
      <c r="J45" s="3">
        <v>365</v>
      </c>
      <c r="K45" s="3">
        <v>66</v>
      </c>
    </row>
    <row r="46" spans="1:13" ht="12" customHeight="1" x14ac:dyDescent="0.2">
      <c r="A46" s="30" t="s">
        <v>171</v>
      </c>
      <c r="B46" s="1" t="s">
        <v>14</v>
      </c>
      <c r="C46" s="10">
        <v>181</v>
      </c>
      <c r="D46" s="10">
        <v>79</v>
      </c>
      <c r="E46" s="10">
        <v>40</v>
      </c>
      <c r="F46" s="10">
        <v>39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354</v>
      </c>
      <c r="D47" s="10">
        <v>326</v>
      </c>
      <c r="E47" s="10" t="s">
        <v>182</v>
      </c>
      <c r="F47" s="10">
        <v>39</v>
      </c>
      <c r="G47" s="10">
        <v>287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501</v>
      </c>
      <c r="D48" s="10">
        <v>457</v>
      </c>
      <c r="E48" s="10" t="s">
        <v>182</v>
      </c>
      <c r="F48" s="10" t="s">
        <v>182</v>
      </c>
      <c r="G48" s="10">
        <v>170</v>
      </c>
      <c r="H48" s="10">
        <v>287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807</v>
      </c>
      <c r="D49" s="10">
        <v>559</v>
      </c>
      <c r="E49" s="10" t="s">
        <v>182</v>
      </c>
      <c r="F49" s="10" t="s">
        <v>182</v>
      </c>
      <c r="G49" s="10">
        <v>12</v>
      </c>
      <c r="H49" s="10">
        <v>468</v>
      </c>
      <c r="I49" s="10">
        <v>17</v>
      </c>
      <c r="J49" s="10">
        <v>62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970</v>
      </c>
      <c r="D50" s="10">
        <v>230</v>
      </c>
      <c r="E50" s="10" t="s">
        <v>182</v>
      </c>
      <c r="F50" s="10" t="s">
        <v>182</v>
      </c>
      <c r="G50" s="10">
        <v>11</v>
      </c>
      <c r="H50" s="10">
        <v>53</v>
      </c>
      <c r="I50" s="10">
        <v>30</v>
      </c>
      <c r="J50" s="10">
        <v>133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1271</v>
      </c>
      <c r="D51" s="10">
        <v>147</v>
      </c>
      <c r="E51" s="10" t="s">
        <v>182</v>
      </c>
      <c r="F51" s="10" t="s">
        <v>182</v>
      </c>
      <c r="G51" s="10">
        <v>14</v>
      </c>
      <c r="H51" s="10">
        <v>36</v>
      </c>
      <c r="I51" s="10">
        <v>23</v>
      </c>
      <c r="J51" s="10">
        <v>65</v>
      </c>
      <c r="K51" s="10">
        <v>9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1540</v>
      </c>
      <c r="D52" s="10">
        <v>145</v>
      </c>
      <c r="E52" s="10" t="s">
        <v>182</v>
      </c>
      <c r="F52" s="10" t="s">
        <v>182</v>
      </c>
      <c r="G52" s="10">
        <v>22</v>
      </c>
      <c r="H52" s="10">
        <v>48</v>
      </c>
      <c r="I52" s="10">
        <v>23</v>
      </c>
      <c r="J52" s="10">
        <v>40</v>
      </c>
      <c r="K52" s="10">
        <v>12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1790</v>
      </c>
      <c r="D53" s="10">
        <v>146</v>
      </c>
      <c r="E53" s="10" t="s">
        <v>182</v>
      </c>
      <c r="F53" s="10" t="s">
        <v>182</v>
      </c>
      <c r="G53" s="10">
        <v>39</v>
      </c>
      <c r="H53" s="10">
        <v>54</v>
      </c>
      <c r="I53" s="10">
        <v>13</v>
      </c>
      <c r="J53" s="10">
        <v>25</v>
      </c>
      <c r="K53" s="10">
        <v>15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1331</v>
      </c>
      <c r="D54" s="10">
        <v>80</v>
      </c>
      <c r="E54" s="10" t="s">
        <v>182</v>
      </c>
      <c r="F54" s="10" t="s">
        <v>182</v>
      </c>
      <c r="G54" s="10">
        <v>16</v>
      </c>
      <c r="H54" s="10">
        <v>32</v>
      </c>
      <c r="I54" s="10">
        <v>15</v>
      </c>
      <c r="J54" s="10">
        <v>10</v>
      </c>
      <c r="K54" s="10">
        <v>7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1149</v>
      </c>
      <c r="D55" s="10">
        <v>57</v>
      </c>
      <c r="E55" s="10" t="s">
        <v>182</v>
      </c>
      <c r="F55" s="10" t="s">
        <v>182</v>
      </c>
      <c r="G55" s="10">
        <v>18</v>
      </c>
      <c r="H55" s="10">
        <v>14</v>
      </c>
      <c r="I55" s="10">
        <v>9</v>
      </c>
      <c r="J55" s="10">
        <v>10</v>
      </c>
      <c r="K55" s="10">
        <v>6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961</v>
      </c>
      <c r="D56" s="10">
        <v>53</v>
      </c>
      <c r="E56" s="10" t="s">
        <v>182</v>
      </c>
      <c r="F56" s="10" t="s">
        <v>182</v>
      </c>
      <c r="G56" s="10">
        <v>16</v>
      </c>
      <c r="H56" s="10">
        <v>20</v>
      </c>
      <c r="I56" s="10">
        <v>7</v>
      </c>
      <c r="J56" s="10">
        <v>7</v>
      </c>
      <c r="K56" s="10">
        <v>3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773</v>
      </c>
      <c r="D57" s="10">
        <v>39</v>
      </c>
      <c r="E57" s="10" t="s">
        <v>182</v>
      </c>
      <c r="F57" s="10" t="s">
        <v>182</v>
      </c>
      <c r="G57" s="10">
        <v>15</v>
      </c>
      <c r="H57" s="10">
        <v>15</v>
      </c>
      <c r="I57" s="10">
        <v>2</v>
      </c>
      <c r="J57" s="10">
        <v>5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559</v>
      </c>
      <c r="D58" s="10">
        <v>26</v>
      </c>
      <c r="E58" s="10" t="s">
        <v>182</v>
      </c>
      <c r="F58" s="10" t="s">
        <v>182</v>
      </c>
      <c r="G58" s="10">
        <v>6</v>
      </c>
      <c r="H58" s="10">
        <v>11</v>
      </c>
      <c r="I58" s="10">
        <v>4</v>
      </c>
      <c r="J58" s="10">
        <v>3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473</v>
      </c>
      <c r="D59" s="10">
        <v>25</v>
      </c>
      <c r="E59" s="10" t="s">
        <v>182</v>
      </c>
      <c r="F59" s="10" t="s">
        <v>182</v>
      </c>
      <c r="G59" s="10">
        <v>14</v>
      </c>
      <c r="H59" s="10">
        <v>2</v>
      </c>
      <c r="I59" s="10">
        <v>4</v>
      </c>
      <c r="J59" s="10">
        <v>3</v>
      </c>
      <c r="K59" s="10">
        <v>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382</v>
      </c>
      <c r="D60" s="10">
        <v>21</v>
      </c>
      <c r="E60" s="10" t="s">
        <v>182</v>
      </c>
      <c r="F60" s="10" t="s">
        <v>182</v>
      </c>
      <c r="G60" s="10">
        <v>10</v>
      </c>
      <c r="H60" s="10">
        <v>6</v>
      </c>
      <c r="I60" s="10">
        <v>3</v>
      </c>
      <c r="J60" s="10">
        <v>1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278</v>
      </c>
      <c r="D61" s="10">
        <v>13</v>
      </c>
      <c r="E61" s="10" t="s">
        <v>182</v>
      </c>
      <c r="F61" s="10" t="s">
        <v>182</v>
      </c>
      <c r="G61" s="10">
        <v>9</v>
      </c>
      <c r="H61" s="10">
        <v>1</v>
      </c>
      <c r="I61" s="10">
        <v>1</v>
      </c>
      <c r="J61" s="10">
        <v>1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152</v>
      </c>
      <c r="D62" s="10">
        <v>8</v>
      </c>
      <c r="E62" s="10" t="s">
        <v>182</v>
      </c>
      <c r="F62" s="10" t="s">
        <v>182</v>
      </c>
      <c r="G62" s="10">
        <v>4</v>
      </c>
      <c r="H62" s="10">
        <v>1</v>
      </c>
      <c r="I62" s="10" t="s">
        <v>182</v>
      </c>
      <c r="J62" s="10" t="s">
        <v>182</v>
      </c>
      <c r="K62" s="10">
        <v>3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68</v>
      </c>
      <c r="D63" s="10">
        <v>5</v>
      </c>
      <c r="E63" s="10" t="s">
        <v>182</v>
      </c>
      <c r="F63" s="10" t="s">
        <v>182</v>
      </c>
      <c r="G63" s="10">
        <v>4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38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1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4645</v>
      </c>
      <c r="D5" s="3">
        <v>781</v>
      </c>
      <c r="E5" s="3">
        <v>16</v>
      </c>
      <c r="F5" s="3">
        <v>20</v>
      </c>
      <c r="G5" s="3">
        <v>205</v>
      </c>
      <c r="H5" s="3">
        <v>379</v>
      </c>
      <c r="I5" s="3">
        <v>81</v>
      </c>
      <c r="J5" s="3">
        <v>59</v>
      </c>
      <c r="K5" s="3">
        <v>21</v>
      </c>
    </row>
    <row r="6" spans="1:32" ht="12" customHeight="1" x14ac:dyDescent="0.2">
      <c r="A6" s="30" t="s">
        <v>171</v>
      </c>
      <c r="B6" s="1" t="s">
        <v>14</v>
      </c>
      <c r="C6" s="10">
        <v>47</v>
      </c>
      <c r="D6" s="10">
        <v>28</v>
      </c>
      <c r="E6" s="10">
        <v>16</v>
      </c>
      <c r="F6" s="10">
        <v>12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89</v>
      </c>
      <c r="D7" s="10">
        <v>83</v>
      </c>
      <c r="E7" s="10" t="s">
        <v>182</v>
      </c>
      <c r="F7" s="10">
        <v>8</v>
      </c>
      <c r="G7" s="10">
        <v>75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169</v>
      </c>
      <c r="D8" s="10">
        <v>150</v>
      </c>
      <c r="E8" s="10" t="s">
        <v>182</v>
      </c>
      <c r="F8" s="10" t="s">
        <v>182</v>
      </c>
      <c r="G8" s="10">
        <v>45</v>
      </c>
      <c r="H8" s="10">
        <v>105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278</v>
      </c>
      <c r="D9" s="10">
        <v>183</v>
      </c>
      <c r="E9" s="10" t="s">
        <v>182</v>
      </c>
      <c r="F9" s="10" t="s">
        <v>182</v>
      </c>
      <c r="G9" s="10" t="s">
        <v>182</v>
      </c>
      <c r="H9" s="10">
        <v>163</v>
      </c>
      <c r="I9" s="10">
        <v>9</v>
      </c>
      <c r="J9" s="10">
        <v>11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297</v>
      </c>
      <c r="D10" s="10">
        <v>61</v>
      </c>
      <c r="E10" s="10" t="s">
        <v>182</v>
      </c>
      <c r="F10" s="10" t="s">
        <v>182</v>
      </c>
      <c r="G10" s="10">
        <v>1</v>
      </c>
      <c r="H10" s="10">
        <v>20</v>
      </c>
      <c r="I10" s="10">
        <v>15</v>
      </c>
      <c r="J10" s="10">
        <v>22</v>
      </c>
      <c r="K10" s="10">
        <v>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392</v>
      </c>
      <c r="D11" s="10">
        <v>52</v>
      </c>
      <c r="E11" s="10" t="s">
        <v>182</v>
      </c>
      <c r="F11" s="10" t="s">
        <v>182</v>
      </c>
      <c r="G11" s="10">
        <v>9</v>
      </c>
      <c r="H11" s="10">
        <v>18</v>
      </c>
      <c r="I11" s="10">
        <v>13</v>
      </c>
      <c r="J11" s="10">
        <v>11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543</v>
      </c>
      <c r="D12" s="10">
        <v>45</v>
      </c>
      <c r="E12" s="10" t="s">
        <v>182</v>
      </c>
      <c r="F12" s="10" t="s">
        <v>182</v>
      </c>
      <c r="G12" s="10">
        <v>8</v>
      </c>
      <c r="H12" s="10">
        <v>12</v>
      </c>
      <c r="I12" s="10">
        <v>17</v>
      </c>
      <c r="J12" s="10">
        <v>5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550</v>
      </c>
      <c r="D13" s="10">
        <v>42</v>
      </c>
      <c r="E13" s="10" t="s">
        <v>182</v>
      </c>
      <c r="F13" s="10" t="s">
        <v>182</v>
      </c>
      <c r="G13" s="10">
        <v>8</v>
      </c>
      <c r="H13" s="10">
        <v>19</v>
      </c>
      <c r="I13" s="10">
        <v>9</v>
      </c>
      <c r="J13" s="10">
        <v>4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507</v>
      </c>
      <c r="D14" s="10">
        <v>30</v>
      </c>
      <c r="E14" s="10" t="s">
        <v>182</v>
      </c>
      <c r="F14" s="10" t="s">
        <v>182</v>
      </c>
      <c r="G14" s="10">
        <v>16</v>
      </c>
      <c r="H14" s="10">
        <v>8</v>
      </c>
      <c r="I14" s="10">
        <v>4</v>
      </c>
      <c r="J14" s="10" t="s">
        <v>182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357</v>
      </c>
      <c r="D15" s="10">
        <v>27</v>
      </c>
      <c r="E15" s="10" t="s">
        <v>182</v>
      </c>
      <c r="F15" s="10" t="s">
        <v>182</v>
      </c>
      <c r="G15" s="10">
        <v>10</v>
      </c>
      <c r="H15" s="10">
        <v>9</v>
      </c>
      <c r="I15" s="10">
        <v>3</v>
      </c>
      <c r="J15" s="10">
        <v>1</v>
      </c>
      <c r="K15" s="10">
        <v>4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333</v>
      </c>
      <c r="D16" s="10">
        <v>22</v>
      </c>
      <c r="E16" s="10" t="s">
        <v>182</v>
      </c>
      <c r="F16" s="10" t="s">
        <v>182</v>
      </c>
      <c r="G16" s="10">
        <v>8</v>
      </c>
      <c r="H16" s="10">
        <v>9</v>
      </c>
      <c r="I16" s="10">
        <v>2</v>
      </c>
      <c r="J16" s="10">
        <v>1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279</v>
      </c>
      <c r="D17" s="10">
        <v>19</v>
      </c>
      <c r="E17" s="10" t="s">
        <v>182</v>
      </c>
      <c r="F17" s="10" t="s">
        <v>182</v>
      </c>
      <c r="G17" s="10">
        <v>7</v>
      </c>
      <c r="H17" s="10">
        <v>6</v>
      </c>
      <c r="I17" s="10">
        <v>3</v>
      </c>
      <c r="J17" s="10">
        <v>1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224</v>
      </c>
      <c r="D18" s="10">
        <v>14</v>
      </c>
      <c r="E18" s="10" t="s">
        <v>182</v>
      </c>
      <c r="F18" s="10" t="s">
        <v>182</v>
      </c>
      <c r="G18" s="10">
        <v>7</v>
      </c>
      <c r="H18" s="10">
        <v>4</v>
      </c>
      <c r="I18" s="10">
        <v>1</v>
      </c>
      <c r="J18" s="10">
        <v>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178</v>
      </c>
      <c r="D19" s="10">
        <v>11</v>
      </c>
      <c r="E19" s="10" t="s">
        <v>182</v>
      </c>
      <c r="F19" s="10" t="s">
        <v>182</v>
      </c>
      <c r="G19" s="10">
        <v>5</v>
      </c>
      <c r="H19" s="10">
        <v>1</v>
      </c>
      <c r="I19" s="10">
        <v>3</v>
      </c>
      <c r="J19" s="10">
        <v>1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156</v>
      </c>
      <c r="D20" s="10">
        <v>4</v>
      </c>
      <c r="E20" s="10" t="s">
        <v>182</v>
      </c>
      <c r="F20" s="10" t="s">
        <v>182</v>
      </c>
      <c r="G20" s="10">
        <v>1</v>
      </c>
      <c r="H20" s="10">
        <v>1</v>
      </c>
      <c r="I20" s="10">
        <v>1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119</v>
      </c>
      <c r="D21" s="10">
        <v>7</v>
      </c>
      <c r="E21" s="10" t="s">
        <v>182</v>
      </c>
      <c r="F21" s="10" t="s">
        <v>182</v>
      </c>
      <c r="G21" s="10">
        <v>3</v>
      </c>
      <c r="H21" s="10">
        <v>3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69</v>
      </c>
      <c r="D22" s="10">
        <v>2</v>
      </c>
      <c r="E22" s="10" t="s">
        <v>182</v>
      </c>
      <c r="F22" s="10" t="s">
        <v>182</v>
      </c>
      <c r="G22" s="10">
        <v>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37</v>
      </c>
      <c r="D23" s="10">
        <v>1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2374</v>
      </c>
      <c r="D25" s="3">
        <v>417</v>
      </c>
      <c r="E25" s="3">
        <v>8</v>
      </c>
      <c r="F25" s="3">
        <v>13</v>
      </c>
      <c r="G25" s="3">
        <v>102</v>
      </c>
      <c r="H25" s="3">
        <v>188</v>
      </c>
      <c r="I25" s="3">
        <v>57</v>
      </c>
      <c r="J25" s="3">
        <v>36</v>
      </c>
      <c r="K25" s="3">
        <v>13</v>
      </c>
    </row>
    <row r="26" spans="1:13" ht="12" customHeight="1" x14ac:dyDescent="0.25">
      <c r="A26" s="30" t="s">
        <v>171</v>
      </c>
      <c r="B26" s="1" t="s">
        <v>14</v>
      </c>
      <c r="C26" s="10">
        <v>25</v>
      </c>
      <c r="D26" s="10">
        <v>15</v>
      </c>
      <c r="E26" s="10">
        <v>8</v>
      </c>
      <c r="F26" s="10">
        <v>7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41</v>
      </c>
      <c r="D27" s="10">
        <v>39</v>
      </c>
      <c r="E27" s="10" t="s">
        <v>182</v>
      </c>
      <c r="F27" s="10">
        <v>6</v>
      </c>
      <c r="G27" s="10">
        <v>33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81</v>
      </c>
      <c r="D28" s="10">
        <v>73</v>
      </c>
      <c r="E28" s="10" t="s">
        <v>182</v>
      </c>
      <c r="F28" s="10" t="s">
        <v>182</v>
      </c>
      <c r="G28" s="10">
        <v>22</v>
      </c>
      <c r="H28" s="10">
        <v>51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128</v>
      </c>
      <c r="D29" s="10">
        <v>87</v>
      </c>
      <c r="E29" s="10" t="s">
        <v>182</v>
      </c>
      <c r="F29" s="10" t="s">
        <v>182</v>
      </c>
      <c r="G29" s="10" t="s">
        <v>182</v>
      </c>
      <c r="H29" s="10">
        <v>72</v>
      </c>
      <c r="I29" s="10">
        <v>8</v>
      </c>
      <c r="J29" s="10">
        <v>7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148</v>
      </c>
      <c r="D30" s="10">
        <v>34</v>
      </c>
      <c r="E30" s="10" t="s">
        <v>182</v>
      </c>
      <c r="F30" s="10" t="s">
        <v>182</v>
      </c>
      <c r="G30" s="10">
        <v>1</v>
      </c>
      <c r="H30" s="10">
        <v>9</v>
      </c>
      <c r="I30" s="10">
        <v>9</v>
      </c>
      <c r="J30" s="10">
        <v>13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198</v>
      </c>
      <c r="D31" s="10">
        <v>32</v>
      </c>
      <c r="E31" s="10" t="s">
        <v>182</v>
      </c>
      <c r="F31" s="10" t="s">
        <v>182</v>
      </c>
      <c r="G31" s="10">
        <v>5</v>
      </c>
      <c r="H31" s="10">
        <v>11</v>
      </c>
      <c r="I31" s="10">
        <v>9</v>
      </c>
      <c r="J31" s="10">
        <v>6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258</v>
      </c>
      <c r="D32" s="10">
        <v>25</v>
      </c>
      <c r="E32" s="10" t="s">
        <v>182</v>
      </c>
      <c r="F32" s="10" t="s">
        <v>182</v>
      </c>
      <c r="G32" s="10">
        <v>1</v>
      </c>
      <c r="H32" s="10">
        <v>6</v>
      </c>
      <c r="I32" s="10">
        <v>12</v>
      </c>
      <c r="J32" s="10">
        <v>4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292</v>
      </c>
      <c r="D33" s="10">
        <v>28</v>
      </c>
      <c r="E33" s="10" t="s">
        <v>182</v>
      </c>
      <c r="F33" s="10" t="s">
        <v>182</v>
      </c>
      <c r="G33" s="10">
        <v>5</v>
      </c>
      <c r="H33" s="10">
        <v>11</v>
      </c>
      <c r="I33" s="10">
        <v>8</v>
      </c>
      <c r="J33" s="10">
        <v>3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267</v>
      </c>
      <c r="D34" s="10">
        <v>18</v>
      </c>
      <c r="E34" s="10" t="s">
        <v>182</v>
      </c>
      <c r="F34" s="10" t="s">
        <v>182</v>
      </c>
      <c r="G34" s="10">
        <v>8</v>
      </c>
      <c r="H34" s="10">
        <v>6</v>
      </c>
      <c r="I34" s="10">
        <v>2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194</v>
      </c>
      <c r="D35" s="10">
        <v>18</v>
      </c>
      <c r="E35" s="10" t="s">
        <v>182</v>
      </c>
      <c r="F35" s="10" t="s">
        <v>182</v>
      </c>
      <c r="G35" s="10">
        <v>7</v>
      </c>
      <c r="H35" s="10">
        <v>6</v>
      </c>
      <c r="I35" s="10">
        <v>2</v>
      </c>
      <c r="J35" s="10">
        <v>1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163</v>
      </c>
      <c r="D36" s="10">
        <v>15</v>
      </c>
      <c r="E36" s="10" t="s">
        <v>182</v>
      </c>
      <c r="F36" s="10" t="s">
        <v>182</v>
      </c>
      <c r="G36" s="10">
        <v>5</v>
      </c>
      <c r="H36" s="10">
        <v>7</v>
      </c>
      <c r="I36" s="10">
        <v>2</v>
      </c>
      <c r="J36" s="10" t="s">
        <v>182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152</v>
      </c>
      <c r="D37" s="10">
        <v>13</v>
      </c>
      <c r="E37" s="10" t="s">
        <v>182</v>
      </c>
      <c r="F37" s="10" t="s">
        <v>182</v>
      </c>
      <c r="G37" s="10">
        <v>5</v>
      </c>
      <c r="H37" s="10">
        <v>4</v>
      </c>
      <c r="I37" s="10">
        <v>2</v>
      </c>
      <c r="J37" s="10">
        <v>1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124</v>
      </c>
      <c r="D38" s="10">
        <v>7</v>
      </c>
      <c r="E38" s="10" t="s">
        <v>182</v>
      </c>
      <c r="F38" s="10" t="s">
        <v>182</v>
      </c>
      <c r="G38" s="10">
        <v>3</v>
      </c>
      <c r="H38" s="10">
        <v>3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91</v>
      </c>
      <c r="D39" s="10">
        <v>5</v>
      </c>
      <c r="E39" s="10" t="s">
        <v>182</v>
      </c>
      <c r="F39" s="10" t="s">
        <v>182</v>
      </c>
      <c r="G39" s="10">
        <v>3</v>
      </c>
      <c r="H39" s="10" t="s">
        <v>182</v>
      </c>
      <c r="I39" s="10">
        <v>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83</v>
      </c>
      <c r="D40" s="10">
        <v>2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60</v>
      </c>
      <c r="D41" s="10">
        <v>5</v>
      </c>
      <c r="E41" s="10" t="s">
        <v>182</v>
      </c>
      <c r="F41" s="10" t="s">
        <v>182</v>
      </c>
      <c r="G41" s="10">
        <v>2</v>
      </c>
      <c r="H41" s="10">
        <v>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39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18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2271</v>
      </c>
      <c r="D45" s="3">
        <v>364</v>
      </c>
      <c r="E45" s="3">
        <v>8</v>
      </c>
      <c r="F45" s="3">
        <v>7</v>
      </c>
      <c r="G45" s="3">
        <v>103</v>
      </c>
      <c r="H45" s="3">
        <v>191</v>
      </c>
      <c r="I45" s="3">
        <v>24</v>
      </c>
      <c r="J45" s="3">
        <v>23</v>
      </c>
      <c r="K45" s="3">
        <v>8</v>
      </c>
    </row>
    <row r="46" spans="1:13" ht="12" customHeight="1" x14ac:dyDescent="0.2">
      <c r="A46" s="30" t="s">
        <v>171</v>
      </c>
      <c r="B46" s="1" t="s">
        <v>14</v>
      </c>
      <c r="C46" s="10">
        <v>22</v>
      </c>
      <c r="D46" s="10">
        <v>13</v>
      </c>
      <c r="E46" s="10">
        <v>8</v>
      </c>
      <c r="F46" s="10">
        <v>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48</v>
      </c>
      <c r="D47" s="10">
        <v>44</v>
      </c>
      <c r="E47" s="10" t="s">
        <v>182</v>
      </c>
      <c r="F47" s="10">
        <v>2</v>
      </c>
      <c r="G47" s="10">
        <v>42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88</v>
      </c>
      <c r="D48" s="10">
        <v>77</v>
      </c>
      <c r="E48" s="10" t="s">
        <v>182</v>
      </c>
      <c r="F48" s="10" t="s">
        <v>182</v>
      </c>
      <c r="G48" s="10">
        <v>23</v>
      </c>
      <c r="H48" s="10">
        <v>54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150</v>
      </c>
      <c r="D49" s="10">
        <v>96</v>
      </c>
      <c r="E49" s="10" t="s">
        <v>182</v>
      </c>
      <c r="F49" s="10" t="s">
        <v>182</v>
      </c>
      <c r="G49" s="10" t="s">
        <v>182</v>
      </c>
      <c r="H49" s="10">
        <v>91</v>
      </c>
      <c r="I49" s="10">
        <v>1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149</v>
      </c>
      <c r="D50" s="10">
        <v>27</v>
      </c>
      <c r="E50" s="10" t="s">
        <v>182</v>
      </c>
      <c r="F50" s="10" t="s">
        <v>182</v>
      </c>
      <c r="G50" s="10" t="s">
        <v>182</v>
      </c>
      <c r="H50" s="10">
        <v>11</v>
      </c>
      <c r="I50" s="10">
        <v>6</v>
      </c>
      <c r="J50" s="10">
        <v>9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194</v>
      </c>
      <c r="D51" s="10">
        <v>20</v>
      </c>
      <c r="E51" s="10" t="s">
        <v>182</v>
      </c>
      <c r="F51" s="10" t="s">
        <v>182</v>
      </c>
      <c r="G51" s="10">
        <v>4</v>
      </c>
      <c r="H51" s="10">
        <v>7</v>
      </c>
      <c r="I51" s="10">
        <v>4</v>
      </c>
      <c r="J51" s="10">
        <v>5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285</v>
      </c>
      <c r="D52" s="10">
        <v>20</v>
      </c>
      <c r="E52" s="10" t="s">
        <v>182</v>
      </c>
      <c r="F52" s="10" t="s">
        <v>182</v>
      </c>
      <c r="G52" s="10">
        <v>7</v>
      </c>
      <c r="H52" s="10">
        <v>6</v>
      </c>
      <c r="I52" s="10">
        <v>5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258</v>
      </c>
      <c r="D53" s="10">
        <v>14</v>
      </c>
      <c r="E53" s="10" t="s">
        <v>182</v>
      </c>
      <c r="F53" s="10" t="s">
        <v>182</v>
      </c>
      <c r="G53" s="10">
        <v>3</v>
      </c>
      <c r="H53" s="10">
        <v>8</v>
      </c>
      <c r="I53" s="10">
        <v>1</v>
      </c>
      <c r="J53" s="10">
        <v>1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240</v>
      </c>
      <c r="D54" s="10">
        <v>12</v>
      </c>
      <c r="E54" s="10" t="s">
        <v>182</v>
      </c>
      <c r="F54" s="10" t="s">
        <v>182</v>
      </c>
      <c r="G54" s="10">
        <v>8</v>
      </c>
      <c r="H54" s="10">
        <v>2</v>
      </c>
      <c r="I54" s="10">
        <v>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163</v>
      </c>
      <c r="D55" s="10">
        <v>9</v>
      </c>
      <c r="E55" s="10" t="s">
        <v>182</v>
      </c>
      <c r="F55" s="10" t="s">
        <v>182</v>
      </c>
      <c r="G55" s="10">
        <v>3</v>
      </c>
      <c r="H55" s="10">
        <v>3</v>
      </c>
      <c r="I55" s="10">
        <v>1</v>
      </c>
      <c r="J55" s="10" t="s">
        <v>182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170</v>
      </c>
      <c r="D56" s="10">
        <v>7</v>
      </c>
      <c r="E56" s="10" t="s">
        <v>182</v>
      </c>
      <c r="F56" s="10" t="s">
        <v>182</v>
      </c>
      <c r="G56" s="10">
        <v>3</v>
      </c>
      <c r="H56" s="10">
        <v>2</v>
      </c>
      <c r="I56" s="10" t="s">
        <v>182</v>
      </c>
      <c r="J56" s="10">
        <v>1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127</v>
      </c>
      <c r="D57" s="10">
        <v>6</v>
      </c>
      <c r="E57" s="10" t="s">
        <v>182</v>
      </c>
      <c r="F57" s="10" t="s">
        <v>182</v>
      </c>
      <c r="G57" s="10">
        <v>2</v>
      </c>
      <c r="H57" s="10">
        <v>2</v>
      </c>
      <c r="I57" s="10">
        <v>1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100</v>
      </c>
      <c r="D58" s="10">
        <v>7</v>
      </c>
      <c r="E58" s="10" t="s">
        <v>182</v>
      </c>
      <c r="F58" s="10" t="s">
        <v>182</v>
      </c>
      <c r="G58" s="10">
        <v>4</v>
      </c>
      <c r="H58" s="10">
        <v>1</v>
      </c>
      <c r="I58" s="10">
        <v>1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87</v>
      </c>
      <c r="D59" s="10">
        <v>6</v>
      </c>
      <c r="E59" s="10" t="s">
        <v>182</v>
      </c>
      <c r="F59" s="10" t="s">
        <v>182</v>
      </c>
      <c r="G59" s="10">
        <v>2</v>
      </c>
      <c r="H59" s="10">
        <v>1</v>
      </c>
      <c r="I59" s="10">
        <v>1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73</v>
      </c>
      <c r="D60" s="10">
        <v>2</v>
      </c>
      <c r="E60" s="10" t="s">
        <v>182</v>
      </c>
      <c r="F60" s="10" t="s">
        <v>182</v>
      </c>
      <c r="G60" s="10" t="s">
        <v>182</v>
      </c>
      <c r="H60" s="10">
        <v>1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59</v>
      </c>
      <c r="D61" s="10">
        <v>2</v>
      </c>
      <c r="E61" s="10" t="s">
        <v>182</v>
      </c>
      <c r="F61" s="10" t="s">
        <v>182</v>
      </c>
      <c r="G61" s="10">
        <v>1</v>
      </c>
      <c r="H61" s="10">
        <v>1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30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19</v>
      </c>
      <c r="D63" s="10">
        <v>1</v>
      </c>
      <c r="E63" s="10" t="s">
        <v>182</v>
      </c>
      <c r="F63" s="10" t="s">
        <v>182</v>
      </c>
      <c r="G63" s="10" t="s">
        <v>182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9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134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9000</v>
      </c>
      <c r="D5" s="3">
        <v>1578</v>
      </c>
      <c r="E5" s="3">
        <v>13</v>
      </c>
      <c r="F5" s="3">
        <v>37</v>
      </c>
      <c r="G5" s="3">
        <v>380</v>
      </c>
      <c r="H5" s="3">
        <v>741</v>
      </c>
      <c r="I5" s="3">
        <v>150</v>
      </c>
      <c r="J5" s="3">
        <v>231</v>
      </c>
      <c r="K5" s="3">
        <v>26</v>
      </c>
    </row>
    <row r="6" spans="1:33" ht="12" customHeight="1" x14ac:dyDescent="0.2">
      <c r="A6" s="30" t="s">
        <v>171</v>
      </c>
      <c r="B6" s="1" t="s">
        <v>14</v>
      </c>
      <c r="C6" s="10">
        <v>85</v>
      </c>
      <c r="D6" s="10">
        <v>34</v>
      </c>
      <c r="E6" s="10">
        <v>12</v>
      </c>
      <c r="F6" s="10">
        <v>22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138</v>
      </c>
      <c r="D7" s="10">
        <v>119</v>
      </c>
      <c r="E7" s="10">
        <v>1</v>
      </c>
      <c r="F7" s="10">
        <v>15</v>
      </c>
      <c r="G7" s="10">
        <v>103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256</v>
      </c>
      <c r="D8" s="10">
        <v>233</v>
      </c>
      <c r="E8" s="10" t="s">
        <v>182</v>
      </c>
      <c r="F8" s="10" t="s">
        <v>182</v>
      </c>
      <c r="G8" s="10">
        <v>82</v>
      </c>
      <c r="H8" s="10">
        <v>151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520</v>
      </c>
      <c r="D9" s="10">
        <v>375</v>
      </c>
      <c r="E9" s="10" t="s">
        <v>182</v>
      </c>
      <c r="F9" s="10" t="s">
        <v>182</v>
      </c>
      <c r="G9" s="10">
        <v>7</v>
      </c>
      <c r="H9" s="10">
        <v>326</v>
      </c>
      <c r="I9" s="10">
        <v>13</v>
      </c>
      <c r="J9" s="10">
        <v>29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583</v>
      </c>
      <c r="D10" s="10">
        <v>152</v>
      </c>
      <c r="E10" s="10" t="s">
        <v>182</v>
      </c>
      <c r="F10" s="10" t="s">
        <v>182</v>
      </c>
      <c r="G10" s="10">
        <v>9</v>
      </c>
      <c r="H10" s="10">
        <v>53</v>
      </c>
      <c r="I10" s="10">
        <v>14</v>
      </c>
      <c r="J10" s="10">
        <v>74</v>
      </c>
      <c r="K10" s="10">
        <v>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792</v>
      </c>
      <c r="D11" s="10">
        <v>135</v>
      </c>
      <c r="E11" s="10" t="s">
        <v>182</v>
      </c>
      <c r="F11" s="10" t="s">
        <v>182</v>
      </c>
      <c r="G11" s="10">
        <v>13</v>
      </c>
      <c r="H11" s="10">
        <v>45</v>
      </c>
      <c r="I11" s="10">
        <v>28</v>
      </c>
      <c r="J11" s="10">
        <v>45</v>
      </c>
      <c r="K11" s="10">
        <v>4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1120</v>
      </c>
      <c r="D12" s="10">
        <v>129</v>
      </c>
      <c r="E12" s="10" t="s">
        <v>182</v>
      </c>
      <c r="F12" s="10" t="s">
        <v>182</v>
      </c>
      <c r="G12" s="10">
        <v>21</v>
      </c>
      <c r="H12" s="10">
        <v>49</v>
      </c>
      <c r="I12" s="10">
        <v>20</v>
      </c>
      <c r="J12" s="10">
        <v>33</v>
      </c>
      <c r="K12" s="10">
        <v>6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1267</v>
      </c>
      <c r="D13" s="10">
        <v>120</v>
      </c>
      <c r="E13" s="10" t="s">
        <v>182</v>
      </c>
      <c r="F13" s="10" t="s">
        <v>182</v>
      </c>
      <c r="G13" s="10">
        <v>27</v>
      </c>
      <c r="H13" s="10">
        <v>42</v>
      </c>
      <c r="I13" s="10">
        <v>26</v>
      </c>
      <c r="J13" s="10">
        <v>19</v>
      </c>
      <c r="K13" s="10">
        <v>6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951</v>
      </c>
      <c r="D14" s="10">
        <v>87</v>
      </c>
      <c r="E14" s="10" t="s">
        <v>182</v>
      </c>
      <c r="F14" s="10" t="s">
        <v>182</v>
      </c>
      <c r="G14" s="10">
        <v>29</v>
      </c>
      <c r="H14" s="10">
        <v>27</v>
      </c>
      <c r="I14" s="10">
        <v>17</v>
      </c>
      <c r="J14" s="10">
        <v>12</v>
      </c>
      <c r="K14" s="10">
        <v>2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761</v>
      </c>
      <c r="D15" s="10">
        <v>65</v>
      </c>
      <c r="E15" s="10" t="s">
        <v>182</v>
      </c>
      <c r="F15" s="10" t="s">
        <v>182</v>
      </c>
      <c r="G15" s="10">
        <v>24</v>
      </c>
      <c r="H15" s="10">
        <v>20</v>
      </c>
      <c r="I15" s="10">
        <v>13</v>
      </c>
      <c r="J15" s="10">
        <v>6</v>
      </c>
      <c r="K15" s="10">
        <v>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687</v>
      </c>
      <c r="D16" s="10">
        <v>35</v>
      </c>
      <c r="E16" s="10" t="s">
        <v>182</v>
      </c>
      <c r="F16" s="10" t="s">
        <v>182</v>
      </c>
      <c r="G16" s="10">
        <v>16</v>
      </c>
      <c r="H16" s="10">
        <v>12</v>
      </c>
      <c r="I16" s="10">
        <v>1</v>
      </c>
      <c r="J16" s="10">
        <v>4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510</v>
      </c>
      <c r="D17" s="10">
        <v>28</v>
      </c>
      <c r="E17" s="10" t="s">
        <v>182</v>
      </c>
      <c r="F17" s="10" t="s">
        <v>182</v>
      </c>
      <c r="G17" s="10">
        <v>10</v>
      </c>
      <c r="H17" s="10">
        <v>5</v>
      </c>
      <c r="I17" s="10">
        <v>7</v>
      </c>
      <c r="J17" s="10">
        <v>5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403</v>
      </c>
      <c r="D18" s="10">
        <v>23</v>
      </c>
      <c r="E18" s="10" t="s">
        <v>182</v>
      </c>
      <c r="F18" s="10" t="s">
        <v>182</v>
      </c>
      <c r="G18" s="10">
        <v>13</v>
      </c>
      <c r="H18" s="10">
        <v>3</v>
      </c>
      <c r="I18" s="10">
        <v>4</v>
      </c>
      <c r="J18" s="10">
        <v>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298</v>
      </c>
      <c r="D19" s="10">
        <v>13</v>
      </c>
      <c r="E19" s="10" t="s">
        <v>182</v>
      </c>
      <c r="F19" s="10" t="s">
        <v>182</v>
      </c>
      <c r="G19" s="10">
        <v>7</v>
      </c>
      <c r="H19" s="10">
        <v>3</v>
      </c>
      <c r="I19" s="10">
        <v>2</v>
      </c>
      <c r="J19" s="10">
        <v>1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262</v>
      </c>
      <c r="D20" s="10">
        <v>10</v>
      </c>
      <c r="E20" s="10" t="s">
        <v>182</v>
      </c>
      <c r="F20" s="10" t="s">
        <v>182</v>
      </c>
      <c r="G20" s="10">
        <v>7</v>
      </c>
      <c r="H20" s="10">
        <v>1</v>
      </c>
      <c r="I20" s="10">
        <v>1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199</v>
      </c>
      <c r="D21" s="10">
        <v>11</v>
      </c>
      <c r="E21" s="10" t="s">
        <v>182</v>
      </c>
      <c r="F21" s="10" t="s">
        <v>182</v>
      </c>
      <c r="G21" s="10">
        <v>8</v>
      </c>
      <c r="H21" s="10">
        <v>3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96</v>
      </c>
      <c r="D22" s="10">
        <v>3</v>
      </c>
      <c r="E22" s="10" t="s">
        <v>182</v>
      </c>
      <c r="F22" s="10" t="s">
        <v>182</v>
      </c>
      <c r="G22" s="10">
        <v>3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37</v>
      </c>
      <c r="D23" s="10">
        <v>3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3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35</v>
      </c>
      <c r="D24" s="10">
        <v>3</v>
      </c>
      <c r="E24" s="10" t="s">
        <v>182</v>
      </c>
      <c r="F24" s="10" t="s">
        <v>182</v>
      </c>
      <c r="G24" s="10">
        <v>1</v>
      </c>
      <c r="H24" s="10">
        <v>1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4845</v>
      </c>
      <c r="D25" s="3">
        <v>892</v>
      </c>
      <c r="E25" s="3">
        <v>4</v>
      </c>
      <c r="F25" s="3">
        <v>21</v>
      </c>
      <c r="G25" s="3">
        <v>209</v>
      </c>
      <c r="H25" s="3">
        <v>386</v>
      </c>
      <c r="I25" s="3">
        <v>104</v>
      </c>
      <c r="J25" s="3">
        <v>151</v>
      </c>
      <c r="K25" s="3">
        <v>17</v>
      </c>
    </row>
    <row r="26" spans="1:13" ht="12" customHeight="1" x14ac:dyDescent="0.25">
      <c r="A26" s="30" t="s">
        <v>171</v>
      </c>
      <c r="B26" s="1" t="s">
        <v>14</v>
      </c>
      <c r="C26" s="10">
        <v>46</v>
      </c>
      <c r="D26" s="10">
        <v>17</v>
      </c>
      <c r="E26" s="10">
        <v>4</v>
      </c>
      <c r="F26" s="10">
        <v>13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73</v>
      </c>
      <c r="D27" s="10">
        <v>64</v>
      </c>
      <c r="E27" s="10" t="s">
        <v>182</v>
      </c>
      <c r="F27" s="10">
        <v>8</v>
      </c>
      <c r="G27" s="10">
        <v>56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133</v>
      </c>
      <c r="D28" s="10">
        <v>123</v>
      </c>
      <c r="E28" s="10" t="s">
        <v>182</v>
      </c>
      <c r="F28" s="10" t="s">
        <v>182</v>
      </c>
      <c r="G28" s="10">
        <v>46</v>
      </c>
      <c r="H28" s="10">
        <v>77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244</v>
      </c>
      <c r="D29" s="10">
        <v>166</v>
      </c>
      <c r="E29" s="10" t="s">
        <v>182</v>
      </c>
      <c r="F29" s="10" t="s">
        <v>182</v>
      </c>
      <c r="G29" s="10">
        <v>4</v>
      </c>
      <c r="H29" s="10">
        <v>139</v>
      </c>
      <c r="I29" s="10">
        <v>7</v>
      </c>
      <c r="J29" s="10">
        <v>16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315</v>
      </c>
      <c r="D30" s="10">
        <v>98</v>
      </c>
      <c r="E30" s="10" t="s">
        <v>182</v>
      </c>
      <c r="F30" s="10" t="s">
        <v>182</v>
      </c>
      <c r="G30" s="10">
        <v>2</v>
      </c>
      <c r="H30" s="10">
        <v>32</v>
      </c>
      <c r="I30" s="10">
        <v>13</v>
      </c>
      <c r="J30" s="10">
        <v>50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436</v>
      </c>
      <c r="D31" s="10">
        <v>90</v>
      </c>
      <c r="E31" s="10" t="s">
        <v>182</v>
      </c>
      <c r="F31" s="10" t="s">
        <v>182</v>
      </c>
      <c r="G31" s="10">
        <v>6</v>
      </c>
      <c r="H31" s="10">
        <v>30</v>
      </c>
      <c r="I31" s="10">
        <v>20</v>
      </c>
      <c r="J31" s="10">
        <v>32</v>
      </c>
      <c r="K31" s="10">
        <v>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588</v>
      </c>
      <c r="D32" s="10">
        <v>72</v>
      </c>
      <c r="E32" s="10" t="s">
        <v>182</v>
      </c>
      <c r="F32" s="10" t="s">
        <v>182</v>
      </c>
      <c r="G32" s="10">
        <v>12</v>
      </c>
      <c r="H32" s="10">
        <v>30</v>
      </c>
      <c r="I32" s="10">
        <v>7</v>
      </c>
      <c r="J32" s="10">
        <v>18</v>
      </c>
      <c r="K32" s="10">
        <v>5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657</v>
      </c>
      <c r="D33" s="10">
        <v>71</v>
      </c>
      <c r="E33" s="10" t="s">
        <v>182</v>
      </c>
      <c r="F33" s="10" t="s">
        <v>182</v>
      </c>
      <c r="G33" s="10">
        <v>9</v>
      </c>
      <c r="H33" s="10">
        <v>25</v>
      </c>
      <c r="I33" s="10">
        <v>22</v>
      </c>
      <c r="J33" s="10">
        <v>13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504</v>
      </c>
      <c r="D34" s="10">
        <v>70</v>
      </c>
      <c r="E34" s="10" t="s">
        <v>182</v>
      </c>
      <c r="F34" s="10" t="s">
        <v>182</v>
      </c>
      <c r="G34" s="10">
        <v>21</v>
      </c>
      <c r="H34" s="10">
        <v>21</v>
      </c>
      <c r="I34" s="10">
        <v>14</v>
      </c>
      <c r="J34" s="10">
        <v>12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444</v>
      </c>
      <c r="D35" s="10">
        <v>41</v>
      </c>
      <c r="E35" s="10" t="s">
        <v>182</v>
      </c>
      <c r="F35" s="10" t="s">
        <v>182</v>
      </c>
      <c r="G35" s="10">
        <v>12</v>
      </c>
      <c r="H35" s="10">
        <v>16</v>
      </c>
      <c r="I35" s="10">
        <v>8</v>
      </c>
      <c r="J35" s="10">
        <v>3</v>
      </c>
      <c r="K35" s="10">
        <v>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358</v>
      </c>
      <c r="D36" s="10">
        <v>20</v>
      </c>
      <c r="E36" s="10" t="s">
        <v>182</v>
      </c>
      <c r="F36" s="10" t="s">
        <v>182</v>
      </c>
      <c r="G36" s="10">
        <v>8</v>
      </c>
      <c r="H36" s="10">
        <v>8</v>
      </c>
      <c r="I36" s="10">
        <v>1</v>
      </c>
      <c r="J36" s="10">
        <v>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309</v>
      </c>
      <c r="D37" s="10">
        <v>19</v>
      </c>
      <c r="E37" s="10" t="s">
        <v>182</v>
      </c>
      <c r="F37" s="10" t="s">
        <v>182</v>
      </c>
      <c r="G37" s="10">
        <v>7</v>
      </c>
      <c r="H37" s="10">
        <v>3</v>
      </c>
      <c r="I37" s="10">
        <v>6</v>
      </c>
      <c r="J37" s="10">
        <v>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211</v>
      </c>
      <c r="D38" s="10">
        <v>14</v>
      </c>
      <c r="E38" s="10" t="s">
        <v>182</v>
      </c>
      <c r="F38" s="10" t="s">
        <v>182</v>
      </c>
      <c r="G38" s="10">
        <v>8</v>
      </c>
      <c r="H38" s="10">
        <v>1</v>
      </c>
      <c r="I38" s="10">
        <v>2</v>
      </c>
      <c r="J38" s="10">
        <v>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170</v>
      </c>
      <c r="D39" s="10">
        <v>11</v>
      </c>
      <c r="E39" s="10" t="s">
        <v>182</v>
      </c>
      <c r="F39" s="10" t="s">
        <v>182</v>
      </c>
      <c r="G39" s="10">
        <v>7</v>
      </c>
      <c r="H39" s="10">
        <v>3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152</v>
      </c>
      <c r="D40" s="10">
        <v>7</v>
      </c>
      <c r="E40" s="10" t="s">
        <v>182</v>
      </c>
      <c r="F40" s="10" t="s">
        <v>182</v>
      </c>
      <c r="G40" s="10">
        <v>5</v>
      </c>
      <c r="H40" s="10" t="s">
        <v>182</v>
      </c>
      <c r="I40" s="10">
        <v>1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107</v>
      </c>
      <c r="D41" s="10">
        <v>6</v>
      </c>
      <c r="E41" s="10" t="s">
        <v>182</v>
      </c>
      <c r="F41" s="10" t="s">
        <v>182</v>
      </c>
      <c r="G41" s="10">
        <v>5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50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24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24</v>
      </c>
      <c r="D44" s="10">
        <v>2</v>
      </c>
      <c r="E44" s="10" t="s">
        <v>182</v>
      </c>
      <c r="F44" s="10" t="s">
        <v>182</v>
      </c>
      <c r="G44" s="10">
        <v>1</v>
      </c>
      <c r="H44" s="10" t="s">
        <v>182</v>
      </c>
      <c r="I44" s="10">
        <v>1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4155</v>
      </c>
      <c r="D45" s="3">
        <v>686</v>
      </c>
      <c r="E45" s="3">
        <v>9</v>
      </c>
      <c r="F45" s="3">
        <v>16</v>
      </c>
      <c r="G45" s="3">
        <v>171</v>
      </c>
      <c r="H45" s="3">
        <v>355</v>
      </c>
      <c r="I45" s="3">
        <v>46</v>
      </c>
      <c r="J45" s="3">
        <v>80</v>
      </c>
      <c r="K45" s="3">
        <v>9</v>
      </c>
    </row>
    <row r="46" spans="1:13" ht="12" customHeight="1" x14ac:dyDescent="0.2">
      <c r="A46" s="30" t="s">
        <v>171</v>
      </c>
      <c r="B46" s="1" t="s">
        <v>14</v>
      </c>
      <c r="C46" s="10">
        <v>39</v>
      </c>
      <c r="D46" s="10">
        <v>17</v>
      </c>
      <c r="E46" s="10">
        <v>8</v>
      </c>
      <c r="F46" s="10">
        <v>9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65</v>
      </c>
      <c r="D47" s="10">
        <v>55</v>
      </c>
      <c r="E47" s="10">
        <v>1</v>
      </c>
      <c r="F47" s="10">
        <v>7</v>
      </c>
      <c r="G47" s="10">
        <v>47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123</v>
      </c>
      <c r="D48" s="10">
        <v>110</v>
      </c>
      <c r="E48" s="10" t="s">
        <v>182</v>
      </c>
      <c r="F48" s="10" t="s">
        <v>182</v>
      </c>
      <c r="G48" s="10">
        <v>36</v>
      </c>
      <c r="H48" s="10">
        <v>74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276</v>
      </c>
      <c r="D49" s="10">
        <v>209</v>
      </c>
      <c r="E49" s="10" t="s">
        <v>182</v>
      </c>
      <c r="F49" s="10" t="s">
        <v>182</v>
      </c>
      <c r="G49" s="10">
        <v>3</v>
      </c>
      <c r="H49" s="10">
        <v>187</v>
      </c>
      <c r="I49" s="10">
        <v>6</v>
      </c>
      <c r="J49" s="10">
        <v>13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268</v>
      </c>
      <c r="D50" s="10">
        <v>54</v>
      </c>
      <c r="E50" s="10" t="s">
        <v>182</v>
      </c>
      <c r="F50" s="10" t="s">
        <v>182</v>
      </c>
      <c r="G50" s="10">
        <v>7</v>
      </c>
      <c r="H50" s="10">
        <v>21</v>
      </c>
      <c r="I50" s="10">
        <v>1</v>
      </c>
      <c r="J50" s="10">
        <v>24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356</v>
      </c>
      <c r="D51" s="10">
        <v>45</v>
      </c>
      <c r="E51" s="10" t="s">
        <v>182</v>
      </c>
      <c r="F51" s="10" t="s">
        <v>182</v>
      </c>
      <c r="G51" s="10">
        <v>7</v>
      </c>
      <c r="H51" s="10">
        <v>15</v>
      </c>
      <c r="I51" s="10">
        <v>8</v>
      </c>
      <c r="J51" s="10">
        <v>13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532</v>
      </c>
      <c r="D52" s="10">
        <v>57</v>
      </c>
      <c r="E52" s="10" t="s">
        <v>182</v>
      </c>
      <c r="F52" s="10" t="s">
        <v>182</v>
      </c>
      <c r="G52" s="10">
        <v>9</v>
      </c>
      <c r="H52" s="10">
        <v>19</v>
      </c>
      <c r="I52" s="10">
        <v>13</v>
      </c>
      <c r="J52" s="10">
        <v>15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610</v>
      </c>
      <c r="D53" s="10">
        <v>49</v>
      </c>
      <c r="E53" s="10" t="s">
        <v>182</v>
      </c>
      <c r="F53" s="10" t="s">
        <v>182</v>
      </c>
      <c r="G53" s="10">
        <v>18</v>
      </c>
      <c r="H53" s="10">
        <v>17</v>
      </c>
      <c r="I53" s="10">
        <v>4</v>
      </c>
      <c r="J53" s="10">
        <v>6</v>
      </c>
      <c r="K53" s="10">
        <v>4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447</v>
      </c>
      <c r="D54" s="10">
        <v>17</v>
      </c>
      <c r="E54" s="10" t="s">
        <v>182</v>
      </c>
      <c r="F54" s="10" t="s">
        <v>182</v>
      </c>
      <c r="G54" s="10">
        <v>8</v>
      </c>
      <c r="H54" s="10">
        <v>6</v>
      </c>
      <c r="I54" s="10">
        <v>3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317</v>
      </c>
      <c r="D55" s="10">
        <v>24</v>
      </c>
      <c r="E55" s="10" t="s">
        <v>182</v>
      </c>
      <c r="F55" s="10" t="s">
        <v>182</v>
      </c>
      <c r="G55" s="10">
        <v>12</v>
      </c>
      <c r="H55" s="10">
        <v>4</v>
      </c>
      <c r="I55" s="10">
        <v>5</v>
      </c>
      <c r="J55" s="10">
        <v>3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329</v>
      </c>
      <c r="D56" s="10">
        <v>15</v>
      </c>
      <c r="E56" s="10" t="s">
        <v>182</v>
      </c>
      <c r="F56" s="10" t="s">
        <v>182</v>
      </c>
      <c r="G56" s="10">
        <v>8</v>
      </c>
      <c r="H56" s="10">
        <v>4</v>
      </c>
      <c r="I56" s="10" t="s">
        <v>182</v>
      </c>
      <c r="J56" s="10">
        <v>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201</v>
      </c>
      <c r="D57" s="10">
        <v>9</v>
      </c>
      <c r="E57" s="10" t="s">
        <v>182</v>
      </c>
      <c r="F57" s="10" t="s">
        <v>182</v>
      </c>
      <c r="G57" s="10">
        <v>3</v>
      </c>
      <c r="H57" s="10">
        <v>2</v>
      </c>
      <c r="I57" s="10">
        <v>1</v>
      </c>
      <c r="J57" s="10">
        <v>3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192</v>
      </c>
      <c r="D58" s="10">
        <v>9</v>
      </c>
      <c r="E58" s="10" t="s">
        <v>182</v>
      </c>
      <c r="F58" s="10" t="s">
        <v>182</v>
      </c>
      <c r="G58" s="10">
        <v>5</v>
      </c>
      <c r="H58" s="10">
        <v>2</v>
      </c>
      <c r="I58" s="10">
        <v>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128</v>
      </c>
      <c r="D59" s="10">
        <v>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>
        <v>1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110</v>
      </c>
      <c r="D60" s="10">
        <v>3</v>
      </c>
      <c r="E60" s="10" t="s">
        <v>182</v>
      </c>
      <c r="F60" s="10" t="s">
        <v>182</v>
      </c>
      <c r="G60" s="10">
        <v>2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92</v>
      </c>
      <c r="D61" s="10">
        <v>5</v>
      </c>
      <c r="E61" s="10" t="s">
        <v>182</v>
      </c>
      <c r="F61" s="10" t="s">
        <v>182</v>
      </c>
      <c r="G61" s="10">
        <v>3</v>
      </c>
      <c r="H61" s="10">
        <v>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46</v>
      </c>
      <c r="D62" s="10">
        <v>3</v>
      </c>
      <c r="E62" s="10" t="s">
        <v>182</v>
      </c>
      <c r="F62" s="10" t="s">
        <v>182</v>
      </c>
      <c r="G62" s="10">
        <v>3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>
        <v>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>
        <v>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11</v>
      </c>
      <c r="D64" s="6">
        <v>1</v>
      </c>
      <c r="E64" s="6" t="s">
        <v>182</v>
      </c>
      <c r="F64" s="6" t="s">
        <v>182</v>
      </c>
      <c r="G64" s="6" t="s">
        <v>182</v>
      </c>
      <c r="H64" s="6">
        <v>1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308</v>
      </c>
      <c r="D5" s="3">
        <v>87</v>
      </c>
      <c r="E5" s="3">
        <v>3</v>
      </c>
      <c r="F5" s="3">
        <v>2</v>
      </c>
      <c r="G5" s="3">
        <v>14</v>
      </c>
      <c r="H5" s="3">
        <v>33</v>
      </c>
      <c r="I5" s="3">
        <v>21</v>
      </c>
      <c r="J5" s="3">
        <v>9</v>
      </c>
      <c r="K5" s="3">
        <v>5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3</v>
      </c>
      <c r="E6" s="10">
        <v>3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15</v>
      </c>
      <c r="D7" s="10">
        <v>13</v>
      </c>
      <c r="E7" s="10" t="s">
        <v>182</v>
      </c>
      <c r="F7" s="10">
        <v>2</v>
      </c>
      <c r="G7" s="10">
        <v>11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15</v>
      </c>
      <c r="D8" s="10">
        <v>11</v>
      </c>
      <c r="E8" s="10" t="s">
        <v>182</v>
      </c>
      <c r="F8" s="10" t="s">
        <v>182</v>
      </c>
      <c r="G8" s="10">
        <v>3</v>
      </c>
      <c r="H8" s="10">
        <v>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16</v>
      </c>
      <c r="D9" s="10">
        <v>10</v>
      </c>
      <c r="E9" s="10" t="s">
        <v>182</v>
      </c>
      <c r="F9" s="10" t="s">
        <v>182</v>
      </c>
      <c r="G9" s="10" t="s">
        <v>182</v>
      </c>
      <c r="H9" s="10">
        <v>10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25</v>
      </c>
      <c r="D10" s="10">
        <v>9</v>
      </c>
      <c r="E10" s="10" t="s">
        <v>182</v>
      </c>
      <c r="F10" s="10" t="s">
        <v>182</v>
      </c>
      <c r="G10" s="10" t="s">
        <v>182</v>
      </c>
      <c r="H10" s="10">
        <v>3</v>
      </c>
      <c r="I10" s="10">
        <v>3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23</v>
      </c>
      <c r="D11" s="10">
        <v>2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1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20</v>
      </c>
      <c r="D12" s="10">
        <v>1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23</v>
      </c>
      <c r="D13" s="10">
        <v>10</v>
      </c>
      <c r="E13" s="10" t="s">
        <v>182</v>
      </c>
      <c r="F13" s="10" t="s">
        <v>182</v>
      </c>
      <c r="G13" s="10" t="s">
        <v>182</v>
      </c>
      <c r="H13" s="10">
        <v>3</v>
      </c>
      <c r="I13" s="10">
        <v>4</v>
      </c>
      <c r="J13" s="10" t="s">
        <v>182</v>
      </c>
      <c r="K13" s="10">
        <v>3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21</v>
      </c>
      <c r="D14" s="10">
        <v>6</v>
      </c>
      <c r="E14" s="10" t="s">
        <v>182</v>
      </c>
      <c r="F14" s="10" t="s">
        <v>182</v>
      </c>
      <c r="G14" s="10" t="s">
        <v>182</v>
      </c>
      <c r="H14" s="10">
        <v>2</v>
      </c>
      <c r="I14" s="10">
        <v>2</v>
      </c>
      <c r="J14" s="10">
        <v>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18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19</v>
      </c>
      <c r="D16" s="10">
        <v>3</v>
      </c>
      <c r="E16" s="10" t="s">
        <v>182</v>
      </c>
      <c r="F16" s="10" t="s">
        <v>182</v>
      </c>
      <c r="G16" s="10" t="s">
        <v>182</v>
      </c>
      <c r="H16" s="10">
        <v>1</v>
      </c>
      <c r="I16" s="10">
        <v>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19</v>
      </c>
      <c r="D17" s="10">
        <v>3</v>
      </c>
      <c r="E17" s="10" t="s">
        <v>182</v>
      </c>
      <c r="F17" s="10" t="s">
        <v>182</v>
      </c>
      <c r="G17" s="10" t="s">
        <v>182</v>
      </c>
      <c r="H17" s="10">
        <v>1</v>
      </c>
      <c r="I17" s="10" t="s">
        <v>182</v>
      </c>
      <c r="J17" s="10" t="s">
        <v>182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</v>
      </c>
      <c r="D18" s="10">
        <v>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</v>
      </c>
      <c r="D19" s="10">
        <v>3</v>
      </c>
      <c r="E19" s="10" t="s">
        <v>182</v>
      </c>
      <c r="F19" s="10" t="s">
        <v>182</v>
      </c>
      <c r="G19" s="10" t="s">
        <v>182</v>
      </c>
      <c r="H19" s="10">
        <v>1</v>
      </c>
      <c r="I19" s="10">
        <v>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25</v>
      </c>
      <c r="D20" s="10">
        <v>4</v>
      </c>
      <c r="E20" s="10" t="s">
        <v>182</v>
      </c>
      <c r="F20" s="10" t="s">
        <v>182</v>
      </c>
      <c r="G20" s="10" t="s">
        <v>182</v>
      </c>
      <c r="H20" s="10">
        <v>1</v>
      </c>
      <c r="I20" s="10">
        <v>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12</v>
      </c>
      <c r="D21" s="10">
        <v>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>
        <v>1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14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11</v>
      </c>
      <c r="D23" s="10">
        <v>2</v>
      </c>
      <c r="E23" s="10" t="s">
        <v>182</v>
      </c>
      <c r="F23" s="10" t="s">
        <v>182</v>
      </c>
      <c r="G23" s="10" t="s">
        <v>182</v>
      </c>
      <c r="H23" s="10">
        <v>1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173</v>
      </c>
      <c r="D25" s="3">
        <v>55</v>
      </c>
      <c r="E25" s="3">
        <v>2</v>
      </c>
      <c r="F25" s="3">
        <v>1</v>
      </c>
      <c r="G25" s="3">
        <v>10</v>
      </c>
      <c r="H25" s="3">
        <v>21</v>
      </c>
      <c r="I25" s="3">
        <v>12</v>
      </c>
      <c r="J25" s="3">
        <v>5</v>
      </c>
      <c r="K25" s="3">
        <v>4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10</v>
      </c>
      <c r="D27" s="10">
        <v>9</v>
      </c>
      <c r="E27" s="10" t="s">
        <v>182</v>
      </c>
      <c r="F27" s="10">
        <v>1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8</v>
      </c>
      <c r="D28" s="10">
        <v>6</v>
      </c>
      <c r="E28" s="10" t="s">
        <v>182</v>
      </c>
      <c r="F28" s="10" t="s">
        <v>182</v>
      </c>
      <c r="G28" s="10">
        <v>2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</v>
      </c>
      <c r="D29" s="10">
        <v>4</v>
      </c>
      <c r="E29" s="10" t="s">
        <v>182</v>
      </c>
      <c r="F29" s="10" t="s">
        <v>182</v>
      </c>
      <c r="G29" s="10" t="s">
        <v>182</v>
      </c>
      <c r="H29" s="10">
        <v>4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12</v>
      </c>
      <c r="D30" s="10">
        <v>6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3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14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11</v>
      </c>
      <c r="D32" s="10">
        <v>1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16</v>
      </c>
      <c r="D33" s="10">
        <v>8</v>
      </c>
      <c r="E33" s="10" t="s">
        <v>182</v>
      </c>
      <c r="F33" s="10" t="s">
        <v>182</v>
      </c>
      <c r="G33" s="10" t="s">
        <v>182</v>
      </c>
      <c r="H33" s="10">
        <v>3</v>
      </c>
      <c r="I33" s="10">
        <v>2</v>
      </c>
      <c r="J33" s="10" t="s">
        <v>182</v>
      </c>
      <c r="K33" s="10">
        <v>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11</v>
      </c>
      <c r="D34" s="10">
        <v>5</v>
      </c>
      <c r="E34" s="10" t="s">
        <v>182</v>
      </c>
      <c r="F34" s="10" t="s">
        <v>182</v>
      </c>
      <c r="G34" s="10" t="s">
        <v>182</v>
      </c>
      <c r="H34" s="10">
        <v>2</v>
      </c>
      <c r="I34" s="10">
        <v>1</v>
      </c>
      <c r="J34" s="10">
        <v>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</v>
      </c>
      <c r="D37" s="10">
        <v>2</v>
      </c>
      <c r="E37" s="10" t="s">
        <v>182</v>
      </c>
      <c r="F37" s="10" t="s">
        <v>182</v>
      </c>
      <c r="G37" s="10" t="s">
        <v>182</v>
      </c>
      <c r="H37" s="10">
        <v>1</v>
      </c>
      <c r="I37" s="10" t="s">
        <v>182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</v>
      </c>
      <c r="D39" s="10">
        <v>3</v>
      </c>
      <c r="E39" s="10" t="s">
        <v>182</v>
      </c>
      <c r="F39" s="10" t="s">
        <v>182</v>
      </c>
      <c r="G39" s="10" t="s">
        <v>182</v>
      </c>
      <c r="H39" s="10">
        <v>1</v>
      </c>
      <c r="I39" s="10">
        <v>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</v>
      </c>
      <c r="D40" s="10">
        <v>2</v>
      </c>
      <c r="E40" s="10" t="s">
        <v>182</v>
      </c>
      <c r="F40" s="10" t="s">
        <v>182</v>
      </c>
      <c r="G40" s="10" t="s">
        <v>182</v>
      </c>
      <c r="H40" s="10">
        <v>1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6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10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135</v>
      </c>
      <c r="D45" s="3">
        <v>32</v>
      </c>
      <c r="E45" s="3">
        <v>1</v>
      </c>
      <c r="F45" s="3">
        <v>1</v>
      </c>
      <c r="G45" s="3">
        <v>4</v>
      </c>
      <c r="H45" s="3">
        <v>12</v>
      </c>
      <c r="I45" s="3">
        <v>9</v>
      </c>
      <c r="J45" s="3">
        <v>4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</v>
      </c>
      <c r="D47" s="10">
        <v>4</v>
      </c>
      <c r="E47" s="10" t="s">
        <v>182</v>
      </c>
      <c r="F47" s="10">
        <v>1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7</v>
      </c>
      <c r="D48" s="10">
        <v>5</v>
      </c>
      <c r="E48" s="10" t="s">
        <v>182</v>
      </c>
      <c r="F48" s="10" t="s">
        <v>182</v>
      </c>
      <c r="G48" s="10">
        <v>1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13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</v>
      </c>
      <c r="D53" s="10">
        <v>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10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9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15</v>
      </c>
      <c r="D60" s="10">
        <v>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</v>
      </c>
      <c r="D61" s="10">
        <v>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>
        <v>1</v>
      </c>
      <c r="J61" s="10">
        <v>1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7</v>
      </c>
      <c r="D63" s="10">
        <v>2</v>
      </c>
      <c r="E63" s="10" t="s">
        <v>182</v>
      </c>
      <c r="F63" s="10" t="s">
        <v>182</v>
      </c>
      <c r="G63" s="10" t="s">
        <v>182</v>
      </c>
      <c r="H63" s="10">
        <v>1</v>
      </c>
      <c r="I63" s="10">
        <v>1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381</v>
      </c>
      <c r="D5" s="3">
        <v>76</v>
      </c>
      <c r="E5" s="3">
        <v>1</v>
      </c>
      <c r="F5" s="3">
        <v>2</v>
      </c>
      <c r="G5" s="3">
        <v>18</v>
      </c>
      <c r="H5" s="3">
        <v>36</v>
      </c>
      <c r="I5" s="3">
        <v>9</v>
      </c>
      <c r="J5" s="3">
        <v>9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3</v>
      </c>
      <c r="D6" s="10">
        <v>3</v>
      </c>
      <c r="E6" s="10">
        <v>1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</v>
      </c>
      <c r="D7" s="10">
        <v>6</v>
      </c>
      <c r="E7" s="10" t="s">
        <v>182</v>
      </c>
      <c r="F7" s="10" t="s">
        <v>182</v>
      </c>
      <c r="G7" s="10">
        <v>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15</v>
      </c>
      <c r="D8" s="10">
        <v>14</v>
      </c>
      <c r="E8" s="10" t="s">
        <v>182</v>
      </c>
      <c r="F8" s="10" t="s">
        <v>182</v>
      </c>
      <c r="G8" s="10">
        <v>5</v>
      </c>
      <c r="H8" s="10">
        <v>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17</v>
      </c>
      <c r="D9" s="10">
        <v>15</v>
      </c>
      <c r="E9" s="10" t="s">
        <v>182</v>
      </c>
      <c r="F9" s="10" t="s">
        <v>182</v>
      </c>
      <c r="G9" s="10" t="s">
        <v>182</v>
      </c>
      <c r="H9" s="10">
        <v>14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28</v>
      </c>
      <c r="D10" s="10">
        <v>13</v>
      </c>
      <c r="E10" s="10" t="s">
        <v>182</v>
      </c>
      <c r="F10" s="10" t="s">
        <v>182</v>
      </c>
      <c r="G10" s="10" t="s">
        <v>182</v>
      </c>
      <c r="H10" s="10">
        <v>4</v>
      </c>
      <c r="I10" s="10">
        <v>5</v>
      </c>
      <c r="J10" s="10">
        <v>3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29</v>
      </c>
      <c r="D11" s="10">
        <v>3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1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38</v>
      </c>
      <c r="D12" s="10">
        <v>4</v>
      </c>
      <c r="E12" s="10" t="s">
        <v>182</v>
      </c>
      <c r="F12" s="10" t="s">
        <v>182</v>
      </c>
      <c r="G12" s="10">
        <v>2</v>
      </c>
      <c r="H12" s="10">
        <v>1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22</v>
      </c>
      <c r="D13" s="10">
        <v>2</v>
      </c>
      <c r="E13" s="10" t="s">
        <v>182</v>
      </c>
      <c r="F13" s="10" t="s">
        <v>182</v>
      </c>
      <c r="G13" s="10">
        <v>1</v>
      </c>
      <c r="H13" s="10" t="s">
        <v>182</v>
      </c>
      <c r="I13" s="10" t="s">
        <v>182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25</v>
      </c>
      <c r="D14" s="10">
        <v>3</v>
      </c>
      <c r="E14" s="10" t="s">
        <v>182</v>
      </c>
      <c r="F14" s="10" t="s">
        <v>182</v>
      </c>
      <c r="G14" s="10" t="s">
        <v>182</v>
      </c>
      <c r="H14" s="10">
        <v>3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25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26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26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26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19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23</v>
      </c>
      <c r="D20" s="10">
        <v>2</v>
      </c>
      <c r="E20" s="10" t="s">
        <v>182</v>
      </c>
      <c r="F20" s="10" t="s">
        <v>182</v>
      </c>
      <c r="G20" s="10">
        <v>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24</v>
      </c>
      <c r="D21" s="10">
        <v>2</v>
      </c>
      <c r="E21" s="10" t="s">
        <v>182</v>
      </c>
      <c r="F21" s="10" t="s">
        <v>182</v>
      </c>
      <c r="G21" s="10">
        <v>1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</v>
      </c>
      <c r="D22" s="10">
        <v>3</v>
      </c>
      <c r="E22" s="10" t="s">
        <v>182</v>
      </c>
      <c r="F22" s="10" t="s">
        <v>182</v>
      </c>
      <c r="G22" s="10" t="s">
        <v>182</v>
      </c>
      <c r="H22" s="10">
        <v>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7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205</v>
      </c>
      <c r="D25" s="3">
        <v>45</v>
      </c>
      <c r="E25" s="3">
        <v>1</v>
      </c>
      <c r="F25" s="3">
        <v>1</v>
      </c>
      <c r="G25" s="3">
        <v>11</v>
      </c>
      <c r="H25" s="3">
        <v>22</v>
      </c>
      <c r="I25" s="3">
        <v>3</v>
      </c>
      <c r="J25" s="3">
        <v>7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9</v>
      </c>
      <c r="D28" s="10">
        <v>8</v>
      </c>
      <c r="E28" s="10" t="s">
        <v>182</v>
      </c>
      <c r="F28" s="10" t="s">
        <v>182</v>
      </c>
      <c r="G28" s="10">
        <v>3</v>
      </c>
      <c r="H28" s="10">
        <v>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</v>
      </c>
      <c r="D29" s="10">
        <v>9</v>
      </c>
      <c r="E29" s="10" t="s">
        <v>182</v>
      </c>
      <c r="F29" s="10" t="s">
        <v>182</v>
      </c>
      <c r="G29" s="10" t="s">
        <v>182</v>
      </c>
      <c r="H29" s="10">
        <v>8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11</v>
      </c>
      <c r="D30" s="10">
        <v>5</v>
      </c>
      <c r="E30" s="10" t="s">
        <v>182</v>
      </c>
      <c r="F30" s="10" t="s">
        <v>182</v>
      </c>
      <c r="G30" s="10" t="s">
        <v>182</v>
      </c>
      <c r="H30" s="10">
        <v>3</v>
      </c>
      <c r="I30" s="10" t="s">
        <v>182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15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19</v>
      </c>
      <c r="D32" s="10">
        <v>1</v>
      </c>
      <c r="E32" s="10" t="s">
        <v>182</v>
      </c>
      <c r="F32" s="10" t="s">
        <v>182</v>
      </c>
      <c r="G32" s="10">
        <v>1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11</v>
      </c>
      <c r="D33" s="10">
        <v>2</v>
      </c>
      <c r="E33" s="10" t="s">
        <v>182</v>
      </c>
      <c r="F33" s="10" t="s">
        <v>182</v>
      </c>
      <c r="G33" s="10">
        <v>1</v>
      </c>
      <c r="H33" s="10" t="s">
        <v>182</v>
      </c>
      <c r="I33" s="10" t="s">
        <v>182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16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3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16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14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14</v>
      </c>
      <c r="D37" s="10">
        <v>1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14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</v>
      </c>
      <c r="D39" s="10">
        <v>2</v>
      </c>
      <c r="E39" s="10" t="s">
        <v>182</v>
      </c>
      <c r="F39" s="10" t="s">
        <v>182</v>
      </c>
      <c r="G39" s="10" t="s">
        <v>182</v>
      </c>
      <c r="H39" s="10">
        <v>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14</v>
      </c>
      <c r="D40" s="10">
        <v>2</v>
      </c>
      <c r="E40" s="10" t="s">
        <v>182</v>
      </c>
      <c r="F40" s="10" t="s">
        <v>182</v>
      </c>
      <c r="G40" s="10">
        <v>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</v>
      </c>
      <c r="D41" s="10">
        <v>2</v>
      </c>
      <c r="E41" s="10" t="s">
        <v>182</v>
      </c>
      <c r="F41" s="10" t="s">
        <v>182</v>
      </c>
      <c r="G41" s="10">
        <v>1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6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5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176</v>
      </c>
      <c r="D45" s="3">
        <v>31</v>
      </c>
      <c r="E45" s="3" t="s">
        <v>182</v>
      </c>
      <c r="F45" s="3">
        <v>1</v>
      </c>
      <c r="G45" s="3">
        <v>7</v>
      </c>
      <c r="H45" s="3">
        <v>14</v>
      </c>
      <c r="I45" s="3">
        <v>6</v>
      </c>
      <c r="J45" s="3">
        <v>2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</v>
      </c>
      <c r="D47" s="10">
        <v>4</v>
      </c>
      <c r="E47" s="10" t="s">
        <v>182</v>
      </c>
      <c r="F47" s="10" t="s">
        <v>182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</v>
      </c>
      <c r="D48" s="10">
        <v>6</v>
      </c>
      <c r="E48" s="10" t="s">
        <v>182</v>
      </c>
      <c r="F48" s="10" t="s">
        <v>182</v>
      </c>
      <c r="G48" s="10">
        <v>2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17</v>
      </c>
      <c r="D50" s="10">
        <v>8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5</v>
      </c>
      <c r="J50" s="10">
        <v>1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14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19</v>
      </c>
      <c r="D52" s="10">
        <v>3</v>
      </c>
      <c r="E52" s="10" t="s">
        <v>182</v>
      </c>
      <c r="F52" s="10" t="s">
        <v>182</v>
      </c>
      <c r="G52" s="10">
        <v>1</v>
      </c>
      <c r="H52" s="10">
        <v>1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9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14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>
        <v>2</v>
      </c>
      <c r="E62" s="10" t="s">
        <v>182</v>
      </c>
      <c r="F62" s="10" t="s">
        <v>182</v>
      </c>
      <c r="G62" s="10" t="s">
        <v>182</v>
      </c>
      <c r="H62" s="10">
        <v>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6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43968</v>
      </c>
      <c r="D5" s="3">
        <v>6741</v>
      </c>
      <c r="E5" s="3">
        <v>119</v>
      </c>
      <c r="F5" s="3">
        <v>160</v>
      </c>
      <c r="G5" s="3">
        <v>1773</v>
      </c>
      <c r="H5" s="3">
        <v>2648</v>
      </c>
      <c r="I5" s="3">
        <v>588</v>
      </c>
      <c r="J5" s="3">
        <v>1284</v>
      </c>
      <c r="K5" s="3">
        <v>169</v>
      </c>
    </row>
    <row r="6" spans="1:32" ht="12" customHeight="1" x14ac:dyDescent="0.2">
      <c r="A6" s="30" t="s">
        <v>171</v>
      </c>
      <c r="B6" s="1" t="s">
        <v>14</v>
      </c>
      <c r="C6" s="10">
        <v>333</v>
      </c>
      <c r="D6" s="10">
        <v>183</v>
      </c>
      <c r="E6" s="10">
        <v>113</v>
      </c>
      <c r="F6" s="10">
        <v>70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605</v>
      </c>
      <c r="D7" s="10">
        <v>558</v>
      </c>
      <c r="E7" s="10">
        <v>6</v>
      </c>
      <c r="F7" s="10">
        <v>90</v>
      </c>
      <c r="G7" s="10">
        <v>462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981</v>
      </c>
      <c r="D8" s="10">
        <v>895</v>
      </c>
      <c r="E8" s="10" t="s">
        <v>182</v>
      </c>
      <c r="F8" s="10" t="s">
        <v>182</v>
      </c>
      <c r="G8" s="10">
        <v>347</v>
      </c>
      <c r="H8" s="10">
        <v>548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1793</v>
      </c>
      <c r="D9" s="10">
        <v>1298</v>
      </c>
      <c r="E9" s="10" t="s">
        <v>182</v>
      </c>
      <c r="F9" s="10" t="s">
        <v>182</v>
      </c>
      <c r="G9" s="10">
        <v>30</v>
      </c>
      <c r="H9" s="10">
        <v>1053</v>
      </c>
      <c r="I9" s="10">
        <v>58</v>
      </c>
      <c r="J9" s="10">
        <v>156</v>
      </c>
      <c r="K9" s="10">
        <v>1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2247</v>
      </c>
      <c r="D10" s="10">
        <v>697</v>
      </c>
      <c r="E10" s="10" t="s">
        <v>182</v>
      </c>
      <c r="F10" s="10" t="s">
        <v>182</v>
      </c>
      <c r="G10" s="10">
        <v>34</v>
      </c>
      <c r="H10" s="10">
        <v>172</v>
      </c>
      <c r="I10" s="10">
        <v>103</v>
      </c>
      <c r="J10" s="10">
        <v>382</v>
      </c>
      <c r="K10" s="10">
        <v>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3232</v>
      </c>
      <c r="D11" s="10">
        <v>530</v>
      </c>
      <c r="E11" s="10" t="s">
        <v>182</v>
      </c>
      <c r="F11" s="10" t="s">
        <v>182</v>
      </c>
      <c r="G11" s="10">
        <v>60</v>
      </c>
      <c r="H11" s="10">
        <v>137</v>
      </c>
      <c r="I11" s="10">
        <v>84</v>
      </c>
      <c r="J11" s="10">
        <v>238</v>
      </c>
      <c r="K11" s="10">
        <v>11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4273</v>
      </c>
      <c r="D12" s="10">
        <v>557</v>
      </c>
      <c r="E12" s="10" t="s">
        <v>182</v>
      </c>
      <c r="F12" s="10" t="s">
        <v>182</v>
      </c>
      <c r="G12" s="10">
        <v>82</v>
      </c>
      <c r="H12" s="10">
        <v>162</v>
      </c>
      <c r="I12" s="10">
        <v>89</v>
      </c>
      <c r="J12" s="10">
        <v>188</v>
      </c>
      <c r="K12" s="10">
        <v>36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4512</v>
      </c>
      <c r="D13" s="10">
        <v>515</v>
      </c>
      <c r="E13" s="10" t="s">
        <v>182</v>
      </c>
      <c r="F13" s="10" t="s">
        <v>182</v>
      </c>
      <c r="G13" s="10">
        <v>106</v>
      </c>
      <c r="H13" s="10">
        <v>168</v>
      </c>
      <c r="I13" s="10">
        <v>86</v>
      </c>
      <c r="J13" s="10">
        <v>125</v>
      </c>
      <c r="K13" s="10">
        <v>30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3785</v>
      </c>
      <c r="D14" s="10">
        <v>367</v>
      </c>
      <c r="E14" s="10" t="s">
        <v>182</v>
      </c>
      <c r="F14" s="10" t="s">
        <v>182</v>
      </c>
      <c r="G14" s="10">
        <v>111</v>
      </c>
      <c r="H14" s="10">
        <v>109</v>
      </c>
      <c r="I14" s="10">
        <v>50</v>
      </c>
      <c r="J14" s="10">
        <v>71</v>
      </c>
      <c r="K14" s="10">
        <v>26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3287</v>
      </c>
      <c r="D15" s="10">
        <v>290</v>
      </c>
      <c r="E15" s="10" t="s">
        <v>182</v>
      </c>
      <c r="F15" s="10" t="s">
        <v>182</v>
      </c>
      <c r="G15" s="10">
        <v>117</v>
      </c>
      <c r="H15" s="10">
        <v>92</v>
      </c>
      <c r="I15" s="10">
        <v>28</v>
      </c>
      <c r="J15" s="10">
        <v>37</v>
      </c>
      <c r="K15" s="10">
        <v>16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3200</v>
      </c>
      <c r="D16" s="10">
        <v>235</v>
      </c>
      <c r="E16" s="10" t="s">
        <v>182</v>
      </c>
      <c r="F16" s="10" t="s">
        <v>182</v>
      </c>
      <c r="G16" s="10">
        <v>93</v>
      </c>
      <c r="H16" s="10">
        <v>58</v>
      </c>
      <c r="I16" s="10">
        <v>33</v>
      </c>
      <c r="J16" s="10">
        <v>37</v>
      </c>
      <c r="K16" s="10">
        <v>14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2901</v>
      </c>
      <c r="D17" s="10">
        <v>160</v>
      </c>
      <c r="E17" s="10" t="s">
        <v>182</v>
      </c>
      <c r="F17" s="10" t="s">
        <v>182</v>
      </c>
      <c r="G17" s="10">
        <v>74</v>
      </c>
      <c r="H17" s="10">
        <v>43</v>
      </c>
      <c r="I17" s="10">
        <v>12</v>
      </c>
      <c r="J17" s="10">
        <v>18</v>
      </c>
      <c r="K17" s="10">
        <v>13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2430</v>
      </c>
      <c r="D18" s="10">
        <v>99</v>
      </c>
      <c r="E18" s="10" t="s">
        <v>182</v>
      </c>
      <c r="F18" s="10" t="s">
        <v>182</v>
      </c>
      <c r="G18" s="10">
        <v>48</v>
      </c>
      <c r="H18" s="10">
        <v>26</v>
      </c>
      <c r="I18" s="10">
        <v>16</v>
      </c>
      <c r="J18" s="10">
        <v>6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2289</v>
      </c>
      <c r="D19" s="10">
        <v>118</v>
      </c>
      <c r="E19" s="10" t="s">
        <v>182</v>
      </c>
      <c r="F19" s="10" t="s">
        <v>182</v>
      </c>
      <c r="G19" s="10">
        <v>61</v>
      </c>
      <c r="H19" s="10">
        <v>30</v>
      </c>
      <c r="I19" s="10">
        <v>13</v>
      </c>
      <c r="J19" s="10">
        <v>10</v>
      </c>
      <c r="K19" s="10">
        <v>4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2793</v>
      </c>
      <c r="D20" s="10">
        <v>88</v>
      </c>
      <c r="E20" s="10" t="s">
        <v>182</v>
      </c>
      <c r="F20" s="10" t="s">
        <v>182</v>
      </c>
      <c r="G20" s="10">
        <v>51</v>
      </c>
      <c r="H20" s="10">
        <v>22</v>
      </c>
      <c r="I20" s="10">
        <v>6</v>
      </c>
      <c r="J20" s="10">
        <v>6</v>
      </c>
      <c r="K20" s="10">
        <v>3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2473</v>
      </c>
      <c r="D21" s="10">
        <v>72</v>
      </c>
      <c r="E21" s="10" t="s">
        <v>182</v>
      </c>
      <c r="F21" s="10" t="s">
        <v>182</v>
      </c>
      <c r="G21" s="10">
        <v>42</v>
      </c>
      <c r="H21" s="10">
        <v>17</v>
      </c>
      <c r="I21" s="10">
        <v>4</v>
      </c>
      <c r="J21" s="10">
        <v>5</v>
      </c>
      <c r="K21" s="10">
        <v>4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1446</v>
      </c>
      <c r="D22" s="10">
        <v>41</v>
      </c>
      <c r="E22" s="10" t="s">
        <v>182</v>
      </c>
      <c r="F22" s="10" t="s">
        <v>182</v>
      </c>
      <c r="G22" s="10">
        <v>31</v>
      </c>
      <c r="H22" s="10">
        <v>3</v>
      </c>
      <c r="I22" s="10">
        <v>3</v>
      </c>
      <c r="J22" s="10">
        <v>4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872</v>
      </c>
      <c r="D23" s="10">
        <v>15</v>
      </c>
      <c r="E23" s="10" t="s">
        <v>182</v>
      </c>
      <c r="F23" s="10" t="s">
        <v>182</v>
      </c>
      <c r="G23" s="10">
        <v>10</v>
      </c>
      <c r="H23" s="10">
        <v>3</v>
      </c>
      <c r="I23" s="10">
        <v>1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516</v>
      </c>
      <c r="D24" s="10">
        <v>23</v>
      </c>
      <c r="E24" s="10" t="s">
        <v>182</v>
      </c>
      <c r="F24" s="10" t="s">
        <v>182</v>
      </c>
      <c r="G24" s="10">
        <v>14</v>
      </c>
      <c r="H24" s="10">
        <v>5</v>
      </c>
      <c r="I24" s="10">
        <v>2</v>
      </c>
      <c r="J24" s="10" t="s">
        <v>182</v>
      </c>
      <c r="K24" s="10">
        <v>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24489</v>
      </c>
      <c r="D25" s="3">
        <v>3817</v>
      </c>
      <c r="E25" s="3">
        <v>65</v>
      </c>
      <c r="F25" s="3">
        <v>87</v>
      </c>
      <c r="G25" s="3">
        <v>968</v>
      </c>
      <c r="H25" s="3">
        <v>1380</v>
      </c>
      <c r="I25" s="3">
        <v>384</v>
      </c>
      <c r="J25" s="3">
        <v>836</v>
      </c>
      <c r="K25" s="3">
        <v>97</v>
      </c>
    </row>
    <row r="26" spans="1:13" ht="12" customHeight="1" x14ac:dyDescent="0.25">
      <c r="A26" s="30" t="s">
        <v>171</v>
      </c>
      <c r="B26" s="1" t="s">
        <v>14</v>
      </c>
      <c r="C26" s="10">
        <v>173</v>
      </c>
      <c r="D26" s="10">
        <v>98</v>
      </c>
      <c r="E26" s="10">
        <v>61</v>
      </c>
      <c r="F26" s="10">
        <v>37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303</v>
      </c>
      <c r="D27" s="10">
        <v>287</v>
      </c>
      <c r="E27" s="10">
        <v>4</v>
      </c>
      <c r="F27" s="10">
        <v>50</v>
      </c>
      <c r="G27" s="10">
        <v>233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478</v>
      </c>
      <c r="D28" s="10">
        <v>441</v>
      </c>
      <c r="E28" s="10" t="s">
        <v>182</v>
      </c>
      <c r="F28" s="10" t="s">
        <v>182</v>
      </c>
      <c r="G28" s="10">
        <v>166</v>
      </c>
      <c r="H28" s="10">
        <v>275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904</v>
      </c>
      <c r="D29" s="10">
        <v>677</v>
      </c>
      <c r="E29" s="10" t="s">
        <v>182</v>
      </c>
      <c r="F29" s="10" t="s">
        <v>182</v>
      </c>
      <c r="G29" s="10">
        <v>15</v>
      </c>
      <c r="H29" s="10">
        <v>517</v>
      </c>
      <c r="I29" s="10">
        <v>36</v>
      </c>
      <c r="J29" s="10">
        <v>108</v>
      </c>
      <c r="K29" s="10">
        <v>1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1166</v>
      </c>
      <c r="D30" s="10">
        <v>406</v>
      </c>
      <c r="E30" s="10" t="s">
        <v>182</v>
      </c>
      <c r="F30" s="10" t="s">
        <v>182</v>
      </c>
      <c r="G30" s="10">
        <v>21</v>
      </c>
      <c r="H30" s="10">
        <v>80</v>
      </c>
      <c r="I30" s="10">
        <v>68</v>
      </c>
      <c r="J30" s="10">
        <v>235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1717</v>
      </c>
      <c r="D31" s="10">
        <v>323</v>
      </c>
      <c r="E31" s="10" t="s">
        <v>182</v>
      </c>
      <c r="F31" s="10" t="s">
        <v>182</v>
      </c>
      <c r="G31" s="10">
        <v>39</v>
      </c>
      <c r="H31" s="10">
        <v>74</v>
      </c>
      <c r="I31" s="10">
        <v>51</v>
      </c>
      <c r="J31" s="10">
        <v>153</v>
      </c>
      <c r="K31" s="10">
        <v>6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2297</v>
      </c>
      <c r="D32" s="10">
        <v>347</v>
      </c>
      <c r="E32" s="10" t="s">
        <v>182</v>
      </c>
      <c r="F32" s="10" t="s">
        <v>182</v>
      </c>
      <c r="G32" s="10">
        <v>46</v>
      </c>
      <c r="H32" s="10">
        <v>101</v>
      </c>
      <c r="I32" s="10">
        <v>54</v>
      </c>
      <c r="J32" s="10">
        <v>125</v>
      </c>
      <c r="K32" s="10">
        <v>21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2385</v>
      </c>
      <c r="D33" s="10">
        <v>313</v>
      </c>
      <c r="E33" s="10" t="s">
        <v>182</v>
      </c>
      <c r="F33" s="10" t="s">
        <v>182</v>
      </c>
      <c r="G33" s="10">
        <v>57</v>
      </c>
      <c r="H33" s="10">
        <v>96</v>
      </c>
      <c r="I33" s="10">
        <v>57</v>
      </c>
      <c r="J33" s="10">
        <v>85</v>
      </c>
      <c r="K33" s="10">
        <v>18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2062</v>
      </c>
      <c r="D34" s="10">
        <v>217</v>
      </c>
      <c r="E34" s="10" t="s">
        <v>182</v>
      </c>
      <c r="F34" s="10" t="s">
        <v>182</v>
      </c>
      <c r="G34" s="10">
        <v>65</v>
      </c>
      <c r="H34" s="10">
        <v>57</v>
      </c>
      <c r="I34" s="10">
        <v>36</v>
      </c>
      <c r="J34" s="10">
        <v>47</v>
      </c>
      <c r="K34" s="10">
        <v>12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1873</v>
      </c>
      <c r="D35" s="10">
        <v>189</v>
      </c>
      <c r="E35" s="10" t="s">
        <v>182</v>
      </c>
      <c r="F35" s="10" t="s">
        <v>182</v>
      </c>
      <c r="G35" s="10">
        <v>67</v>
      </c>
      <c r="H35" s="10">
        <v>67</v>
      </c>
      <c r="I35" s="10">
        <v>20</v>
      </c>
      <c r="J35" s="10">
        <v>27</v>
      </c>
      <c r="K35" s="10">
        <v>8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1781</v>
      </c>
      <c r="D36" s="10">
        <v>140</v>
      </c>
      <c r="E36" s="10" t="s">
        <v>182</v>
      </c>
      <c r="F36" s="10" t="s">
        <v>182</v>
      </c>
      <c r="G36" s="10">
        <v>53</v>
      </c>
      <c r="H36" s="10">
        <v>30</v>
      </c>
      <c r="I36" s="10">
        <v>22</v>
      </c>
      <c r="J36" s="10">
        <v>26</v>
      </c>
      <c r="K36" s="10">
        <v>9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1639</v>
      </c>
      <c r="D37" s="10">
        <v>97</v>
      </c>
      <c r="E37" s="10" t="s">
        <v>182</v>
      </c>
      <c r="F37" s="10" t="s">
        <v>182</v>
      </c>
      <c r="G37" s="10">
        <v>48</v>
      </c>
      <c r="H37" s="10">
        <v>20</v>
      </c>
      <c r="I37" s="10">
        <v>9</v>
      </c>
      <c r="J37" s="10">
        <v>10</v>
      </c>
      <c r="K37" s="10">
        <v>10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1459</v>
      </c>
      <c r="D38" s="10">
        <v>50</v>
      </c>
      <c r="E38" s="10" t="s">
        <v>182</v>
      </c>
      <c r="F38" s="10" t="s">
        <v>182</v>
      </c>
      <c r="G38" s="10">
        <v>24</v>
      </c>
      <c r="H38" s="10">
        <v>13</v>
      </c>
      <c r="I38" s="10">
        <v>9</v>
      </c>
      <c r="J38" s="10">
        <v>2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1368</v>
      </c>
      <c r="D39" s="10">
        <v>75</v>
      </c>
      <c r="E39" s="10" t="s">
        <v>182</v>
      </c>
      <c r="F39" s="10" t="s">
        <v>182</v>
      </c>
      <c r="G39" s="10">
        <v>41</v>
      </c>
      <c r="H39" s="10">
        <v>15</v>
      </c>
      <c r="I39" s="10">
        <v>9</v>
      </c>
      <c r="J39" s="10">
        <v>7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1588</v>
      </c>
      <c r="D40" s="10">
        <v>57</v>
      </c>
      <c r="E40" s="10" t="s">
        <v>182</v>
      </c>
      <c r="F40" s="10" t="s">
        <v>182</v>
      </c>
      <c r="G40" s="10">
        <v>35</v>
      </c>
      <c r="H40" s="10">
        <v>11</v>
      </c>
      <c r="I40" s="10">
        <v>6</v>
      </c>
      <c r="J40" s="10">
        <v>4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1483</v>
      </c>
      <c r="D41" s="10">
        <v>49</v>
      </c>
      <c r="E41" s="10" t="s">
        <v>182</v>
      </c>
      <c r="F41" s="10" t="s">
        <v>182</v>
      </c>
      <c r="G41" s="10">
        <v>25</v>
      </c>
      <c r="H41" s="10">
        <v>15</v>
      </c>
      <c r="I41" s="10">
        <v>4</v>
      </c>
      <c r="J41" s="10">
        <v>3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899</v>
      </c>
      <c r="D42" s="10">
        <v>32</v>
      </c>
      <c r="E42" s="10" t="s">
        <v>182</v>
      </c>
      <c r="F42" s="10" t="s">
        <v>182</v>
      </c>
      <c r="G42" s="10">
        <v>23</v>
      </c>
      <c r="H42" s="10">
        <v>3</v>
      </c>
      <c r="I42" s="10">
        <v>2</v>
      </c>
      <c r="J42" s="10">
        <v>4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561</v>
      </c>
      <c r="D43" s="10">
        <v>6</v>
      </c>
      <c r="E43" s="10" t="s">
        <v>182</v>
      </c>
      <c r="F43" s="10" t="s">
        <v>182</v>
      </c>
      <c r="G43" s="10">
        <v>4</v>
      </c>
      <c r="H43" s="10">
        <v>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353</v>
      </c>
      <c r="D44" s="10">
        <v>13</v>
      </c>
      <c r="E44" s="10" t="s">
        <v>182</v>
      </c>
      <c r="F44" s="10" t="s">
        <v>182</v>
      </c>
      <c r="G44" s="10">
        <v>6</v>
      </c>
      <c r="H44" s="10">
        <v>4</v>
      </c>
      <c r="I44" s="10">
        <v>1</v>
      </c>
      <c r="J44" s="10" t="s">
        <v>182</v>
      </c>
      <c r="K44" s="10">
        <v>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19479</v>
      </c>
      <c r="D45" s="3">
        <v>2924</v>
      </c>
      <c r="E45" s="3">
        <v>54</v>
      </c>
      <c r="F45" s="3">
        <v>73</v>
      </c>
      <c r="G45" s="3">
        <v>805</v>
      </c>
      <c r="H45" s="3">
        <v>1268</v>
      </c>
      <c r="I45" s="3">
        <v>204</v>
      </c>
      <c r="J45" s="3">
        <v>448</v>
      </c>
      <c r="K45" s="3">
        <v>72</v>
      </c>
    </row>
    <row r="46" spans="1:13" ht="12" customHeight="1" x14ac:dyDescent="0.2">
      <c r="A46" s="30" t="s">
        <v>171</v>
      </c>
      <c r="B46" s="1" t="s">
        <v>14</v>
      </c>
      <c r="C46" s="10">
        <v>160</v>
      </c>
      <c r="D46" s="10">
        <v>85</v>
      </c>
      <c r="E46" s="10">
        <v>52</v>
      </c>
      <c r="F46" s="10">
        <v>33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302</v>
      </c>
      <c r="D47" s="10">
        <v>271</v>
      </c>
      <c r="E47" s="10">
        <v>2</v>
      </c>
      <c r="F47" s="10">
        <v>40</v>
      </c>
      <c r="G47" s="10">
        <v>229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503</v>
      </c>
      <c r="D48" s="10">
        <v>454</v>
      </c>
      <c r="E48" s="10" t="s">
        <v>182</v>
      </c>
      <c r="F48" s="10" t="s">
        <v>182</v>
      </c>
      <c r="G48" s="10">
        <v>181</v>
      </c>
      <c r="H48" s="10">
        <v>273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889</v>
      </c>
      <c r="D49" s="10">
        <v>621</v>
      </c>
      <c r="E49" s="10" t="s">
        <v>182</v>
      </c>
      <c r="F49" s="10" t="s">
        <v>182</v>
      </c>
      <c r="G49" s="10">
        <v>15</v>
      </c>
      <c r="H49" s="10">
        <v>536</v>
      </c>
      <c r="I49" s="10">
        <v>22</v>
      </c>
      <c r="J49" s="10">
        <v>48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1081</v>
      </c>
      <c r="D50" s="10">
        <v>291</v>
      </c>
      <c r="E50" s="10" t="s">
        <v>182</v>
      </c>
      <c r="F50" s="10" t="s">
        <v>182</v>
      </c>
      <c r="G50" s="10">
        <v>13</v>
      </c>
      <c r="H50" s="10">
        <v>92</v>
      </c>
      <c r="I50" s="10">
        <v>35</v>
      </c>
      <c r="J50" s="10">
        <v>147</v>
      </c>
      <c r="K50" s="10">
        <v>4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1515</v>
      </c>
      <c r="D51" s="10">
        <v>207</v>
      </c>
      <c r="E51" s="10" t="s">
        <v>182</v>
      </c>
      <c r="F51" s="10" t="s">
        <v>182</v>
      </c>
      <c r="G51" s="10">
        <v>21</v>
      </c>
      <c r="H51" s="10">
        <v>63</v>
      </c>
      <c r="I51" s="10">
        <v>33</v>
      </c>
      <c r="J51" s="10">
        <v>85</v>
      </c>
      <c r="K51" s="10">
        <v>5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1976</v>
      </c>
      <c r="D52" s="10">
        <v>210</v>
      </c>
      <c r="E52" s="10" t="s">
        <v>182</v>
      </c>
      <c r="F52" s="10" t="s">
        <v>182</v>
      </c>
      <c r="G52" s="10">
        <v>36</v>
      </c>
      <c r="H52" s="10">
        <v>61</v>
      </c>
      <c r="I52" s="10">
        <v>35</v>
      </c>
      <c r="J52" s="10">
        <v>63</v>
      </c>
      <c r="K52" s="10">
        <v>15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2127</v>
      </c>
      <c r="D53" s="10">
        <v>202</v>
      </c>
      <c r="E53" s="10" t="s">
        <v>182</v>
      </c>
      <c r="F53" s="10" t="s">
        <v>182</v>
      </c>
      <c r="G53" s="10">
        <v>49</v>
      </c>
      <c r="H53" s="10">
        <v>72</v>
      </c>
      <c r="I53" s="10">
        <v>29</v>
      </c>
      <c r="J53" s="10">
        <v>40</v>
      </c>
      <c r="K53" s="10">
        <v>12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1723</v>
      </c>
      <c r="D54" s="10">
        <v>150</v>
      </c>
      <c r="E54" s="10" t="s">
        <v>182</v>
      </c>
      <c r="F54" s="10" t="s">
        <v>182</v>
      </c>
      <c r="G54" s="10">
        <v>46</v>
      </c>
      <c r="H54" s="10">
        <v>52</v>
      </c>
      <c r="I54" s="10">
        <v>14</v>
      </c>
      <c r="J54" s="10">
        <v>24</v>
      </c>
      <c r="K54" s="10">
        <v>14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1414</v>
      </c>
      <c r="D55" s="10">
        <v>101</v>
      </c>
      <c r="E55" s="10" t="s">
        <v>182</v>
      </c>
      <c r="F55" s="10" t="s">
        <v>182</v>
      </c>
      <c r="G55" s="10">
        <v>50</v>
      </c>
      <c r="H55" s="10">
        <v>25</v>
      </c>
      <c r="I55" s="10">
        <v>8</v>
      </c>
      <c r="J55" s="10">
        <v>10</v>
      </c>
      <c r="K55" s="10">
        <v>8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1419</v>
      </c>
      <c r="D56" s="10">
        <v>95</v>
      </c>
      <c r="E56" s="10" t="s">
        <v>182</v>
      </c>
      <c r="F56" s="10" t="s">
        <v>182</v>
      </c>
      <c r="G56" s="10">
        <v>40</v>
      </c>
      <c r="H56" s="10">
        <v>28</v>
      </c>
      <c r="I56" s="10">
        <v>11</v>
      </c>
      <c r="J56" s="10">
        <v>11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1262</v>
      </c>
      <c r="D57" s="10">
        <v>63</v>
      </c>
      <c r="E57" s="10" t="s">
        <v>182</v>
      </c>
      <c r="F57" s="10" t="s">
        <v>182</v>
      </c>
      <c r="G57" s="10">
        <v>26</v>
      </c>
      <c r="H57" s="10">
        <v>23</v>
      </c>
      <c r="I57" s="10">
        <v>3</v>
      </c>
      <c r="J57" s="10">
        <v>8</v>
      </c>
      <c r="K57" s="10">
        <v>3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971</v>
      </c>
      <c r="D58" s="10">
        <v>49</v>
      </c>
      <c r="E58" s="10" t="s">
        <v>182</v>
      </c>
      <c r="F58" s="10" t="s">
        <v>182</v>
      </c>
      <c r="G58" s="10">
        <v>24</v>
      </c>
      <c r="H58" s="10">
        <v>13</v>
      </c>
      <c r="I58" s="10">
        <v>7</v>
      </c>
      <c r="J58" s="10">
        <v>4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921</v>
      </c>
      <c r="D59" s="10">
        <v>43</v>
      </c>
      <c r="E59" s="10" t="s">
        <v>182</v>
      </c>
      <c r="F59" s="10" t="s">
        <v>182</v>
      </c>
      <c r="G59" s="10">
        <v>20</v>
      </c>
      <c r="H59" s="10">
        <v>15</v>
      </c>
      <c r="I59" s="10">
        <v>4</v>
      </c>
      <c r="J59" s="10">
        <v>3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1205</v>
      </c>
      <c r="D60" s="10">
        <v>31</v>
      </c>
      <c r="E60" s="10" t="s">
        <v>182</v>
      </c>
      <c r="F60" s="10" t="s">
        <v>182</v>
      </c>
      <c r="G60" s="10">
        <v>16</v>
      </c>
      <c r="H60" s="10">
        <v>11</v>
      </c>
      <c r="I60" s="10" t="s">
        <v>182</v>
      </c>
      <c r="J60" s="10">
        <v>2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990</v>
      </c>
      <c r="D61" s="10">
        <v>23</v>
      </c>
      <c r="E61" s="10" t="s">
        <v>182</v>
      </c>
      <c r="F61" s="10" t="s">
        <v>182</v>
      </c>
      <c r="G61" s="10">
        <v>17</v>
      </c>
      <c r="H61" s="10">
        <v>2</v>
      </c>
      <c r="I61" s="10" t="s">
        <v>182</v>
      </c>
      <c r="J61" s="10">
        <v>2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547</v>
      </c>
      <c r="D62" s="10">
        <v>9</v>
      </c>
      <c r="E62" s="10" t="s">
        <v>182</v>
      </c>
      <c r="F62" s="10" t="s">
        <v>182</v>
      </c>
      <c r="G62" s="10">
        <v>8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311</v>
      </c>
      <c r="D63" s="10">
        <v>9</v>
      </c>
      <c r="E63" s="10" t="s">
        <v>182</v>
      </c>
      <c r="F63" s="10" t="s">
        <v>182</v>
      </c>
      <c r="G63" s="10">
        <v>6</v>
      </c>
      <c r="H63" s="10">
        <v>1</v>
      </c>
      <c r="I63" s="10">
        <v>1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163</v>
      </c>
      <c r="D64" s="6">
        <v>10</v>
      </c>
      <c r="E64" s="6" t="s">
        <v>182</v>
      </c>
      <c r="F64" s="6" t="s">
        <v>182</v>
      </c>
      <c r="G64" s="6">
        <v>8</v>
      </c>
      <c r="H64" s="6">
        <v>1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354</v>
      </c>
      <c r="D5" s="3">
        <v>82</v>
      </c>
      <c r="E5" s="3">
        <v>2</v>
      </c>
      <c r="F5" s="3">
        <v>4</v>
      </c>
      <c r="G5" s="3">
        <v>22</v>
      </c>
      <c r="H5" s="3">
        <v>26</v>
      </c>
      <c r="I5" s="3">
        <v>18</v>
      </c>
      <c r="J5" s="3">
        <v>9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3</v>
      </c>
      <c r="E6" s="10">
        <v>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17</v>
      </c>
      <c r="D7" s="10">
        <v>17</v>
      </c>
      <c r="E7" s="10" t="s">
        <v>182</v>
      </c>
      <c r="F7" s="10">
        <v>3</v>
      </c>
      <c r="G7" s="10">
        <v>14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13</v>
      </c>
      <c r="D8" s="10">
        <v>11</v>
      </c>
      <c r="E8" s="10" t="s">
        <v>182</v>
      </c>
      <c r="F8" s="10" t="s">
        <v>182</v>
      </c>
      <c r="G8" s="10">
        <v>5</v>
      </c>
      <c r="H8" s="10">
        <v>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21</v>
      </c>
      <c r="D9" s="10">
        <v>15</v>
      </c>
      <c r="E9" s="10" t="s">
        <v>182</v>
      </c>
      <c r="F9" s="10" t="s">
        <v>182</v>
      </c>
      <c r="G9" s="10">
        <v>1</v>
      </c>
      <c r="H9" s="10">
        <v>10</v>
      </c>
      <c r="I9" s="10">
        <v>2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19</v>
      </c>
      <c r="D10" s="10">
        <v>4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2</v>
      </c>
      <c r="J10" s="10">
        <v>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32</v>
      </c>
      <c r="D11" s="10">
        <v>6</v>
      </c>
      <c r="E11" s="10" t="s">
        <v>182</v>
      </c>
      <c r="F11" s="10" t="s">
        <v>182</v>
      </c>
      <c r="G11" s="10" t="s">
        <v>182</v>
      </c>
      <c r="H11" s="10">
        <v>2</v>
      </c>
      <c r="I11" s="10">
        <v>4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31</v>
      </c>
      <c r="D12" s="10">
        <v>7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3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28</v>
      </c>
      <c r="D13" s="10">
        <v>2</v>
      </c>
      <c r="E13" s="10" t="s">
        <v>182</v>
      </c>
      <c r="F13" s="10" t="s">
        <v>182</v>
      </c>
      <c r="G13" s="10">
        <v>1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21</v>
      </c>
      <c r="D14" s="10">
        <v>5</v>
      </c>
      <c r="E14" s="10" t="s">
        <v>182</v>
      </c>
      <c r="F14" s="10" t="s">
        <v>182</v>
      </c>
      <c r="G14" s="10" t="s">
        <v>182</v>
      </c>
      <c r="H14" s="10">
        <v>3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21</v>
      </c>
      <c r="D15" s="10">
        <v>4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2</v>
      </c>
      <c r="J15" s="10">
        <v>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27</v>
      </c>
      <c r="D16" s="10">
        <v>4</v>
      </c>
      <c r="E16" s="10" t="s">
        <v>182</v>
      </c>
      <c r="F16" s="10" t="s">
        <v>182</v>
      </c>
      <c r="G16" s="10">
        <v>1</v>
      </c>
      <c r="H16" s="10">
        <v>1</v>
      </c>
      <c r="I16" s="10">
        <v>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27</v>
      </c>
      <c r="D17" s="10">
        <v>2</v>
      </c>
      <c r="E17" s="10" t="s">
        <v>182</v>
      </c>
      <c r="F17" s="10" t="s">
        <v>182</v>
      </c>
      <c r="G17" s="10" t="s">
        <v>182</v>
      </c>
      <c r="H17" s="10">
        <v>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11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19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28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16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>
        <v>1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10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189</v>
      </c>
      <c r="D25" s="3">
        <v>50</v>
      </c>
      <c r="E25" s="3">
        <v>1</v>
      </c>
      <c r="F25" s="3">
        <v>1</v>
      </c>
      <c r="G25" s="3">
        <v>14</v>
      </c>
      <c r="H25" s="3">
        <v>12</v>
      </c>
      <c r="I25" s="3">
        <v>13</v>
      </c>
      <c r="J25" s="3">
        <v>8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</v>
      </c>
      <c r="D27" s="10">
        <v>9</v>
      </c>
      <c r="E27" s="10" t="s">
        <v>182</v>
      </c>
      <c r="F27" s="10">
        <v>1</v>
      </c>
      <c r="G27" s="10">
        <v>8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</v>
      </c>
      <c r="D28" s="10">
        <v>6</v>
      </c>
      <c r="E28" s="10" t="s">
        <v>182</v>
      </c>
      <c r="F28" s="10" t="s">
        <v>182</v>
      </c>
      <c r="G28" s="10">
        <v>4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4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8</v>
      </c>
      <c r="D30" s="10">
        <v>3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13</v>
      </c>
      <c r="D31" s="10">
        <v>4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3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19</v>
      </c>
      <c r="D32" s="10">
        <v>5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2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14</v>
      </c>
      <c r="D33" s="10">
        <v>2</v>
      </c>
      <c r="E33" s="10" t="s">
        <v>182</v>
      </c>
      <c r="F33" s="10" t="s">
        <v>182</v>
      </c>
      <c r="G33" s="10">
        <v>1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14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2</v>
      </c>
      <c r="I34" s="10">
        <v>1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9</v>
      </c>
      <c r="D35" s="10">
        <v>3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>
        <v>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15</v>
      </c>
      <c r="D36" s="10">
        <v>2</v>
      </c>
      <c r="E36" s="10" t="s">
        <v>182</v>
      </c>
      <c r="F36" s="10" t="s">
        <v>182</v>
      </c>
      <c r="G36" s="10">
        <v>1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</v>
      </c>
      <c r="D37" s="10">
        <v>2</v>
      </c>
      <c r="E37" s="10" t="s">
        <v>182</v>
      </c>
      <c r="F37" s="10" t="s">
        <v>182</v>
      </c>
      <c r="G37" s="10" t="s">
        <v>182</v>
      </c>
      <c r="H37" s="10">
        <v>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17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>
        <v>1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165</v>
      </c>
      <c r="D45" s="3">
        <v>32</v>
      </c>
      <c r="E45" s="3">
        <v>1</v>
      </c>
      <c r="F45" s="3">
        <v>3</v>
      </c>
      <c r="G45" s="3">
        <v>8</v>
      </c>
      <c r="H45" s="3">
        <v>14</v>
      </c>
      <c r="I45" s="3">
        <v>5</v>
      </c>
      <c r="J45" s="3">
        <v>1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2</v>
      </c>
      <c r="E46" s="10">
        <v>1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8</v>
      </c>
      <c r="D47" s="10">
        <v>8</v>
      </c>
      <c r="E47" s="10" t="s">
        <v>182</v>
      </c>
      <c r="F47" s="10">
        <v>2</v>
      </c>
      <c r="G47" s="10">
        <v>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</v>
      </c>
      <c r="D48" s="10">
        <v>5</v>
      </c>
      <c r="E48" s="10" t="s">
        <v>182</v>
      </c>
      <c r="F48" s="10" t="s">
        <v>182</v>
      </c>
      <c r="G48" s="10">
        <v>1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11</v>
      </c>
      <c r="D49" s="10">
        <v>8</v>
      </c>
      <c r="E49" s="10" t="s">
        <v>182</v>
      </c>
      <c r="F49" s="10" t="s">
        <v>182</v>
      </c>
      <c r="G49" s="10">
        <v>1</v>
      </c>
      <c r="H49" s="10">
        <v>6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11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19</v>
      </c>
      <c r="D51" s="10">
        <v>2</v>
      </c>
      <c r="E51" s="10" t="s">
        <v>182</v>
      </c>
      <c r="F51" s="10" t="s">
        <v>182</v>
      </c>
      <c r="G51" s="10" t="s">
        <v>182</v>
      </c>
      <c r="H51" s="10">
        <v>1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12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>
        <v>1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12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12</v>
      </c>
      <c r="D56" s="10">
        <v>2</v>
      </c>
      <c r="E56" s="10" t="s">
        <v>182</v>
      </c>
      <c r="F56" s="10" t="s">
        <v>182</v>
      </c>
      <c r="G56" s="10" t="s">
        <v>182</v>
      </c>
      <c r="H56" s="10">
        <v>1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10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11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6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198</v>
      </c>
      <c r="D5" s="3">
        <v>46</v>
      </c>
      <c r="E5" s="3">
        <v>4</v>
      </c>
      <c r="F5" s="3">
        <v>1</v>
      </c>
      <c r="G5" s="3">
        <v>11</v>
      </c>
      <c r="H5" s="3">
        <v>18</v>
      </c>
      <c r="I5" s="3">
        <v>4</v>
      </c>
      <c r="J5" s="3">
        <v>8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4</v>
      </c>
      <c r="E6" s="10">
        <v>4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11</v>
      </c>
      <c r="D7" s="10">
        <v>7</v>
      </c>
      <c r="E7" s="10" t="s">
        <v>182</v>
      </c>
      <c r="F7" s="10">
        <v>1</v>
      </c>
      <c r="G7" s="10">
        <v>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6</v>
      </c>
      <c r="D8" s="10">
        <v>5</v>
      </c>
      <c r="E8" s="10" t="s">
        <v>182</v>
      </c>
      <c r="F8" s="10" t="s">
        <v>182</v>
      </c>
      <c r="G8" s="10">
        <v>3</v>
      </c>
      <c r="H8" s="10">
        <v>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20</v>
      </c>
      <c r="D9" s="10">
        <v>12</v>
      </c>
      <c r="E9" s="10" t="s">
        <v>182</v>
      </c>
      <c r="F9" s="10" t="s">
        <v>182</v>
      </c>
      <c r="G9" s="10" t="s">
        <v>182</v>
      </c>
      <c r="H9" s="10">
        <v>11</v>
      </c>
      <c r="I9" s="10" t="s">
        <v>182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2</v>
      </c>
      <c r="I10" s="10">
        <v>1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7</v>
      </c>
      <c r="D11" s="10">
        <v>3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2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23</v>
      </c>
      <c r="D13" s="10">
        <v>1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20</v>
      </c>
      <c r="D14" s="10">
        <v>3</v>
      </c>
      <c r="E14" s="10" t="s">
        <v>182</v>
      </c>
      <c r="F14" s="10" t="s">
        <v>182</v>
      </c>
      <c r="G14" s="10" t="s">
        <v>182</v>
      </c>
      <c r="H14" s="10">
        <v>2</v>
      </c>
      <c r="I14" s="10" t="s">
        <v>182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13</v>
      </c>
      <c r="D15" s="10">
        <v>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1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13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15</v>
      </c>
      <c r="D17" s="10">
        <v>2</v>
      </c>
      <c r="E17" s="10" t="s">
        <v>182</v>
      </c>
      <c r="F17" s="10" t="s">
        <v>182</v>
      </c>
      <c r="G17" s="10">
        <v>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5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11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5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3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114</v>
      </c>
      <c r="D25" s="3">
        <v>30</v>
      </c>
      <c r="E25" s="3">
        <v>3</v>
      </c>
      <c r="F25" s="3">
        <v>1</v>
      </c>
      <c r="G25" s="3">
        <v>9</v>
      </c>
      <c r="H25" s="3">
        <v>12</v>
      </c>
      <c r="I25" s="3">
        <v>1</v>
      </c>
      <c r="J25" s="3">
        <v>4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5</v>
      </c>
      <c r="D26" s="10">
        <v>3</v>
      </c>
      <c r="E26" s="10">
        <v>3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</v>
      </c>
      <c r="D27" s="10">
        <v>6</v>
      </c>
      <c r="E27" s="10" t="s">
        <v>182</v>
      </c>
      <c r="F27" s="10">
        <v>1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</v>
      </c>
      <c r="D28" s="10">
        <v>4</v>
      </c>
      <c r="E28" s="10" t="s">
        <v>182</v>
      </c>
      <c r="F28" s="10" t="s">
        <v>182</v>
      </c>
      <c r="G28" s="10">
        <v>2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</v>
      </c>
      <c r="D29" s="10">
        <v>6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</v>
      </c>
      <c r="D30" s="10">
        <v>2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</v>
      </c>
      <c r="D33" s="10">
        <v>1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15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2</v>
      </c>
      <c r="I34" s="10" t="s">
        <v>182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7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</v>
      </c>
      <c r="D37" s="10">
        <v>2</v>
      </c>
      <c r="E37" s="10" t="s">
        <v>182</v>
      </c>
      <c r="F37" s="10" t="s">
        <v>182</v>
      </c>
      <c r="G37" s="10">
        <v>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84</v>
      </c>
      <c r="D45" s="3">
        <v>16</v>
      </c>
      <c r="E45" s="3">
        <v>1</v>
      </c>
      <c r="F45" s="3" t="s">
        <v>182</v>
      </c>
      <c r="G45" s="3">
        <v>2</v>
      </c>
      <c r="H45" s="3">
        <v>6</v>
      </c>
      <c r="I45" s="3">
        <v>3</v>
      </c>
      <c r="J45" s="3">
        <v>4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5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</v>
      </c>
      <c r="D48" s="10">
        <v>1</v>
      </c>
      <c r="E48" s="10" t="s">
        <v>182</v>
      </c>
      <c r="F48" s="10" t="s">
        <v>182</v>
      </c>
      <c r="G48" s="10">
        <v>1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11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5</v>
      </c>
      <c r="I49" s="10" t="s">
        <v>182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8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1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8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266</v>
      </c>
      <c r="D5" s="3">
        <v>76</v>
      </c>
      <c r="E5" s="3">
        <v>5</v>
      </c>
      <c r="F5" s="3">
        <v>5</v>
      </c>
      <c r="G5" s="3">
        <v>18</v>
      </c>
      <c r="H5" s="3">
        <v>26</v>
      </c>
      <c r="I5" s="3">
        <v>6</v>
      </c>
      <c r="J5" s="3">
        <v>12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18</v>
      </c>
      <c r="D6" s="10">
        <v>8</v>
      </c>
      <c r="E6" s="10">
        <v>5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8</v>
      </c>
      <c r="D7" s="10">
        <v>4</v>
      </c>
      <c r="E7" s="10" t="s">
        <v>182</v>
      </c>
      <c r="F7" s="10">
        <v>2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17</v>
      </c>
      <c r="D8" s="10">
        <v>15</v>
      </c>
      <c r="E8" s="10" t="s">
        <v>182</v>
      </c>
      <c r="F8" s="10" t="s">
        <v>182</v>
      </c>
      <c r="G8" s="10">
        <v>7</v>
      </c>
      <c r="H8" s="10">
        <v>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15</v>
      </c>
      <c r="D9" s="10">
        <v>7</v>
      </c>
      <c r="E9" s="10" t="s">
        <v>182</v>
      </c>
      <c r="F9" s="10" t="s">
        <v>182</v>
      </c>
      <c r="G9" s="10" t="s">
        <v>182</v>
      </c>
      <c r="H9" s="10">
        <v>4</v>
      </c>
      <c r="I9" s="10" t="s">
        <v>182</v>
      </c>
      <c r="J9" s="10">
        <v>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27</v>
      </c>
      <c r="D10" s="10">
        <v>10</v>
      </c>
      <c r="E10" s="10" t="s">
        <v>182</v>
      </c>
      <c r="F10" s="10" t="s">
        <v>182</v>
      </c>
      <c r="G10" s="10">
        <v>1</v>
      </c>
      <c r="H10" s="10">
        <v>3</v>
      </c>
      <c r="I10" s="10">
        <v>3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22</v>
      </c>
      <c r="D11" s="10">
        <v>5</v>
      </c>
      <c r="E11" s="10" t="s">
        <v>182</v>
      </c>
      <c r="F11" s="10" t="s">
        <v>182</v>
      </c>
      <c r="G11" s="10" t="s">
        <v>182</v>
      </c>
      <c r="H11" s="10">
        <v>3</v>
      </c>
      <c r="I11" s="10">
        <v>1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22</v>
      </c>
      <c r="D12" s="10">
        <v>1</v>
      </c>
      <c r="E12" s="10" t="s">
        <v>182</v>
      </c>
      <c r="F12" s="10" t="s">
        <v>182</v>
      </c>
      <c r="G12" s="10" t="s">
        <v>182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32</v>
      </c>
      <c r="D13" s="10">
        <v>4</v>
      </c>
      <c r="E13" s="10" t="s">
        <v>182</v>
      </c>
      <c r="F13" s="10" t="s">
        <v>182</v>
      </c>
      <c r="G13" s="10" t="s">
        <v>182</v>
      </c>
      <c r="H13" s="10">
        <v>1</v>
      </c>
      <c r="I13" s="10" t="s">
        <v>182</v>
      </c>
      <c r="J13" s="10">
        <v>3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20</v>
      </c>
      <c r="D14" s="10">
        <v>6</v>
      </c>
      <c r="E14" s="10" t="s">
        <v>182</v>
      </c>
      <c r="F14" s="10" t="s">
        <v>182</v>
      </c>
      <c r="G14" s="10">
        <v>1</v>
      </c>
      <c r="H14" s="10">
        <v>1</v>
      </c>
      <c r="I14" s="10">
        <v>1</v>
      </c>
      <c r="J14" s="10" t="s">
        <v>182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17</v>
      </c>
      <c r="D15" s="10">
        <v>6</v>
      </c>
      <c r="E15" s="10" t="s">
        <v>182</v>
      </c>
      <c r="F15" s="10" t="s">
        <v>182</v>
      </c>
      <c r="G15" s="10">
        <v>3</v>
      </c>
      <c r="H15" s="10">
        <v>3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14</v>
      </c>
      <c r="D16" s="10">
        <v>2</v>
      </c>
      <c r="E16" s="10" t="s">
        <v>182</v>
      </c>
      <c r="F16" s="10" t="s">
        <v>182</v>
      </c>
      <c r="G16" s="10">
        <v>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15</v>
      </c>
      <c r="D17" s="10">
        <v>3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</v>
      </c>
      <c r="D19" s="10">
        <v>3</v>
      </c>
      <c r="E19" s="10" t="s">
        <v>182</v>
      </c>
      <c r="F19" s="10" t="s">
        <v>182</v>
      </c>
      <c r="G19" s="10">
        <v>1</v>
      </c>
      <c r="H19" s="10">
        <v>1</v>
      </c>
      <c r="I19" s="10" t="s">
        <v>182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7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136</v>
      </c>
      <c r="D25" s="3">
        <v>43</v>
      </c>
      <c r="E25" s="3">
        <v>4</v>
      </c>
      <c r="F25" s="3">
        <v>3</v>
      </c>
      <c r="G25" s="3">
        <v>8</v>
      </c>
      <c r="H25" s="3">
        <v>12</v>
      </c>
      <c r="I25" s="3">
        <v>4</v>
      </c>
      <c r="J25" s="3">
        <v>10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7</v>
      </c>
      <c r="D26" s="10">
        <v>5</v>
      </c>
      <c r="E26" s="10">
        <v>4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</v>
      </c>
      <c r="D27" s="10">
        <v>3</v>
      </c>
      <c r="E27" s="10" t="s">
        <v>182</v>
      </c>
      <c r="F27" s="10">
        <v>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</v>
      </c>
      <c r="D28" s="10">
        <v>4</v>
      </c>
      <c r="E28" s="10" t="s">
        <v>182</v>
      </c>
      <c r="F28" s="10" t="s">
        <v>182</v>
      </c>
      <c r="G28" s="10">
        <v>2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</v>
      </c>
      <c r="D29" s="10">
        <v>3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>
        <v>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15</v>
      </c>
      <c r="D30" s="10">
        <v>7</v>
      </c>
      <c r="E30" s="10" t="s">
        <v>182</v>
      </c>
      <c r="F30" s="10" t="s">
        <v>182</v>
      </c>
      <c r="G30" s="10">
        <v>1</v>
      </c>
      <c r="H30" s="10">
        <v>1</v>
      </c>
      <c r="I30" s="10">
        <v>3</v>
      </c>
      <c r="J30" s="10">
        <v>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</v>
      </c>
      <c r="D31" s="10">
        <v>4</v>
      </c>
      <c r="E31" s="10" t="s">
        <v>182</v>
      </c>
      <c r="F31" s="10" t="s">
        <v>182</v>
      </c>
      <c r="G31" s="10" t="s">
        <v>182</v>
      </c>
      <c r="H31" s="10">
        <v>3</v>
      </c>
      <c r="I31" s="10" t="s">
        <v>182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13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18</v>
      </c>
      <c r="D33" s="10">
        <v>3</v>
      </c>
      <c r="E33" s="10" t="s">
        <v>182</v>
      </c>
      <c r="F33" s="10" t="s">
        <v>182</v>
      </c>
      <c r="G33" s="10" t="s">
        <v>182</v>
      </c>
      <c r="H33" s="10">
        <v>1</v>
      </c>
      <c r="I33" s="10" t="s">
        <v>182</v>
      </c>
      <c r="J33" s="10">
        <v>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11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>
        <v>1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14</v>
      </c>
      <c r="D35" s="10">
        <v>5</v>
      </c>
      <c r="E35" s="10" t="s">
        <v>182</v>
      </c>
      <c r="F35" s="10" t="s">
        <v>182</v>
      </c>
      <c r="G35" s="10">
        <v>3</v>
      </c>
      <c r="H35" s="10">
        <v>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4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8</v>
      </c>
      <c r="D37" s="10">
        <v>3</v>
      </c>
      <c r="E37" s="10" t="s">
        <v>182</v>
      </c>
      <c r="F37" s="10" t="s">
        <v>182</v>
      </c>
      <c r="G37" s="10">
        <v>1</v>
      </c>
      <c r="H37" s="10">
        <v>1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4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>
        <v>1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5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130</v>
      </c>
      <c r="D45" s="3">
        <v>33</v>
      </c>
      <c r="E45" s="3">
        <v>1</v>
      </c>
      <c r="F45" s="3">
        <v>2</v>
      </c>
      <c r="G45" s="3">
        <v>10</v>
      </c>
      <c r="H45" s="3">
        <v>14</v>
      </c>
      <c r="I45" s="3">
        <v>2</v>
      </c>
      <c r="J45" s="3">
        <v>2</v>
      </c>
      <c r="K45" s="3">
        <v>2</v>
      </c>
    </row>
    <row r="46" spans="1:14" ht="12" customHeight="1" x14ac:dyDescent="0.2">
      <c r="A46" s="30" t="s">
        <v>171</v>
      </c>
      <c r="B46" s="1" t="s">
        <v>14</v>
      </c>
      <c r="C46" s="10">
        <v>11</v>
      </c>
      <c r="D46" s="10">
        <v>3</v>
      </c>
      <c r="E46" s="10">
        <v>1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4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12</v>
      </c>
      <c r="D48" s="10">
        <v>11</v>
      </c>
      <c r="E48" s="10" t="s">
        <v>182</v>
      </c>
      <c r="F48" s="10" t="s">
        <v>182</v>
      </c>
      <c r="G48" s="10">
        <v>5</v>
      </c>
      <c r="H48" s="10">
        <v>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</v>
      </c>
      <c r="D49" s="10">
        <v>4</v>
      </c>
      <c r="E49" s="10" t="s">
        <v>182</v>
      </c>
      <c r="F49" s="10" t="s">
        <v>182</v>
      </c>
      <c r="G49" s="10" t="s">
        <v>182</v>
      </c>
      <c r="H49" s="10">
        <v>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12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13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</v>
      </c>
      <c r="D54" s="10">
        <v>3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10</v>
      </c>
      <c r="D56" s="10">
        <v>2</v>
      </c>
      <c r="E56" s="10" t="s">
        <v>182</v>
      </c>
      <c r="F56" s="10" t="s">
        <v>182</v>
      </c>
      <c r="G56" s="10">
        <v>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</v>
      </c>
      <c r="D59" s="10">
        <v>2</v>
      </c>
      <c r="E59" s="10" t="s">
        <v>182</v>
      </c>
      <c r="F59" s="10" t="s">
        <v>182</v>
      </c>
      <c r="G59" s="10">
        <v>1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278</v>
      </c>
      <c r="D5" s="3">
        <v>59</v>
      </c>
      <c r="E5" s="3">
        <v>4</v>
      </c>
      <c r="F5" s="3">
        <v>7</v>
      </c>
      <c r="G5" s="3">
        <v>18</v>
      </c>
      <c r="H5" s="3">
        <v>23</v>
      </c>
      <c r="I5" s="3">
        <v>3</v>
      </c>
      <c r="J5" s="3">
        <v>3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10</v>
      </c>
      <c r="D6" s="10">
        <v>6</v>
      </c>
      <c r="E6" s="10">
        <v>4</v>
      </c>
      <c r="F6" s="10">
        <v>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10</v>
      </c>
      <c r="D7" s="10">
        <v>10</v>
      </c>
      <c r="E7" s="10" t="s">
        <v>182</v>
      </c>
      <c r="F7" s="10">
        <v>5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18</v>
      </c>
      <c r="D8" s="10">
        <v>12</v>
      </c>
      <c r="E8" s="10" t="s">
        <v>182</v>
      </c>
      <c r="F8" s="10" t="s">
        <v>182</v>
      </c>
      <c r="G8" s="10">
        <v>6</v>
      </c>
      <c r="H8" s="10">
        <v>6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16</v>
      </c>
      <c r="D9" s="10">
        <v>9</v>
      </c>
      <c r="E9" s="10" t="s">
        <v>182</v>
      </c>
      <c r="F9" s="10" t="s">
        <v>182</v>
      </c>
      <c r="G9" s="10">
        <v>1</v>
      </c>
      <c r="H9" s="10">
        <v>6</v>
      </c>
      <c r="I9" s="10" t="s">
        <v>182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21</v>
      </c>
      <c r="D10" s="10">
        <v>4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2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17</v>
      </c>
      <c r="D11" s="10">
        <v>1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19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3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28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28</v>
      </c>
      <c r="D14" s="10">
        <v>7</v>
      </c>
      <c r="E14" s="10" t="s">
        <v>182</v>
      </c>
      <c r="F14" s="10" t="s">
        <v>182</v>
      </c>
      <c r="G14" s="10" t="s">
        <v>182</v>
      </c>
      <c r="H14" s="10">
        <v>5</v>
      </c>
      <c r="I14" s="10">
        <v>1</v>
      </c>
      <c r="J14" s="10" t="s">
        <v>182</v>
      </c>
      <c r="K14" s="10">
        <v>1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25</v>
      </c>
      <c r="D15" s="10">
        <v>3</v>
      </c>
      <c r="E15" s="10" t="s">
        <v>182</v>
      </c>
      <c r="F15" s="10" t="s">
        <v>182</v>
      </c>
      <c r="G15" s="10">
        <v>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8</v>
      </c>
      <c r="D16" s="10">
        <v>1</v>
      </c>
      <c r="E16" s="10" t="s">
        <v>182</v>
      </c>
      <c r="F16" s="10" t="s">
        <v>182</v>
      </c>
      <c r="G16" s="10">
        <v>1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</v>
      </c>
      <c r="D17" s="10">
        <v>1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17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9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139</v>
      </c>
      <c r="D25" s="3">
        <v>37</v>
      </c>
      <c r="E25" s="3">
        <v>3</v>
      </c>
      <c r="F25" s="3">
        <v>3</v>
      </c>
      <c r="G25" s="3">
        <v>10</v>
      </c>
      <c r="H25" s="3">
        <v>16</v>
      </c>
      <c r="I25" s="3">
        <v>1</v>
      </c>
      <c r="J25" s="3">
        <v>3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6</v>
      </c>
      <c r="D26" s="10">
        <v>3</v>
      </c>
      <c r="E26" s="10">
        <v>3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</v>
      </c>
      <c r="D27" s="10">
        <v>6</v>
      </c>
      <c r="E27" s="10" t="s">
        <v>182</v>
      </c>
      <c r="F27" s="10">
        <v>3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12</v>
      </c>
      <c r="D28" s="10">
        <v>8</v>
      </c>
      <c r="E28" s="10" t="s">
        <v>182</v>
      </c>
      <c r="F28" s="10" t="s">
        <v>182</v>
      </c>
      <c r="G28" s="10">
        <v>5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</v>
      </c>
      <c r="D29" s="10">
        <v>7</v>
      </c>
      <c r="E29" s="10" t="s">
        <v>182</v>
      </c>
      <c r="F29" s="10" t="s">
        <v>182</v>
      </c>
      <c r="G29" s="10" t="s">
        <v>182</v>
      </c>
      <c r="H29" s="10">
        <v>5</v>
      </c>
      <c r="I29" s="10" t="s">
        <v>182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8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8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12</v>
      </c>
      <c r="D32" s="10">
        <v>3</v>
      </c>
      <c r="E32" s="10" t="s">
        <v>182</v>
      </c>
      <c r="F32" s="10" t="s">
        <v>182</v>
      </c>
      <c r="G32" s="10" t="s">
        <v>182</v>
      </c>
      <c r="H32" s="10">
        <v>3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14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16</v>
      </c>
      <c r="D34" s="10">
        <v>5</v>
      </c>
      <c r="E34" s="10" t="s">
        <v>182</v>
      </c>
      <c r="F34" s="10" t="s">
        <v>182</v>
      </c>
      <c r="G34" s="10" t="s">
        <v>182</v>
      </c>
      <c r="H34" s="10">
        <v>3</v>
      </c>
      <c r="I34" s="10">
        <v>1</v>
      </c>
      <c r="J34" s="10" t="s">
        <v>182</v>
      </c>
      <c r="K34" s="10">
        <v>1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7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5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>
        <v>1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6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4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4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4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139</v>
      </c>
      <c r="D45" s="3">
        <v>22</v>
      </c>
      <c r="E45" s="3">
        <v>1</v>
      </c>
      <c r="F45" s="3">
        <v>4</v>
      </c>
      <c r="G45" s="3">
        <v>8</v>
      </c>
      <c r="H45" s="3">
        <v>7</v>
      </c>
      <c r="I45" s="3">
        <v>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4</v>
      </c>
      <c r="D46" s="10">
        <v>3</v>
      </c>
      <c r="E46" s="10">
        <v>1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4</v>
      </c>
      <c r="D47" s="10">
        <v>4</v>
      </c>
      <c r="E47" s="10" t="s">
        <v>182</v>
      </c>
      <c r="F47" s="10">
        <v>2</v>
      </c>
      <c r="G47" s="10">
        <v>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6</v>
      </c>
      <c r="D48" s="10">
        <v>4</v>
      </c>
      <c r="E48" s="10" t="s">
        <v>182</v>
      </c>
      <c r="F48" s="10" t="s">
        <v>182</v>
      </c>
      <c r="G48" s="10">
        <v>1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</v>
      </c>
      <c r="D49" s="10">
        <v>2</v>
      </c>
      <c r="E49" s="10" t="s">
        <v>182</v>
      </c>
      <c r="F49" s="10" t="s">
        <v>182</v>
      </c>
      <c r="G49" s="10">
        <v>1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13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12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18</v>
      </c>
      <c r="D55" s="10">
        <v>2</v>
      </c>
      <c r="E55" s="10" t="s">
        <v>182</v>
      </c>
      <c r="F55" s="10" t="s">
        <v>182</v>
      </c>
      <c r="G55" s="10">
        <v>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14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177</v>
      </c>
      <c r="D5" s="3">
        <v>27</v>
      </c>
      <c r="E5" s="3" t="s">
        <v>182</v>
      </c>
      <c r="F5" s="3">
        <v>1</v>
      </c>
      <c r="G5" s="3">
        <v>8</v>
      </c>
      <c r="H5" s="3">
        <v>9</v>
      </c>
      <c r="I5" s="3">
        <v>4</v>
      </c>
      <c r="J5" s="3">
        <v>5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1</v>
      </c>
      <c r="D6" s="10">
        <v>1</v>
      </c>
      <c r="E6" s="10" t="s">
        <v>182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</v>
      </c>
      <c r="D7" s="10">
        <v>5</v>
      </c>
      <c r="E7" s="10" t="s">
        <v>182</v>
      </c>
      <c r="F7" s="10" t="s">
        <v>182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</v>
      </c>
      <c r="D8" s="10">
        <v>4</v>
      </c>
      <c r="E8" s="10" t="s">
        <v>182</v>
      </c>
      <c r="F8" s="10" t="s">
        <v>182</v>
      </c>
      <c r="G8" s="10" t="s">
        <v>182</v>
      </c>
      <c r="H8" s="10">
        <v>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8</v>
      </c>
      <c r="D9" s="10">
        <v>5</v>
      </c>
      <c r="E9" s="10" t="s">
        <v>182</v>
      </c>
      <c r="F9" s="10" t="s">
        <v>182</v>
      </c>
      <c r="G9" s="10" t="s">
        <v>182</v>
      </c>
      <c r="H9" s="10">
        <v>5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</v>
      </c>
      <c r="D10" s="10">
        <v>4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3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17</v>
      </c>
      <c r="D11" s="10">
        <v>3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1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18</v>
      </c>
      <c r="D12" s="10">
        <v>3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>
        <v>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23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19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19</v>
      </c>
      <c r="D15" s="10">
        <v>2</v>
      </c>
      <c r="E15" s="10" t="s">
        <v>182</v>
      </c>
      <c r="F15" s="10" t="s">
        <v>182</v>
      </c>
      <c r="G15" s="10">
        <v>1</v>
      </c>
      <c r="H15" s="10" t="s">
        <v>182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13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8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10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6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3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7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98</v>
      </c>
      <c r="D25" s="3">
        <v>18</v>
      </c>
      <c r="E25" s="3" t="s">
        <v>182</v>
      </c>
      <c r="F25" s="3" t="s">
        <v>182</v>
      </c>
      <c r="G25" s="3">
        <v>6</v>
      </c>
      <c r="H25" s="3">
        <v>5</v>
      </c>
      <c r="I25" s="3">
        <v>3</v>
      </c>
      <c r="J25" s="3">
        <v>4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4</v>
      </c>
      <c r="D27" s="10">
        <v>4</v>
      </c>
      <c r="E27" s="10" t="s">
        <v>182</v>
      </c>
      <c r="F27" s="10" t="s">
        <v>182</v>
      </c>
      <c r="G27" s="10">
        <v>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2</v>
      </c>
      <c r="D28" s="10">
        <v>2</v>
      </c>
      <c r="E28" s="10" t="s">
        <v>182</v>
      </c>
      <c r="F28" s="10" t="s">
        <v>182</v>
      </c>
      <c r="G28" s="10" t="s">
        <v>182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4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3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7</v>
      </c>
      <c r="D30" s="10">
        <v>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7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10</v>
      </c>
      <c r="D32" s="10">
        <v>3</v>
      </c>
      <c r="E32" s="10" t="s">
        <v>182</v>
      </c>
      <c r="F32" s="10" t="s">
        <v>182</v>
      </c>
      <c r="G32" s="10">
        <v>1</v>
      </c>
      <c r="H32" s="10" t="s">
        <v>182</v>
      </c>
      <c r="I32" s="10" t="s">
        <v>182</v>
      </c>
      <c r="J32" s="10">
        <v>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9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12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14</v>
      </c>
      <c r="D35" s="10">
        <v>2</v>
      </c>
      <c r="E35" s="10" t="s">
        <v>182</v>
      </c>
      <c r="F35" s="10" t="s">
        <v>182</v>
      </c>
      <c r="G35" s="10">
        <v>1</v>
      </c>
      <c r="H35" s="10" t="s">
        <v>182</v>
      </c>
      <c r="I35" s="10" t="s">
        <v>182</v>
      </c>
      <c r="J35" s="10">
        <v>1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9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5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1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5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79</v>
      </c>
      <c r="D45" s="3">
        <v>9</v>
      </c>
      <c r="E45" s="3" t="s">
        <v>182</v>
      </c>
      <c r="F45" s="3">
        <v>1</v>
      </c>
      <c r="G45" s="3">
        <v>2</v>
      </c>
      <c r="H45" s="3">
        <v>4</v>
      </c>
      <c r="I45" s="3">
        <v>1</v>
      </c>
      <c r="J45" s="3">
        <v>1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2</v>
      </c>
      <c r="D48" s="10">
        <v>2</v>
      </c>
      <c r="E48" s="10" t="s">
        <v>182</v>
      </c>
      <c r="F48" s="10" t="s">
        <v>182</v>
      </c>
      <c r="G48" s="10" t="s">
        <v>182</v>
      </c>
      <c r="H48" s="10">
        <v>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2</v>
      </c>
      <c r="E49" s="10" t="s">
        <v>182</v>
      </c>
      <c r="F49" s="10" t="s">
        <v>182</v>
      </c>
      <c r="G49" s="10" t="s">
        <v>182</v>
      </c>
      <c r="H49" s="10">
        <v>2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5</v>
      </c>
      <c r="D50" s="10">
        <v>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10</v>
      </c>
      <c r="D51" s="10">
        <v>1</v>
      </c>
      <c r="E51" s="10" t="s">
        <v>182</v>
      </c>
      <c r="F51" s="10" t="s">
        <v>182</v>
      </c>
      <c r="G51" s="10">
        <v>1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8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14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5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4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4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356</v>
      </c>
      <c r="D5" s="3">
        <v>66</v>
      </c>
      <c r="E5" s="3">
        <v>4</v>
      </c>
      <c r="F5" s="3">
        <v>1</v>
      </c>
      <c r="G5" s="3">
        <v>11</v>
      </c>
      <c r="H5" s="3">
        <v>29</v>
      </c>
      <c r="I5" s="3">
        <v>10</v>
      </c>
      <c r="J5" s="3">
        <v>11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5</v>
      </c>
      <c r="D6" s="10">
        <v>5</v>
      </c>
      <c r="E6" s="10">
        <v>4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4</v>
      </c>
      <c r="D7" s="10">
        <v>3</v>
      </c>
      <c r="E7" s="10" t="s">
        <v>182</v>
      </c>
      <c r="F7" s="10" t="s">
        <v>182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12</v>
      </c>
      <c r="D8" s="10">
        <v>12</v>
      </c>
      <c r="E8" s="10" t="s">
        <v>182</v>
      </c>
      <c r="F8" s="10" t="s">
        <v>182</v>
      </c>
      <c r="G8" s="10">
        <v>4</v>
      </c>
      <c r="H8" s="10">
        <v>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18</v>
      </c>
      <c r="D9" s="10">
        <v>13</v>
      </c>
      <c r="E9" s="10" t="s">
        <v>182</v>
      </c>
      <c r="F9" s="10" t="s">
        <v>182</v>
      </c>
      <c r="G9" s="10" t="s">
        <v>182</v>
      </c>
      <c r="H9" s="10">
        <v>10</v>
      </c>
      <c r="I9" s="10">
        <v>1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28</v>
      </c>
      <c r="D10" s="10">
        <v>6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2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25</v>
      </c>
      <c r="D11" s="10">
        <v>4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1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30</v>
      </c>
      <c r="D12" s="10">
        <v>5</v>
      </c>
      <c r="E12" s="10" t="s">
        <v>182</v>
      </c>
      <c r="F12" s="10" t="s">
        <v>182</v>
      </c>
      <c r="G12" s="10" t="s">
        <v>182</v>
      </c>
      <c r="H12" s="10">
        <v>4</v>
      </c>
      <c r="I12" s="10" t="s">
        <v>182</v>
      </c>
      <c r="J12" s="10">
        <v>1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26</v>
      </c>
      <c r="D13" s="10">
        <v>5</v>
      </c>
      <c r="E13" s="10" t="s">
        <v>182</v>
      </c>
      <c r="F13" s="10" t="s">
        <v>182</v>
      </c>
      <c r="G13" s="10" t="s">
        <v>182</v>
      </c>
      <c r="H13" s="10">
        <v>2</v>
      </c>
      <c r="I13" s="10">
        <v>2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29</v>
      </c>
      <c r="D14" s="10">
        <v>3</v>
      </c>
      <c r="E14" s="10" t="s">
        <v>182</v>
      </c>
      <c r="F14" s="10" t="s">
        <v>182</v>
      </c>
      <c r="G14" s="10">
        <v>1</v>
      </c>
      <c r="H14" s="10">
        <v>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33</v>
      </c>
      <c r="D15" s="10">
        <v>5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3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23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23</v>
      </c>
      <c r="D17" s="10">
        <v>1</v>
      </c>
      <c r="E17" s="10" t="s">
        <v>182</v>
      </c>
      <c r="F17" s="10" t="s">
        <v>182</v>
      </c>
      <c r="G17" s="10" t="s">
        <v>182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27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18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17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201</v>
      </c>
      <c r="D25" s="3">
        <v>39</v>
      </c>
      <c r="E25" s="3">
        <v>1</v>
      </c>
      <c r="F25" s="3">
        <v>1</v>
      </c>
      <c r="G25" s="3">
        <v>8</v>
      </c>
      <c r="H25" s="3">
        <v>17</v>
      </c>
      <c r="I25" s="3">
        <v>4</v>
      </c>
      <c r="J25" s="3">
        <v>8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2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</v>
      </c>
      <c r="D28" s="10">
        <v>7</v>
      </c>
      <c r="E28" s="10" t="s">
        <v>182</v>
      </c>
      <c r="F28" s="10" t="s">
        <v>182</v>
      </c>
      <c r="G28" s="10">
        <v>3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</v>
      </c>
      <c r="D29" s="10">
        <v>8</v>
      </c>
      <c r="E29" s="10" t="s">
        <v>182</v>
      </c>
      <c r="F29" s="10" t="s">
        <v>182</v>
      </c>
      <c r="G29" s="10" t="s">
        <v>182</v>
      </c>
      <c r="H29" s="10">
        <v>6</v>
      </c>
      <c r="I29" s="10" t="s">
        <v>182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10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15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>
        <v>3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20</v>
      </c>
      <c r="D32" s="10">
        <v>3</v>
      </c>
      <c r="E32" s="10" t="s">
        <v>182</v>
      </c>
      <c r="F32" s="10" t="s">
        <v>182</v>
      </c>
      <c r="G32" s="10" t="s">
        <v>182</v>
      </c>
      <c r="H32" s="10">
        <v>3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</v>
      </c>
      <c r="D33" s="10">
        <v>4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2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15</v>
      </c>
      <c r="D34" s="10">
        <v>2</v>
      </c>
      <c r="E34" s="10" t="s">
        <v>182</v>
      </c>
      <c r="F34" s="10" t="s">
        <v>182</v>
      </c>
      <c r="G34" s="10" t="s">
        <v>182</v>
      </c>
      <c r="H34" s="10">
        <v>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18</v>
      </c>
      <c r="D35" s="10">
        <v>3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1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9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16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16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12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155</v>
      </c>
      <c r="D45" s="3">
        <v>27</v>
      </c>
      <c r="E45" s="3">
        <v>3</v>
      </c>
      <c r="F45" s="3" t="s">
        <v>182</v>
      </c>
      <c r="G45" s="3">
        <v>3</v>
      </c>
      <c r="H45" s="3">
        <v>12</v>
      </c>
      <c r="I45" s="3">
        <v>6</v>
      </c>
      <c r="J45" s="3">
        <v>3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3</v>
      </c>
      <c r="E46" s="10">
        <v>3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</v>
      </c>
      <c r="D47" s="10">
        <v>1</v>
      </c>
      <c r="E47" s="10" t="s">
        <v>182</v>
      </c>
      <c r="F47" s="10" t="s">
        <v>182</v>
      </c>
      <c r="G47" s="10">
        <v>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</v>
      </c>
      <c r="D48" s="10">
        <v>5</v>
      </c>
      <c r="E48" s="10" t="s">
        <v>182</v>
      </c>
      <c r="F48" s="10" t="s">
        <v>182</v>
      </c>
      <c r="G48" s="10">
        <v>1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9</v>
      </c>
      <c r="D49" s="10">
        <v>5</v>
      </c>
      <c r="E49" s="10" t="s">
        <v>182</v>
      </c>
      <c r="F49" s="10" t="s">
        <v>182</v>
      </c>
      <c r="G49" s="10" t="s">
        <v>182</v>
      </c>
      <c r="H49" s="10">
        <v>4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18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1</v>
      </c>
      <c r="I50" s="10">
        <v>2</v>
      </c>
      <c r="J50" s="10">
        <v>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10</v>
      </c>
      <c r="D51" s="10">
        <v>1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10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14</v>
      </c>
      <c r="D54" s="10">
        <v>1</v>
      </c>
      <c r="E54" s="10" t="s">
        <v>182</v>
      </c>
      <c r="F54" s="10" t="s">
        <v>182</v>
      </c>
      <c r="G54" s="10">
        <v>1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15</v>
      </c>
      <c r="D55" s="10">
        <v>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>
        <v>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14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685</v>
      </c>
      <c r="D5" s="3">
        <v>158</v>
      </c>
      <c r="E5" s="3">
        <v>3</v>
      </c>
      <c r="F5" s="3">
        <v>5</v>
      </c>
      <c r="G5" s="3">
        <v>39</v>
      </c>
      <c r="H5" s="3">
        <v>84</v>
      </c>
      <c r="I5" s="3">
        <v>17</v>
      </c>
      <c r="J5" s="3">
        <v>6</v>
      </c>
      <c r="K5" s="3">
        <v>4</v>
      </c>
    </row>
    <row r="6" spans="1:32" ht="12" customHeight="1" x14ac:dyDescent="0.2">
      <c r="A6" s="30" t="s">
        <v>171</v>
      </c>
      <c r="B6" s="1" t="s">
        <v>14</v>
      </c>
      <c r="C6" s="10">
        <v>9</v>
      </c>
      <c r="D6" s="10">
        <v>3</v>
      </c>
      <c r="E6" s="10">
        <v>3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20</v>
      </c>
      <c r="D7" s="10">
        <v>20</v>
      </c>
      <c r="E7" s="10" t="s">
        <v>182</v>
      </c>
      <c r="F7" s="10">
        <v>5</v>
      </c>
      <c r="G7" s="10">
        <v>15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28</v>
      </c>
      <c r="D8" s="10">
        <v>26</v>
      </c>
      <c r="E8" s="10" t="s">
        <v>182</v>
      </c>
      <c r="F8" s="10" t="s">
        <v>182</v>
      </c>
      <c r="G8" s="10">
        <v>8</v>
      </c>
      <c r="H8" s="10">
        <v>18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59</v>
      </c>
      <c r="D9" s="10">
        <v>50</v>
      </c>
      <c r="E9" s="10" t="s">
        <v>182</v>
      </c>
      <c r="F9" s="10" t="s">
        <v>182</v>
      </c>
      <c r="G9" s="10">
        <v>2</v>
      </c>
      <c r="H9" s="10">
        <v>45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59</v>
      </c>
      <c r="D10" s="10">
        <v>11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3</v>
      </c>
      <c r="J10" s="10">
        <v>3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62</v>
      </c>
      <c r="D11" s="10">
        <v>11</v>
      </c>
      <c r="E11" s="10" t="s">
        <v>182</v>
      </c>
      <c r="F11" s="10" t="s">
        <v>182</v>
      </c>
      <c r="G11" s="10">
        <v>2</v>
      </c>
      <c r="H11" s="10">
        <v>5</v>
      </c>
      <c r="I11" s="10">
        <v>3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91</v>
      </c>
      <c r="D12" s="10">
        <v>15</v>
      </c>
      <c r="E12" s="10" t="s">
        <v>182</v>
      </c>
      <c r="F12" s="10" t="s">
        <v>182</v>
      </c>
      <c r="G12" s="10">
        <v>2</v>
      </c>
      <c r="H12" s="10">
        <v>7</v>
      </c>
      <c r="I12" s="10">
        <v>5</v>
      </c>
      <c r="J12" s="10" t="s">
        <v>182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76</v>
      </c>
      <c r="D13" s="10">
        <v>8</v>
      </c>
      <c r="E13" s="10" t="s">
        <v>182</v>
      </c>
      <c r="F13" s="10" t="s">
        <v>182</v>
      </c>
      <c r="G13" s="10">
        <v>1</v>
      </c>
      <c r="H13" s="10">
        <v>2</v>
      </c>
      <c r="I13" s="10">
        <v>2</v>
      </c>
      <c r="J13" s="10">
        <v>1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76</v>
      </c>
      <c r="D14" s="10">
        <v>7</v>
      </c>
      <c r="E14" s="10" t="s">
        <v>182</v>
      </c>
      <c r="F14" s="10" t="s">
        <v>182</v>
      </c>
      <c r="G14" s="10">
        <v>4</v>
      </c>
      <c r="H14" s="10">
        <v>1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42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28</v>
      </c>
      <c r="D16" s="10">
        <v>1</v>
      </c>
      <c r="E16" s="10" t="s">
        <v>182</v>
      </c>
      <c r="F16" s="10" t="s">
        <v>182</v>
      </c>
      <c r="G16" s="10">
        <v>1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28</v>
      </c>
      <c r="D17" s="10">
        <v>2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24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23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</v>
      </c>
      <c r="D20" s="10">
        <v>2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17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</v>
      </c>
      <c r="D22" s="10">
        <v>1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361</v>
      </c>
      <c r="D25" s="3">
        <v>88</v>
      </c>
      <c r="E25" s="3">
        <v>2</v>
      </c>
      <c r="F25" s="3">
        <v>2</v>
      </c>
      <c r="G25" s="3">
        <v>17</v>
      </c>
      <c r="H25" s="3">
        <v>46</v>
      </c>
      <c r="I25" s="3">
        <v>14</v>
      </c>
      <c r="J25" s="3">
        <v>5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6</v>
      </c>
      <c r="D27" s="10">
        <v>6</v>
      </c>
      <c r="E27" s="10" t="s">
        <v>182</v>
      </c>
      <c r="F27" s="10">
        <v>2</v>
      </c>
      <c r="G27" s="10">
        <v>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13</v>
      </c>
      <c r="D28" s="10">
        <v>12</v>
      </c>
      <c r="E28" s="10" t="s">
        <v>182</v>
      </c>
      <c r="F28" s="10" t="s">
        <v>182</v>
      </c>
      <c r="G28" s="10">
        <v>4</v>
      </c>
      <c r="H28" s="10">
        <v>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33</v>
      </c>
      <c r="D29" s="10">
        <v>28</v>
      </c>
      <c r="E29" s="10" t="s">
        <v>182</v>
      </c>
      <c r="F29" s="10" t="s">
        <v>182</v>
      </c>
      <c r="G29" s="10">
        <v>1</v>
      </c>
      <c r="H29" s="10">
        <v>26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30</v>
      </c>
      <c r="D30" s="10">
        <v>9</v>
      </c>
      <c r="E30" s="10" t="s">
        <v>182</v>
      </c>
      <c r="F30" s="10" t="s">
        <v>182</v>
      </c>
      <c r="G30" s="10" t="s">
        <v>182</v>
      </c>
      <c r="H30" s="10">
        <v>3</v>
      </c>
      <c r="I30" s="10">
        <v>3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37</v>
      </c>
      <c r="D31" s="10">
        <v>8</v>
      </c>
      <c r="E31" s="10" t="s">
        <v>182</v>
      </c>
      <c r="F31" s="10" t="s">
        <v>182</v>
      </c>
      <c r="G31" s="10">
        <v>1</v>
      </c>
      <c r="H31" s="10">
        <v>3</v>
      </c>
      <c r="I31" s="10">
        <v>3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48</v>
      </c>
      <c r="D32" s="10">
        <v>10</v>
      </c>
      <c r="E32" s="10" t="s">
        <v>182</v>
      </c>
      <c r="F32" s="10" t="s">
        <v>182</v>
      </c>
      <c r="G32" s="10">
        <v>1</v>
      </c>
      <c r="H32" s="10">
        <v>4</v>
      </c>
      <c r="I32" s="10">
        <v>4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43</v>
      </c>
      <c r="D33" s="10">
        <v>5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2</v>
      </c>
      <c r="J33" s="10">
        <v>1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43</v>
      </c>
      <c r="D34" s="10">
        <v>4</v>
      </c>
      <c r="E34" s="10" t="s">
        <v>182</v>
      </c>
      <c r="F34" s="10" t="s">
        <v>182</v>
      </c>
      <c r="G34" s="10">
        <v>2</v>
      </c>
      <c r="H34" s="10">
        <v>1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25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14</v>
      </c>
      <c r="D37" s="10">
        <v>1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5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324</v>
      </c>
      <c r="D45" s="3">
        <v>70</v>
      </c>
      <c r="E45" s="3">
        <v>1</v>
      </c>
      <c r="F45" s="3">
        <v>3</v>
      </c>
      <c r="G45" s="3">
        <v>22</v>
      </c>
      <c r="H45" s="3">
        <v>38</v>
      </c>
      <c r="I45" s="3">
        <v>3</v>
      </c>
      <c r="J45" s="3">
        <v>1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6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14</v>
      </c>
      <c r="D47" s="10">
        <v>14</v>
      </c>
      <c r="E47" s="10" t="s">
        <v>182</v>
      </c>
      <c r="F47" s="10">
        <v>3</v>
      </c>
      <c r="G47" s="10">
        <v>11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15</v>
      </c>
      <c r="D48" s="10">
        <v>14</v>
      </c>
      <c r="E48" s="10" t="s">
        <v>182</v>
      </c>
      <c r="F48" s="10" t="s">
        <v>182</v>
      </c>
      <c r="G48" s="10">
        <v>4</v>
      </c>
      <c r="H48" s="10">
        <v>10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26</v>
      </c>
      <c r="D49" s="10">
        <v>22</v>
      </c>
      <c r="E49" s="10" t="s">
        <v>182</v>
      </c>
      <c r="F49" s="10" t="s">
        <v>182</v>
      </c>
      <c r="G49" s="10">
        <v>1</v>
      </c>
      <c r="H49" s="10">
        <v>19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29</v>
      </c>
      <c r="D50" s="10">
        <v>2</v>
      </c>
      <c r="E50" s="10" t="s">
        <v>182</v>
      </c>
      <c r="F50" s="10" t="s">
        <v>182</v>
      </c>
      <c r="G50" s="10" t="s">
        <v>182</v>
      </c>
      <c r="H50" s="10">
        <v>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25</v>
      </c>
      <c r="D51" s="10">
        <v>3</v>
      </c>
      <c r="E51" s="10" t="s">
        <v>182</v>
      </c>
      <c r="F51" s="10" t="s">
        <v>182</v>
      </c>
      <c r="G51" s="10">
        <v>1</v>
      </c>
      <c r="H51" s="10">
        <v>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43</v>
      </c>
      <c r="D52" s="10">
        <v>5</v>
      </c>
      <c r="E52" s="10" t="s">
        <v>182</v>
      </c>
      <c r="F52" s="10" t="s">
        <v>182</v>
      </c>
      <c r="G52" s="10">
        <v>1</v>
      </c>
      <c r="H52" s="10">
        <v>3</v>
      </c>
      <c r="I52" s="10">
        <v>1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33</v>
      </c>
      <c r="D53" s="10">
        <v>3</v>
      </c>
      <c r="E53" s="10" t="s">
        <v>182</v>
      </c>
      <c r="F53" s="10" t="s">
        <v>182</v>
      </c>
      <c r="G53" s="10">
        <v>1</v>
      </c>
      <c r="H53" s="10">
        <v>1</v>
      </c>
      <c r="I53" s="10" t="s">
        <v>182</v>
      </c>
      <c r="J53" s="10" t="s">
        <v>182</v>
      </c>
      <c r="K53" s="10">
        <v>1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33</v>
      </c>
      <c r="D54" s="10">
        <v>3</v>
      </c>
      <c r="E54" s="10" t="s">
        <v>182</v>
      </c>
      <c r="F54" s="10" t="s">
        <v>182</v>
      </c>
      <c r="G54" s="10">
        <v>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17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15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14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15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11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13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9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754</v>
      </c>
      <c r="D5" s="3">
        <v>216</v>
      </c>
      <c r="E5" s="3">
        <v>11</v>
      </c>
      <c r="F5" s="3">
        <v>16</v>
      </c>
      <c r="G5" s="3">
        <v>60</v>
      </c>
      <c r="H5" s="3">
        <v>74</v>
      </c>
      <c r="I5" s="3">
        <v>23</v>
      </c>
      <c r="J5" s="3">
        <v>23</v>
      </c>
      <c r="K5" s="3">
        <v>9</v>
      </c>
    </row>
    <row r="6" spans="1:32" ht="12" customHeight="1" x14ac:dyDescent="0.2">
      <c r="A6" s="30" t="s">
        <v>171</v>
      </c>
      <c r="B6" s="1" t="s">
        <v>14</v>
      </c>
      <c r="C6" s="10">
        <v>32</v>
      </c>
      <c r="D6" s="10">
        <v>21</v>
      </c>
      <c r="E6" s="10">
        <v>11</v>
      </c>
      <c r="F6" s="10">
        <v>10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30</v>
      </c>
      <c r="D7" s="10">
        <v>29</v>
      </c>
      <c r="E7" s="10" t="s">
        <v>182</v>
      </c>
      <c r="F7" s="10">
        <v>6</v>
      </c>
      <c r="G7" s="10">
        <v>23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39</v>
      </c>
      <c r="D8" s="10">
        <v>30</v>
      </c>
      <c r="E8" s="10" t="s">
        <v>182</v>
      </c>
      <c r="F8" s="10" t="s">
        <v>182</v>
      </c>
      <c r="G8" s="10">
        <v>15</v>
      </c>
      <c r="H8" s="10">
        <v>15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62</v>
      </c>
      <c r="D9" s="10">
        <v>38</v>
      </c>
      <c r="E9" s="10" t="s">
        <v>182</v>
      </c>
      <c r="F9" s="10" t="s">
        <v>182</v>
      </c>
      <c r="G9" s="10">
        <v>1</v>
      </c>
      <c r="H9" s="10">
        <v>29</v>
      </c>
      <c r="I9" s="10">
        <v>4</v>
      </c>
      <c r="J9" s="10">
        <v>3</v>
      </c>
      <c r="K9" s="10">
        <v>1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46</v>
      </c>
      <c r="D10" s="10">
        <v>16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4</v>
      </c>
      <c r="J10" s="10">
        <v>7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66</v>
      </c>
      <c r="D11" s="10">
        <v>12</v>
      </c>
      <c r="E11" s="10" t="s">
        <v>182</v>
      </c>
      <c r="F11" s="10" t="s">
        <v>182</v>
      </c>
      <c r="G11" s="10">
        <v>1</v>
      </c>
      <c r="H11" s="10">
        <v>4</v>
      </c>
      <c r="I11" s="10">
        <v>3</v>
      </c>
      <c r="J11" s="10">
        <v>3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66</v>
      </c>
      <c r="D12" s="10">
        <v>10</v>
      </c>
      <c r="E12" s="10" t="s">
        <v>182</v>
      </c>
      <c r="F12" s="10" t="s">
        <v>182</v>
      </c>
      <c r="G12" s="10">
        <v>2</v>
      </c>
      <c r="H12" s="10">
        <v>3</v>
      </c>
      <c r="I12" s="10" t="s">
        <v>182</v>
      </c>
      <c r="J12" s="10">
        <v>3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76</v>
      </c>
      <c r="D13" s="10">
        <v>13</v>
      </c>
      <c r="E13" s="10" t="s">
        <v>182</v>
      </c>
      <c r="F13" s="10" t="s">
        <v>182</v>
      </c>
      <c r="G13" s="10">
        <v>2</v>
      </c>
      <c r="H13" s="10">
        <v>5</v>
      </c>
      <c r="I13" s="10">
        <v>5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51</v>
      </c>
      <c r="D14" s="10">
        <v>11</v>
      </c>
      <c r="E14" s="10" t="s">
        <v>182</v>
      </c>
      <c r="F14" s="10" t="s">
        <v>182</v>
      </c>
      <c r="G14" s="10">
        <v>3</v>
      </c>
      <c r="H14" s="10">
        <v>6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53</v>
      </c>
      <c r="D15" s="10">
        <v>13</v>
      </c>
      <c r="E15" s="10" t="s">
        <v>182</v>
      </c>
      <c r="F15" s="10" t="s">
        <v>182</v>
      </c>
      <c r="G15" s="10">
        <v>3</v>
      </c>
      <c r="H15" s="10">
        <v>4</v>
      </c>
      <c r="I15" s="10">
        <v>2</v>
      </c>
      <c r="J15" s="10">
        <v>2</v>
      </c>
      <c r="K15" s="10">
        <v>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34</v>
      </c>
      <c r="D16" s="10">
        <v>1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35</v>
      </c>
      <c r="D17" s="10">
        <v>4</v>
      </c>
      <c r="E17" s="10" t="s">
        <v>182</v>
      </c>
      <c r="F17" s="10" t="s">
        <v>182</v>
      </c>
      <c r="G17" s="10">
        <v>2</v>
      </c>
      <c r="H17" s="10" t="s">
        <v>182</v>
      </c>
      <c r="I17" s="10" t="s">
        <v>182</v>
      </c>
      <c r="J17" s="10">
        <v>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34</v>
      </c>
      <c r="D18" s="10">
        <v>1</v>
      </c>
      <c r="E18" s="10" t="s">
        <v>182</v>
      </c>
      <c r="F18" s="10" t="s">
        <v>182</v>
      </c>
      <c r="G18" s="10" t="s">
        <v>182</v>
      </c>
      <c r="H18" s="10">
        <v>1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32</v>
      </c>
      <c r="D19" s="10">
        <v>7</v>
      </c>
      <c r="E19" s="10" t="s">
        <v>182</v>
      </c>
      <c r="F19" s="10" t="s">
        <v>182</v>
      </c>
      <c r="G19" s="10">
        <v>4</v>
      </c>
      <c r="H19" s="10">
        <v>2</v>
      </c>
      <c r="I19" s="10" t="s">
        <v>182</v>
      </c>
      <c r="J19" s="10" t="s">
        <v>182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33</v>
      </c>
      <c r="D20" s="10">
        <v>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27</v>
      </c>
      <c r="D21" s="10">
        <v>3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>
        <v>1</v>
      </c>
      <c r="J21" s="10" t="s">
        <v>182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15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12</v>
      </c>
      <c r="D23" s="10">
        <v>3</v>
      </c>
      <c r="E23" s="10" t="s">
        <v>182</v>
      </c>
      <c r="F23" s="10" t="s">
        <v>182</v>
      </c>
      <c r="G23" s="10">
        <v>3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378</v>
      </c>
      <c r="D25" s="3">
        <v>104</v>
      </c>
      <c r="E25" s="3">
        <v>7</v>
      </c>
      <c r="F25" s="3">
        <v>11</v>
      </c>
      <c r="G25" s="3">
        <v>25</v>
      </c>
      <c r="H25" s="3">
        <v>35</v>
      </c>
      <c r="I25" s="3">
        <v>10</v>
      </c>
      <c r="J25" s="3">
        <v>14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15</v>
      </c>
      <c r="D26" s="10">
        <v>13</v>
      </c>
      <c r="E26" s="10">
        <v>7</v>
      </c>
      <c r="F26" s="10">
        <v>6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16</v>
      </c>
      <c r="D27" s="10">
        <v>15</v>
      </c>
      <c r="E27" s="10" t="s">
        <v>182</v>
      </c>
      <c r="F27" s="10">
        <v>5</v>
      </c>
      <c r="G27" s="10">
        <v>10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</v>
      </c>
      <c r="D28" s="10">
        <v>11</v>
      </c>
      <c r="E28" s="10" t="s">
        <v>182</v>
      </c>
      <c r="F28" s="10" t="s">
        <v>182</v>
      </c>
      <c r="G28" s="10">
        <v>7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25</v>
      </c>
      <c r="D29" s="10">
        <v>15</v>
      </c>
      <c r="E29" s="10" t="s">
        <v>182</v>
      </c>
      <c r="F29" s="10" t="s">
        <v>182</v>
      </c>
      <c r="G29" s="10" t="s">
        <v>182</v>
      </c>
      <c r="H29" s="10">
        <v>10</v>
      </c>
      <c r="I29" s="10">
        <v>3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22</v>
      </c>
      <c r="D30" s="10">
        <v>10</v>
      </c>
      <c r="E30" s="10" t="s">
        <v>182</v>
      </c>
      <c r="F30" s="10" t="s">
        <v>182</v>
      </c>
      <c r="G30" s="10" t="s">
        <v>182</v>
      </c>
      <c r="H30" s="10">
        <v>5</v>
      </c>
      <c r="I30" s="10">
        <v>1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41</v>
      </c>
      <c r="D31" s="10">
        <v>9</v>
      </c>
      <c r="E31" s="10" t="s">
        <v>182</v>
      </c>
      <c r="F31" s="10" t="s">
        <v>182</v>
      </c>
      <c r="G31" s="10">
        <v>1</v>
      </c>
      <c r="H31" s="10">
        <v>4</v>
      </c>
      <c r="I31" s="10">
        <v>1</v>
      </c>
      <c r="J31" s="10">
        <v>3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30</v>
      </c>
      <c r="D32" s="10">
        <v>5</v>
      </c>
      <c r="E32" s="10" t="s">
        <v>182</v>
      </c>
      <c r="F32" s="10" t="s">
        <v>182</v>
      </c>
      <c r="G32" s="10">
        <v>1</v>
      </c>
      <c r="H32" s="10">
        <v>2</v>
      </c>
      <c r="I32" s="10" t="s">
        <v>182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38</v>
      </c>
      <c r="D33" s="10">
        <v>5</v>
      </c>
      <c r="E33" s="10" t="s">
        <v>182</v>
      </c>
      <c r="F33" s="10" t="s">
        <v>182</v>
      </c>
      <c r="G33" s="10" t="s">
        <v>182</v>
      </c>
      <c r="H33" s="10">
        <v>4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25</v>
      </c>
      <c r="D34" s="10">
        <v>4</v>
      </c>
      <c r="E34" s="10" t="s">
        <v>182</v>
      </c>
      <c r="F34" s="10" t="s">
        <v>182</v>
      </c>
      <c r="G34" s="10" t="s">
        <v>182</v>
      </c>
      <c r="H34" s="10">
        <v>2</v>
      </c>
      <c r="I34" s="10">
        <v>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30</v>
      </c>
      <c r="D35" s="10">
        <v>6</v>
      </c>
      <c r="E35" s="10" t="s">
        <v>182</v>
      </c>
      <c r="F35" s="10" t="s">
        <v>182</v>
      </c>
      <c r="G35" s="10">
        <v>2</v>
      </c>
      <c r="H35" s="10">
        <v>2</v>
      </c>
      <c r="I35" s="10">
        <v>1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16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</v>
      </c>
      <c r="D37" s="10">
        <v>2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17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</v>
      </c>
      <c r="D39" s="10">
        <v>4</v>
      </c>
      <c r="E39" s="10" t="s">
        <v>182</v>
      </c>
      <c r="F39" s="10" t="s">
        <v>182</v>
      </c>
      <c r="G39" s="10">
        <v>1</v>
      </c>
      <c r="H39" s="10">
        <v>2</v>
      </c>
      <c r="I39" s="10" t="s">
        <v>182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17</v>
      </c>
      <c r="D40" s="10">
        <v>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1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12</v>
      </c>
      <c r="D42" s="10">
        <v>2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>
        <v>1</v>
      </c>
      <c r="E43" s="10" t="s">
        <v>182</v>
      </c>
      <c r="F43" s="10" t="s">
        <v>182</v>
      </c>
      <c r="G43" s="10">
        <v>1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376</v>
      </c>
      <c r="D45" s="3">
        <v>112</v>
      </c>
      <c r="E45" s="3">
        <v>4</v>
      </c>
      <c r="F45" s="3">
        <v>5</v>
      </c>
      <c r="G45" s="3">
        <v>35</v>
      </c>
      <c r="H45" s="3">
        <v>39</v>
      </c>
      <c r="I45" s="3">
        <v>13</v>
      </c>
      <c r="J45" s="3">
        <v>9</v>
      </c>
      <c r="K45" s="3">
        <v>7</v>
      </c>
    </row>
    <row r="46" spans="1:13" ht="12" customHeight="1" x14ac:dyDescent="0.2">
      <c r="A46" s="30" t="s">
        <v>171</v>
      </c>
      <c r="B46" s="1" t="s">
        <v>14</v>
      </c>
      <c r="C46" s="10">
        <v>17</v>
      </c>
      <c r="D46" s="10">
        <v>8</v>
      </c>
      <c r="E46" s="10">
        <v>4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14</v>
      </c>
      <c r="D47" s="10">
        <v>14</v>
      </c>
      <c r="E47" s="10" t="s">
        <v>182</v>
      </c>
      <c r="F47" s="10">
        <v>1</v>
      </c>
      <c r="G47" s="10">
        <v>13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25</v>
      </c>
      <c r="D48" s="10">
        <v>19</v>
      </c>
      <c r="E48" s="10" t="s">
        <v>182</v>
      </c>
      <c r="F48" s="10" t="s">
        <v>182</v>
      </c>
      <c r="G48" s="10">
        <v>8</v>
      </c>
      <c r="H48" s="10">
        <v>11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37</v>
      </c>
      <c r="D49" s="10">
        <v>23</v>
      </c>
      <c r="E49" s="10" t="s">
        <v>182</v>
      </c>
      <c r="F49" s="10" t="s">
        <v>182</v>
      </c>
      <c r="G49" s="10">
        <v>1</v>
      </c>
      <c r="H49" s="10">
        <v>19</v>
      </c>
      <c r="I49" s="10">
        <v>1</v>
      </c>
      <c r="J49" s="10">
        <v>1</v>
      </c>
      <c r="K49" s="10">
        <v>1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24</v>
      </c>
      <c r="D50" s="10">
        <v>6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3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25</v>
      </c>
      <c r="D51" s="10">
        <v>3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>
        <v>2</v>
      </c>
      <c r="J51" s="10" t="s">
        <v>182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36</v>
      </c>
      <c r="D52" s="10">
        <v>5</v>
      </c>
      <c r="E52" s="10" t="s">
        <v>182</v>
      </c>
      <c r="F52" s="10" t="s">
        <v>182</v>
      </c>
      <c r="G52" s="10">
        <v>1</v>
      </c>
      <c r="H52" s="10">
        <v>1</v>
      </c>
      <c r="I52" s="10" t="s">
        <v>182</v>
      </c>
      <c r="J52" s="10">
        <v>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38</v>
      </c>
      <c r="D53" s="10">
        <v>8</v>
      </c>
      <c r="E53" s="10" t="s">
        <v>182</v>
      </c>
      <c r="F53" s="10" t="s">
        <v>182</v>
      </c>
      <c r="G53" s="10">
        <v>2</v>
      </c>
      <c r="H53" s="10">
        <v>1</v>
      </c>
      <c r="I53" s="10">
        <v>4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26</v>
      </c>
      <c r="D54" s="10">
        <v>7</v>
      </c>
      <c r="E54" s="10" t="s">
        <v>182</v>
      </c>
      <c r="F54" s="10" t="s">
        <v>182</v>
      </c>
      <c r="G54" s="10">
        <v>3</v>
      </c>
      <c r="H54" s="10">
        <v>4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23</v>
      </c>
      <c r="D55" s="10">
        <v>7</v>
      </c>
      <c r="E55" s="10" t="s">
        <v>182</v>
      </c>
      <c r="F55" s="10" t="s">
        <v>182</v>
      </c>
      <c r="G55" s="10">
        <v>1</v>
      </c>
      <c r="H55" s="10">
        <v>2</v>
      </c>
      <c r="I55" s="10">
        <v>1</v>
      </c>
      <c r="J55" s="10">
        <v>1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18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18</v>
      </c>
      <c r="D57" s="10">
        <v>2</v>
      </c>
      <c r="E57" s="10" t="s">
        <v>182</v>
      </c>
      <c r="F57" s="10" t="s">
        <v>182</v>
      </c>
      <c r="G57" s="10">
        <v>1</v>
      </c>
      <c r="H57" s="10" t="s">
        <v>182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17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19</v>
      </c>
      <c r="D59" s="10">
        <v>3</v>
      </c>
      <c r="E59" s="10" t="s">
        <v>182</v>
      </c>
      <c r="F59" s="10" t="s">
        <v>182</v>
      </c>
      <c r="G59" s="10">
        <v>3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16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</v>
      </c>
      <c r="D61" s="10">
        <v>3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>
        <v>1</v>
      </c>
      <c r="J61" s="10" t="s">
        <v>182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7</v>
      </c>
      <c r="D63" s="10">
        <v>2</v>
      </c>
      <c r="E63" s="10" t="s">
        <v>182</v>
      </c>
      <c r="F63" s="10" t="s">
        <v>182</v>
      </c>
      <c r="G63" s="10">
        <v>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105</v>
      </c>
      <c r="D5" s="3">
        <v>29</v>
      </c>
      <c r="E5" s="3">
        <v>2</v>
      </c>
      <c r="F5" s="3" t="s">
        <v>182</v>
      </c>
      <c r="G5" s="3">
        <v>10</v>
      </c>
      <c r="H5" s="3">
        <v>11</v>
      </c>
      <c r="I5" s="3">
        <v>3</v>
      </c>
      <c r="J5" s="3">
        <v>2</v>
      </c>
      <c r="K5" s="3">
        <v>1</v>
      </c>
    </row>
    <row r="6" spans="1:32" ht="12" customHeight="1" x14ac:dyDescent="0.2">
      <c r="A6" s="30" t="s">
        <v>171</v>
      </c>
      <c r="B6" s="1" t="s">
        <v>14</v>
      </c>
      <c r="C6" s="10">
        <v>2</v>
      </c>
      <c r="D6" s="10">
        <v>2</v>
      </c>
      <c r="E6" s="10">
        <v>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</v>
      </c>
      <c r="D7" s="10">
        <v>5</v>
      </c>
      <c r="E7" s="10" t="s">
        <v>182</v>
      </c>
      <c r="F7" s="10" t="s">
        <v>182</v>
      </c>
      <c r="G7" s="10">
        <v>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9</v>
      </c>
      <c r="D8" s="10">
        <v>7</v>
      </c>
      <c r="E8" s="10" t="s">
        <v>182</v>
      </c>
      <c r="F8" s="10" t="s">
        <v>182</v>
      </c>
      <c r="G8" s="10">
        <v>2</v>
      </c>
      <c r="H8" s="10">
        <v>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4</v>
      </c>
      <c r="D9" s="10">
        <v>3</v>
      </c>
      <c r="E9" s="10" t="s">
        <v>182</v>
      </c>
      <c r="F9" s="10" t="s">
        <v>182</v>
      </c>
      <c r="G9" s="10" t="s">
        <v>182</v>
      </c>
      <c r="H9" s="10">
        <v>3</v>
      </c>
      <c r="I9" s="10" t="s">
        <v>182</v>
      </c>
      <c r="J9" s="10" t="s">
        <v>182</v>
      </c>
      <c r="K9" s="10" t="s">
        <v>182</v>
      </c>
      <c r="L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</v>
      </c>
      <c r="D10" s="10">
        <v>2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2</v>
      </c>
      <c r="J10" s="10" t="s">
        <v>182</v>
      </c>
      <c r="K10" s="10" t="s">
        <v>182</v>
      </c>
      <c r="L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9</v>
      </c>
      <c r="D11" s="10">
        <v>2</v>
      </c>
      <c r="E11" s="10" t="s">
        <v>182</v>
      </c>
      <c r="F11" s="10" t="s">
        <v>182</v>
      </c>
      <c r="G11" s="10" t="s">
        <v>182</v>
      </c>
      <c r="H11" s="10">
        <v>2</v>
      </c>
      <c r="I11" s="10" t="s">
        <v>182</v>
      </c>
      <c r="J11" s="10" t="s">
        <v>182</v>
      </c>
      <c r="K11" s="10" t="s">
        <v>182</v>
      </c>
      <c r="L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9</v>
      </c>
      <c r="D12" s="10">
        <v>1</v>
      </c>
      <c r="E12" s="10" t="s">
        <v>182</v>
      </c>
      <c r="F12" s="10" t="s">
        <v>182</v>
      </c>
      <c r="G12" s="10" t="s">
        <v>182</v>
      </c>
      <c r="H12" s="10">
        <v>1</v>
      </c>
      <c r="I12" s="10" t="s">
        <v>182</v>
      </c>
      <c r="J12" s="10" t="s">
        <v>182</v>
      </c>
      <c r="K12" s="10" t="s">
        <v>182</v>
      </c>
      <c r="L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6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>
        <v>1</v>
      </c>
      <c r="K14" s="10" t="s">
        <v>182</v>
      </c>
      <c r="L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10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>
        <v>1</v>
      </c>
      <c r="K15" s="10" t="s">
        <v>182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9</v>
      </c>
      <c r="D16" s="10">
        <v>2</v>
      </c>
      <c r="E16" s="10" t="s">
        <v>182</v>
      </c>
      <c r="F16" s="10" t="s">
        <v>182</v>
      </c>
      <c r="G16" s="10">
        <v>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3</v>
      </c>
      <c r="D17" s="10">
        <v>1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>
        <v>1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3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5</v>
      </c>
      <c r="D19" s="10">
        <v>1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7</v>
      </c>
      <c r="D20" s="10">
        <v>1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6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56</v>
      </c>
      <c r="D25" s="3">
        <v>17</v>
      </c>
      <c r="E25" s="3">
        <v>1</v>
      </c>
      <c r="F25" s="3" t="s">
        <v>182</v>
      </c>
      <c r="G25" s="3">
        <v>6</v>
      </c>
      <c r="H25" s="3">
        <v>6</v>
      </c>
      <c r="I25" s="3">
        <v>3</v>
      </c>
      <c r="J25" s="3">
        <v>1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5</v>
      </c>
      <c r="D28" s="10">
        <v>5</v>
      </c>
      <c r="E28" s="10" t="s">
        <v>182</v>
      </c>
      <c r="F28" s="10" t="s">
        <v>182</v>
      </c>
      <c r="G28" s="10">
        <v>1</v>
      </c>
      <c r="H28" s="10">
        <v>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 t="s">
        <v>182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  <c r="N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4</v>
      </c>
      <c r="D30" s="10">
        <v>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4</v>
      </c>
      <c r="D31" s="10">
        <v>1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5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4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4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>
        <v>1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3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8</v>
      </c>
      <c r="D36" s="10">
        <v>2</v>
      </c>
      <c r="E36" s="10" t="s">
        <v>182</v>
      </c>
      <c r="F36" s="10" t="s">
        <v>182</v>
      </c>
      <c r="G36" s="10">
        <v>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 t="s">
        <v>182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  <c r="N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1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4</v>
      </c>
      <c r="D39" s="10">
        <v>1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3</v>
      </c>
      <c r="D40" s="10">
        <v>1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3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49</v>
      </c>
      <c r="D45" s="3">
        <v>12</v>
      </c>
      <c r="E45" s="3">
        <v>1</v>
      </c>
      <c r="F45" s="3" t="s">
        <v>182</v>
      </c>
      <c r="G45" s="3">
        <v>4</v>
      </c>
      <c r="H45" s="3">
        <v>5</v>
      </c>
      <c r="I45" s="3" t="s">
        <v>182</v>
      </c>
      <c r="J45" s="3">
        <v>1</v>
      </c>
      <c r="K45" s="3">
        <v>1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>
        <v>1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3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4</v>
      </c>
      <c r="D48" s="10">
        <v>2</v>
      </c>
      <c r="E48" s="10" t="s">
        <v>182</v>
      </c>
      <c r="F48" s="10" t="s">
        <v>182</v>
      </c>
      <c r="G48" s="10">
        <v>1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5</v>
      </c>
      <c r="D51" s="10">
        <v>1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4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 t="s">
        <v>182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  <c r="N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2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7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>
        <v>1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4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7" width="22.83203125" customWidth="1"/>
    <col min="8" max="8" width="24" customWidth="1"/>
    <col min="9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549</v>
      </c>
      <c r="D5" s="3">
        <v>107</v>
      </c>
      <c r="E5" s="3">
        <v>4</v>
      </c>
      <c r="F5" s="3">
        <v>7</v>
      </c>
      <c r="G5" s="3">
        <v>25</v>
      </c>
      <c r="H5" s="3">
        <v>49</v>
      </c>
      <c r="I5" s="3">
        <v>14</v>
      </c>
      <c r="J5" s="3">
        <v>6</v>
      </c>
      <c r="K5" s="3">
        <v>2</v>
      </c>
    </row>
    <row r="6" spans="1:33" ht="12" customHeight="1" x14ac:dyDescent="0.2">
      <c r="A6" s="30" t="s">
        <v>171</v>
      </c>
      <c r="B6" s="1" t="s">
        <v>14</v>
      </c>
      <c r="C6" s="10">
        <v>11</v>
      </c>
      <c r="D6" s="10">
        <v>9</v>
      </c>
      <c r="E6" s="10">
        <v>4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13</v>
      </c>
      <c r="D7" s="10">
        <v>12</v>
      </c>
      <c r="E7" s="10" t="s">
        <v>182</v>
      </c>
      <c r="F7" s="10">
        <v>2</v>
      </c>
      <c r="G7" s="10">
        <v>10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31</v>
      </c>
      <c r="D8" s="10">
        <v>29</v>
      </c>
      <c r="E8" s="10" t="s">
        <v>182</v>
      </c>
      <c r="F8" s="10" t="s">
        <v>182</v>
      </c>
      <c r="G8" s="10">
        <v>14</v>
      </c>
      <c r="H8" s="10">
        <v>15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41</v>
      </c>
      <c r="D9" s="10">
        <v>30</v>
      </c>
      <c r="E9" s="10" t="s">
        <v>182</v>
      </c>
      <c r="F9" s="10" t="s">
        <v>182</v>
      </c>
      <c r="G9" s="10" t="s">
        <v>182</v>
      </c>
      <c r="H9" s="10">
        <v>28</v>
      </c>
      <c r="I9" s="10">
        <v>1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41</v>
      </c>
      <c r="D10" s="10">
        <v>9</v>
      </c>
      <c r="E10" s="10" t="s">
        <v>182</v>
      </c>
      <c r="F10" s="10" t="s">
        <v>182</v>
      </c>
      <c r="G10" s="10" t="s">
        <v>182</v>
      </c>
      <c r="H10" s="10">
        <v>3</v>
      </c>
      <c r="I10" s="10">
        <v>4</v>
      </c>
      <c r="J10" s="10">
        <v>2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51</v>
      </c>
      <c r="D11" s="10">
        <v>7</v>
      </c>
      <c r="E11" s="10" t="s">
        <v>182</v>
      </c>
      <c r="F11" s="10" t="s">
        <v>182</v>
      </c>
      <c r="G11" s="10" t="s">
        <v>182</v>
      </c>
      <c r="H11" s="10">
        <v>1</v>
      </c>
      <c r="I11" s="10">
        <v>5</v>
      </c>
      <c r="J11" s="10">
        <v>1</v>
      </c>
      <c r="K11" s="10" t="s">
        <v>182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58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1</v>
      </c>
      <c r="I12" s="10" t="s">
        <v>182</v>
      </c>
      <c r="J12" s="10">
        <v>2</v>
      </c>
      <c r="K12" s="10" t="s">
        <v>182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63</v>
      </c>
      <c r="D13" s="10">
        <v>5</v>
      </c>
      <c r="E13" s="10" t="s">
        <v>182</v>
      </c>
      <c r="F13" s="10" t="s">
        <v>182</v>
      </c>
      <c r="G13" s="10">
        <v>1</v>
      </c>
      <c r="H13" s="10">
        <v>1</v>
      </c>
      <c r="I13" s="10">
        <v>2</v>
      </c>
      <c r="J13" s="10" t="s">
        <v>182</v>
      </c>
      <c r="K13" s="10">
        <v>1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61</v>
      </c>
      <c r="D14" s="10">
        <v>1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1</v>
      </c>
      <c r="J14" s="10" t="s">
        <v>182</v>
      </c>
      <c r="K14" s="10" t="s">
        <v>182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29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32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24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23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17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271</v>
      </c>
      <c r="D25" s="3">
        <v>63</v>
      </c>
      <c r="E25" s="3">
        <v>3</v>
      </c>
      <c r="F25" s="3">
        <v>5</v>
      </c>
      <c r="G25" s="3">
        <v>13</v>
      </c>
      <c r="H25" s="3">
        <v>28</v>
      </c>
      <c r="I25" s="3">
        <v>11</v>
      </c>
      <c r="J25" s="3">
        <v>2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6</v>
      </c>
      <c r="D26" s="10">
        <v>6</v>
      </c>
      <c r="E26" s="10">
        <v>3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9</v>
      </c>
      <c r="D27" s="10">
        <v>8</v>
      </c>
      <c r="E27" s="10" t="s">
        <v>182</v>
      </c>
      <c r="F27" s="10">
        <v>2</v>
      </c>
      <c r="G27" s="10">
        <v>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19</v>
      </c>
      <c r="D28" s="10">
        <v>18</v>
      </c>
      <c r="E28" s="10" t="s">
        <v>182</v>
      </c>
      <c r="F28" s="10" t="s">
        <v>182</v>
      </c>
      <c r="G28" s="10">
        <v>7</v>
      </c>
      <c r="H28" s="10">
        <v>11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20</v>
      </c>
      <c r="D29" s="10">
        <v>16</v>
      </c>
      <c r="E29" s="10" t="s">
        <v>182</v>
      </c>
      <c r="F29" s="10" t="s">
        <v>182</v>
      </c>
      <c r="G29" s="10" t="s">
        <v>182</v>
      </c>
      <c r="H29" s="10">
        <v>14</v>
      </c>
      <c r="I29" s="10">
        <v>1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21</v>
      </c>
      <c r="D30" s="10">
        <v>6</v>
      </c>
      <c r="E30" s="10" t="s">
        <v>182</v>
      </c>
      <c r="F30" s="10" t="s">
        <v>182</v>
      </c>
      <c r="G30" s="10" t="s">
        <v>182</v>
      </c>
      <c r="H30" s="10">
        <v>1</v>
      </c>
      <c r="I30" s="10">
        <v>4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20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3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28</v>
      </c>
      <c r="D32" s="10">
        <v>1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36</v>
      </c>
      <c r="D33" s="10">
        <v>4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2</v>
      </c>
      <c r="J33" s="10" t="s">
        <v>182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27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14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13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9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278</v>
      </c>
      <c r="D45" s="3">
        <v>44</v>
      </c>
      <c r="E45" s="3">
        <v>1</v>
      </c>
      <c r="F45" s="3">
        <v>2</v>
      </c>
      <c r="G45" s="3">
        <v>12</v>
      </c>
      <c r="H45" s="3">
        <v>21</v>
      </c>
      <c r="I45" s="3">
        <v>3</v>
      </c>
      <c r="J45" s="3">
        <v>4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5</v>
      </c>
      <c r="D46" s="10">
        <v>3</v>
      </c>
      <c r="E46" s="10">
        <v>1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4</v>
      </c>
      <c r="D47" s="10">
        <v>4</v>
      </c>
      <c r="E47" s="10" t="s">
        <v>182</v>
      </c>
      <c r="F47" s="10" t="s">
        <v>182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12</v>
      </c>
      <c r="D48" s="10">
        <v>11</v>
      </c>
      <c r="E48" s="10" t="s">
        <v>182</v>
      </c>
      <c r="F48" s="10" t="s">
        <v>182</v>
      </c>
      <c r="G48" s="10">
        <v>7</v>
      </c>
      <c r="H48" s="10">
        <v>4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21</v>
      </c>
      <c r="D49" s="10">
        <v>14</v>
      </c>
      <c r="E49" s="10" t="s">
        <v>182</v>
      </c>
      <c r="F49" s="10" t="s">
        <v>182</v>
      </c>
      <c r="G49" s="10" t="s">
        <v>182</v>
      </c>
      <c r="H49" s="10">
        <v>14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20</v>
      </c>
      <c r="D50" s="10">
        <v>3</v>
      </c>
      <c r="E50" s="10" t="s">
        <v>182</v>
      </c>
      <c r="F50" s="10" t="s">
        <v>182</v>
      </c>
      <c r="G50" s="10" t="s">
        <v>182</v>
      </c>
      <c r="H50" s="10">
        <v>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31</v>
      </c>
      <c r="D51" s="10">
        <v>4</v>
      </c>
      <c r="E51" s="10" t="s">
        <v>182</v>
      </c>
      <c r="F51" s="10" t="s">
        <v>182</v>
      </c>
      <c r="G51" s="10" t="s">
        <v>182</v>
      </c>
      <c r="H51" s="10">
        <v>1</v>
      </c>
      <c r="I51" s="10">
        <v>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30</v>
      </c>
      <c r="D52" s="10">
        <v>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27</v>
      </c>
      <c r="D53" s="10">
        <v>1</v>
      </c>
      <c r="E53" s="10" t="s">
        <v>182</v>
      </c>
      <c r="F53" s="10" t="s">
        <v>182</v>
      </c>
      <c r="G53" s="10">
        <v>1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34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16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18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9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10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>
        <v>1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8" width="22.83203125" customWidth="1"/>
    <col min="9" max="9" width="24" customWidth="1"/>
    <col min="10" max="10" width="23.83203125" customWidth="1"/>
    <col min="11" max="11" width="21" customWidth="1"/>
  </cols>
  <sheetData>
    <row r="1" spans="1:34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18.75" customHeight="1" x14ac:dyDescent="0.2">
      <c r="A2" s="34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4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4" ht="12" customHeight="1" x14ac:dyDescent="0.2">
      <c r="A5" s="33" t="s">
        <v>13</v>
      </c>
      <c r="B5" s="9" t="s">
        <v>171</v>
      </c>
      <c r="C5" s="3">
        <v>585</v>
      </c>
      <c r="D5" s="3">
        <v>142</v>
      </c>
      <c r="E5" s="3">
        <v>8</v>
      </c>
      <c r="F5" s="3">
        <v>5</v>
      </c>
      <c r="G5" s="3">
        <v>41</v>
      </c>
      <c r="H5" s="3">
        <v>52</v>
      </c>
      <c r="I5" s="3">
        <v>18</v>
      </c>
      <c r="J5" s="3">
        <v>13</v>
      </c>
      <c r="K5" s="3">
        <v>5</v>
      </c>
    </row>
    <row r="6" spans="1:34" ht="12" customHeight="1" x14ac:dyDescent="0.2">
      <c r="A6" s="30" t="s">
        <v>171</v>
      </c>
      <c r="B6" s="1" t="s">
        <v>14</v>
      </c>
      <c r="C6" s="10">
        <v>13</v>
      </c>
      <c r="D6" s="10">
        <v>8</v>
      </c>
      <c r="E6" s="10">
        <v>7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4" ht="12" customHeight="1" x14ac:dyDescent="0.2">
      <c r="A7" s="30" t="s">
        <v>171</v>
      </c>
      <c r="B7" s="1" t="s">
        <v>15</v>
      </c>
      <c r="C7" s="10">
        <v>26</v>
      </c>
      <c r="D7" s="10">
        <v>25</v>
      </c>
      <c r="E7" s="10">
        <v>1</v>
      </c>
      <c r="F7" s="10">
        <v>4</v>
      </c>
      <c r="G7" s="10">
        <v>20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4" ht="12" customHeight="1" x14ac:dyDescent="0.2">
      <c r="A8" s="30" t="s">
        <v>171</v>
      </c>
      <c r="B8" s="1" t="s">
        <v>16</v>
      </c>
      <c r="C8" s="10">
        <v>26</v>
      </c>
      <c r="D8" s="10">
        <v>25</v>
      </c>
      <c r="E8" s="10" t="s">
        <v>182</v>
      </c>
      <c r="F8" s="10" t="s">
        <v>182</v>
      </c>
      <c r="G8" s="10">
        <v>16</v>
      </c>
      <c r="H8" s="10">
        <v>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4" ht="12" customHeight="1" x14ac:dyDescent="0.2">
      <c r="A9" s="30" t="s">
        <v>171</v>
      </c>
      <c r="B9" s="1" t="s">
        <v>17</v>
      </c>
      <c r="C9" s="10">
        <v>44</v>
      </c>
      <c r="D9" s="10">
        <v>36</v>
      </c>
      <c r="E9" s="10" t="s">
        <v>182</v>
      </c>
      <c r="F9" s="10" t="s">
        <v>182</v>
      </c>
      <c r="G9" s="10" t="s">
        <v>182</v>
      </c>
      <c r="H9" s="10">
        <v>30</v>
      </c>
      <c r="I9" s="10">
        <v>3</v>
      </c>
      <c r="J9" s="10">
        <v>3</v>
      </c>
      <c r="K9" s="10" t="s">
        <v>182</v>
      </c>
      <c r="L9" t="s">
        <v>171</v>
      </c>
      <c r="M9" t="s">
        <v>171</v>
      </c>
    </row>
    <row r="10" spans="1:34" ht="12" customHeight="1" x14ac:dyDescent="0.2">
      <c r="A10" s="30" t="s">
        <v>171</v>
      </c>
      <c r="B10" s="1" t="s">
        <v>18</v>
      </c>
      <c r="C10" s="10">
        <v>51</v>
      </c>
      <c r="D10" s="10">
        <v>16</v>
      </c>
      <c r="E10" s="10" t="s">
        <v>182</v>
      </c>
      <c r="F10" s="10" t="s">
        <v>182</v>
      </c>
      <c r="G10" s="10">
        <v>1</v>
      </c>
      <c r="H10" s="10">
        <v>4</v>
      </c>
      <c r="I10" s="10">
        <v>7</v>
      </c>
      <c r="J10" s="10">
        <v>3</v>
      </c>
      <c r="K10" s="10">
        <v>1</v>
      </c>
      <c r="L10" t="s">
        <v>171</v>
      </c>
      <c r="M10" t="s">
        <v>171</v>
      </c>
    </row>
    <row r="11" spans="1:34" ht="12" customHeight="1" x14ac:dyDescent="0.2">
      <c r="A11" s="30" t="s">
        <v>171</v>
      </c>
      <c r="B11" s="1" t="s">
        <v>19</v>
      </c>
      <c r="C11" s="10">
        <v>53</v>
      </c>
      <c r="D11" s="10">
        <v>6</v>
      </c>
      <c r="E11" s="10" t="s">
        <v>182</v>
      </c>
      <c r="F11" s="10" t="s">
        <v>182</v>
      </c>
      <c r="G11" s="10" t="s">
        <v>182</v>
      </c>
      <c r="H11" s="10">
        <v>3</v>
      </c>
      <c r="I11" s="10" t="s">
        <v>182</v>
      </c>
      <c r="J11" s="10">
        <v>2</v>
      </c>
      <c r="K11" s="10">
        <v>1</v>
      </c>
      <c r="L11" t="s">
        <v>171</v>
      </c>
      <c r="M11" t="s">
        <v>171</v>
      </c>
    </row>
    <row r="12" spans="1:34" ht="12" customHeight="1" x14ac:dyDescent="0.2">
      <c r="A12" s="30" t="s">
        <v>171</v>
      </c>
      <c r="B12" s="1" t="s">
        <v>20</v>
      </c>
      <c r="C12" s="10">
        <v>60</v>
      </c>
      <c r="D12" s="10">
        <v>8</v>
      </c>
      <c r="E12" s="10" t="s">
        <v>182</v>
      </c>
      <c r="F12" s="10" t="s">
        <v>182</v>
      </c>
      <c r="G12" s="10" t="s">
        <v>182</v>
      </c>
      <c r="H12" s="10">
        <v>3</v>
      </c>
      <c r="I12" s="10">
        <v>2</v>
      </c>
      <c r="J12" s="10">
        <v>2</v>
      </c>
      <c r="K12" s="10">
        <v>1</v>
      </c>
      <c r="L12" t="s">
        <v>171</v>
      </c>
      <c r="M12" t="s">
        <v>171</v>
      </c>
    </row>
    <row r="13" spans="1:34" ht="12" customHeight="1" x14ac:dyDescent="0.2">
      <c r="A13" s="30" t="s">
        <v>171</v>
      </c>
      <c r="B13" s="1" t="s">
        <v>21</v>
      </c>
      <c r="C13" s="10">
        <v>53</v>
      </c>
      <c r="D13" s="10">
        <v>6</v>
      </c>
      <c r="E13" s="10" t="s">
        <v>182</v>
      </c>
      <c r="F13" s="10" t="s">
        <v>182</v>
      </c>
      <c r="G13" s="10" t="s">
        <v>182</v>
      </c>
      <c r="H13" s="10">
        <v>2</v>
      </c>
      <c r="I13" s="10">
        <v>1</v>
      </c>
      <c r="J13" s="10">
        <v>1</v>
      </c>
      <c r="K13" s="10">
        <v>2</v>
      </c>
      <c r="L13" t="s">
        <v>171</v>
      </c>
    </row>
    <row r="14" spans="1:34" ht="12" customHeight="1" x14ac:dyDescent="0.2">
      <c r="A14" s="30" t="s">
        <v>171</v>
      </c>
      <c r="B14" s="1" t="s">
        <v>22</v>
      </c>
      <c r="C14" s="10">
        <v>60</v>
      </c>
      <c r="D14" s="10">
        <v>3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2</v>
      </c>
      <c r="J14" s="10">
        <v>1</v>
      </c>
      <c r="K14" s="10" t="s">
        <v>182</v>
      </c>
      <c r="L14" t="s">
        <v>171</v>
      </c>
    </row>
    <row r="15" spans="1:34" ht="12" customHeight="1" x14ac:dyDescent="0.2">
      <c r="A15" s="30" t="s">
        <v>171</v>
      </c>
      <c r="B15" s="1" t="s">
        <v>23</v>
      </c>
      <c r="C15" s="10">
        <v>35</v>
      </c>
      <c r="D15" s="10">
        <v>1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 t="s">
        <v>182</v>
      </c>
      <c r="L15" t="s">
        <v>171</v>
      </c>
    </row>
    <row r="16" spans="1:34" ht="12" customHeight="1" x14ac:dyDescent="0.2">
      <c r="A16" s="30" t="s">
        <v>171</v>
      </c>
      <c r="B16" s="1" t="s">
        <v>24</v>
      </c>
      <c r="C16" s="10">
        <v>29</v>
      </c>
      <c r="D16" s="10">
        <v>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1</v>
      </c>
      <c r="J16" s="10">
        <v>1</v>
      </c>
      <c r="K16" s="10" t="s">
        <v>182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40</v>
      </c>
      <c r="D17" s="10">
        <v>2</v>
      </c>
      <c r="E17" s="10" t="s">
        <v>182</v>
      </c>
      <c r="F17" s="10" t="s">
        <v>182</v>
      </c>
      <c r="G17" s="10">
        <v>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22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14</v>
      </c>
      <c r="D20" s="10">
        <v>1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18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19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315</v>
      </c>
      <c r="D25" s="3">
        <v>75</v>
      </c>
      <c r="E25" s="3">
        <v>4</v>
      </c>
      <c r="F25" s="3">
        <v>1</v>
      </c>
      <c r="G25" s="3">
        <v>20</v>
      </c>
      <c r="H25" s="3">
        <v>26</v>
      </c>
      <c r="I25" s="3">
        <v>13</v>
      </c>
      <c r="J25" s="3">
        <v>6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5</v>
      </c>
      <c r="D26" s="10">
        <v>4</v>
      </c>
      <c r="E26" s="10">
        <v>4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15</v>
      </c>
      <c r="D27" s="10">
        <v>15</v>
      </c>
      <c r="E27" s="10" t="s">
        <v>182</v>
      </c>
      <c r="F27" s="10">
        <v>1</v>
      </c>
      <c r="G27" s="10">
        <v>14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10</v>
      </c>
      <c r="D28" s="10">
        <v>10</v>
      </c>
      <c r="E28" s="10" t="s">
        <v>182</v>
      </c>
      <c r="F28" s="10" t="s">
        <v>182</v>
      </c>
      <c r="G28" s="10">
        <v>4</v>
      </c>
      <c r="H28" s="10">
        <v>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22</v>
      </c>
      <c r="D29" s="10">
        <v>19</v>
      </c>
      <c r="E29" s="10" t="s">
        <v>182</v>
      </c>
      <c r="F29" s="10" t="s">
        <v>182</v>
      </c>
      <c r="G29" s="10" t="s">
        <v>182</v>
      </c>
      <c r="H29" s="10">
        <v>15</v>
      </c>
      <c r="I29" s="10">
        <v>3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27</v>
      </c>
      <c r="D30" s="10">
        <v>9</v>
      </c>
      <c r="E30" s="10" t="s">
        <v>182</v>
      </c>
      <c r="F30" s="10" t="s">
        <v>182</v>
      </c>
      <c r="G30" s="10">
        <v>1</v>
      </c>
      <c r="H30" s="10" t="s">
        <v>182</v>
      </c>
      <c r="I30" s="10">
        <v>5</v>
      </c>
      <c r="J30" s="10">
        <v>2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26</v>
      </c>
      <c r="D31" s="10">
        <v>3</v>
      </c>
      <c r="E31" s="10" t="s">
        <v>182</v>
      </c>
      <c r="F31" s="10" t="s">
        <v>182</v>
      </c>
      <c r="G31" s="10" t="s">
        <v>182</v>
      </c>
      <c r="H31" s="10">
        <v>1</v>
      </c>
      <c r="I31" s="10" t="s">
        <v>182</v>
      </c>
      <c r="J31" s="10">
        <v>1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34</v>
      </c>
      <c r="D32" s="10">
        <v>6</v>
      </c>
      <c r="E32" s="10" t="s">
        <v>182</v>
      </c>
      <c r="F32" s="10" t="s">
        <v>182</v>
      </c>
      <c r="G32" s="10" t="s">
        <v>182</v>
      </c>
      <c r="H32" s="10">
        <v>3</v>
      </c>
      <c r="I32" s="10">
        <v>1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33</v>
      </c>
      <c r="D33" s="10">
        <v>5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1</v>
      </c>
      <c r="J33" s="10">
        <v>1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28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15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16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28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10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9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15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270</v>
      </c>
      <c r="D45" s="3">
        <v>67</v>
      </c>
      <c r="E45" s="3">
        <v>4</v>
      </c>
      <c r="F45" s="3">
        <v>4</v>
      </c>
      <c r="G45" s="3">
        <v>21</v>
      </c>
      <c r="H45" s="3">
        <v>26</v>
      </c>
      <c r="I45" s="3">
        <v>5</v>
      </c>
      <c r="J45" s="3">
        <v>7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4</v>
      </c>
      <c r="E46" s="10">
        <v>3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11</v>
      </c>
      <c r="D47" s="10">
        <v>10</v>
      </c>
      <c r="E47" s="10">
        <v>1</v>
      </c>
      <c r="F47" s="10">
        <v>3</v>
      </c>
      <c r="G47" s="10">
        <v>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16</v>
      </c>
      <c r="D48" s="10">
        <v>15</v>
      </c>
      <c r="E48" s="10" t="s">
        <v>182</v>
      </c>
      <c r="F48" s="10" t="s">
        <v>182</v>
      </c>
      <c r="G48" s="10">
        <v>12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22</v>
      </c>
      <c r="D49" s="10">
        <v>17</v>
      </c>
      <c r="E49" s="10" t="s">
        <v>182</v>
      </c>
      <c r="F49" s="10" t="s">
        <v>182</v>
      </c>
      <c r="G49" s="10" t="s">
        <v>182</v>
      </c>
      <c r="H49" s="10">
        <v>15</v>
      </c>
      <c r="I49" s="10" t="s">
        <v>182</v>
      </c>
      <c r="J49" s="10">
        <v>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24</v>
      </c>
      <c r="D50" s="10">
        <v>7</v>
      </c>
      <c r="E50" s="10" t="s">
        <v>182</v>
      </c>
      <c r="F50" s="10" t="s">
        <v>182</v>
      </c>
      <c r="G50" s="10" t="s">
        <v>182</v>
      </c>
      <c r="H50" s="10">
        <v>4</v>
      </c>
      <c r="I50" s="10">
        <v>2</v>
      </c>
      <c r="J50" s="10">
        <v>1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27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26</v>
      </c>
      <c r="D52" s="10">
        <v>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1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20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32</v>
      </c>
      <c r="D54" s="10">
        <v>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>
        <v>1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20</v>
      </c>
      <c r="D55" s="10">
        <v>1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13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>
        <v>1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12</v>
      </c>
      <c r="D57" s="10">
        <v>2</v>
      </c>
      <c r="E57" s="10" t="s">
        <v>182</v>
      </c>
      <c r="F57" s="10" t="s">
        <v>182</v>
      </c>
      <c r="G57" s="10">
        <v>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12</v>
      </c>
      <c r="D58" s="10">
        <v>1</v>
      </c>
      <c r="E58" s="10" t="s">
        <v>182</v>
      </c>
      <c r="F58" s="10" t="s">
        <v>182</v>
      </c>
      <c r="G58" s="10">
        <v>1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4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9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>
        <v>1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8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4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4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5" t="s">
        <v>149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90</v>
      </c>
      <c r="D5" s="3">
        <v>19</v>
      </c>
      <c r="E5" s="3" t="s">
        <v>182</v>
      </c>
      <c r="F5" s="3" t="s">
        <v>182</v>
      </c>
      <c r="G5" s="3">
        <v>7</v>
      </c>
      <c r="H5" s="3">
        <v>11</v>
      </c>
      <c r="I5" s="3">
        <v>1</v>
      </c>
      <c r="J5" s="3" t="s">
        <v>182</v>
      </c>
      <c r="K5" s="3" t="s">
        <v>182</v>
      </c>
    </row>
    <row r="6" spans="1:33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</v>
      </c>
      <c r="D7" s="10">
        <v>2</v>
      </c>
      <c r="E7" s="10" t="s">
        <v>182</v>
      </c>
      <c r="F7" s="10" t="s">
        <v>182</v>
      </c>
      <c r="G7" s="10">
        <v>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</v>
      </c>
      <c r="D8" s="10">
        <v>7</v>
      </c>
      <c r="E8" s="10" t="s">
        <v>182</v>
      </c>
      <c r="F8" s="10" t="s">
        <v>182</v>
      </c>
      <c r="G8" s="10">
        <v>3</v>
      </c>
      <c r="H8" s="10">
        <v>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7</v>
      </c>
      <c r="D9" s="10">
        <v>5</v>
      </c>
      <c r="E9" s="10" t="s">
        <v>182</v>
      </c>
      <c r="F9" s="10" t="s">
        <v>182</v>
      </c>
      <c r="G9" s="10" t="s">
        <v>182</v>
      </c>
      <c r="H9" s="10">
        <v>5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8</v>
      </c>
      <c r="D10" s="10">
        <v>1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4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9</v>
      </c>
      <c r="D12" s="10">
        <v>1</v>
      </c>
      <c r="E12" s="10" t="s">
        <v>182</v>
      </c>
      <c r="F12" s="10" t="s">
        <v>182</v>
      </c>
      <c r="G12" s="10">
        <v>1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10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7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3</v>
      </c>
      <c r="D16" s="10">
        <v>1</v>
      </c>
      <c r="E16" s="10" t="s">
        <v>182</v>
      </c>
      <c r="F16" s="10" t="s">
        <v>182</v>
      </c>
      <c r="G16" s="10">
        <v>1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4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6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5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5</v>
      </c>
      <c r="D20" s="10">
        <v>1</v>
      </c>
      <c r="E20" s="10" t="s">
        <v>182</v>
      </c>
      <c r="F20" s="10" t="s">
        <v>182</v>
      </c>
      <c r="G20" s="10" t="s">
        <v>182</v>
      </c>
      <c r="H20" s="10">
        <v>1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3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>
        <v>2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53</v>
      </c>
      <c r="D25" s="3">
        <v>9</v>
      </c>
      <c r="E25" s="3" t="s">
        <v>182</v>
      </c>
      <c r="F25" s="3" t="s">
        <v>182</v>
      </c>
      <c r="G25" s="3">
        <v>5</v>
      </c>
      <c r="H25" s="3">
        <v>4</v>
      </c>
      <c r="I25" s="3" t="s">
        <v>182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2</v>
      </c>
      <c r="D27" s="10">
        <v>2</v>
      </c>
      <c r="E27" s="10" t="s">
        <v>182</v>
      </c>
      <c r="F27" s="10" t="s">
        <v>182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>
        <v>2</v>
      </c>
      <c r="H28" s="10">
        <v>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3</v>
      </c>
      <c r="D29" s="10">
        <v>2</v>
      </c>
      <c r="E29" s="10" t="s">
        <v>182</v>
      </c>
      <c r="F29" s="10" t="s">
        <v>182</v>
      </c>
      <c r="G29" s="10" t="s">
        <v>182</v>
      </c>
      <c r="H29" s="10">
        <v>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4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2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5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7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5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3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4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3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1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37</v>
      </c>
      <c r="D45" s="3">
        <v>10</v>
      </c>
      <c r="E45" s="3" t="s">
        <v>182</v>
      </c>
      <c r="F45" s="3" t="s">
        <v>182</v>
      </c>
      <c r="G45" s="3">
        <v>2</v>
      </c>
      <c r="H45" s="3">
        <v>7</v>
      </c>
      <c r="I45" s="3">
        <v>1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4</v>
      </c>
      <c r="D48" s="10">
        <v>4</v>
      </c>
      <c r="E48" s="10" t="s">
        <v>182</v>
      </c>
      <c r="F48" s="10" t="s">
        <v>182</v>
      </c>
      <c r="G48" s="10">
        <v>1</v>
      </c>
      <c r="H48" s="10">
        <v>3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4</v>
      </c>
      <c r="D49" s="10">
        <v>3</v>
      </c>
      <c r="E49" s="10" t="s">
        <v>182</v>
      </c>
      <c r="F49" s="10" t="s">
        <v>182</v>
      </c>
      <c r="G49" s="10" t="s">
        <v>182</v>
      </c>
      <c r="H49" s="10">
        <v>3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4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4</v>
      </c>
      <c r="D52" s="10">
        <v>1</v>
      </c>
      <c r="E52" s="10" t="s">
        <v>182</v>
      </c>
      <c r="F52" s="10" t="s">
        <v>182</v>
      </c>
      <c r="G52" s="10">
        <v>1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2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 t="s">
        <v>182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  <c r="N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3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2</v>
      </c>
      <c r="D60" s="10">
        <v>1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>
        <v>2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66:K66"/>
    <mergeCell ref="A67:K67"/>
    <mergeCell ref="E3:K3"/>
    <mergeCell ref="A5:A24"/>
    <mergeCell ref="A1:K1"/>
    <mergeCell ref="A2:K2"/>
    <mergeCell ref="A65:K65"/>
    <mergeCell ref="A25:A44"/>
    <mergeCell ref="A45:A64"/>
    <mergeCell ref="A3:B4"/>
    <mergeCell ref="C3:C4"/>
    <mergeCell ref="D3:D4"/>
  </mergeCells>
  <pageMargins left="0.5" right="0.5" top="0.5" bottom="0.5" header="0" footer="0"/>
  <pageSetup paperSize="9" orientation="portrait" horizontalDpi="300" verticalDpi="3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10234</v>
      </c>
      <c r="D5" s="3">
        <v>1745</v>
      </c>
      <c r="E5" s="3">
        <v>22</v>
      </c>
      <c r="F5" s="3">
        <v>60</v>
      </c>
      <c r="G5" s="3">
        <v>368</v>
      </c>
      <c r="H5" s="3">
        <v>590</v>
      </c>
      <c r="I5" s="3">
        <v>227</v>
      </c>
      <c r="J5" s="3">
        <v>413</v>
      </c>
      <c r="K5" s="3">
        <v>65</v>
      </c>
    </row>
    <row r="6" spans="1:33" ht="12" customHeight="1" x14ac:dyDescent="0.2">
      <c r="A6" s="30" t="s">
        <v>171</v>
      </c>
      <c r="B6" s="1" t="s">
        <v>14</v>
      </c>
      <c r="C6" s="10">
        <v>82</v>
      </c>
      <c r="D6" s="10">
        <v>49</v>
      </c>
      <c r="E6" s="10">
        <v>22</v>
      </c>
      <c r="F6" s="10">
        <v>26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210</v>
      </c>
      <c r="D7" s="10">
        <v>193</v>
      </c>
      <c r="E7" s="10" t="s">
        <v>182</v>
      </c>
      <c r="F7" s="10">
        <v>34</v>
      </c>
      <c r="G7" s="10">
        <v>159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276</v>
      </c>
      <c r="D8" s="10">
        <v>253</v>
      </c>
      <c r="E8" s="10" t="s">
        <v>182</v>
      </c>
      <c r="F8" s="10" t="s">
        <v>182</v>
      </c>
      <c r="G8" s="10">
        <v>98</v>
      </c>
      <c r="H8" s="10">
        <v>155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409</v>
      </c>
      <c r="D9" s="10">
        <v>317</v>
      </c>
      <c r="E9" s="10" t="s">
        <v>182</v>
      </c>
      <c r="F9" s="10" t="s">
        <v>182</v>
      </c>
      <c r="G9" s="10">
        <v>5</v>
      </c>
      <c r="H9" s="10">
        <v>240</v>
      </c>
      <c r="I9" s="10">
        <v>18</v>
      </c>
      <c r="J9" s="10">
        <v>54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520</v>
      </c>
      <c r="D10" s="10">
        <v>186</v>
      </c>
      <c r="E10" s="10" t="s">
        <v>182</v>
      </c>
      <c r="F10" s="10" t="s">
        <v>182</v>
      </c>
      <c r="G10" s="10">
        <v>3</v>
      </c>
      <c r="H10" s="10">
        <v>22</v>
      </c>
      <c r="I10" s="10">
        <v>31</v>
      </c>
      <c r="J10" s="10">
        <v>127</v>
      </c>
      <c r="K10" s="10">
        <v>3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796</v>
      </c>
      <c r="D11" s="10">
        <v>164</v>
      </c>
      <c r="E11" s="10" t="s">
        <v>182</v>
      </c>
      <c r="F11" s="10" t="s">
        <v>182</v>
      </c>
      <c r="G11" s="10">
        <v>4</v>
      </c>
      <c r="H11" s="10">
        <v>22</v>
      </c>
      <c r="I11" s="10">
        <v>40</v>
      </c>
      <c r="J11" s="10">
        <v>89</v>
      </c>
      <c r="K11" s="10">
        <v>9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966</v>
      </c>
      <c r="D12" s="10">
        <v>156</v>
      </c>
      <c r="E12" s="10" t="s">
        <v>182</v>
      </c>
      <c r="F12" s="10" t="s">
        <v>182</v>
      </c>
      <c r="G12" s="10">
        <v>14</v>
      </c>
      <c r="H12" s="10">
        <v>34</v>
      </c>
      <c r="I12" s="10">
        <v>44</v>
      </c>
      <c r="J12" s="10">
        <v>55</v>
      </c>
      <c r="K12" s="10">
        <v>9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994</v>
      </c>
      <c r="D13" s="10">
        <v>107</v>
      </c>
      <c r="E13" s="10" t="s">
        <v>182</v>
      </c>
      <c r="F13" s="10" t="s">
        <v>182</v>
      </c>
      <c r="G13" s="10">
        <v>11</v>
      </c>
      <c r="H13" s="10">
        <v>24</v>
      </c>
      <c r="I13" s="10">
        <v>25</v>
      </c>
      <c r="J13" s="10">
        <v>32</v>
      </c>
      <c r="K13" s="10">
        <v>15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913</v>
      </c>
      <c r="D14" s="10">
        <v>72</v>
      </c>
      <c r="E14" s="10" t="s">
        <v>182</v>
      </c>
      <c r="F14" s="10" t="s">
        <v>182</v>
      </c>
      <c r="G14" s="10">
        <v>6</v>
      </c>
      <c r="H14" s="10">
        <v>26</v>
      </c>
      <c r="I14" s="10">
        <v>15</v>
      </c>
      <c r="J14" s="10">
        <v>15</v>
      </c>
      <c r="K14" s="10">
        <v>10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894</v>
      </c>
      <c r="D15" s="10">
        <v>74</v>
      </c>
      <c r="E15" s="10" t="s">
        <v>182</v>
      </c>
      <c r="F15" s="10" t="s">
        <v>182</v>
      </c>
      <c r="G15" s="10">
        <v>13</v>
      </c>
      <c r="H15" s="10">
        <v>21</v>
      </c>
      <c r="I15" s="10">
        <v>19</v>
      </c>
      <c r="J15" s="10">
        <v>15</v>
      </c>
      <c r="K15" s="10">
        <v>6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829</v>
      </c>
      <c r="D16" s="10">
        <v>37</v>
      </c>
      <c r="E16" s="10" t="s">
        <v>182</v>
      </c>
      <c r="F16" s="10" t="s">
        <v>182</v>
      </c>
      <c r="G16" s="10">
        <v>7</v>
      </c>
      <c r="H16" s="10">
        <v>10</v>
      </c>
      <c r="I16" s="10">
        <v>12</v>
      </c>
      <c r="J16" s="10">
        <v>6</v>
      </c>
      <c r="K16" s="10">
        <v>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767</v>
      </c>
      <c r="D17" s="10">
        <v>38</v>
      </c>
      <c r="E17" s="10" t="s">
        <v>182</v>
      </c>
      <c r="F17" s="10" t="s">
        <v>182</v>
      </c>
      <c r="G17" s="10">
        <v>14</v>
      </c>
      <c r="H17" s="10">
        <v>8</v>
      </c>
      <c r="I17" s="10">
        <v>7</v>
      </c>
      <c r="J17" s="10">
        <v>8</v>
      </c>
      <c r="K17" s="10">
        <v>1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569</v>
      </c>
      <c r="D18" s="10">
        <v>25</v>
      </c>
      <c r="E18" s="10" t="s">
        <v>182</v>
      </c>
      <c r="F18" s="10" t="s">
        <v>182</v>
      </c>
      <c r="G18" s="10">
        <v>6</v>
      </c>
      <c r="H18" s="10">
        <v>10</v>
      </c>
      <c r="I18" s="10">
        <v>1</v>
      </c>
      <c r="J18" s="10">
        <v>5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463</v>
      </c>
      <c r="D19" s="10">
        <v>24</v>
      </c>
      <c r="E19" s="10" t="s">
        <v>182</v>
      </c>
      <c r="F19" s="10" t="s">
        <v>182</v>
      </c>
      <c r="G19" s="10">
        <v>7</v>
      </c>
      <c r="H19" s="10">
        <v>6</v>
      </c>
      <c r="I19" s="10">
        <v>7</v>
      </c>
      <c r="J19" s="10">
        <v>3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547</v>
      </c>
      <c r="D20" s="10">
        <v>20</v>
      </c>
      <c r="E20" s="10" t="s">
        <v>182</v>
      </c>
      <c r="F20" s="10" t="s">
        <v>182</v>
      </c>
      <c r="G20" s="10">
        <v>8</v>
      </c>
      <c r="H20" s="10">
        <v>6</v>
      </c>
      <c r="I20" s="10">
        <v>4</v>
      </c>
      <c r="J20" s="10">
        <v>1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432</v>
      </c>
      <c r="D21" s="10">
        <v>18</v>
      </c>
      <c r="E21" s="10" t="s">
        <v>182</v>
      </c>
      <c r="F21" s="10" t="s">
        <v>182</v>
      </c>
      <c r="G21" s="10">
        <v>8</v>
      </c>
      <c r="H21" s="10">
        <v>5</v>
      </c>
      <c r="I21" s="10">
        <v>1</v>
      </c>
      <c r="J21" s="10">
        <v>2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272</v>
      </c>
      <c r="D22" s="10">
        <v>6</v>
      </c>
      <c r="E22" s="10" t="s">
        <v>182</v>
      </c>
      <c r="F22" s="10" t="s">
        <v>182</v>
      </c>
      <c r="G22" s="10">
        <v>3</v>
      </c>
      <c r="H22" s="10">
        <v>1</v>
      </c>
      <c r="I22" s="10" t="s">
        <v>182</v>
      </c>
      <c r="J22" s="10">
        <v>1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176</v>
      </c>
      <c r="D23" s="10">
        <v>4</v>
      </c>
      <c r="E23" s="10" t="s">
        <v>182</v>
      </c>
      <c r="F23" s="10" t="s">
        <v>182</v>
      </c>
      <c r="G23" s="10">
        <v>1</v>
      </c>
      <c r="H23" s="10" t="s">
        <v>182</v>
      </c>
      <c r="I23" s="10">
        <v>1</v>
      </c>
      <c r="J23" s="10" t="s">
        <v>182</v>
      </c>
      <c r="K23" s="10">
        <v>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119</v>
      </c>
      <c r="D24" s="10">
        <v>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>
        <v>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5846</v>
      </c>
      <c r="D25" s="3">
        <v>1027</v>
      </c>
      <c r="E25" s="3">
        <v>15</v>
      </c>
      <c r="F25" s="3">
        <v>29</v>
      </c>
      <c r="G25" s="3">
        <v>201</v>
      </c>
      <c r="H25" s="3">
        <v>317</v>
      </c>
      <c r="I25" s="3">
        <v>154</v>
      </c>
      <c r="J25" s="3">
        <v>269</v>
      </c>
      <c r="K25" s="3">
        <v>42</v>
      </c>
    </row>
    <row r="26" spans="1:13" ht="12" customHeight="1" x14ac:dyDescent="0.25">
      <c r="A26" s="30" t="s">
        <v>171</v>
      </c>
      <c r="B26" s="1" t="s">
        <v>14</v>
      </c>
      <c r="C26" s="10">
        <v>42</v>
      </c>
      <c r="D26" s="10">
        <v>27</v>
      </c>
      <c r="E26" s="10">
        <v>15</v>
      </c>
      <c r="F26" s="10">
        <v>11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110</v>
      </c>
      <c r="D27" s="10">
        <v>100</v>
      </c>
      <c r="E27" s="10" t="s">
        <v>182</v>
      </c>
      <c r="F27" s="10">
        <v>18</v>
      </c>
      <c r="G27" s="10">
        <v>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148</v>
      </c>
      <c r="D28" s="10">
        <v>135</v>
      </c>
      <c r="E28" s="10" t="s">
        <v>182</v>
      </c>
      <c r="F28" s="10" t="s">
        <v>182</v>
      </c>
      <c r="G28" s="10">
        <v>51</v>
      </c>
      <c r="H28" s="10">
        <v>84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195</v>
      </c>
      <c r="D29" s="10">
        <v>155</v>
      </c>
      <c r="E29" s="10" t="s">
        <v>182</v>
      </c>
      <c r="F29" s="10" t="s">
        <v>182</v>
      </c>
      <c r="G29" s="10">
        <v>3</v>
      </c>
      <c r="H29" s="10">
        <v>112</v>
      </c>
      <c r="I29" s="10">
        <v>7</v>
      </c>
      <c r="J29" s="10">
        <v>33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269</v>
      </c>
      <c r="D30" s="10">
        <v>113</v>
      </c>
      <c r="E30" s="10" t="s">
        <v>182</v>
      </c>
      <c r="F30" s="10" t="s">
        <v>182</v>
      </c>
      <c r="G30" s="10">
        <v>1</v>
      </c>
      <c r="H30" s="10">
        <v>11</v>
      </c>
      <c r="I30" s="10">
        <v>21</v>
      </c>
      <c r="J30" s="10">
        <v>78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415</v>
      </c>
      <c r="D31" s="10">
        <v>111</v>
      </c>
      <c r="E31" s="10" t="s">
        <v>182</v>
      </c>
      <c r="F31" s="10" t="s">
        <v>182</v>
      </c>
      <c r="G31" s="10">
        <v>2</v>
      </c>
      <c r="H31" s="10">
        <v>13</v>
      </c>
      <c r="I31" s="10">
        <v>25</v>
      </c>
      <c r="J31" s="10">
        <v>64</v>
      </c>
      <c r="K31" s="10">
        <v>7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512</v>
      </c>
      <c r="D32" s="10">
        <v>98</v>
      </c>
      <c r="E32" s="10" t="s">
        <v>182</v>
      </c>
      <c r="F32" s="10" t="s">
        <v>182</v>
      </c>
      <c r="G32" s="10">
        <v>9</v>
      </c>
      <c r="H32" s="10">
        <v>22</v>
      </c>
      <c r="I32" s="10">
        <v>31</v>
      </c>
      <c r="J32" s="10">
        <v>32</v>
      </c>
      <c r="K32" s="10">
        <v>4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527</v>
      </c>
      <c r="D33" s="10">
        <v>70</v>
      </c>
      <c r="E33" s="10" t="s">
        <v>182</v>
      </c>
      <c r="F33" s="10" t="s">
        <v>182</v>
      </c>
      <c r="G33" s="10">
        <v>7</v>
      </c>
      <c r="H33" s="10">
        <v>15</v>
      </c>
      <c r="I33" s="10">
        <v>16</v>
      </c>
      <c r="J33" s="10">
        <v>24</v>
      </c>
      <c r="K33" s="10">
        <v>8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544</v>
      </c>
      <c r="D34" s="10">
        <v>50</v>
      </c>
      <c r="E34" s="10" t="s">
        <v>182</v>
      </c>
      <c r="F34" s="10" t="s">
        <v>182</v>
      </c>
      <c r="G34" s="10">
        <v>3</v>
      </c>
      <c r="H34" s="10">
        <v>17</v>
      </c>
      <c r="I34" s="10">
        <v>12</v>
      </c>
      <c r="J34" s="10">
        <v>8</v>
      </c>
      <c r="K34" s="10">
        <v>10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533</v>
      </c>
      <c r="D35" s="10">
        <v>53</v>
      </c>
      <c r="E35" s="10" t="s">
        <v>182</v>
      </c>
      <c r="F35" s="10" t="s">
        <v>182</v>
      </c>
      <c r="G35" s="10">
        <v>10</v>
      </c>
      <c r="H35" s="10">
        <v>14</v>
      </c>
      <c r="I35" s="10">
        <v>14</v>
      </c>
      <c r="J35" s="10">
        <v>11</v>
      </c>
      <c r="K35" s="10">
        <v>4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489</v>
      </c>
      <c r="D36" s="10">
        <v>22</v>
      </c>
      <c r="E36" s="10" t="s">
        <v>182</v>
      </c>
      <c r="F36" s="10" t="s">
        <v>182</v>
      </c>
      <c r="G36" s="10">
        <v>3</v>
      </c>
      <c r="H36" s="10">
        <v>6</v>
      </c>
      <c r="I36" s="10">
        <v>9</v>
      </c>
      <c r="J36" s="10">
        <v>3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473</v>
      </c>
      <c r="D37" s="10">
        <v>34</v>
      </c>
      <c r="E37" s="10" t="s">
        <v>182</v>
      </c>
      <c r="F37" s="10" t="s">
        <v>182</v>
      </c>
      <c r="G37" s="10">
        <v>11</v>
      </c>
      <c r="H37" s="10">
        <v>8</v>
      </c>
      <c r="I37" s="10">
        <v>7</v>
      </c>
      <c r="J37" s="10">
        <v>8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344</v>
      </c>
      <c r="D38" s="10">
        <v>14</v>
      </c>
      <c r="E38" s="10" t="s">
        <v>182</v>
      </c>
      <c r="F38" s="10" t="s">
        <v>182</v>
      </c>
      <c r="G38" s="10">
        <v>4</v>
      </c>
      <c r="H38" s="10">
        <v>5</v>
      </c>
      <c r="I38" s="10" t="s">
        <v>182</v>
      </c>
      <c r="J38" s="10">
        <v>3</v>
      </c>
      <c r="K38" s="10">
        <v>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277</v>
      </c>
      <c r="D39" s="10">
        <v>17</v>
      </c>
      <c r="E39" s="10" t="s">
        <v>182</v>
      </c>
      <c r="F39" s="10" t="s">
        <v>182</v>
      </c>
      <c r="G39" s="10">
        <v>5</v>
      </c>
      <c r="H39" s="10">
        <v>5</v>
      </c>
      <c r="I39" s="10">
        <v>5</v>
      </c>
      <c r="J39" s="10">
        <v>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330</v>
      </c>
      <c r="D40" s="10">
        <v>12</v>
      </c>
      <c r="E40" s="10" t="s">
        <v>182</v>
      </c>
      <c r="F40" s="10" t="s">
        <v>182</v>
      </c>
      <c r="G40" s="10">
        <v>3</v>
      </c>
      <c r="H40" s="10">
        <v>3</v>
      </c>
      <c r="I40" s="10">
        <v>4</v>
      </c>
      <c r="J40" s="10">
        <v>1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263</v>
      </c>
      <c r="D41" s="10">
        <v>8</v>
      </c>
      <c r="E41" s="10" t="s">
        <v>182</v>
      </c>
      <c r="F41" s="10" t="s">
        <v>182</v>
      </c>
      <c r="G41" s="10">
        <v>5</v>
      </c>
      <c r="H41" s="10">
        <v>1</v>
      </c>
      <c r="I41" s="10">
        <v>1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174</v>
      </c>
      <c r="D42" s="10">
        <v>4</v>
      </c>
      <c r="E42" s="10" t="s">
        <v>182</v>
      </c>
      <c r="F42" s="10" t="s">
        <v>182</v>
      </c>
      <c r="G42" s="10">
        <v>1</v>
      </c>
      <c r="H42" s="10">
        <v>1</v>
      </c>
      <c r="I42" s="10" t="s">
        <v>182</v>
      </c>
      <c r="J42" s="10">
        <v>1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130</v>
      </c>
      <c r="D43" s="10">
        <v>3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>
        <v>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71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>
        <v>1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4388</v>
      </c>
      <c r="D45" s="3">
        <v>718</v>
      </c>
      <c r="E45" s="3">
        <v>7</v>
      </c>
      <c r="F45" s="3">
        <v>31</v>
      </c>
      <c r="G45" s="3">
        <v>167</v>
      </c>
      <c r="H45" s="3">
        <v>273</v>
      </c>
      <c r="I45" s="3">
        <v>73</v>
      </c>
      <c r="J45" s="3">
        <v>144</v>
      </c>
      <c r="K45" s="3">
        <v>23</v>
      </c>
    </row>
    <row r="46" spans="1:13" ht="12" customHeight="1" x14ac:dyDescent="0.2">
      <c r="A46" s="30" t="s">
        <v>171</v>
      </c>
      <c r="B46" s="1" t="s">
        <v>14</v>
      </c>
      <c r="C46" s="10">
        <v>40</v>
      </c>
      <c r="D46" s="10">
        <v>22</v>
      </c>
      <c r="E46" s="10">
        <v>7</v>
      </c>
      <c r="F46" s="10">
        <v>15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100</v>
      </c>
      <c r="D47" s="10">
        <v>93</v>
      </c>
      <c r="E47" s="10" t="s">
        <v>182</v>
      </c>
      <c r="F47" s="10">
        <v>16</v>
      </c>
      <c r="G47" s="10">
        <v>77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128</v>
      </c>
      <c r="D48" s="10">
        <v>118</v>
      </c>
      <c r="E48" s="10" t="s">
        <v>182</v>
      </c>
      <c r="F48" s="10" t="s">
        <v>182</v>
      </c>
      <c r="G48" s="10">
        <v>47</v>
      </c>
      <c r="H48" s="10">
        <v>71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214</v>
      </c>
      <c r="D49" s="10">
        <v>162</v>
      </c>
      <c r="E49" s="10" t="s">
        <v>182</v>
      </c>
      <c r="F49" s="10" t="s">
        <v>182</v>
      </c>
      <c r="G49" s="10">
        <v>2</v>
      </c>
      <c r="H49" s="10">
        <v>128</v>
      </c>
      <c r="I49" s="10">
        <v>11</v>
      </c>
      <c r="J49" s="10">
        <v>21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251</v>
      </c>
      <c r="D50" s="10">
        <v>73</v>
      </c>
      <c r="E50" s="10" t="s">
        <v>182</v>
      </c>
      <c r="F50" s="10" t="s">
        <v>182</v>
      </c>
      <c r="G50" s="10">
        <v>2</v>
      </c>
      <c r="H50" s="10">
        <v>11</v>
      </c>
      <c r="I50" s="10">
        <v>10</v>
      </c>
      <c r="J50" s="10">
        <v>49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381</v>
      </c>
      <c r="D51" s="10">
        <v>53</v>
      </c>
      <c r="E51" s="10" t="s">
        <v>182</v>
      </c>
      <c r="F51" s="10" t="s">
        <v>182</v>
      </c>
      <c r="G51" s="10">
        <v>2</v>
      </c>
      <c r="H51" s="10">
        <v>9</v>
      </c>
      <c r="I51" s="10">
        <v>15</v>
      </c>
      <c r="J51" s="10">
        <v>25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454</v>
      </c>
      <c r="D52" s="10">
        <v>58</v>
      </c>
      <c r="E52" s="10" t="s">
        <v>182</v>
      </c>
      <c r="F52" s="10" t="s">
        <v>182</v>
      </c>
      <c r="G52" s="10">
        <v>5</v>
      </c>
      <c r="H52" s="10">
        <v>12</v>
      </c>
      <c r="I52" s="10">
        <v>13</v>
      </c>
      <c r="J52" s="10">
        <v>23</v>
      </c>
      <c r="K52" s="10">
        <v>5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467</v>
      </c>
      <c r="D53" s="10">
        <v>37</v>
      </c>
      <c r="E53" s="10" t="s">
        <v>182</v>
      </c>
      <c r="F53" s="10" t="s">
        <v>182</v>
      </c>
      <c r="G53" s="10">
        <v>4</v>
      </c>
      <c r="H53" s="10">
        <v>9</v>
      </c>
      <c r="I53" s="10">
        <v>9</v>
      </c>
      <c r="J53" s="10">
        <v>8</v>
      </c>
      <c r="K53" s="10">
        <v>7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369</v>
      </c>
      <c r="D54" s="10">
        <v>22</v>
      </c>
      <c r="E54" s="10" t="s">
        <v>182</v>
      </c>
      <c r="F54" s="10" t="s">
        <v>182</v>
      </c>
      <c r="G54" s="10">
        <v>3</v>
      </c>
      <c r="H54" s="10">
        <v>9</v>
      </c>
      <c r="I54" s="10">
        <v>3</v>
      </c>
      <c r="J54" s="10">
        <v>7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361</v>
      </c>
      <c r="D55" s="10">
        <v>21</v>
      </c>
      <c r="E55" s="10" t="s">
        <v>182</v>
      </c>
      <c r="F55" s="10" t="s">
        <v>182</v>
      </c>
      <c r="G55" s="10">
        <v>3</v>
      </c>
      <c r="H55" s="10">
        <v>7</v>
      </c>
      <c r="I55" s="10">
        <v>5</v>
      </c>
      <c r="J55" s="10">
        <v>4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340</v>
      </c>
      <c r="D56" s="10">
        <v>15</v>
      </c>
      <c r="E56" s="10" t="s">
        <v>182</v>
      </c>
      <c r="F56" s="10" t="s">
        <v>182</v>
      </c>
      <c r="G56" s="10">
        <v>4</v>
      </c>
      <c r="H56" s="10">
        <v>4</v>
      </c>
      <c r="I56" s="10">
        <v>3</v>
      </c>
      <c r="J56" s="10">
        <v>3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294</v>
      </c>
      <c r="D57" s="10">
        <v>4</v>
      </c>
      <c r="E57" s="10" t="s">
        <v>182</v>
      </c>
      <c r="F57" s="10" t="s">
        <v>182</v>
      </c>
      <c r="G57" s="10">
        <v>3</v>
      </c>
      <c r="H57" s="10" t="s">
        <v>182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225</v>
      </c>
      <c r="D58" s="10">
        <v>11</v>
      </c>
      <c r="E58" s="10" t="s">
        <v>182</v>
      </c>
      <c r="F58" s="10" t="s">
        <v>182</v>
      </c>
      <c r="G58" s="10">
        <v>2</v>
      </c>
      <c r="H58" s="10">
        <v>5</v>
      </c>
      <c r="I58" s="10">
        <v>1</v>
      </c>
      <c r="J58" s="10">
        <v>2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186</v>
      </c>
      <c r="D59" s="10">
        <v>7</v>
      </c>
      <c r="E59" s="10" t="s">
        <v>182</v>
      </c>
      <c r="F59" s="10" t="s">
        <v>182</v>
      </c>
      <c r="G59" s="10">
        <v>2</v>
      </c>
      <c r="H59" s="10">
        <v>1</v>
      </c>
      <c r="I59" s="10">
        <v>2</v>
      </c>
      <c r="J59" s="10">
        <v>1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217</v>
      </c>
      <c r="D60" s="10">
        <v>8</v>
      </c>
      <c r="E60" s="10" t="s">
        <v>182</v>
      </c>
      <c r="F60" s="10" t="s">
        <v>182</v>
      </c>
      <c r="G60" s="10">
        <v>5</v>
      </c>
      <c r="H60" s="10">
        <v>3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169</v>
      </c>
      <c r="D61" s="10">
        <v>10</v>
      </c>
      <c r="E61" s="10" t="s">
        <v>182</v>
      </c>
      <c r="F61" s="10" t="s">
        <v>182</v>
      </c>
      <c r="G61" s="10">
        <v>3</v>
      </c>
      <c r="H61" s="10">
        <v>4</v>
      </c>
      <c r="I61" s="10" t="s">
        <v>182</v>
      </c>
      <c r="J61" s="10">
        <v>1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98</v>
      </c>
      <c r="D62" s="10">
        <v>2</v>
      </c>
      <c r="E62" s="10" t="s">
        <v>182</v>
      </c>
      <c r="F62" s="10" t="s">
        <v>182</v>
      </c>
      <c r="G62" s="10">
        <v>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46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48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16869</v>
      </c>
      <c r="D5" s="3">
        <v>3033</v>
      </c>
      <c r="E5" s="3">
        <v>75</v>
      </c>
      <c r="F5" s="3">
        <v>110</v>
      </c>
      <c r="G5" s="3">
        <v>625</v>
      </c>
      <c r="H5" s="3">
        <v>994</v>
      </c>
      <c r="I5" s="3">
        <v>334</v>
      </c>
      <c r="J5" s="3">
        <v>724</v>
      </c>
      <c r="K5" s="3">
        <v>171</v>
      </c>
    </row>
    <row r="6" spans="1:32" ht="12" customHeight="1" x14ac:dyDescent="0.2">
      <c r="A6" s="30" t="s">
        <v>171</v>
      </c>
      <c r="B6" s="1" t="s">
        <v>14</v>
      </c>
      <c r="C6" s="10">
        <v>177</v>
      </c>
      <c r="D6" s="10">
        <v>125</v>
      </c>
      <c r="E6" s="10">
        <v>74</v>
      </c>
      <c r="F6" s="10">
        <v>51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380</v>
      </c>
      <c r="D7" s="10">
        <v>364</v>
      </c>
      <c r="E7" s="10">
        <v>1</v>
      </c>
      <c r="F7" s="10">
        <v>59</v>
      </c>
      <c r="G7" s="10">
        <v>304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522</v>
      </c>
      <c r="D8" s="10">
        <v>489</v>
      </c>
      <c r="E8" s="10" t="s">
        <v>182</v>
      </c>
      <c r="F8" s="10" t="s">
        <v>182</v>
      </c>
      <c r="G8" s="10">
        <v>180</v>
      </c>
      <c r="H8" s="10">
        <v>309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718</v>
      </c>
      <c r="D9" s="10">
        <v>620</v>
      </c>
      <c r="E9" s="10" t="s">
        <v>182</v>
      </c>
      <c r="F9" s="10" t="s">
        <v>182</v>
      </c>
      <c r="G9" s="10">
        <v>6</v>
      </c>
      <c r="H9" s="10">
        <v>470</v>
      </c>
      <c r="I9" s="10">
        <v>21</v>
      </c>
      <c r="J9" s="10">
        <v>122</v>
      </c>
      <c r="K9" s="10">
        <v>1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634</v>
      </c>
      <c r="D10" s="10">
        <v>322</v>
      </c>
      <c r="E10" s="10" t="s">
        <v>182</v>
      </c>
      <c r="F10" s="10" t="s">
        <v>182</v>
      </c>
      <c r="G10" s="10">
        <v>4</v>
      </c>
      <c r="H10" s="10">
        <v>26</v>
      </c>
      <c r="I10" s="10">
        <v>47</v>
      </c>
      <c r="J10" s="10">
        <v>239</v>
      </c>
      <c r="K10" s="10">
        <v>6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868</v>
      </c>
      <c r="D11" s="10">
        <v>221</v>
      </c>
      <c r="E11" s="10" t="s">
        <v>182</v>
      </c>
      <c r="F11" s="10" t="s">
        <v>182</v>
      </c>
      <c r="G11" s="10">
        <v>5</v>
      </c>
      <c r="H11" s="10">
        <v>22</v>
      </c>
      <c r="I11" s="10">
        <v>51</v>
      </c>
      <c r="J11" s="10">
        <v>133</v>
      </c>
      <c r="K11" s="10">
        <v>10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1163</v>
      </c>
      <c r="D12" s="10">
        <v>197</v>
      </c>
      <c r="E12" s="10" t="s">
        <v>182</v>
      </c>
      <c r="F12" s="10" t="s">
        <v>182</v>
      </c>
      <c r="G12" s="10">
        <v>6</v>
      </c>
      <c r="H12" s="10">
        <v>26</v>
      </c>
      <c r="I12" s="10">
        <v>51</v>
      </c>
      <c r="J12" s="10">
        <v>77</v>
      </c>
      <c r="K12" s="10">
        <v>37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1171</v>
      </c>
      <c r="D13" s="10">
        <v>139</v>
      </c>
      <c r="E13" s="10" t="s">
        <v>182</v>
      </c>
      <c r="F13" s="10" t="s">
        <v>182</v>
      </c>
      <c r="G13" s="10">
        <v>6</v>
      </c>
      <c r="H13" s="10">
        <v>26</v>
      </c>
      <c r="I13" s="10">
        <v>35</v>
      </c>
      <c r="J13" s="10">
        <v>51</v>
      </c>
      <c r="K13" s="10">
        <v>21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1224</v>
      </c>
      <c r="D14" s="10">
        <v>106</v>
      </c>
      <c r="E14" s="10" t="s">
        <v>182</v>
      </c>
      <c r="F14" s="10" t="s">
        <v>182</v>
      </c>
      <c r="G14" s="10">
        <v>8</v>
      </c>
      <c r="H14" s="10">
        <v>18</v>
      </c>
      <c r="I14" s="10">
        <v>29</v>
      </c>
      <c r="J14" s="10">
        <v>27</v>
      </c>
      <c r="K14" s="10">
        <v>24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1192</v>
      </c>
      <c r="D15" s="10">
        <v>98</v>
      </c>
      <c r="E15" s="10" t="s">
        <v>182</v>
      </c>
      <c r="F15" s="10" t="s">
        <v>182</v>
      </c>
      <c r="G15" s="10">
        <v>13</v>
      </c>
      <c r="H15" s="10">
        <v>22</v>
      </c>
      <c r="I15" s="10">
        <v>22</v>
      </c>
      <c r="J15" s="10">
        <v>23</v>
      </c>
      <c r="K15" s="10">
        <v>18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1169</v>
      </c>
      <c r="D16" s="10">
        <v>77</v>
      </c>
      <c r="E16" s="10" t="s">
        <v>182</v>
      </c>
      <c r="F16" s="10" t="s">
        <v>182</v>
      </c>
      <c r="G16" s="10">
        <v>14</v>
      </c>
      <c r="H16" s="10">
        <v>14</v>
      </c>
      <c r="I16" s="10">
        <v>18</v>
      </c>
      <c r="J16" s="10">
        <v>16</v>
      </c>
      <c r="K16" s="10">
        <v>15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1125</v>
      </c>
      <c r="D17" s="10">
        <v>66</v>
      </c>
      <c r="E17" s="10" t="s">
        <v>182</v>
      </c>
      <c r="F17" s="10" t="s">
        <v>182</v>
      </c>
      <c r="G17" s="10">
        <v>16</v>
      </c>
      <c r="H17" s="10">
        <v>15</v>
      </c>
      <c r="I17" s="10">
        <v>18</v>
      </c>
      <c r="J17" s="10">
        <v>6</v>
      </c>
      <c r="K17" s="10">
        <v>11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985</v>
      </c>
      <c r="D18" s="10">
        <v>53</v>
      </c>
      <c r="E18" s="10" t="s">
        <v>182</v>
      </c>
      <c r="F18" s="10" t="s">
        <v>182</v>
      </c>
      <c r="G18" s="10">
        <v>16</v>
      </c>
      <c r="H18" s="10">
        <v>10</v>
      </c>
      <c r="I18" s="10">
        <v>9</v>
      </c>
      <c r="J18" s="10">
        <v>14</v>
      </c>
      <c r="K18" s="10">
        <v>4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852</v>
      </c>
      <c r="D19" s="10">
        <v>32</v>
      </c>
      <c r="E19" s="10" t="s">
        <v>182</v>
      </c>
      <c r="F19" s="10" t="s">
        <v>182</v>
      </c>
      <c r="G19" s="10">
        <v>6</v>
      </c>
      <c r="H19" s="10">
        <v>8</v>
      </c>
      <c r="I19" s="10">
        <v>9</v>
      </c>
      <c r="J19" s="10">
        <v>3</v>
      </c>
      <c r="K19" s="10">
        <v>6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1266</v>
      </c>
      <c r="D20" s="10">
        <v>42</v>
      </c>
      <c r="E20" s="10" t="s">
        <v>182</v>
      </c>
      <c r="F20" s="10" t="s">
        <v>182</v>
      </c>
      <c r="G20" s="10">
        <v>9</v>
      </c>
      <c r="H20" s="10">
        <v>10</v>
      </c>
      <c r="I20" s="10">
        <v>9</v>
      </c>
      <c r="J20" s="10">
        <v>7</v>
      </c>
      <c r="K20" s="10">
        <v>7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1328</v>
      </c>
      <c r="D21" s="10">
        <v>36</v>
      </c>
      <c r="E21" s="10" t="s">
        <v>182</v>
      </c>
      <c r="F21" s="10" t="s">
        <v>182</v>
      </c>
      <c r="G21" s="10">
        <v>16</v>
      </c>
      <c r="H21" s="10">
        <v>7</v>
      </c>
      <c r="I21" s="10">
        <v>6</v>
      </c>
      <c r="J21" s="10">
        <v>2</v>
      </c>
      <c r="K21" s="10">
        <v>5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941</v>
      </c>
      <c r="D22" s="10">
        <v>17</v>
      </c>
      <c r="E22" s="10" t="s">
        <v>182</v>
      </c>
      <c r="F22" s="10" t="s">
        <v>182</v>
      </c>
      <c r="G22" s="10">
        <v>8</v>
      </c>
      <c r="H22" s="10">
        <v>4</v>
      </c>
      <c r="I22" s="10">
        <v>3</v>
      </c>
      <c r="J22" s="10" t="s">
        <v>182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681</v>
      </c>
      <c r="D23" s="10">
        <v>15</v>
      </c>
      <c r="E23" s="10" t="s">
        <v>182</v>
      </c>
      <c r="F23" s="10" t="s">
        <v>182</v>
      </c>
      <c r="G23" s="10">
        <v>5</v>
      </c>
      <c r="H23" s="10">
        <v>3</v>
      </c>
      <c r="I23" s="10">
        <v>5</v>
      </c>
      <c r="J23" s="10">
        <v>1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473</v>
      </c>
      <c r="D24" s="10">
        <v>14</v>
      </c>
      <c r="E24" s="10" t="s">
        <v>182</v>
      </c>
      <c r="F24" s="10" t="s">
        <v>182</v>
      </c>
      <c r="G24" s="10">
        <v>3</v>
      </c>
      <c r="H24" s="10">
        <v>4</v>
      </c>
      <c r="I24" s="10">
        <v>1</v>
      </c>
      <c r="J24" s="10">
        <v>3</v>
      </c>
      <c r="K24" s="10">
        <v>3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9974</v>
      </c>
      <c r="D25" s="3">
        <v>1682</v>
      </c>
      <c r="E25" s="3">
        <v>36</v>
      </c>
      <c r="F25" s="3">
        <v>58</v>
      </c>
      <c r="G25" s="3">
        <v>330</v>
      </c>
      <c r="H25" s="3">
        <v>505</v>
      </c>
      <c r="I25" s="3">
        <v>216</v>
      </c>
      <c r="J25" s="3">
        <v>432</v>
      </c>
      <c r="K25" s="3">
        <v>105</v>
      </c>
    </row>
    <row r="26" spans="1:13" ht="12" customHeight="1" x14ac:dyDescent="0.25">
      <c r="A26" s="30" t="s">
        <v>171</v>
      </c>
      <c r="B26" s="1" t="s">
        <v>14</v>
      </c>
      <c r="C26" s="10">
        <v>83</v>
      </c>
      <c r="D26" s="10">
        <v>57</v>
      </c>
      <c r="E26" s="10">
        <v>35</v>
      </c>
      <c r="F26" s="10">
        <v>22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197</v>
      </c>
      <c r="D27" s="10">
        <v>191</v>
      </c>
      <c r="E27" s="10">
        <v>1</v>
      </c>
      <c r="F27" s="10">
        <v>36</v>
      </c>
      <c r="G27" s="10">
        <v>154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245</v>
      </c>
      <c r="D28" s="10">
        <v>229</v>
      </c>
      <c r="E28" s="10" t="s">
        <v>182</v>
      </c>
      <c r="F28" s="10" t="s">
        <v>182</v>
      </c>
      <c r="G28" s="10">
        <v>89</v>
      </c>
      <c r="H28" s="10">
        <v>140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353</v>
      </c>
      <c r="D29" s="10">
        <v>310</v>
      </c>
      <c r="E29" s="10" t="s">
        <v>182</v>
      </c>
      <c r="F29" s="10" t="s">
        <v>182</v>
      </c>
      <c r="G29" s="10">
        <v>1</v>
      </c>
      <c r="H29" s="10">
        <v>234</v>
      </c>
      <c r="I29" s="10">
        <v>13</v>
      </c>
      <c r="J29" s="10">
        <v>62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352</v>
      </c>
      <c r="D30" s="10">
        <v>191</v>
      </c>
      <c r="E30" s="10" t="s">
        <v>182</v>
      </c>
      <c r="F30" s="10" t="s">
        <v>182</v>
      </c>
      <c r="G30" s="10">
        <v>3</v>
      </c>
      <c r="H30" s="10">
        <v>12</v>
      </c>
      <c r="I30" s="10">
        <v>32</v>
      </c>
      <c r="J30" s="10">
        <v>140</v>
      </c>
      <c r="K30" s="10">
        <v>4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468</v>
      </c>
      <c r="D31" s="10">
        <v>134</v>
      </c>
      <c r="E31" s="10" t="s">
        <v>182</v>
      </c>
      <c r="F31" s="10" t="s">
        <v>182</v>
      </c>
      <c r="G31" s="10">
        <v>4</v>
      </c>
      <c r="H31" s="10">
        <v>13</v>
      </c>
      <c r="I31" s="10">
        <v>34</v>
      </c>
      <c r="J31" s="10">
        <v>78</v>
      </c>
      <c r="K31" s="10">
        <v>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654</v>
      </c>
      <c r="D32" s="10">
        <v>122</v>
      </c>
      <c r="E32" s="10" t="s">
        <v>182</v>
      </c>
      <c r="F32" s="10" t="s">
        <v>182</v>
      </c>
      <c r="G32" s="10">
        <v>2</v>
      </c>
      <c r="H32" s="10">
        <v>17</v>
      </c>
      <c r="I32" s="10">
        <v>31</v>
      </c>
      <c r="J32" s="10">
        <v>49</v>
      </c>
      <c r="K32" s="10">
        <v>23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673</v>
      </c>
      <c r="D33" s="10">
        <v>97</v>
      </c>
      <c r="E33" s="10" t="s">
        <v>182</v>
      </c>
      <c r="F33" s="10" t="s">
        <v>182</v>
      </c>
      <c r="G33" s="10">
        <v>5</v>
      </c>
      <c r="H33" s="10">
        <v>14</v>
      </c>
      <c r="I33" s="10">
        <v>23</v>
      </c>
      <c r="J33" s="10">
        <v>39</v>
      </c>
      <c r="K33" s="10">
        <v>16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714</v>
      </c>
      <c r="D34" s="10">
        <v>71</v>
      </c>
      <c r="E34" s="10" t="s">
        <v>182</v>
      </c>
      <c r="F34" s="10" t="s">
        <v>182</v>
      </c>
      <c r="G34" s="10">
        <v>5</v>
      </c>
      <c r="H34" s="10">
        <v>13</v>
      </c>
      <c r="I34" s="10">
        <v>19</v>
      </c>
      <c r="J34" s="10">
        <v>20</v>
      </c>
      <c r="K34" s="10">
        <v>14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728</v>
      </c>
      <c r="D35" s="10">
        <v>59</v>
      </c>
      <c r="E35" s="10" t="s">
        <v>182</v>
      </c>
      <c r="F35" s="10" t="s">
        <v>182</v>
      </c>
      <c r="G35" s="10">
        <v>8</v>
      </c>
      <c r="H35" s="10">
        <v>14</v>
      </c>
      <c r="I35" s="10">
        <v>16</v>
      </c>
      <c r="J35" s="10">
        <v>12</v>
      </c>
      <c r="K35" s="10">
        <v>9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758</v>
      </c>
      <c r="D36" s="10">
        <v>52</v>
      </c>
      <c r="E36" s="10" t="s">
        <v>182</v>
      </c>
      <c r="F36" s="10" t="s">
        <v>182</v>
      </c>
      <c r="G36" s="10">
        <v>9</v>
      </c>
      <c r="H36" s="10">
        <v>8</v>
      </c>
      <c r="I36" s="10">
        <v>15</v>
      </c>
      <c r="J36" s="10">
        <v>9</v>
      </c>
      <c r="K36" s="10">
        <v>11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692</v>
      </c>
      <c r="D37" s="10">
        <v>37</v>
      </c>
      <c r="E37" s="10" t="s">
        <v>182</v>
      </c>
      <c r="F37" s="10" t="s">
        <v>182</v>
      </c>
      <c r="G37" s="10">
        <v>7</v>
      </c>
      <c r="H37" s="10">
        <v>11</v>
      </c>
      <c r="I37" s="10">
        <v>9</v>
      </c>
      <c r="J37" s="10">
        <v>5</v>
      </c>
      <c r="K37" s="10">
        <v>5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620</v>
      </c>
      <c r="D38" s="10">
        <v>30</v>
      </c>
      <c r="E38" s="10" t="s">
        <v>182</v>
      </c>
      <c r="F38" s="10" t="s">
        <v>182</v>
      </c>
      <c r="G38" s="10">
        <v>11</v>
      </c>
      <c r="H38" s="10">
        <v>5</v>
      </c>
      <c r="I38" s="10">
        <v>4</v>
      </c>
      <c r="J38" s="10">
        <v>7</v>
      </c>
      <c r="K38" s="10">
        <v>3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493</v>
      </c>
      <c r="D39" s="10">
        <v>22</v>
      </c>
      <c r="E39" s="10" t="s">
        <v>182</v>
      </c>
      <c r="F39" s="10" t="s">
        <v>182</v>
      </c>
      <c r="G39" s="10">
        <v>4</v>
      </c>
      <c r="H39" s="10">
        <v>5</v>
      </c>
      <c r="I39" s="10">
        <v>5</v>
      </c>
      <c r="J39" s="10">
        <v>3</v>
      </c>
      <c r="K39" s="10">
        <v>5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775</v>
      </c>
      <c r="D40" s="10">
        <v>21</v>
      </c>
      <c r="E40" s="10" t="s">
        <v>182</v>
      </c>
      <c r="F40" s="10" t="s">
        <v>182</v>
      </c>
      <c r="G40" s="10">
        <v>4</v>
      </c>
      <c r="H40" s="10">
        <v>3</v>
      </c>
      <c r="I40" s="10">
        <v>4</v>
      </c>
      <c r="J40" s="10">
        <v>5</v>
      </c>
      <c r="K40" s="10">
        <v>5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786</v>
      </c>
      <c r="D41" s="10">
        <v>27</v>
      </c>
      <c r="E41" s="10" t="s">
        <v>182</v>
      </c>
      <c r="F41" s="10" t="s">
        <v>182</v>
      </c>
      <c r="G41" s="10">
        <v>13</v>
      </c>
      <c r="H41" s="10">
        <v>6</v>
      </c>
      <c r="I41" s="10">
        <v>5</v>
      </c>
      <c r="J41" s="10" t="s">
        <v>182</v>
      </c>
      <c r="K41" s="10">
        <v>3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601</v>
      </c>
      <c r="D42" s="10">
        <v>9</v>
      </c>
      <c r="E42" s="10" t="s">
        <v>182</v>
      </c>
      <c r="F42" s="10" t="s">
        <v>182</v>
      </c>
      <c r="G42" s="10">
        <v>3</v>
      </c>
      <c r="H42" s="10">
        <v>3</v>
      </c>
      <c r="I42" s="10">
        <v>3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456</v>
      </c>
      <c r="D43" s="10">
        <v>11</v>
      </c>
      <c r="E43" s="10" t="s">
        <v>182</v>
      </c>
      <c r="F43" s="10" t="s">
        <v>182</v>
      </c>
      <c r="G43" s="10">
        <v>5</v>
      </c>
      <c r="H43" s="10">
        <v>3</v>
      </c>
      <c r="I43" s="10">
        <v>2</v>
      </c>
      <c r="J43" s="10">
        <v>1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326</v>
      </c>
      <c r="D44" s="10">
        <v>12</v>
      </c>
      <c r="E44" s="10" t="s">
        <v>182</v>
      </c>
      <c r="F44" s="10" t="s">
        <v>182</v>
      </c>
      <c r="G44" s="10">
        <v>3</v>
      </c>
      <c r="H44" s="10">
        <v>4</v>
      </c>
      <c r="I44" s="10">
        <v>1</v>
      </c>
      <c r="J44" s="10">
        <v>2</v>
      </c>
      <c r="K44" s="10">
        <v>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6895</v>
      </c>
      <c r="D45" s="3">
        <v>1351</v>
      </c>
      <c r="E45" s="3">
        <v>39</v>
      </c>
      <c r="F45" s="3">
        <v>52</v>
      </c>
      <c r="G45" s="3">
        <v>295</v>
      </c>
      <c r="H45" s="3">
        <v>489</v>
      </c>
      <c r="I45" s="3">
        <v>118</v>
      </c>
      <c r="J45" s="3">
        <v>292</v>
      </c>
      <c r="K45" s="3">
        <v>66</v>
      </c>
    </row>
    <row r="46" spans="1:13" ht="12" customHeight="1" x14ac:dyDescent="0.2">
      <c r="A46" s="30" t="s">
        <v>171</v>
      </c>
      <c r="B46" s="1" t="s">
        <v>14</v>
      </c>
      <c r="C46" s="10">
        <v>94</v>
      </c>
      <c r="D46" s="10">
        <v>68</v>
      </c>
      <c r="E46" s="10">
        <v>39</v>
      </c>
      <c r="F46" s="10">
        <v>29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183</v>
      </c>
      <c r="D47" s="10">
        <v>173</v>
      </c>
      <c r="E47" s="10" t="s">
        <v>182</v>
      </c>
      <c r="F47" s="10">
        <v>23</v>
      </c>
      <c r="G47" s="10">
        <v>150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277</v>
      </c>
      <c r="D48" s="10">
        <v>260</v>
      </c>
      <c r="E48" s="10" t="s">
        <v>182</v>
      </c>
      <c r="F48" s="10" t="s">
        <v>182</v>
      </c>
      <c r="G48" s="10">
        <v>91</v>
      </c>
      <c r="H48" s="10">
        <v>169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365</v>
      </c>
      <c r="D49" s="10">
        <v>310</v>
      </c>
      <c r="E49" s="10" t="s">
        <v>182</v>
      </c>
      <c r="F49" s="10" t="s">
        <v>182</v>
      </c>
      <c r="G49" s="10">
        <v>5</v>
      </c>
      <c r="H49" s="10">
        <v>236</v>
      </c>
      <c r="I49" s="10">
        <v>8</v>
      </c>
      <c r="J49" s="10">
        <v>60</v>
      </c>
      <c r="K49" s="10">
        <v>1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282</v>
      </c>
      <c r="D50" s="10">
        <v>131</v>
      </c>
      <c r="E50" s="10" t="s">
        <v>182</v>
      </c>
      <c r="F50" s="10" t="s">
        <v>182</v>
      </c>
      <c r="G50" s="10">
        <v>1</v>
      </c>
      <c r="H50" s="10">
        <v>14</v>
      </c>
      <c r="I50" s="10">
        <v>15</v>
      </c>
      <c r="J50" s="10">
        <v>99</v>
      </c>
      <c r="K50" s="10">
        <v>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400</v>
      </c>
      <c r="D51" s="10">
        <v>87</v>
      </c>
      <c r="E51" s="10" t="s">
        <v>182</v>
      </c>
      <c r="F51" s="10" t="s">
        <v>182</v>
      </c>
      <c r="G51" s="10">
        <v>1</v>
      </c>
      <c r="H51" s="10">
        <v>9</v>
      </c>
      <c r="I51" s="10">
        <v>17</v>
      </c>
      <c r="J51" s="10">
        <v>55</v>
      </c>
      <c r="K51" s="10">
        <v>5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509</v>
      </c>
      <c r="D52" s="10">
        <v>75</v>
      </c>
      <c r="E52" s="10" t="s">
        <v>182</v>
      </c>
      <c r="F52" s="10" t="s">
        <v>182</v>
      </c>
      <c r="G52" s="10">
        <v>4</v>
      </c>
      <c r="H52" s="10">
        <v>9</v>
      </c>
      <c r="I52" s="10">
        <v>20</v>
      </c>
      <c r="J52" s="10">
        <v>28</v>
      </c>
      <c r="K52" s="10">
        <v>14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498</v>
      </c>
      <c r="D53" s="10">
        <v>42</v>
      </c>
      <c r="E53" s="10" t="s">
        <v>182</v>
      </c>
      <c r="F53" s="10" t="s">
        <v>182</v>
      </c>
      <c r="G53" s="10">
        <v>1</v>
      </c>
      <c r="H53" s="10">
        <v>12</v>
      </c>
      <c r="I53" s="10">
        <v>12</v>
      </c>
      <c r="J53" s="10">
        <v>12</v>
      </c>
      <c r="K53" s="10">
        <v>5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510</v>
      </c>
      <c r="D54" s="10">
        <v>35</v>
      </c>
      <c r="E54" s="10" t="s">
        <v>182</v>
      </c>
      <c r="F54" s="10" t="s">
        <v>182</v>
      </c>
      <c r="G54" s="10">
        <v>3</v>
      </c>
      <c r="H54" s="10">
        <v>5</v>
      </c>
      <c r="I54" s="10">
        <v>10</v>
      </c>
      <c r="J54" s="10">
        <v>7</v>
      </c>
      <c r="K54" s="10">
        <v>10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464</v>
      </c>
      <c r="D55" s="10">
        <v>39</v>
      </c>
      <c r="E55" s="10" t="s">
        <v>182</v>
      </c>
      <c r="F55" s="10" t="s">
        <v>182</v>
      </c>
      <c r="G55" s="10">
        <v>5</v>
      </c>
      <c r="H55" s="10">
        <v>8</v>
      </c>
      <c r="I55" s="10">
        <v>6</v>
      </c>
      <c r="J55" s="10">
        <v>11</v>
      </c>
      <c r="K55" s="10">
        <v>9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411</v>
      </c>
      <c r="D56" s="10">
        <v>25</v>
      </c>
      <c r="E56" s="10" t="s">
        <v>182</v>
      </c>
      <c r="F56" s="10" t="s">
        <v>182</v>
      </c>
      <c r="G56" s="10">
        <v>5</v>
      </c>
      <c r="H56" s="10">
        <v>6</v>
      </c>
      <c r="I56" s="10">
        <v>3</v>
      </c>
      <c r="J56" s="10">
        <v>7</v>
      </c>
      <c r="K56" s="10">
        <v>4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433</v>
      </c>
      <c r="D57" s="10">
        <v>29</v>
      </c>
      <c r="E57" s="10" t="s">
        <v>182</v>
      </c>
      <c r="F57" s="10" t="s">
        <v>182</v>
      </c>
      <c r="G57" s="10">
        <v>9</v>
      </c>
      <c r="H57" s="10">
        <v>4</v>
      </c>
      <c r="I57" s="10">
        <v>9</v>
      </c>
      <c r="J57" s="10">
        <v>1</v>
      </c>
      <c r="K57" s="10">
        <v>6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365</v>
      </c>
      <c r="D58" s="10">
        <v>23</v>
      </c>
      <c r="E58" s="10" t="s">
        <v>182</v>
      </c>
      <c r="F58" s="10" t="s">
        <v>182</v>
      </c>
      <c r="G58" s="10">
        <v>5</v>
      </c>
      <c r="H58" s="10">
        <v>5</v>
      </c>
      <c r="I58" s="10">
        <v>5</v>
      </c>
      <c r="J58" s="10">
        <v>7</v>
      </c>
      <c r="K58" s="10">
        <v>1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359</v>
      </c>
      <c r="D59" s="10">
        <v>10</v>
      </c>
      <c r="E59" s="10" t="s">
        <v>182</v>
      </c>
      <c r="F59" s="10" t="s">
        <v>182</v>
      </c>
      <c r="G59" s="10">
        <v>2</v>
      </c>
      <c r="H59" s="10">
        <v>3</v>
      </c>
      <c r="I59" s="10">
        <v>4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491</v>
      </c>
      <c r="D60" s="10">
        <v>21</v>
      </c>
      <c r="E60" s="10" t="s">
        <v>182</v>
      </c>
      <c r="F60" s="10" t="s">
        <v>182</v>
      </c>
      <c r="G60" s="10">
        <v>5</v>
      </c>
      <c r="H60" s="10">
        <v>7</v>
      </c>
      <c r="I60" s="10">
        <v>5</v>
      </c>
      <c r="J60" s="10">
        <v>2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542</v>
      </c>
      <c r="D61" s="10">
        <v>9</v>
      </c>
      <c r="E61" s="10" t="s">
        <v>182</v>
      </c>
      <c r="F61" s="10" t="s">
        <v>182</v>
      </c>
      <c r="G61" s="10">
        <v>3</v>
      </c>
      <c r="H61" s="10">
        <v>1</v>
      </c>
      <c r="I61" s="10">
        <v>1</v>
      </c>
      <c r="J61" s="10">
        <v>2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340</v>
      </c>
      <c r="D62" s="10">
        <v>8</v>
      </c>
      <c r="E62" s="10" t="s">
        <v>182</v>
      </c>
      <c r="F62" s="10" t="s">
        <v>182</v>
      </c>
      <c r="G62" s="10">
        <v>5</v>
      </c>
      <c r="H62" s="10">
        <v>1</v>
      </c>
      <c r="I62" s="10" t="s">
        <v>182</v>
      </c>
      <c r="J62" s="10" t="s">
        <v>182</v>
      </c>
      <c r="K62" s="10">
        <v>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225</v>
      </c>
      <c r="D63" s="10">
        <v>4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>
        <v>3</v>
      </c>
      <c r="J63" s="10" t="s">
        <v>182</v>
      </c>
      <c r="K63" s="10">
        <v>1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147</v>
      </c>
      <c r="D64" s="6">
        <v>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>
        <v>1</v>
      </c>
      <c r="K64" s="6">
        <v>1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18488</v>
      </c>
      <c r="D5" s="3">
        <v>3149</v>
      </c>
      <c r="E5" s="3">
        <v>41</v>
      </c>
      <c r="F5" s="3">
        <v>87</v>
      </c>
      <c r="G5" s="3">
        <v>839</v>
      </c>
      <c r="H5" s="3">
        <v>1121</v>
      </c>
      <c r="I5" s="3">
        <v>283</v>
      </c>
      <c r="J5" s="3">
        <v>624</v>
      </c>
      <c r="K5" s="3">
        <v>154</v>
      </c>
    </row>
    <row r="6" spans="1:32" ht="12" customHeight="1" x14ac:dyDescent="0.2">
      <c r="A6" s="30" t="s">
        <v>171</v>
      </c>
      <c r="B6" s="1" t="s">
        <v>14</v>
      </c>
      <c r="C6" s="10">
        <v>137</v>
      </c>
      <c r="D6" s="10">
        <v>77</v>
      </c>
      <c r="E6" s="10">
        <v>38</v>
      </c>
      <c r="F6" s="10">
        <v>37</v>
      </c>
      <c r="G6" s="10">
        <v>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314</v>
      </c>
      <c r="D7" s="10">
        <v>299</v>
      </c>
      <c r="E7" s="10">
        <v>3</v>
      </c>
      <c r="F7" s="10">
        <v>50</v>
      </c>
      <c r="G7" s="10">
        <v>246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446</v>
      </c>
      <c r="D8" s="10">
        <v>415</v>
      </c>
      <c r="E8" s="10" t="s">
        <v>182</v>
      </c>
      <c r="F8" s="10" t="s">
        <v>182</v>
      </c>
      <c r="G8" s="10">
        <v>170</v>
      </c>
      <c r="H8" s="10">
        <v>245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783</v>
      </c>
      <c r="D9" s="10">
        <v>578</v>
      </c>
      <c r="E9" s="10" t="s">
        <v>182</v>
      </c>
      <c r="F9" s="10" t="s">
        <v>182</v>
      </c>
      <c r="G9" s="10">
        <v>14</v>
      </c>
      <c r="H9" s="10">
        <v>455</v>
      </c>
      <c r="I9" s="10">
        <v>24</v>
      </c>
      <c r="J9" s="10">
        <v>85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1009</v>
      </c>
      <c r="D10" s="10">
        <v>295</v>
      </c>
      <c r="E10" s="10" t="s">
        <v>182</v>
      </c>
      <c r="F10" s="10" t="s">
        <v>182</v>
      </c>
      <c r="G10" s="10">
        <v>10</v>
      </c>
      <c r="H10" s="10">
        <v>66</v>
      </c>
      <c r="I10" s="10">
        <v>53</v>
      </c>
      <c r="J10" s="10">
        <v>163</v>
      </c>
      <c r="K10" s="10">
        <v>3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1507</v>
      </c>
      <c r="D11" s="10">
        <v>270</v>
      </c>
      <c r="E11" s="10" t="s">
        <v>182</v>
      </c>
      <c r="F11" s="10" t="s">
        <v>182</v>
      </c>
      <c r="G11" s="10">
        <v>24</v>
      </c>
      <c r="H11" s="10">
        <v>53</v>
      </c>
      <c r="I11" s="10">
        <v>44</v>
      </c>
      <c r="J11" s="10">
        <v>126</v>
      </c>
      <c r="K11" s="10">
        <v>23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2009</v>
      </c>
      <c r="D12" s="10">
        <v>296</v>
      </c>
      <c r="E12" s="10" t="s">
        <v>182</v>
      </c>
      <c r="F12" s="10" t="s">
        <v>182</v>
      </c>
      <c r="G12" s="10">
        <v>46</v>
      </c>
      <c r="H12" s="10">
        <v>70</v>
      </c>
      <c r="I12" s="10">
        <v>42</v>
      </c>
      <c r="J12" s="10">
        <v>92</v>
      </c>
      <c r="K12" s="10">
        <v>46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2079</v>
      </c>
      <c r="D13" s="10">
        <v>221</v>
      </c>
      <c r="E13" s="10" t="s">
        <v>182</v>
      </c>
      <c r="F13" s="10" t="s">
        <v>182</v>
      </c>
      <c r="G13" s="10">
        <v>48</v>
      </c>
      <c r="H13" s="10">
        <v>56</v>
      </c>
      <c r="I13" s="10">
        <v>43</v>
      </c>
      <c r="J13" s="10">
        <v>44</v>
      </c>
      <c r="K13" s="10">
        <v>30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1809</v>
      </c>
      <c r="D14" s="10">
        <v>182</v>
      </c>
      <c r="E14" s="10" t="s">
        <v>182</v>
      </c>
      <c r="F14" s="10" t="s">
        <v>182</v>
      </c>
      <c r="G14" s="10">
        <v>43</v>
      </c>
      <c r="H14" s="10">
        <v>45</v>
      </c>
      <c r="I14" s="10">
        <v>32</v>
      </c>
      <c r="J14" s="10">
        <v>40</v>
      </c>
      <c r="K14" s="10">
        <v>22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1485</v>
      </c>
      <c r="D15" s="10">
        <v>135</v>
      </c>
      <c r="E15" s="10" t="s">
        <v>182</v>
      </c>
      <c r="F15" s="10" t="s">
        <v>182</v>
      </c>
      <c r="G15" s="10">
        <v>52</v>
      </c>
      <c r="H15" s="10">
        <v>40</v>
      </c>
      <c r="I15" s="10">
        <v>12</v>
      </c>
      <c r="J15" s="10">
        <v>25</v>
      </c>
      <c r="K15" s="10">
        <v>6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1397</v>
      </c>
      <c r="D16" s="10">
        <v>115</v>
      </c>
      <c r="E16" s="10" t="s">
        <v>182</v>
      </c>
      <c r="F16" s="10" t="s">
        <v>182</v>
      </c>
      <c r="G16" s="10">
        <v>50</v>
      </c>
      <c r="H16" s="10">
        <v>30</v>
      </c>
      <c r="I16" s="10">
        <v>10</v>
      </c>
      <c r="J16" s="10">
        <v>16</v>
      </c>
      <c r="K16" s="10">
        <v>9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1257</v>
      </c>
      <c r="D17" s="10">
        <v>92</v>
      </c>
      <c r="E17" s="10" t="s">
        <v>182</v>
      </c>
      <c r="F17" s="10" t="s">
        <v>182</v>
      </c>
      <c r="G17" s="10">
        <v>45</v>
      </c>
      <c r="H17" s="10">
        <v>17</v>
      </c>
      <c r="I17" s="10">
        <v>9</v>
      </c>
      <c r="J17" s="10">
        <v>16</v>
      </c>
      <c r="K17" s="10">
        <v>5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988</v>
      </c>
      <c r="D18" s="10">
        <v>42</v>
      </c>
      <c r="E18" s="10" t="s">
        <v>182</v>
      </c>
      <c r="F18" s="10" t="s">
        <v>182</v>
      </c>
      <c r="G18" s="10">
        <v>22</v>
      </c>
      <c r="H18" s="10">
        <v>9</v>
      </c>
      <c r="I18" s="10">
        <v>5</v>
      </c>
      <c r="J18" s="10">
        <v>3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835</v>
      </c>
      <c r="D19" s="10">
        <v>36</v>
      </c>
      <c r="E19" s="10" t="s">
        <v>182</v>
      </c>
      <c r="F19" s="10" t="s">
        <v>182</v>
      </c>
      <c r="G19" s="10">
        <v>19</v>
      </c>
      <c r="H19" s="10">
        <v>9</v>
      </c>
      <c r="I19" s="10">
        <v>1</v>
      </c>
      <c r="J19" s="10">
        <v>6</v>
      </c>
      <c r="K19" s="10">
        <v>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919</v>
      </c>
      <c r="D20" s="10">
        <v>43</v>
      </c>
      <c r="E20" s="10" t="s">
        <v>182</v>
      </c>
      <c r="F20" s="10" t="s">
        <v>182</v>
      </c>
      <c r="G20" s="10">
        <v>22</v>
      </c>
      <c r="H20" s="10">
        <v>12</v>
      </c>
      <c r="I20" s="10">
        <v>5</v>
      </c>
      <c r="J20" s="10">
        <v>4</v>
      </c>
      <c r="K20" s="10" t="s">
        <v>182</v>
      </c>
      <c r="L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739</v>
      </c>
      <c r="D21" s="10">
        <v>24</v>
      </c>
      <c r="E21" s="10" t="s">
        <v>182</v>
      </c>
      <c r="F21" s="10" t="s">
        <v>182</v>
      </c>
      <c r="G21" s="10">
        <v>13</v>
      </c>
      <c r="H21" s="10">
        <v>6</v>
      </c>
      <c r="I21" s="10" t="s">
        <v>182</v>
      </c>
      <c r="J21" s="10">
        <v>2</v>
      </c>
      <c r="K21" s="10">
        <v>3</v>
      </c>
      <c r="L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428</v>
      </c>
      <c r="D22" s="10">
        <v>21</v>
      </c>
      <c r="E22" s="10" t="s">
        <v>182</v>
      </c>
      <c r="F22" s="10" t="s">
        <v>182</v>
      </c>
      <c r="G22" s="10">
        <v>11</v>
      </c>
      <c r="H22" s="10">
        <v>5</v>
      </c>
      <c r="I22" s="10">
        <v>2</v>
      </c>
      <c r="J22" s="10">
        <v>1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227</v>
      </c>
      <c r="D23" s="10">
        <v>4</v>
      </c>
      <c r="E23" s="10" t="s">
        <v>182</v>
      </c>
      <c r="F23" s="10" t="s">
        <v>182</v>
      </c>
      <c r="G23" s="10">
        <v>1</v>
      </c>
      <c r="H23" s="10">
        <v>2</v>
      </c>
      <c r="I23" s="10">
        <v>1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120</v>
      </c>
      <c r="D24" s="10">
        <v>4</v>
      </c>
      <c r="E24" s="10" t="s">
        <v>182</v>
      </c>
      <c r="F24" s="10" t="s">
        <v>182</v>
      </c>
      <c r="G24" s="10">
        <v>1</v>
      </c>
      <c r="H24" s="10">
        <v>1</v>
      </c>
      <c r="I24" s="10" t="s">
        <v>182</v>
      </c>
      <c r="J24" s="10">
        <v>1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10221</v>
      </c>
      <c r="D25" s="3">
        <v>1817</v>
      </c>
      <c r="E25" s="3">
        <v>21</v>
      </c>
      <c r="F25" s="3">
        <v>45</v>
      </c>
      <c r="G25" s="3">
        <v>447</v>
      </c>
      <c r="H25" s="3">
        <v>620</v>
      </c>
      <c r="I25" s="3">
        <v>181</v>
      </c>
      <c r="J25" s="3">
        <v>413</v>
      </c>
      <c r="K25" s="3">
        <v>90</v>
      </c>
    </row>
    <row r="26" spans="1:13" ht="12" customHeight="1" x14ac:dyDescent="0.25">
      <c r="A26" s="30" t="s">
        <v>171</v>
      </c>
      <c r="B26" s="1" t="s">
        <v>14</v>
      </c>
      <c r="C26" s="10">
        <v>64</v>
      </c>
      <c r="D26" s="10">
        <v>38</v>
      </c>
      <c r="E26" s="10">
        <v>19</v>
      </c>
      <c r="F26" s="10">
        <v>18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159</v>
      </c>
      <c r="D27" s="10">
        <v>150</v>
      </c>
      <c r="E27" s="10">
        <v>2</v>
      </c>
      <c r="F27" s="10">
        <v>27</v>
      </c>
      <c r="G27" s="10">
        <v>121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224</v>
      </c>
      <c r="D28" s="10">
        <v>206</v>
      </c>
      <c r="E28" s="10" t="s">
        <v>182</v>
      </c>
      <c r="F28" s="10" t="s">
        <v>182</v>
      </c>
      <c r="G28" s="10">
        <v>88</v>
      </c>
      <c r="H28" s="10">
        <v>118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441</v>
      </c>
      <c r="D29" s="10">
        <v>330</v>
      </c>
      <c r="E29" s="10" t="s">
        <v>182</v>
      </c>
      <c r="F29" s="10" t="s">
        <v>182</v>
      </c>
      <c r="G29" s="10">
        <v>6</v>
      </c>
      <c r="H29" s="10">
        <v>254</v>
      </c>
      <c r="I29" s="10">
        <v>14</v>
      </c>
      <c r="J29" s="10">
        <v>56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533</v>
      </c>
      <c r="D30" s="10">
        <v>190</v>
      </c>
      <c r="E30" s="10" t="s">
        <v>182</v>
      </c>
      <c r="F30" s="10" t="s">
        <v>182</v>
      </c>
      <c r="G30" s="10">
        <v>2</v>
      </c>
      <c r="H30" s="10">
        <v>41</v>
      </c>
      <c r="I30" s="10">
        <v>38</v>
      </c>
      <c r="J30" s="10">
        <v>106</v>
      </c>
      <c r="K30" s="10">
        <v>3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800</v>
      </c>
      <c r="D31" s="10">
        <v>181</v>
      </c>
      <c r="E31" s="10" t="s">
        <v>182</v>
      </c>
      <c r="F31" s="10" t="s">
        <v>182</v>
      </c>
      <c r="G31" s="10">
        <v>16</v>
      </c>
      <c r="H31" s="10">
        <v>33</v>
      </c>
      <c r="I31" s="10">
        <v>29</v>
      </c>
      <c r="J31" s="10">
        <v>89</v>
      </c>
      <c r="K31" s="10">
        <v>14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1038</v>
      </c>
      <c r="D32" s="10">
        <v>169</v>
      </c>
      <c r="E32" s="10" t="s">
        <v>182</v>
      </c>
      <c r="F32" s="10" t="s">
        <v>182</v>
      </c>
      <c r="G32" s="10">
        <v>24</v>
      </c>
      <c r="H32" s="10">
        <v>37</v>
      </c>
      <c r="I32" s="10">
        <v>20</v>
      </c>
      <c r="J32" s="10">
        <v>60</v>
      </c>
      <c r="K32" s="10">
        <v>28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1108</v>
      </c>
      <c r="D33" s="10">
        <v>143</v>
      </c>
      <c r="E33" s="10" t="s">
        <v>182</v>
      </c>
      <c r="F33" s="10" t="s">
        <v>182</v>
      </c>
      <c r="G33" s="10">
        <v>29</v>
      </c>
      <c r="H33" s="10">
        <v>36</v>
      </c>
      <c r="I33" s="10">
        <v>28</v>
      </c>
      <c r="J33" s="10">
        <v>33</v>
      </c>
      <c r="K33" s="10">
        <v>17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978</v>
      </c>
      <c r="D34" s="10">
        <v>104</v>
      </c>
      <c r="E34" s="10" t="s">
        <v>182</v>
      </c>
      <c r="F34" s="10" t="s">
        <v>182</v>
      </c>
      <c r="G34" s="10">
        <v>24</v>
      </c>
      <c r="H34" s="10">
        <v>21</v>
      </c>
      <c r="I34" s="10">
        <v>24</v>
      </c>
      <c r="J34" s="10">
        <v>24</v>
      </c>
      <c r="K34" s="10">
        <v>11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828</v>
      </c>
      <c r="D35" s="10">
        <v>85</v>
      </c>
      <c r="E35" s="10" t="s">
        <v>182</v>
      </c>
      <c r="F35" s="10" t="s">
        <v>182</v>
      </c>
      <c r="G35" s="10">
        <v>31</v>
      </c>
      <c r="H35" s="10">
        <v>24</v>
      </c>
      <c r="I35" s="10">
        <v>7</v>
      </c>
      <c r="J35" s="10">
        <v>18</v>
      </c>
      <c r="K35" s="10">
        <v>5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778</v>
      </c>
      <c r="D36" s="10">
        <v>74</v>
      </c>
      <c r="E36" s="10" t="s">
        <v>182</v>
      </c>
      <c r="F36" s="10" t="s">
        <v>182</v>
      </c>
      <c r="G36" s="10">
        <v>29</v>
      </c>
      <c r="H36" s="10">
        <v>21</v>
      </c>
      <c r="I36" s="10">
        <v>9</v>
      </c>
      <c r="J36" s="10">
        <v>10</v>
      </c>
      <c r="K36" s="10">
        <v>5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724</v>
      </c>
      <c r="D37" s="10">
        <v>54</v>
      </c>
      <c r="E37" s="10" t="s">
        <v>182</v>
      </c>
      <c r="F37" s="10" t="s">
        <v>182</v>
      </c>
      <c r="G37" s="10">
        <v>27</v>
      </c>
      <c r="H37" s="10">
        <v>10</v>
      </c>
      <c r="I37" s="10">
        <v>4</v>
      </c>
      <c r="J37" s="10">
        <v>10</v>
      </c>
      <c r="K37" s="10">
        <v>3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570</v>
      </c>
      <c r="D38" s="10">
        <v>27</v>
      </c>
      <c r="E38" s="10" t="s">
        <v>182</v>
      </c>
      <c r="F38" s="10" t="s">
        <v>182</v>
      </c>
      <c r="G38" s="10">
        <v>16</v>
      </c>
      <c r="H38" s="10">
        <v>5</v>
      </c>
      <c r="I38" s="10">
        <v>3</v>
      </c>
      <c r="J38" s="10">
        <v>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509</v>
      </c>
      <c r="D39" s="10">
        <v>12</v>
      </c>
      <c r="E39" s="10" t="s">
        <v>182</v>
      </c>
      <c r="F39" s="10" t="s">
        <v>182</v>
      </c>
      <c r="G39" s="10">
        <v>7</v>
      </c>
      <c r="H39" s="10">
        <v>3</v>
      </c>
      <c r="I39" s="10">
        <v>1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526</v>
      </c>
      <c r="D40" s="10">
        <v>23</v>
      </c>
      <c r="E40" s="10" t="s">
        <v>182</v>
      </c>
      <c r="F40" s="10" t="s">
        <v>182</v>
      </c>
      <c r="G40" s="10">
        <v>11</v>
      </c>
      <c r="H40" s="10">
        <v>8</v>
      </c>
      <c r="I40" s="10">
        <v>3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438</v>
      </c>
      <c r="D41" s="10">
        <v>16</v>
      </c>
      <c r="E41" s="10" t="s">
        <v>182</v>
      </c>
      <c r="F41" s="10" t="s">
        <v>182</v>
      </c>
      <c r="G41" s="10">
        <v>10</v>
      </c>
      <c r="H41" s="10">
        <v>3</v>
      </c>
      <c r="I41" s="10" t="s">
        <v>182</v>
      </c>
      <c r="J41" s="10">
        <v>1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268</v>
      </c>
      <c r="D42" s="10">
        <v>10</v>
      </c>
      <c r="E42" s="10" t="s">
        <v>182</v>
      </c>
      <c r="F42" s="10" t="s">
        <v>182</v>
      </c>
      <c r="G42" s="10">
        <v>4</v>
      </c>
      <c r="H42" s="10">
        <v>4</v>
      </c>
      <c r="I42" s="10" t="s">
        <v>182</v>
      </c>
      <c r="J42" s="10">
        <v>1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145</v>
      </c>
      <c r="D43" s="10">
        <v>3</v>
      </c>
      <c r="E43" s="10" t="s">
        <v>182</v>
      </c>
      <c r="F43" s="10" t="s">
        <v>182</v>
      </c>
      <c r="G43" s="10">
        <v>1</v>
      </c>
      <c r="H43" s="10">
        <v>1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90</v>
      </c>
      <c r="D44" s="10">
        <v>2</v>
      </c>
      <c r="E44" s="10" t="s">
        <v>182</v>
      </c>
      <c r="F44" s="10" t="s">
        <v>182</v>
      </c>
      <c r="G44" s="10" t="s">
        <v>182</v>
      </c>
      <c r="H44" s="10">
        <v>1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8267</v>
      </c>
      <c r="D45" s="3">
        <v>1332</v>
      </c>
      <c r="E45" s="3">
        <v>20</v>
      </c>
      <c r="F45" s="3">
        <v>42</v>
      </c>
      <c r="G45" s="3">
        <v>392</v>
      </c>
      <c r="H45" s="3">
        <v>501</v>
      </c>
      <c r="I45" s="3">
        <v>102</v>
      </c>
      <c r="J45" s="3">
        <v>211</v>
      </c>
      <c r="K45" s="3">
        <v>64</v>
      </c>
    </row>
    <row r="46" spans="1:13" ht="12" customHeight="1" x14ac:dyDescent="0.2">
      <c r="A46" s="30" t="s">
        <v>171</v>
      </c>
      <c r="B46" s="1" t="s">
        <v>14</v>
      </c>
      <c r="C46" s="10">
        <v>73</v>
      </c>
      <c r="D46" s="10">
        <v>39</v>
      </c>
      <c r="E46" s="10">
        <v>19</v>
      </c>
      <c r="F46" s="10">
        <v>19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155</v>
      </c>
      <c r="D47" s="10">
        <v>149</v>
      </c>
      <c r="E47" s="10">
        <v>1</v>
      </c>
      <c r="F47" s="10">
        <v>23</v>
      </c>
      <c r="G47" s="10">
        <v>125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222</v>
      </c>
      <c r="D48" s="10">
        <v>209</v>
      </c>
      <c r="E48" s="10" t="s">
        <v>182</v>
      </c>
      <c r="F48" s="10" t="s">
        <v>182</v>
      </c>
      <c r="G48" s="10">
        <v>82</v>
      </c>
      <c r="H48" s="10">
        <v>127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342</v>
      </c>
      <c r="D49" s="10">
        <v>248</v>
      </c>
      <c r="E49" s="10" t="s">
        <v>182</v>
      </c>
      <c r="F49" s="10" t="s">
        <v>182</v>
      </c>
      <c r="G49" s="10">
        <v>8</v>
      </c>
      <c r="H49" s="10">
        <v>201</v>
      </c>
      <c r="I49" s="10">
        <v>10</v>
      </c>
      <c r="J49" s="10">
        <v>29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476</v>
      </c>
      <c r="D50" s="10">
        <v>105</v>
      </c>
      <c r="E50" s="10" t="s">
        <v>182</v>
      </c>
      <c r="F50" s="10" t="s">
        <v>182</v>
      </c>
      <c r="G50" s="10">
        <v>8</v>
      </c>
      <c r="H50" s="10">
        <v>25</v>
      </c>
      <c r="I50" s="10">
        <v>15</v>
      </c>
      <c r="J50" s="10">
        <v>57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707</v>
      </c>
      <c r="D51" s="10">
        <v>89</v>
      </c>
      <c r="E51" s="10" t="s">
        <v>182</v>
      </c>
      <c r="F51" s="10" t="s">
        <v>182</v>
      </c>
      <c r="G51" s="10">
        <v>8</v>
      </c>
      <c r="H51" s="10">
        <v>20</v>
      </c>
      <c r="I51" s="10">
        <v>15</v>
      </c>
      <c r="J51" s="10">
        <v>37</v>
      </c>
      <c r="K51" s="10">
        <v>9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971</v>
      </c>
      <c r="D52" s="10">
        <v>127</v>
      </c>
      <c r="E52" s="10" t="s">
        <v>182</v>
      </c>
      <c r="F52" s="10" t="s">
        <v>182</v>
      </c>
      <c r="G52" s="10">
        <v>22</v>
      </c>
      <c r="H52" s="10">
        <v>33</v>
      </c>
      <c r="I52" s="10">
        <v>22</v>
      </c>
      <c r="J52" s="10">
        <v>32</v>
      </c>
      <c r="K52" s="10">
        <v>18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971</v>
      </c>
      <c r="D53" s="10">
        <v>78</v>
      </c>
      <c r="E53" s="10" t="s">
        <v>182</v>
      </c>
      <c r="F53" s="10" t="s">
        <v>182</v>
      </c>
      <c r="G53" s="10">
        <v>19</v>
      </c>
      <c r="H53" s="10">
        <v>20</v>
      </c>
      <c r="I53" s="10">
        <v>15</v>
      </c>
      <c r="J53" s="10">
        <v>11</v>
      </c>
      <c r="K53" s="10">
        <v>13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831</v>
      </c>
      <c r="D54" s="10">
        <v>78</v>
      </c>
      <c r="E54" s="10" t="s">
        <v>182</v>
      </c>
      <c r="F54" s="10" t="s">
        <v>182</v>
      </c>
      <c r="G54" s="10">
        <v>19</v>
      </c>
      <c r="H54" s="10">
        <v>24</v>
      </c>
      <c r="I54" s="10">
        <v>8</v>
      </c>
      <c r="J54" s="10">
        <v>16</v>
      </c>
      <c r="K54" s="10">
        <v>11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657</v>
      </c>
      <c r="D55" s="10">
        <v>50</v>
      </c>
      <c r="E55" s="10" t="s">
        <v>182</v>
      </c>
      <c r="F55" s="10" t="s">
        <v>182</v>
      </c>
      <c r="G55" s="10">
        <v>21</v>
      </c>
      <c r="H55" s="10">
        <v>16</v>
      </c>
      <c r="I55" s="10">
        <v>5</v>
      </c>
      <c r="J55" s="10">
        <v>7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619</v>
      </c>
      <c r="D56" s="10">
        <v>41</v>
      </c>
      <c r="E56" s="10" t="s">
        <v>182</v>
      </c>
      <c r="F56" s="10" t="s">
        <v>182</v>
      </c>
      <c r="G56" s="10">
        <v>21</v>
      </c>
      <c r="H56" s="10">
        <v>9</v>
      </c>
      <c r="I56" s="10">
        <v>1</v>
      </c>
      <c r="J56" s="10">
        <v>6</v>
      </c>
      <c r="K56" s="10">
        <v>4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533</v>
      </c>
      <c r="D57" s="10">
        <v>38</v>
      </c>
      <c r="E57" s="10" t="s">
        <v>182</v>
      </c>
      <c r="F57" s="10" t="s">
        <v>182</v>
      </c>
      <c r="G57" s="10">
        <v>18</v>
      </c>
      <c r="H57" s="10">
        <v>7</v>
      </c>
      <c r="I57" s="10">
        <v>5</v>
      </c>
      <c r="J57" s="10">
        <v>6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418</v>
      </c>
      <c r="D58" s="10">
        <v>15</v>
      </c>
      <c r="E58" s="10" t="s">
        <v>182</v>
      </c>
      <c r="F58" s="10" t="s">
        <v>182</v>
      </c>
      <c r="G58" s="10">
        <v>6</v>
      </c>
      <c r="H58" s="10">
        <v>4</v>
      </c>
      <c r="I58" s="10">
        <v>2</v>
      </c>
      <c r="J58" s="10">
        <v>1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326</v>
      </c>
      <c r="D59" s="10">
        <v>24</v>
      </c>
      <c r="E59" s="10" t="s">
        <v>182</v>
      </c>
      <c r="F59" s="10" t="s">
        <v>182</v>
      </c>
      <c r="G59" s="10">
        <v>12</v>
      </c>
      <c r="H59" s="10">
        <v>6</v>
      </c>
      <c r="I59" s="10" t="s">
        <v>182</v>
      </c>
      <c r="J59" s="10">
        <v>5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393</v>
      </c>
      <c r="D60" s="10">
        <v>20</v>
      </c>
      <c r="E60" s="10" t="s">
        <v>182</v>
      </c>
      <c r="F60" s="10" t="s">
        <v>182</v>
      </c>
      <c r="G60" s="10">
        <v>11</v>
      </c>
      <c r="H60" s="10">
        <v>4</v>
      </c>
      <c r="I60" s="10">
        <v>2</v>
      </c>
      <c r="J60" s="10">
        <v>3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301</v>
      </c>
      <c r="D61" s="10">
        <v>8</v>
      </c>
      <c r="E61" s="10" t="s">
        <v>182</v>
      </c>
      <c r="F61" s="10" t="s">
        <v>182</v>
      </c>
      <c r="G61" s="10">
        <v>3</v>
      </c>
      <c r="H61" s="10">
        <v>3</v>
      </c>
      <c r="I61" s="10" t="s">
        <v>182</v>
      </c>
      <c r="J61" s="10">
        <v>1</v>
      </c>
      <c r="K61" s="10">
        <v>1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160</v>
      </c>
      <c r="D62" s="10">
        <v>11</v>
      </c>
      <c r="E62" s="10" t="s">
        <v>182</v>
      </c>
      <c r="F62" s="10" t="s">
        <v>182</v>
      </c>
      <c r="G62" s="10">
        <v>7</v>
      </c>
      <c r="H62" s="10">
        <v>1</v>
      </c>
      <c r="I62" s="10">
        <v>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82</v>
      </c>
      <c r="D63" s="10">
        <v>1</v>
      </c>
      <c r="E63" s="10" t="s">
        <v>182</v>
      </c>
      <c r="F63" s="10" t="s">
        <v>182</v>
      </c>
      <c r="G63" s="10" t="s">
        <v>182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30</v>
      </c>
      <c r="D64" s="6">
        <v>2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>
        <v>1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2936</v>
      </c>
      <c r="D5" s="3">
        <v>658</v>
      </c>
      <c r="E5" s="3">
        <v>23</v>
      </c>
      <c r="F5" s="3">
        <v>36</v>
      </c>
      <c r="G5" s="3">
        <v>165</v>
      </c>
      <c r="H5" s="3">
        <v>217</v>
      </c>
      <c r="I5" s="3">
        <v>96</v>
      </c>
      <c r="J5" s="3">
        <v>91</v>
      </c>
      <c r="K5" s="3">
        <v>30</v>
      </c>
    </row>
    <row r="6" spans="1:32" ht="12" customHeight="1" x14ac:dyDescent="0.2">
      <c r="A6" s="30" t="s">
        <v>171</v>
      </c>
      <c r="B6" s="1" t="s">
        <v>14</v>
      </c>
      <c r="C6" s="10">
        <v>63</v>
      </c>
      <c r="D6" s="10">
        <v>36</v>
      </c>
      <c r="E6" s="10">
        <v>23</v>
      </c>
      <c r="F6" s="10">
        <v>13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120</v>
      </c>
      <c r="D7" s="10">
        <v>103</v>
      </c>
      <c r="E7" s="10" t="s">
        <v>182</v>
      </c>
      <c r="F7" s="10">
        <v>23</v>
      </c>
      <c r="G7" s="10">
        <v>80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136</v>
      </c>
      <c r="D8" s="10">
        <v>118</v>
      </c>
      <c r="E8" s="10" t="s">
        <v>182</v>
      </c>
      <c r="F8" s="10" t="s">
        <v>182</v>
      </c>
      <c r="G8" s="10">
        <v>43</v>
      </c>
      <c r="H8" s="10">
        <v>75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133</v>
      </c>
      <c r="D9" s="10">
        <v>102</v>
      </c>
      <c r="E9" s="10" t="s">
        <v>182</v>
      </c>
      <c r="F9" s="10" t="s">
        <v>182</v>
      </c>
      <c r="G9" s="10">
        <v>3</v>
      </c>
      <c r="H9" s="10">
        <v>76</v>
      </c>
      <c r="I9" s="10">
        <v>9</v>
      </c>
      <c r="J9" s="10">
        <v>14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124</v>
      </c>
      <c r="D10" s="10">
        <v>50</v>
      </c>
      <c r="E10" s="10" t="s">
        <v>182</v>
      </c>
      <c r="F10" s="10" t="s">
        <v>182</v>
      </c>
      <c r="G10" s="10">
        <v>1</v>
      </c>
      <c r="H10" s="10">
        <v>7</v>
      </c>
      <c r="I10" s="10">
        <v>14</v>
      </c>
      <c r="J10" s="10">
        <v>28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156</v>
      </c>
      <c r="D11" s="10">
        <v>42</v>
      </c>
      <c r="E11" s="10" t="s">
        <v>182</v>
      </c>
      <c r="F11" s="10" t="s">
        <v>182</v>
      </c>
      <c r="G11" s="10">
        <v>1</v>
      </c>
      <c r="H11" s="10">
        <v>5</v>
      </c>
      <c r="I11" s="10">
        <v>17</v>
      </c>
      <c r="J11" s="10">
        <v>18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179</v>
      </c>
      <c r="D12" s="10">
        <v>37</v>
      </c>
      <c r="E12" s="10" t="s">
        <v>182</v>
      </c>
      <c r="F12" s="10" t="s">
        <v>182</v>
      </c>
      <c r="G12" s="10">
        <v>3</v>
      </c>
      <c r="H12" s="10">
        <v>10</v>
      </c>
      <c r="I12" s="10">
        <v>12</v>
      </c>
      <c r="J12" s="10">
        <v>9</v>
      </c>
      <c r="K12" s="10">
        <v>3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219</v>
      </c>
      <c r="D13" s="10">
        <v>27</v>
      </c>
      <c r="E13" s="10" t="s">
        <v>182</v>
      </c>
      <c r="F13" s="10" t="s">
        <v>182</v>
      </c>
      <c r="G13" s="10">
        <v>1</v>
      </c>
      <c r="H13" s="10">
        <v>10</v>
      </c>
      <c r="I13" s="10">
        <v>5</v>
      </c>
      <c r="J13" s="10">
        <v>8</v>
      </c>
      <c r="K13" s="10">
        <v>3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183</v>
      </c>
      <c r="D14" s="10">
        <v>26</v>
      </c>
      <c r="E14" s="10" t="s">
        <v>182</v>
      </c>
      <c r="F14" s="10" t="s">
        <v>182</v>
      </c>
      <c r="G14" s="10">
        <v>1</v>
      </c>
      <c r="H14" s="10">
        <v>7</v>
      </c>
      <c r="I14" s="10">
        <v>8</v>
      </c>
      <c r="J14" s="10">
        <v>3</v>
      </c>
      <c r="K14" s="10">
        <v>7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205</v>
      </c>
      <c r="D15" s="10">
        <v>18</v>
      </c>
      <c r="E15" s="10" t="s">
        <v>182</v>
      </c>
      <c r="F15" s="10" t="s">
        <v>182</v>
      </c>
      <c r="G15" s="10">
        <v>3</v>
      </c>
      <c r="H15" s="10">
        <v>4</v>
      </c>
      <c r="I15" s="10">
        <v>5</v>
      </c>
      <c r="J15" s="10">
        <v>3</v>
      </c>
      <c r="K15" s="10">
        <v>3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161</v>
      </c>
      <c r="D16" s="10">
        <v>16</v>
      </c>
      <c r="E16" s="10" t="s">
        <v>182</v>
      </c>
      <c r="F16" s="10" t="s">
        <v>182</v>
      </c>
      <c r="G16" s="10">
        <v>3</v>
      </c>
      <c r="H16" s="10">
        <v>4</v>
      </c>
      <c r="I16" s="10">
        <v>5</v>
      </c>
      <c r="J16" s="10">
        <v>2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168</v>
      </c>
      <c r="D17" s="10">
        <v>17</v>
      </c>
      <c r="E17" s="10" t="s">
        <v>182</v>
      </c>
      <c r="F17" s="10" t="s">
        <v>182</v>
      </c>
      <c r="G17" s="10">
        <v>4</v>
      </c>
      <c r="H17" s="10">
        <v>5</v>
      </c>
      <c r="I17" s="10">
        <v>6</v>
      </c>
      <c r="J17" s="10">
        <v>1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196</v>
      </c>
      <c r="D18" s="10">
        <v>23</v>
      </c>
      <c r="E18" s="10" t="s">
        <v>182</v>
      </c>
      <c r="F18" s="10" t="s">
        <v>182</v>
      </c>
      <c r="G18" s="10">
        <v>7</v>
      </c>
      <c r="H18" s="10">
        <v>4</v>
      </c>
      <c r="I18" s="10">
        <v>8</v>
      </c>
      <c r="J18" s="10">
        <v>1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200</v>
      </c>
      <c r="D19" s="10">
        <v>12</v>
      </c>
      <c r="E19" s="10" t="s">
        <v>182</v>
      </c>
      <c r="F19" s="10" t="s">
        <v>182</v>
      </c>
      <c r="G19" s="10">
        <v>3</v>
      </c>
      <c r="H19" s="10">
        <v>3</v>
      </c>
      <c r="I19" s="10">
        <v>3</v>
      </c>
      <c r="J19" s="10">
        <v>1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225</v>
      </c>
      <c r="D20" s="10">
        <v>12</v>
      </c>
      <c r="E20" s="10" t="s">
        <v>182</v>
      </c>
      <c r="F20" s="10" t="s">
        <v>182</v>
      </c>
      <c r="G20" s="10">
        <v>4</v>
      </c>
      <c r="H20" s="10">
        <v>5</v>
      </c>
      <c r="I20" s="10" t="s">
        <v>182</v>
      </c>
      <c r="J20" s="10">
        <v>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200</v>
      </c>
      <c r="D21" s="10">
        <v>7</v>
      </c>
      <c r="E21" s="10" t="s">
        <v>182</v>
      </c>
      <c r="F21" s="10" t="s">
        <v>182</v>
      </c>
      <c r="G21" s="10">
        <v>3</v>
      </c>
      <c r="H21" s="10" t="s">
        <v>182</v>
      </c>
      <c r="I21" s="10">
        <v>3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136</v>
      </c>
      <c r="D22" s="10">
        <v>5</v>
      </c>
      <c r="E22" s="10" t="s">
        <v>182</v>
      </c>
      <c r="F22" s="10" t="s">
        <v>182</v>
      </c>
      <c r="G22" s="10">
        <v>1</v>
      </c>
      <c r="H22" s="10">
        <v>1</v>
      </c>
      <c r="I22" s="10" t="s">
        <v>182</v>
      </c>
      <c r="J22" s="10" t="s">
        <v>182</v>
      </c>
      <c r="K22" s="10">
        <v>3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87</v>
      </c>
      <c r="D23" s="10">
        <v>4</v>
      </c>
      <c r="E23" s="10" t="s">
        <v>182</v>
      </c>
      <c r="F23" s="10" t="s">
        <v>182</v>
      </c>
      <c r="G23" s="10">
        <v>1</v>
      </c>
      <c r="H23" s="10">
        <v>1</v>
      </c>
      <c r="I23" s="10">
        <v>1</v>
      </c>
      <c r="J23" s="10">
        <v>1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45</v>
      </c>
      <c r="D24" s="10">
        <v>3</v>
      </c>
      <c r="E24" s="10" t="s">
        <v>182</v>
      </c>
      <c r="F24" s="10" t="s">
        <v>182</v>
      </c>
      <c r="G24" s="10">
        <v>3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1649</v>
      </c>
      <c r="D25" s="3">
        <v>365</v>
      </c>
      <c r="E25" s="3">
        <v>13</v>
      </c>
      <c r="F25" s="3">
        <v>16</v>
      </c>
      <c r="G25" s="3">
        <v>87</v>
      </c>
      <c r="H25" s="3">
        <v>122</v>
      </c>
      <c r="I25" s="3">
        <v>64</v>
      </c>
      <c r="J25" s="3">
        <v>49</v>
      </c>
      <c r="K25" s="3">
        <v>14</v>
      </c>
    </row>
    <row r="26" spans="1:13" ht="12" customHeight="1" x14ac:dyDescent="0.25">
      <c r="A26" s="30" t="s">
        <v>171</v>
      </c>
      <c r="B26" s="1" t="s">
        <v>14</v>
      </c>
      <c r="C26" s="10">
        <v>34</v>
      </c>
      <c r="D26" s="10">
        <v>21</v>
      </c>
      <c r="E26" s="10">
        <v>13</v>
      </c>
      <c r="F26" s="10">
        <v>8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58</v>
      </c>
      <c r="D27" s="10">
        <v>49</v>
      </c>
      <c r="E27" s="10" t="s">
        <v>182</v>
      </c>
      <c r="F27" s="10">
        <v>8</v>
      </c>
      <c r="G27" s="10">
        <v>41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72</v>
      </c>
      <c r="D28" s="10">
        <v>65</v>
      </c>
      <c r="E28" s="10" t="s">
        <v>182</v>
      </c>
      <c r="F28" s="10" t="s">
        <v>182</v>
      </c>
      <c r="G28" s="10">
        <v>20</v>
      </c>
      <c r="H28" s="10">
        <v>45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68</v>
      </c>
      <c r="D29" s="10">
        <v>50</v>
      </c>
      <c r="E29" s="10" t="s">
        <v>182</v>
      </c>
      <c r="F29" s="10" t="s">
        <v>182</v>
      </c>
      <c r="G29" s="10">
        <v>3</v>
      </c>
      <c r="H29" s="10">
        <v>37</v>
      </c>
      <c r="I29" s="10">
        <v>5</v>
      </c>
      <c r="J29" s="10">
        <v>5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71</v>
      </c>
      <c r="D30" s="10">
        <v>33</v>
      </c>
      <c r="E30" s="10" t="s">
        <v>182</v>
      </c>
      <c r="F30" s="10" t="s">
        <v>182</v>
      </c>
      <c r="G30" s="10">
        <v>1</v>
      </c>
      <c r="H30" s="10">
        <v>4</v>
      </c>
      <c r="I30" s="10">
        <v>10</v>
      </c>
      <c r="J30" s="10">
        <v>18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90</v>
      </c>
      <c r="D31" s="10">
        <v>29</v>
      </c>
      <c r="E31" s="10" t="s">
        <v>182</v>
      </c>
      <c r="F31" s="10" t="s">
        <v>182</v>
      </c>
      <c r="G31" s="10">
        <v>1</v>
      </c>
      <c r="H31" s="10">
        <v>4</v>
      </c>
      <c r="I31" s="10">
        <v>12</v>
      </c>
      <c r="J31" s="10">
        <v>11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85</v>
      </c>
      <c r="D32" s="10">
        <v>21</v>
      </c>
      <c r="E32" s="10" t="s">
        <v>182</v>
      </c>
      <c r="F32" s="10" t="s">
        <v>182</v>
      </c>
      <c r="G32" s="10">
        <v>1</v>
      </c>
      <c r="H32" s="10">
        <v>4</v>
      </c>
      <c r="I32" s="10">
        <v>9</v>
      </c>
      <c r="J32" s="10">
        <v>5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112</v>
      </c>
      <c r="D33" s="10">
        <v>18</v>
      </c>
      <c r="E33" s="10" t="s">
        <v>182</v>
      </c>
      <c r="F33" s="10" t="s">
        <v>182</v>
      </c>
      <c r="G33" s="10" t="s">
        <v>182</v>
      </c>
      <c r="H33" s="10">
        <v>9</v>
      </c>
      <c r="I33" s="10">
        <v>4</v>
      </c>
      <c r="J33" s="10">
        <v>4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105</v>
      </c>
      <c r="D34" s="10">
        <v>15</v>
      </c>
      <c r="E34" s="10" t="s">
        <v>182</v>
      </c>
      <c r="F34" s="10" t="s">
        <v>182</v>
      </c>
      <c r="G34" s="10" t="s">
        <v>182</v>
      </c>
      <c r="H34" s="10">
        <v>4</v>
      </c>
      <c r="I34" s="10">
        <v>6</v>
      </c>
      <c r="J34" s="10">
        <v>2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125</v>
      </c>
      <c r="D35" s="10">
        <v>7</v>
      </c>
      <c r="E35" s="10" t="s">
        <v>182</v>
      </c>
      <c r="F35" s="10" t="s">
        <v>182</v>
      </c>
      <c r="G35" s="10">
        <v>1</v>
      </c>
      <c r="H35" s="10">
        <v>2</v>
      </c>
      <c r="I35" s="10">
        <v>4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88</v>
      </c>
      <c r="D36" s="10">
        <v>9</v>
      </c>
      <c r="E36" s="10" t="s">
        <v>182</v>
      </c>
      <c r="F36" s="10" t="s">
        <v>182</v>
      </c>
      <c r="G36" s="10">
        <v>3</v>
      </c>
      <c r="H36" s="10">
        <v>2</v>
      </c>
      <c r="I36" s="10">
        <v>3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99</v>
      </c>
      <c r="D37" s="10">
        <v>9</v>
      </c>
      <c r="E37" s="10" t="s">
        <v>182</v>
      </c>
      <c r="F37" s="10" t="s">
        <v>182</v>
      </c>
      <c r="G37" s="10">
        <v>4</v>
      </c>
      <c r="H37" s="10">
        <v>3</v>
      </c>
      <c r="I37" s="10">
        <v>1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114</v>
      </c>
      <c r="D38" s="10">
        <v>13</v>
      </c>
      <c r="E38" s="10" t="s">
        <v>182</v>
      </c>
      <c r="F38" s="10" t="s">
        <v>182</v>
      </c>
      <c r="G38" s="10">
        <v>4</v>
      </c>
      <c r="H38" s="10">
        <v>2</v>
      </c>
      <c r="I38" s="10">
        <v>5</v>
      </c>
      <c r="J38" s="10">
        <v>1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122</v>
      </c>
      <c r="D39" s="10">
        <v>9</v>
      </c>
      <c r="E39" s="10" t="s">
        <v>182</v>
      </c>
      <c r="F39" s="10" t="s">
        <v>182</v>
      </c>
      <c r="G39" s="10">
        <v>3</v>
      </c>
      <c r="H39" s="10">
        <v>1</v>
      </c>
      <c r="I39" s="10">
        <v>2</v>
      </c>
      <c r="J39" s="10">
        <v>1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131</v>
      </c>
      <c r="D40" s="10">
        <v>7</v>
      </c>
      <c r="E40" s="10" t="s">
        <v>182</v>
      </c>
      <c r="F40" s="10" t="s">
        <v>182</v>
      </c>
      <c r="G40" s="10">
        <v>2</v>
      </c>
      <c r="H40" s="10">
        <v>4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114</v>
      </c>
      <c r="D41" s="10">
        <v>5</v>
      </c>
      <c r="E41" s="10" t="s">
        <v>182</v>
      </c>
      <c r="F41" s="10" t="s">
        <v>182</v>
      </c>
      <c r="G41" s="10">
        <v>2</v>
      </c>
      <c r="H41" s="10" t="s">
        <v>182</v>
      </c>
      <c r="I41" s="10">
        <v>2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76</v>
      </c>
      <c r="D42" s="10">
        <v>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>
        <v>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59</v>
      </c>
      <c r="D43" s="10">
        <v>2</v>
      </c>
      <c r="E43" s="10" t="s">
        <v>182</v>
      </c>
      <c r="F43" s="10" t="s">
        <v>182</v>
      </c>
      <c r="G43" s="10" t="s">
        <v>182</v>
      </c>
      <c r="H43" s="10">
        <v>1</v>
      </c>
      <c r="I43" s="10">
        <v>1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26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1287</v>
      </c>
      <c r="D45" s="3">
        <v>293</v>
      </c>
      <c r="E45" s="3">
        <v>10</v>
      </c>
      <c r="F45" s="3">
        <v>20</v>
      </c>
      <c r="G45" s="3">
        <v>78</v>
      </c>
      <c r="H45" s="3">
        <v>95</v>
      </c>
      <c r="I45" s="3">
        <v>32</v>
      </c>
      <c r="J45" s="3">
        <v>42</v>
      </c>
      <c r="K45" s="3">
        <v>16</v>
      </c>
    </row>
    <row r="46" spans="1:13" ht="12" customHeight="1" x14ac:dyDescent="0.2">
      <c r="A46" s="30" t="s">
        <v>171</v>
      </c>
      <c r="B46" s="1" t="s">
        <v>14</v>
      </c>
      <c r="C46" s="10">
        <v>29</v>
      </c>
      <c r="D46" s="10">
        <v>15</v>
      </c>
      <c r="E46" s="10">
        <v>10</v>
      </c>
      <c r="F46" s="10">
        <v>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62</v>
      </c>
      <c r="D47" s="10">
        <v>54</v>
      </c>
      <c r="E47" s="10" t="s">
        <v>182</v>
      </c>
      <c r="F47" s="10">
        <v>15</v>
      </c>
      <c r="G47" s="10">
        <v>39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64</v>
      </c>
      <c r="D48" s="10">
        <v>53</v>
      </c>
      <c r="E48" s="10" t="s">
        <v>182</v>
      </c>
      <c r="F48" s="10" t="s">
        <v>182</v>
      </c>
      <c r="G48" s="10">
        <v>23</v>
      </c>
      <c r="H48" s="10">
        <v>30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65</v>
      </c>
      <c r="D49" s="10">
        <v>52</v>
      </c>
      <c r="E49" s="10" t="s">
        <v>182</v>
      </c>
      <c r="F49" s="10" t="s">
        <v>182</v>
      </c>
      <c r="G49" s="10" t="s">
        <v>182</v>
      </c>
      <c r="H49" s="10">
        <v>39</v>
      </c>
      <c r="I49" s="10">
        <v>4</v>
      </c>
      <c r="J49" s="10">
        <v>9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53</v>
      </c>
      <c r="D50" s="10">
        <v>17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4</v>
      </c>
      <c r="J50" s="10">
        <v>10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66</v>
      </c>
      <c r="D51" s="10">
        <v>13</v>
      </c>
      <c r="E51" s="10" t="s">
        <v>182</v>
      </c>
      <c r="F51" s="10" t="s">
        <v>182</v>
      </c>
      <c r="G51" s="10" t="s">
        <v>182</v>
      </c>
      <c r="H51" s="10">
        <v>1</v>
      </c>
      <c r="I51" s="10">
        <v>5</v>
      </c>
      <c r="J51" s="10">
        <v>7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94</v>
      </c>
      <c r="D52" s="10">
        <v>16</v>
      </c>
      <c r="E52" s="10" t="s">
        <v>182</v>
      </c>
      <c r="F52" s="10" t="s">
        <v>182</v>
      </c>
      <c r="G52" s="10">
        <v>2</v>
      </c>
      <c r="H52" s="10">
        <v>6</v>
      </c>
      <c r="I52" s="10">
        <v>3</v>
      </c>
      <c r="J52" s="10">
        <v>4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107</v>
      </c>
      <c r="D53" s="10">
        <v>9</v>
      </c>
      <c r="E53" s="10" t="s">
        <v>182</v>
      </c>
      <c r="F53" s="10" t="s">
        <v>182</v>
      </c>
      <c r="G53" s="10">
        <v>1</v>
      </c>
      <c r="H53" s="10">
        <v>1</v>
      </c>
      <c r="I53" s="10">
        <v>1</v>
      </c>
      <c r="J53" s="10">
        <v>4</v>
      </c>
      <c r="K53" s="10">
        <v>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78</v>
      </c>
      <c r="D54" s="10">
        <v>11</v>
      </c>
      <c r="E54" s="10" t="s">
        <v>182</v>
      </c>
      <c r="F54" s="10" t="s">
        <v>182</v>
      </c>
      <c r="G54" s="10">
        <v>1</v>
      </c>
      <c r="H54" s="10">
        <v>3</v>
      </c>
      <c r="I54" s="10">
        <v>2</v>
      </c>
      <c r="J54" s="10">
        <v>1</v>
      </c>
      <c r="K54" s="10">
        <v>4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80</v>
      </c>
      <c r="D55" s="10">
        <v>11</v>
      </c>
      <c r="E55" s="10" t="s">
        <v>182</v>
      </c>
      <c r="F55" s="10" t="s">
        <v>182</v>
      </c>
      <c r="G55" s="10">
        <v>2</v>
      </c>
      <c r="H55" s="10">
        <v>2</v>
      </c>
      <c r="I55" s="10">
        <v>1</v>
      </c>
      <c r="J55" s="10">
        <v>3</v>
      </c>
      <c r="K55" s="10">
        <v>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73</v>
      </c>
      <c r="D56" s="10">
        <v>7</v>
      </c>
      <c r="E56" s="10" t="s">
        <v>182</v>
      </c>
      <c r="F56" s="10" t="s">
        <v>182</v>
      </c>
      <c r="G56" s="10" t="s">
        <v>182</v>
      </c>
      <c r="H56" s="10">
        <v>2</v>
      </c>
      <c r="I56" s="10">
        <v>2</v>
      </c>
      <c r="J56" s="10">
        <v>1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69</v>
      </c>
      <c r="D57" s="10">
        <v>8</v>
      </c>
      <c r="E57" s="10" t="s">
        <v>182</v>
      </c>
      <c r="F57" s="10" t="s">
        <v>182</v>
      </c>
      <c r="G57" s="10" t="s">
        <v>182</v>
      </c>
      <c r="H57" s="10">
        <v>2</v>
      </c>
      <c r="I57" s="10">
        <v>5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82</v>
      </c>
      <c r="D58" s="10">
        <v>10</v>
      </c>
      <c r="E58" s="10" t="s">
        <v>182</v>
      </c>
      <c r="F58" s="10" t="s">
        <v>182</v>
      </c>
      <c r="G58" s="10">
        <v>3</v>
      </c>
      <c r="H58" s="10">
        <v>2</v>
      </c>
      <c r="I58" s="10">
        <v>3</v>
      </c>
      <c r="J58" s="10" t="s">
        <v>182</v>
      </c>
      <c r="K58" s="10">
        <v>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78</v>
      </c>
      <c r="D59" s="10">
        <v>3</v>
      </c>
      <c r="E59" s="10" t="s">
        <v>182</v>
      </c>
      <c r="F59" s="10" t="s">
        <v>182</v>
      </c>
      <c r="G59" s="10" t="s">
        <v>182</v>
      </c>
      <c r="H59" s="10">
        <v>2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94</v>
      </c>
      <c r="D60" s="10">
        <v>5</v>
      </c>
      <c r="E60" s="10" t="s">
        <v>182</v>
      </c>
      <c r="F60" s="10" t="s">
        <v>182</v>
      </c>
      <c r="G60" s="10">
        <v>2</v>
      </c>
      <c r="H60" s="10">
        <v>1</v>
      </c>
      <c r="I60" s="10" t="s">
        <v>182</v>
      </c>
      <c r="J60" s="10">
        <v>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86</v>
      </c>
      <c r="D61" s="10">
        <v>2</v>
      </c>
      <c r="E61" s="10" t="s">
        <v>182</v>
      </c>
      <c r="F61" s="10" t="s">
        <v>182</v>
      </c>
      <c r="G61" s="10">
        <v>1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60</v>
      </c>
      <c r="D62" s="10">
        <v>3</v>
      </c>
      <c r="E62" s="10" t="s">
        <v>182</v>
      </c>
      <c r="F62" s="10" t="s">
        <v>182</v>
      </c>
      <c r="G62" s="10">
        <v>1</v>
      </c>
      <c r="H62" s="10">
        <v>1</v>
      </c>
      <c r="I62" s="10" t="s">
        <v>182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28</v>
      </c>
      <c r="D63" s="10">
        <v>2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>
        <v>1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19</v>
      </c>
      <c r="D64" s="6">
        <v>2</v>
      </c>
      <c r="E64" s="6" t="s">
        <v>182</v>
      </c>
      <c r="F64" s="6" t="s">
        <v>182</v>
      </c>
      <c r="G64" s="6">
        <v>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693</v>
      </c>
      <c r="D5" s="3">
        <v>168</v>
      </c>
      <c r="E5" s="3">
        <v>7</v>
      </c>
      <c r="F5" s="3">
        <v>8</v>
      </c>
      <c r="G5" s="3">
        <v>36</v>
      </c>
      <c r="H5" s="3">
        <v>74</v>
      </c>
      <c r="I5" s="3">
        <v>20</v>
      </c>
      <c r="J5" s="3">
        <v>16</v>
      </c>
      <c r="K5" s="3">
        <v>7</v>
      </c>
    </row>
    <row r="6" spans="1:32" ht="12" customHeight="1" x14ac:dyDescent="0.2">
      <c r="A6" s="30" t="s">
        <v>171</v>
      </c>
      <c r="B6" s="1" t="s">
        <v>14</v>
      </c>
      <c r="C6" s="10">
        <v>16</v>
      </c>
      <c r="D6" s="10">
        <v>12</v>
      </c>
      <c r="E6" s="10">
        <v>7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22</v>
      </c>
      <c r="D7" s="10">
        <v>22</v>
      </c>
      <c r="E7" s="10" t="s">
        <v>182</v>
      </c>
      <c r="F7" s="10">
        <v>3</v>
      </c>
      <c r="G7" s="10">
        <v>19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46</v>
      </c>
      <c r="D8" s="10">
        <v>40</v>
      </c>
      <c r="E8" s="10" t="s">
        <v>182</v>
      </c>
      <c r="F8" s="10" t="s">
        <v>182</v>
      </c>
      <c r="G8" s="10">
        <v>11</v>
      </c>
      <c r="H8" s="10">
        <v>29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34</v>
      </c>
      <c r="D9" s="10">
        <v>25</v>
      </c>
      <c r="E9" s="10" t="s">
        <v>182</v>
      </c>
      <c r="F9" s="10" t="s">
        <v>182</v>
      </c>
      <c r="G9" s="10" t="s">
        <v>182</v>
      </c>
      <c r="H9" s="10">
        <v>22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30</v>
      </c>
      <c r="D10" s="10">
        <v>13</v>
      </c>
      <c r="E10" s="10" t="s">
        <v>182</v>
      </c>
      <c r="F10" s="10" t="s">
        <v>182</v>
      </c>
      <c r="G10" s="10" t="s">
        <v>182</v>
      </c>
      <c r="H10" s="10">
        <v>5</v>
      </c>
      <c r="I10" s="10">
        <v>3</v>
      </c>
      <c r="J10" s="10">
        <v>3</v>
      </c>
      <c r="K10" s="10">
        <v>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45</v>
      </c>
      <c r="D11" s="10">
        <v>13</v>
      </c>
      <c r="E11" s="10" t="s">
        <v>182</v>
      </c>
      <c r="F11" s="10" t="s">
        <v>182</v>
      </c>
      <c r="G11" s="10">
        <v>1</v>
      </c>
      <c r="H11" s="10">
        <v>5</v>
      </c>
      <c r="I11" s="10">
        <v>4</v>
      </c>
      <c r="J11" s="10">
        <v>3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69</v>
      </c>
      <c r="D12" s="10">
        <v>12</v>
      </c>
      <c r="E12" s="10" t="s">
        <v>182</v>
      </c>
      <c r="F12" s="10" t="s">
        <v>182</v>
      </c>
      <c r="G12" s="10" t="s">
        <v>182</v>
      </c>
      <c r="H12" s="10">
        <v>5</v>
      </c>
      <c r="I12" s="10">
        <v>4</v>
      </c>
      <c r="J12" s="10">
        <v>3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58</v>
      </c>
      <c r="D13" s="10">
        <v>7</v>
      </c>
      <c r="E13" s="10" t="s">
        <v>182</v>
      </c>
      <c r="F13" s="10" t="s">
        <v>182</v>
      </c>
      <c r="G13" s="10">
        <v>1</v>
      </c>
      <c r="H13" s="10">
        <v>1</v>
      </c>
      <c r="I13" s="10" t="s">
        <v>182</v>
      </c>
      <c r="J13" s="10">
        <v>3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47</v>
      </c>
      <c r="D14" s="10">
        <v>9</v>
      </c>
      <c r="E14" s="10" t="s">
        <v>182</v>
      </c>
      <c r="F14" s="10" t="s">
        <v>182</v>
      </c>
      <c r="G14" s="10" t="s">
        <v>182</v>
      </c>
      <c r="H14" s="10">
        <v>5</v>
      </c>
      <c r="I14" s="10">
        <v>1</v>
      </c>
      <c r="J14" s="10">
        <v>1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38</v>
      </c>
      <c r="D15" s="10">
        <v>6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4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37</v>
      </c>
      <c r="D16" s="10">
        <v>3</v>
      </c>
      <c r="E16" s="10" t="s">
        <v>182</v>
      </c>
      <c r="F16" s="10" t="s">
        <v>182</v>
      </c>
      <c r="G16" s="10">
        <v>1</v>
      </c>
      <c r="H16" s="10" t="s">
        <v>182</v>
      </c>
      <c r="I16" s="10">
        <v>1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50</v>
      </c>
      <c r="D17" s="10">
        <v>2</v>
      </c>
      <c r="E17" s="10" t="s">
        <v>182</v>
      </c>
      <c r="F17" s="10" t="s">
        <v>182</v>
      </c>
      <c r="G17" s="10">
        <v>1</v>
      </c>
      <c r="H17" s="10" t="s">
        <v>182</v>
      </c>
      <c r="I17" s="10">
        <v>1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33</v>
      </c>
      <c r="D18" s="10">
        <v>1</v>
      </c>
      <c r="E18" s="10" t="s">
        <v>182</v>
      </c>
      <c r="F18" s="10" t="s">
        <v>182</v>
      </c>
      <c r="G18" s="10">
        <v>1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39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39</v>
      </c>
      <c r="D20" s="10">
        <v>1</v>
      </c>
      <c r="E20" s="10" t="s">
        <v>182</v>
      </c>
      <c r="F20" s="10" t="s">
        <v>182</v>
      </c>
      <c r="G20" s="10" t="s">
        <v>182</v>
      </c>
      <c r="H20" s="10">
        <v>1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45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18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16</v>
      </c>
      <c r="D23" s="10">
        <v>1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367</v>
      </c>
      <c r="D25" s="3">
        <v>82</v>
      </c>
      <c r="E25" s="3">
        <v>6</v>
      </c>
      <c r="F25" s="3">
        <v>2</v>
      </c>
      <c r="G25" s="3">
        <v>12</v>
      </c>
      <c r="H25" s="3">
        <v>34</v>
      </c>
      <c r="I25" s="3">
        <v>13</v>
      </c>
      <c r="J25" s="3">
        <v>8</v>
      </c>
      <c r="K25" s="3">
        <v>7</v>
      </c>
    </row>
    <row r="26" spans="1:13" ht="12" customHeight="1" x14ac:dyDescent="0.25">
      <c r="A26" s="30" t="s">
        <v>171</v>
      </c>
      <c r="B26" s="1" t="s">
        <v>14</v>
      </c>
      <c r="C26" s="10">
        <v>10</v>
      </c>
      <c r="D26" s="10">
        <v>8</v>
      </c>
      <c r="E26" s="10">
        <v>6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10</v>
      </c>
      <c r="D27" s="10">
        <v>10</v>
      </c>
      <c r="E27" s="10" t="s">
        <v>182</v>
      </c>
      <c r="F27" s="10" t="s">
        <v>182</v>
      </c>
      <c r="G27" s="10">
        <v>10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20</v>
      </c>
      <c r="D28" s="10">
        <v>18</v>
      </c>
      <c r="E28" s="10" t="s">
        <v>182</v>
      </c>
      <c r="F28" s="10" t="s">
        <v>182</v>
      </c>
      <c r="G28" s="10">
        <v>1</v>
      </c>
      <c r="H28" s="10">
        <v>17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12</v>
      </c>
      <c r="D29" s="10">
        <v>9</v>
      </c>
      <c r="E29" s="10" t="s">
        <v>182</v>
      </c>
      <c r="F29" s="10" t="s">
        <v>182</v>
      </c>
      <c r="G29" s="10" t="s">
        <v>182</v>
      </c>
      <c r="H29" s="10">
        <v>8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17</v>
      </c>
      <c r="D30" s="10">
        <v>8</v>
      </c>
      <c r="E30" s="10" t="s">
        <v>182</v>
      </c>
      <c r="F30" s="10" t="s">
        <v>182</v>
      </c>
      <c r="G30" s="10" t="s">
        <v>182</v>
      </c>
      <c r="H30" s="10">
        <v>2</v>
      </c>
      <c r="I30" s="10">
        <v>2</v>
      </c>
      <c r="J30" s="10">
        <v>2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24</v>
      </c>
      <c r="D31" s="10">
        <v>7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3</v>
      </c>
      <c r="J31" s="10">
        <v>3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32</v>
      </c>
      <c r="D32" s="10">
        <v>5</v>
      </c>
      <c r="E32" s="10" t="s">
        <v>182</v>
      </c>
      <c r="F32" s="10" t="s">
        <v>182</v>
      </c>
      <c r="G32" s="10" t="s">
        <v>182</v>
      </c>
      <c r="H32" s="10">
        <v>2</v>
      </c>
      <c r="I32" s="10">
        <v>3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33</v>
      </c>
      <c r="D33" s="10">
        <v>3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>
        <v>1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25</v>
      </c>
      <c r="D34" s="10">
        <v>7</v>
      </c>
      <c r="E34" s="10" t="s">
        <v>182</v>
      </c>
      <c r="F34" s="10" t="s">
        <v>182</v>
      </c>
      <c r="G34" s="10" t="s">
        <v>182</v>
      </c>
      <c r="H34" s="10">
        <v>4</v>
      </c>
      <c r="I34" s="10">
        <v>1</v>
      </c>
      <c r="J34" s="10" t="s">
        <v>182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18</v>
      </c>
      <c r="D35" s="10">
        <v>4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3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26</v>
      </c>
      <c r="D36" s="10">
        <v>1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27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21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26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22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20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11</v>
      </c>
      <c r="D43" s="10">
        <v>1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6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326</v>
      </c>
      <c r="D45" s="3">
        <v>86</v>
      </c>
      <c r="E45" s="3">
        <v>1</v>
      </c>
      <c r="F45" s="3">
        <v>6</v>
      </c>
      <c r="G45" s="3">
        <v>24</v>
      </c>
      <c r="H45" s="3">
        <v>40</v>
      </c>
      <c r="I45" s="3">
        <v>7</v>
      </c>
      <c r="J45" s="3">
        <v>8</v>
      </c>
      <c r="K45" s="3" t="s">
        <v>182</v>
      </c>
    </row>
    <row r="46" spans="1:13" ht="12" customHeight="1" x14ac:dyDescent="0.2">
      <c r="A46" s="30" t="s">
        <v>171</v>
      </c>
      <c r="B46" s="1" t="s">
        <v>14</v>
      </c>
      <c r="C46" s="10">
        <v>6</v>
      </c>
      <c r="D46" s="10">
        <v>4</v>
      </c>
      <c r="E46" s="10">
        <v>1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12</v>
      </c>
      <c r="D47" s="10">
        <v>12</v>
      </c>
      <c r="E47" s="10" t="s">
        <v>182</v>
      </c>
      <c r="F47" s="10">
        <v>3</v>
      </c>
      <c r="G47" s="10">
        <v>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26</v>
      </c>
      <c r="D48" s="10">
        <v>22</v>
      </c>
      <c r="E48" s="10" t="s">
        <v>182</v>
      </c>
      <c r="F48" s="10" t="s">
        <v>182</v>
      </c>
      <c r="G48" s="10">
        <v>10</v>
      </c>
      <c r="H48" s="10">
        <v>12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22</v>
      </c>
      <c r="D49" s="10">
        <v>16</v>
      </c>
      <c r="E49" s="10" t="s">
        <v>182</v>
      </c>
      <c r="F49" s="10" t="s">
        <v>182</v>
      </c>
      <c r="G49" s="10" t="s">
        <v>182</v>
      </c>
      <c r="H49" s="10">
        <v>14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13</v>
      </c>
      <c r="D50" s="10">
        <v>5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1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21</v>
      </c>
      <c r="D51" s="10">
        <v>6</v>
      </c>
      <c r="E51" s="10" t="s">
        <v>182</v>
      </c>
      <c r="F51" s="10" t="s">
        <v>182</v>
      </c>
      <c r="G51" s="10">
        <v>1</v>
      </c>
      <c r="H51" s="10">
        <v>4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37</v>
      </c>
      <c r="D52" s="10">
        <v>7</v>
      </c>
      <c r="E52" s="10" t="s">
        <v>182</v>
      </c>
      <c r="F52" s="10" t="s">
        <v>182</v>
      </c>
      <c r="G52" s="10" t="s">
        <v>182</v>
      </c>
      <c r="H52" s="10">
        <v>3</v>
      </c>
      <c r="I52" s="10">
        <v>1</v>
      </c>
      <c r="J52" s="10">
        <v>3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25</v>
      </c>
      <c r="D53" s="10">
        <v>4</v>
      </c>
      <c r="E53" s="10" t="s">
        <v>182</v>
      </c>
      <c r="F53" s="10" t="s">
        <v>182</v>
      </c>
      <c r="G53" s="10">
        <v>1</v>
      </c>
      <c r="H53" s="10">
        <v>1</v>
      </c>
      <c r="I53" s="10" t="s">
        <v>182</v>
      </c>
      <c r="J53" s="10">
        <v>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22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20</v>
      </c>
      <c r="D55" s="10">
        <v>2</v>
      </c>
      <c r="E55" s="10" t="s">
        <v>182</v>
      </c>
      <c r="F55" s="10" t="s">
        <v>182</v>
      </c>
      <c r="G55" s="10" t="s">
        <v>182</v>
      </c>
      <c r="H55" s="10">
        <v>1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11</v>
      </c>
      <c r="D56" s="10">
        <v>2</v>
      </c>
      <c r="E56" s="10" t="s">
        <v>182</v>
      </c>
      <c r="F56" s="10" t="s">
        <v>182</v>
      </c>
      <c r="G56" s="10">
        <v>1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23</v>
      </c>
      <c r="D57" s="10">
        <v>2</v>
      </c>
      <c r="E57" s="10" t="s">
        <v>182</v>
      </c>
      <c r="F57" s="10" t="s">
        <v>182</v>
      </c>
      <c r="G57" s="10">
        <v>1</v>
      </c>
      <c r="H57" s="10" t="s">
        <v>182</v>
      </c>
      <c r="I57" s="10">
        <v>1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12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13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17</v>
      </c>
      <c r="D60" s="10">
        <v>1</v>
      </c>
      <c r="E60" s="10" t="s">
        <v>182</v>
      </c>
      <c r="F60" s="10" t="s">
        <v>182</v>
      </c>
      <c r="G60" s="10" t="s">
        <v>182</v>
      </c>
      <c r="H60" s="10">
        <v>1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25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11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5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4776</v>
      </c>
      <c r="D5" s="3">
        <v>869</v>
      </c>
      <c r="E5" s="3">
        <v>13</v>
      </c>
      <c r="F5" s="3">
        <v>27</v>
      </c>
      <c r="G5" s="3">
        <v>203</v>
      </c>
      <c r="H5" s="3">
        <v>448</v>
      </c>
      <c r="I5" s="3">
        <v>71</v>
      </c>
      <c r="J5" s="3">
        <v>92</v>
      </c>
      <c r="K5" s="3">
        <v>15</v>
      </c>
    </row>
    <row r="6" spans="1:32" ht="12" customHeight="1" x14ac:dyDescent="0.2">
      <c r="A6" s="30" t="s">
        <v>171</v>
      </c>
      <c r="B6" s="1" t="s">
        <v>14</v>
      </c>
      <c r="C6" s="10">
        <v>61</v>
      </c>
      <c r="D6" s="10">
        <v>29</v>
      </c>
      <c r="E6" s="10">
        <v>13</v>
      </c>
      <c r="F6" s="10">
        <v>15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67</v>
      </c>
      <c r="D7" s="10">
        <v>65</v>
      </c>
      <c r="E7" s="10" t="s">
        <v>182</v>
      </c>
      <c r="F7" s="10">
        <v>12</v>
      </c>
      <c r="G7" s="10">
        <v>53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158</v>
      </c>
      <c r="D8" s="10">
        <v>142</v>
      </c>
      <c r="E8" s="10" t="s">
        <v>182</v>
      </c>
      <c r="F8" s="10" t="s">
        <v>182</v>
      </c>
      <c r="G8" s="10">
        <v>52</v>
      </c>
      <c r="H8" s="10">
        <v>90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292</v>
      </c>
      <c r="D9" s="10">
        <v>198</v>
      </c>
      <c r="E9" s="10" t="s">
        <v>182</v>
      </c>
      <c r="F9" s="10" t="s">
        <v>182</v>
      </c>
      <c r="G9" s="10">
        <v>2</v>
      </c>
      <c r="H9" s="10">
        <v>175</v>
      </c>
      <c r="I9" s="10">
        <v>5</v>
      </c>
      <c r="J9" s="10">
        <v>16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328</v>
      </c>
      <c r="D10" s="10">
        <v>88</v>
      </c>
      <c r="E10" s="10" t="s">
        <v>182</v>
      </c>
      <c r="F10" s="10" t="s">
        <v>182</v>
      </c>
      <c r="G10" s="10">
        <v>1</v>
      </c>
      <c r="H10" s="10">
        <v>43</v>
      </c>
      <c r="I10" s="10">
        <v>13</v>
      </c>
      <c r="J10" s="10">
        <v>27</v>
      </c>
      <c r="K10" s="10">
        <v>4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368</v>
      </c>
      <c r="D11" s="10">
        <v>63</v>
      </c>
      <c r="E11" s="10" t="s">
        <v>182</v>
      </c>
      <c r="F11" s="10" t="s">
        <v>182</v>
      </c>
      <c r="G11" s="10">
        <v>13</v>
      </c>
      <c r="H11" s="10">
        <v>16</v>
      </c>
      <c r="I11" s="10">
        <v>18</v>
      </c>
      <c r="J11" s="10">
        <v>14</v>
      </c>
      <c r="K11" s="10">
        <v>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508</v>
      </c>
      <c r="D12" s="10">
        <v>69</v>
      </c>
      <c r="E12" s="10" t="s">
        <v>182</v>
      </c>
      <c r="F12" s="10" t="s">
        <v>182</v>
      </c>
      <c r="G12" s="10">
        <v>12</v>
      </c>
      <c r="H12" s="10">
        <v>37</v>
      </c>
      <c r="I12" s="10">
        <v>10</v>
      </c>
      <c r="J12" s="10">
        <v>10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552</v>
      </c>
      <c r="D13" s="10">
        <v>49</v>
      </c>
      <c r="E13" s="10" t="s">
        <v>182</v>
      </c>
      <c r="F13" s="10" t="s">
        <v>182</v>
      </c>
      <c r="G13" s="10">
        <v>15</v>
      </c>
      <c r="H13" s="10">
        <v>21</v>
      </c>
      <c r="I13" s="10">
        <v>5</v>
      </c>
      <c r="J13" s="10">
        <v>7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507</v>
      </c>
      <c r="D14" s="10">
        <v>52</v>
      </c>
      <c r="E14" s="10" t="s">
        <v>182</v>
      </c>
      <c r="F14" s="10" t="s">
        <v>182</v>
      </c>
      <c r="G14" s="10">
        <v>19</v>
      </c>
      <c r="H14" s="10">
        <v>20</v>
      </c>
      <c r="I14" s="10">
        <v>7</v>
      </c>
      <c r="J14" s="10">
        <v>4</v>
      </c>
      <c r="K14" s="10">
        <v>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395</v>
      </c>
      <c r="D15" s="10">
        <v>26</v>
      </c>
      <c r="E15" s="10" t="s">
        <v>182</v>
      </c>
      <c r="F15" s="10" t="s">
        <v>182</v>
      </c>
      <c r="G15" s="10">
        <v>7</v>
      </c>
      <c r="H15" s="10">
        <v>9</v>
      </c>
      <c r="I15" s="10">
        <v>3</v>
      </c>
      <c r="J15" s="10">
        <v>4</v>
      </c>
      <c r="K15" s="10">
        <v>3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320</v>
      </c>
      <c r="D16" s="10">
        <v>16</v>
      </c>
      <c r="E16" s="10" t="s">
        <v>182</v>
      </c>
      <c r="F16" s="10" t="s">
        <v>182</v>
      </c>
      <c r="G16" s="10">
        <v>1</v>
      </c>
      <c r="H16" s="10">
        <v>6</v>
      </c>
      <c r="I16" s="10">
        <v>6</v>
      </c>
      <c r="J16" s="10">
        <v>3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294</v>
      </c>
      <c r="D17" s="10">
        <v>24</v>
      </c>
      <c r="E17" s="10" t="s">
        <v>182</v>
      </c>
      <c r="F17" s="10" t="s">
        <v>182</v>
      </c>
      <c r="G17" s="10">
        <v>8</v>
      </c>
      <c r="H17" s="10">
        <v>9</v>
      </c>
      <c r="I17" s="10">
        <v>3</v>
      </c>
      <c r="J17" s="10">
        <v>2</v>
      </c>
      <c r="K17" s="10">
        <v>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248</v>
      </c>
      <c r="D18" s="10">
        <v>19</v>
      </c>
      <c r="E18" s="10" t="s">
        <v>182</v>
      </c>
      <c r="F18" s="10" t="s">
        <v>182</v>
      </c>
      <c r="G18" s="10">
        <v>6</v>
      </c>
      <c r="H18" s="10">
        <v>12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205</v>
      </c>
      <c r="D19" s="10">
        <v>15</v>
      </c>
      <c r="E19" s="10" t="s">
        <v>182</v>
      </c>
      <c r="F19" s="10" t="s">
        <v>182</v>
      </c>
      <c r="G19" s="10">
        <v>8</v>
      </c>
      <c r="H19" s="10">
        <v>4</v>
      </c>
      <c r="I19" s="10" t="s">
        <v>182</v>
      </c>
      <c r="J19" s="10">
        <v>3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210</v>
      </c>
      <c r="D20" s="10">
        <v>5</v>
      </c>
      <c r="E20" s="10" t="s">
        <v>182</v>
      </c>
      <c r="F20" s="10" t="s">
        <v>182</v>
      </c>
      <c r="G20" s="10">
        <v>1</v>
      </c>
      <c r="H20" s="10">
        <v>3</v>
      </c>
      <c r="I20" s="10" t="s">
        <v>182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112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78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44</v>
      </c>
      <c r="D23" s="10">
        <v>5</v>
      </c>
      <c r="E23" s="10" t="s">
        <v>182</v>
      </c>
      <c r="F23" s="10" t="s">
        <v>182</v>
      </c>
      <c r="G23" s="10">
        <v>2</v>
      </c>
      <c r="H23" s="10">
        <v>2</v>
      </c>
      <c r="I23" s="10" t="s">
        <v>182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29</v>
      </c>
      <c r="D24" s="10">
        <v>1</v>
      </c>
      <c r="E24" s="10" t="s">
        <v>182</v>
      </c>
      <c r="F24" s="10" t="s">
        <v>182</v>
      </c>
      <c r="G24" s="10" t="s">
        <v>182</v>
      </c>
      <c r="H24" s="10">
        <v>1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2566</v>
      </c>
      <c r="D25" s="3">
        <v>491</v>
      </c>
      <c r="E25" s="3">
        <v>7</v>
      </c>
      <c r="F25" s="3">
        <v>20</v>
      </c>
      <c r="G25" s="3">
        <v>98</v>
      </c>
      <c r="H25" s="3">
        <v>250</v>
      </c>
      <c r="I25" s="3">
        <v>50</v>
      </c>
      <c r="J25" s="3">
        <v>60</v>
      </c>
      <c r="K25" s="3">
        <v>6</v>
      </c>
    </row>
    <row r="26" spans="1:13" ht="12" customHeight="1" x14ac:dyDescent="0.25">
      <c r="A26" s="30" t="s">
        <v>171</v>
      </c>
      <c r="B26" s="1" t="s">
        <v>14</v>
      </c>
      <c r="C26" s="10">
        <v>34</v>
      </c>
      <c r="D26" s="10">
        <v>18</v>
      </c>
      <c r="E26" s="10">
        <v>7</v>
      </c>
      <c r="F26" s="10">
        <v>11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34</v>
      </c>
      <c r="D27" s="10">
        <v>33</v>
      </c>
      <c r="E27" s="10" t="s">
        <v>182</v>
      </c>
      <c r="F27" s="10">
        <v>9</v>
      </c>
      <c r="G27" s="10">
        <v>24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77</v>
      </c>
      <c r="D28" s="10">
        <v>70</v>
      </c>
      <c r="E28" s="10" t="s">
        <v>182</v>
      </c>
      <c r="F28" s="10" t="s">
        <v>182</v>
      </c>
      <c r="G28" s="10">
        <v>31</v>
      </c>
      <c r="H28" s="10">
        <v>39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161</v>
      </c>
      <c r="D29" s="10">
        <v>112</v>
      </c>
      <c r="E29" s="10" t="s">
        <v>182</v>
      </c>
      <c r="F29" s="10" t="s">
        <v>182</v>
      </c>
      <c r="G29" s="10" t="s">
        <v>182</v>
      </c>
      <c r="H29" s="10">
        <v>96</v>
      </c>
      <c r="I29" s="10">
        <v>4</v>
      </c>
      <c r="J29" s="10">
        <v>12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158</v>
      </c>
      <c r="D30" s="10">
        <v>53</v>
      </c>
      <c r="E30" s="10" t="s">
        <v>182</v>
      </c>
      <c r="F30" s="10" t="s">
        <v>182</v>
      </c>
      <c r="G30" s="10" t="s">
        <v>182</v>
      </c>
      <c r="H30" s="10">
        <v>22</v>
      </c>
      <c r="I30" s="10">
        <v>9</v>
      </c>
      <c r="J30" s="10">
        <v>21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176</v>
      </c>
      <c r="D31" s="10">
        <v>34</v>
      </c>
      <c r="E31" s="10" t="s">
        <v>182</v>
      </c>
      <c r="F31" s="10" t="s">
        <v>182</v>
      </c>
      <c r="G31" s="10">
        <v>6</v>
      </c>
      <c r="H31" s="10">
        <v>12</v>
      </c>
      <c r="I31" s="10">
        <v>10</v>
      </c>
      <c r="J31" s="10">
        <v>6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277</v>
      </c>
      <c r="D32" s="10">
        <v>50</v>
      </c>
      <c r="E32" s="10" t="s">
        <v>182</v>
      </c>
      <c r="F32" s="10" t="s">
        <v>182</v>
      </c>
      <c r="G32" s="10">
        <v>7</v>
      </c>
      <c r="H32" s="10">
        <v>30</v>
      </c>
      <c r="I32" s="10">
        <v>8</v>
      </c>
      <c r="J32" s="10">
        <v>5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292</v>
      </c>
      <c r="D33" s="10">
        <v>33</v>
      </c>
      <c r="E33" s="10" t="s">
        <v>182</v>
      </c>
      <c r="F33" s="10" t="s">
        <v>182</v>
      </c>
      <c r="G33" s="10">
        <v>8</v>
      </c>
      <c r="H33" s="10">
        <v>16</v>
      </c>
      <c r="I33" s="10">
        <v>4</v>
      </c>
      <c r="J33" s="10">
        <v>4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268</v>
      </c>
      <c r="D34" s="10">
        <v>20</v>
      </c>
      <c r="E34" s="10" t="s">
        <v>182</v>
      </c>
      <c r="F34" s="10" t="s">
        <v>182</v>
      </c>
      <c r="G34" s="10">
        <v>7</v>
      </c>
      <c r="H34" s="10">
        <v>7</v>
      </c>
      <c r="I34" s="10">
        <v>3</v>
      </c>
      <c r="J34" s="10">
        <v>2</v>
      </c>
      <c r="K34" s="10">
        <v>1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216</v>
      </c>
      <c r="D35" s="10">
        <v>16</v>
      </c>
      <c r="E35" s="10" t="s">
        <v>182</v>
      </c>
      <c r="F35" s="10" t="s">
        <v>182</v>
      </c>
      <c r="G35" s="10">
        <v>1</v>
      </c>
      <c r="H35" s="10">
        <v>8</v>
      </c>
      <c r="I35" s="10">
        <v>3</v>
      </c>
      <c r="J35" s="10">
        <v>3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183</v>
      </c>
      <c r="D36" s="10">
        <v>13</v>
      </c>
      <c r="E36" s="10" t="s">
        <v>182</v>
      </c>
      <c r="F36" s="10" t="s">
        <v>182</v>
      </c>
      <c r="G36" s="10" t="s">
        <v>182</v>
      </c>
      <c r="H36" s="10">
        <v>4</v>
      </c>
      <c r="I36" s="10">
        <v>6</v>
      </c>
      <c r="J36" s="10">
        <v>3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166</v>
      </c>
      <c r="D37" s="10">
        <v>15</v>
      </c>
      <c r="E37" s="10" t="s">
        <v>182</v>
      </c>
      <c r="F37" s="10" t="s">
        <v>182</v>
      </c>
      <c r="G37" s="10">
        <v>5</v>
      </c>
      <c r="H37" s="10">
        <v>4</v>
      </c>
      <c r="I37" s="10">
        <v>3</v>
      </c>
      <c r="J37" s="10">
        <v>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143</v>
      </c>
      <c r="D38" s="10">
        <v>9</v>
      </c>
      <c r="E38" s="10" t="s">
        <v>182</v>
      </c>
      <c r="F38" s="10" t="s">
        <v>182</v>
      </c>
      <c r="G38" s="10">
        <v>3</v>
      </c>
      <c r="H38" s="10">
        <v>5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117</v>
      </c>
      <c r="D39" s="10">
        <v>6</v>
      </c>
      <c r="E39" s="10" t="s">
        <v>182</v>
      </c>
      <c r="F39" s="10" t="s">
        <v>182</v>
      </c>
      <c r="G39" s="10">
        <v>3</v>
      </c>
      <c r="H39" s="10">
        <v>2</v>
      </c>
      <c r="I39" s="10" t="s">
        <v>182</v>
      </c>
      <c r="J39" s="10">
        <v>1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100</v>
      </c>
      <c r="D40" s="10">
        <v>4</v>
      </c>
      <c r="E40" s="10" t="s">
        <v>182</v>
      </c>
      <c r="F40" s="10" t="s">
        <v>182</v>
      </c>
      <c r="G40" s="10">
        <v>1</v>
      </c>
      <c r="H40" s="10">
        <v>3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70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43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31</v>
      </c>
      <c r="D43" s="10">
        <v>3</v>
      </c>
      <c r="E43" s="10" t="s">
        <v>182</v>
      </c>
      <c r="F43" s="10" t="s">
        <v>182</v>
      </c>
      <c r="G43" s="10">
        <v>1</v>
      </c>
      <c r="H43" s="10">
        <v>1</v>
      </c>
      <c r="I43" s="10" t="s">
        <v>182</v>
      </c>
      <c r="J43" s="10" t="s">
        <v>182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20</v>
      </c>
      <c r="D44" s="10">
        <v>1</v>
      </c>
      <c r="E44" s="10" t="s">
        <v>182</v>
      </c>
      <c r="F44" s="10" t="s">
        <v>182</v>
      </c>
      <c r="G44" s="10" t="s">
        <v>182</v>
      </c>
      <c r="H44" s="10">
        <v>1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2210</v>
      </c>
      <c r="D45" s="3">
        <v>378</v>
      </c>
      <c r="E45" s="3">
        <v>6</v>
      </c>
      <c r="F45" s="3">
        <v>7</v>
      </c>
      <c r="G45" s="3">
        <v>105</v>
      </c>
      <c r="H45" s="3">
        <v>198</v>
      </c>
      <c r="I45" s="3">
        <v>21</v>
      </c>
      <c r="J45" s="3">
        <v>32</v>
      </c>
      <c r="K45" s="3">
        <v>9</v>
      </c>
    </row>
    <row r="46" spans="1:13" ht="12" customHeight="1" x14ac:dyDescent="0.2">
      <c r="A46" s="30" t="s">
        <v>171</v>
      </c>
      <c r="B46" s="1" t="s">
        <v>14</v>
      </c>
      <c r="C46" s="10">
        <v>27</v>
      </c>
      <c r="D46" s="10">
        <v>11</v>
      </c>
      <c r="E46" s="10">
        <v>6</v>
      </c>
      <c r="F46" s="10">
        <v>4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33</v>
      </c>
      <c r="D47" s="10">
        <v>32</v>
      </c>
      <c r="E47" s="10" t="s">
        <v>182</v>
      </c>
      <c r="F47" s="10">
        <v>3</v>
      </c>
      <c r="G47" s="10">
        <v>29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81</v>
      </c>
      <c r="D48" s="10">
        <v>72</v>
      </c>
      <c r="E48" s="10" t="s">
        <v>182</v>
      </c>
      <c r="F48" s="10" t="s">
        <v>182</v>
      </c>
      <c r="G48" s="10">
        <v>21</v>
      </c>
      <c r="H48" s="10">
        <v>51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131</v>
      </c>
      <c r="D49" s="10">
        <v>86</v>
      </c>
      <c r="E49" s="10" t="s">
        <v>182</v>
      </c>
      <c r="F49" s="10" t="s">
        <v>182</v>
      </c>
      <c r="G49" s="10">
        <v>2</v>
      </c>
      <c r="H49" s="10">
        <v>79</v>
      </c>
      <c r="I49" s="10">
        <v>1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170</v>
      </c>
      <c r="D50" s="10">
        <v>35</v>
      </c>
      <c r="E50" s="10" t="s">
        <v>182</v>
      </c>
      <c r="F50" s="10" t="s">
        <v>182</v>
      </c>
      <c r="G50" s="10">
        <v>1</v>
      </c>
      <c r="H50" s="10">
        <v>21</v>
      </c>
      <c r="I50" s="10">
        <v>4</v>
      </c>
      <c r="J50" s="10">
        <v>6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192</v>
      </c>
      <c r="D51" s="10">
        <v>29</v>
      </c>
      <c r="E51" s="10" t="s">
        <v>182</v>
      </c>
      <c r="F51" s="10" t="s">
        <v>182</v>
      </c>
      <c r="G51" s="10">
        <v>7</v>
      </c>
      <c r="H51" s="10">
        <v>4</v>
      </c>
      <c r="I51" s="10">
        <v>8</v>
      </c>
      <c r="J51" s="10">
        <v>8</v>
      </c>
      <c r="K51" s="10">
        <v>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231</v>
      </c>
      <c r="D52" s="10">
        <v>19</v>
      </c>
      <c r="E52" s="10" t="s">
        <v>182</v>
      </c>
      <c r="F52" s="10" t="s">
        <v>182</v>
      </c>
      <c r="G52" s="10">
        <v>5</v>
      </c>
      <c r="H52" s="10">
        <v>7</v>
      </c>
      <c r="I52" s="10">
        <v>2</v>
      </c>
      <c r="J52" s="10">
        <v>5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260</v>
      </c>
      <c r="D53" s="10">
        <v>16</v>
      </c>
      <c r="E53" s="10" t="s">
        <v>182</v>
      </c>
      <c r="F53" s="10" t="s">
        <v>182</v>
      </c>
      <c r="G53" s="10">
        <v>7</v>
      </c>
      <c r="H53" s="10">
        <v>5</v>
      </c>
      <c r="I53" s="10">
        <v>1</v>
      </c>
      <c r="J53" s="10">
        <v>3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239</v>
      </c>
      <c r="D54" s="10">
        <v>32</v>
      </c>
      <c r="E54" s="10" t="s">
        <v>182</v>
      </c>
      <c r="F54" s="10" t="s">
        <v>182</v>
      </c>
      <c r="G54" s="10">
        <v>12</v>
      </c>
      <c r="H54" s="10">
        <v>13</v>
      </c>
      <c r="I54" s="10">
        <v>4</v>
      </c>
      <c r="J54" s="10">
        <v>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179</v>
      </c>
      <c r="D55" s="10">
        <v>10</v>
      </c>
      <c r="E55" s="10" t="s">
        <v>182</v>
      </c>
      <c r="F55" s="10" t="s">
        <v>182</v>
      </c>
      <c r="G55" s="10">
        <v>6</v>
      </c>
      <c r="H55" s="10">
        <v>1</v>
      </c>
      <c r="I55" s="10" t="s">
        <v>182</v>
      </c>
      <c r="J55" s="10">
        <v>1</v>
      </c>
      <c r="K55" s="10">
        <v>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137</v>
      </c>
      <c r="D56" s="10">
        <v>3</v>
      </c>
      <c r="E56" s="10" t="s">
        <v>182</v>
      </c>
      <c r="F56" s="10" t="s">
        <v>182</v>
      </c>
      <c r="G56" s="10">
        <v>1</v>
      </c>
      <c r="H56" s="10">
        <v>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128</v>
      </c>
      <c r="D57" s="10">
        <v>9</v>
      </c>
      <c r="E57" s="10" t="s">
        <v>182</v>
      </c>
      <c r="F57" s="10" t="s">
        <v>182</v>
      </c>
      <c r="G57" s="10">
        <v>3</v>
      </c>
      <c r="H57" s="10">
        <v>5</v>
      </c>
      <c r="I57" s="10" t="s">
        <v>182</v>
      </c>
      <c r="J57" s="10" t="s">
        <v>182</v>
      </c>
      <c r="K57" s="10">
        <v>1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105</v>
      </c>
      <c r="D58" s="10">
        <v>10</v>
      </c>
      <c r="E58" s="10" t="s">
        <v>182</v>
      </c>
      <c r="F58" s="10" t="s">
        <v>182</v>
      </c>
      <c r="G58" s="10">
        <v>3</v>
      </c>
      <c r="H58" s="10">
        <v>7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88</v>
      </c>
      <c r="D59" s="10">
        <v>9</v>
      </c>
      <c r="E59" s="10" t="s">
        <v>182</v>
      </c>
      <c r="F59" s="10" t="s">
        <v>182</v>
      </c>
      <c r="G59" s="10">
        <v>5</v>
      </c>
      <c r="H59" s="10">
        <v>2</v>
      </c>
      <c r="I59" s="10" t="s">
        <v>182</v>
      </c>
      <c r="J59" s="10">
        <v>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110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42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35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>
        <v>2</v>
      </c>
      <c r="E63" s="10" t="s">
        <v>182</v>
      </c>
      <c r="F63" s="10" t="s">
        <v>182</v>
      </c>
      <c r="G63" s="10">
        <v>1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9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127</v>
      </c>
      <c r="D5" s="3">
        <v>22</v>
      </c>
      <c r="E5" s="3">
        <v>1</v>
      </c>
      <c r="F5" s="3">
        <v>1</v>
      </c>
      <c r="G5" s="3">
        <v>4</v>
      </c>
      <c r="H5" s="3">
        <v>9</v>
      </c>
      <c r="I5" s="3">
        <v>5</v>
      </c>
      <c r="J5" s="3">
        <v>2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2</v>
      </c>
      <c r="E6" s="10">
        <v>1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7</v>
      </c>
      <c r="D7" s="10">
        <v>3</v>
      </c>
      <c r="E7" s="10" t="s">
        <v>182</v>
      </c>
      <c r="F7" s="10" t="s">
        <v>182</v>
      </c>
      <c r="G7" s="10">
        <v>3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5</v>
      </c>
      <c r="D8" s="10">
        <v>4</v>
      </c>
      <c r="E8" s="10" t="s">
        <v>182</v>
      </c>
      <c r="F8" s="10" t="s">
        <v>182</v>
      </c>
      <c r="G8" s="10">
        <v>1</v>
      </c>
      <c r="H8" s="10">
        <v>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</v>
      </c>
      <c r="D9" s="10">
        <v>5</v>
      </c>
      <c r="E9" s="10" t="s">
        <v>182</v>
      </c>
      <c r="F9" s="10" t="s">
        <v>182</v>
      </c>
      <c r="G9" s="10" t="s">
        <v>182</v>
      </c>
      <c r="H9" s="10">
        <v>4</v>
      </c>
      <c r="I9" s="10">
        <v>1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6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1</v>
      </c>
      <c r="I10" s="10" t="s">
        <v>182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9</v>
      </c>
      <c r="D11" s="10">
        <v>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>
        <v>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10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13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1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14</v>
      </c>
      <c r="D14" s="10">
        <v>2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1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12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10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8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3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69</v>
      </c>
      <c r="D25" s="3">
        <v>16</v>
      </c>
      <c r="E25" s="3">
        <v>1</v>
      </c>
      <c r="F25" s="3" t="s">
        <v>182</v>
      </c>
      <c r="G25" s="3">
        <v>1</v>
      </c>
      <c r="H25" s="3">
        <v>8</v>
      </c>
      <c r="I25" s="3">
        <v>4</v>
      </c>
      <c r="J25" s="3">
        <v>2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5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</v>
      </c>
      <c r="D29" s="10">
        <v>4</v>
      </c>
      <c r="E29" s="10" t="s">
        <v>182</v>
      </c>
      <c r="F29" s="10" t="s">
        <v>182</v>
      </c>
      <c r="G29" s="10" t="s">
        <v>182</v>
      </c>
      <c r="H29" s="10">
        <v>4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3</v>
      </c>
      <c r="D30" s="10">
        <v>2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>
        <v>1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5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6</v>
      </c>
      <c r="D33" s="10">
        <v>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1</v>
      </c>
      <c r="J33" s="10">
        <v>1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7</v>
      </c>
      <c r="D34" s="10">
        <v>2</v>
      </c>
      <c r="E34" s="10" t="s">
        <v>182</v>
      </c>
      <c r="F34" s="10" t="s">
        <v>182</v>
      </c>
      <c r="G34" s="10" t="s">
        <v>182</v>
      </c>
      <c r="H34" s="10">
        <v>1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7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3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7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4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1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58</v>
      </c>
      <c r="D45" s="3">
        <v>6</v>
      </c>
      <c r="E45" s="3" t="s">
        <v>182</v>
      </c>
      <c r="F45" s="3">
        <v>1</v>
      </c>
      <c r="G45" s="3">
        <v>3</v>
      </c>
      <c r="H45" s="3">
        <v>1</v>
      </c>
      <c r="I45" s="3">
        <v>1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>
        <v>1</v>
      </c>
      <c r="E46" s="10" t="s">
        <v>182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6</v>
      </c>
      <c r="D47" s="10">
        <v>3</v>
      </c>
      <c r="E47" s="10" t="s">
        <v>182</v>
      </c>
      <c r="F47" s="10" t="s">
        <v>182</v>
      </c>
      <c r="G47" s="10">
        <v>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2</v>
      </c>
      <c r="D48" s="10">
        <v>1</v>
      </c>
      <c r="E48" s="10" t="s">
        <v>182</v>
      </c>
      <c r="F48" s="10" t="s">
        <v>182</v>
      </c>
      <c r="G48" s="10" t="s">
        <v>182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2</v>
      </c>
      <c r="D49" s="10">
        <v>1</v>
      </c>
      <c r="E49" s="10" t="s">
        <v>182</v>
      </c>
      <c r="F49" s="10" t="s">
        <v>182</v>
      </c>
      <c r="G49" s="10" t="s">
        <v>182</v>
      </c>
      <c r="H49" s="10" t="s">
        <v>182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3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3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5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7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7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5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7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2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1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1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2623</v>
      </c>
      <c r="D5" s="3">
        <v>613</v>
      </c>
      <c r="E5" s="3">
        <v>26</v>
      </c>
      <c r="F5" s="3">
        <v>20</v>
      </c>
      <c r="G5" s="3">
        <v>122</v>
      </c>
      <c r="H5" s="3">
        <v>252</v>
      </c>
      <c r="I5" s="3">
        <v>60</v>
      </c>
      <c r="J5" s="3">
        <v>103</v>
      </c>
      <c r="K5" s="3">
        <v>30</v>
      </c>
    </row>
    <row r="6" spans="1:32" ht="12" customHeight="1" x14ac:dyDescent="0.2">
      <c r="A6" s="30" t="s">
        <v>171</v>
      </c>
      <c r="B6" s="1" t="s">
        <v>14</v>
      </c>
      <c r="C6" s="10">
        <v>45</v>
      </c>
      <c r="D6" s="10">
        <v>33</v>
      </c>
      <c r="E6" s="10">
        <v>26</v>
      </c>
      <c r="F6" s="10">
        <v>7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67</v>
      </c>
      <c r="D7" s="10">
        <v>62</v>
      </c>
      <c r="E7" s="10" t="s">
        <v>182</v>
      </c>
      <c r="F7" s="10">
        <v>13</v>
      </c>
      <c r="G7" s="10">
        <v>49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137</v>
      </c>
      <c r="D8" s="10">
        <v>131</v>
      </c>
      <c r="E8" s="10" t="s">
        <v>182</v>
      </c>
      <c r="F8" s="10" t="s">
        <v>182</v>
      </c>
      <c r="G8" s="10">
        <v>38</v>
      </c>
      <c r="H8" s="10">
        <v>93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190</v>
      </c>
      <c r="D9" s="10">
        <v>155</v>
      </c>
      <c r="E9" s="10" t="s">
        <v>182</v>
      </c>
      <c r="F9" s="10" t="s">
        <v>182</v>
      </c>
      <c r="G9" s="10">
        <v>5</v>
      </c>
      <c r="H9" s="10">
        <v>120</v>
      </c>
      <c r="I9" s="10">
        <v>7</v>
      </c>
      <c r="J9" s="10">
        <v>23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136</v>
      </c>
      <c r="D10" s="10">
        <v>53</v>
      </c>
      <c r="E10" s="10" t="s">
        <v>182</v>
      </c>
      <c r="F10" s="10" t="s">
        <v>182</v>
      </c>
      <c r="G10" s="10" t="s">
        <v>182</v>
      </c>
      <c r="H10" s="10">
        <v>7</v>
      </c>
      <c r="I10" s="10">
        <v>14</v>
      </c>
      <c r="J10" s="10">
        <v>31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211</v>
      </c>
      <c r="D11" s="10">
        <v>35</v>
      </c>
      <c r="E11" s="10" t="s">
        <v>182</v>
      </c>
      <c r="F11" s="10" t="s">
        <v>182</v>
      </c>
      <c r="G11" s="10">
        <v>3</v>
      </c>
      <c r="H11" s="10">
        <v>1</v>
      </c>
      <c r="I11" s="10">
        <v>7</v>
      </c>
      <c r="J11" s="10">
        <v>19</v>
      </c>
      <c r="K11" s="10">
        <v>5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255</v>
      </c>
      <c r="D12" s="10">
        <v>34</v>
      </c>
      <c r="E12" s="10" t="s">
        <v>182</v>
      </c>
      <c r="F12" s="10" t="s">
        <v>182</v>
      </c>
      <c r="G12" s="10">
        <v>4</v>
      </c>
      <c r="H12" s="10">
        <v>7</v>
      </c>
      <c r="I12" s="10">
        <v>9</v>
      </c>
      <c r="J12" s="10">
        <v>10</v>
      </c>
      <c r="K12" s="10">
        <v>4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251</v>
      </c>
      <c r="D13" s="10">
        <v>26</v>
      </c>
      <c r="E13" s="10" t="s">
        <v>182</v>
      </c>
      <c r="F13" s="10" t="s">
        <v>182</v>
      </c>
      <c r="G13" s="10">
        <v>1</v>
      </c>
      <c r="H13" s="10">
        <v>8</v>
      </c>
      <c r="I13" s="10">
        <v>8</v>
      </c>
      <c r="J13" s="10">
        <v>4</v>
      </c>
      <c r="K13" s="10">
        <v>5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215</v>
      </c>
      <c r="D14" s="10">
        <v>19</v>
      </c>
      <c r="E14" s="10" t="s">
        <v>182</v>
      </c>
      <c r="F14" s="10" t="s">
        <v>182</v>
      </c>
      <c r="G14" s="10">
        <v>4</v>
      </c>
      <c r="H14" s="10">
        <v>2</v>
      </c>
      <c r="I14" s="10">
        <v>7</v>
      </c>
      <c r="J14" s="10">
        <v>3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143</v>
      </c>
      <c r="D15" s="10">
        <v>16</v>
      </c>
      <c r="E15" s="10" t="s">
        <v>182</v>
      </c>
      <c r="F15" s="10" t="s">
        <v>182</v>
      </c>
      <c r="G15" s="10">
        <v>2</v>
      </c>
      <c r="H15" s="10">
        <v>5</v>
      </c>
      <c r="I15" s="10">
        <v>3</v>
      </c>
      <c r="J15" s="10">
        <v>2</v>
      </c>
      <c r="K15" s="10">
        <v>4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146</v>
      </c>
      <c r="D16" s="10">
        <v>10</v>
      </c>
      <c r="E16" s="10" t="s">
        <v>182</v>
      </c>
      <c r="F16" s="10" t="s">
        <v>182</v>
      </c>
      <c r="G16" s="10">
        <v>4</v>
      </c>
      <c r="H16" s="10">
        <v>2</v>
      </c>
      <c r="I16" s="10">
        <v>1</v>
      </c>
      <c r="J16" s="10" t="s">
        <v>182</v>
      </c>
      <c r="K16" s="10">
        <v>3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117</v>
      </c>
      <c r="D17" s="10">
        <v>8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>
        <v>6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100</v>
      </c>
      <c r="D18" s="10">
        <v>10</v>
      </c>
      <c r="E18" s="10" t="s">
        <v>182</v>
      </c>
      <c r="F18" s="10" t="s">
        <v>182</v>
      </c>
      <c r="G18" s="10">
        <v>2</v>
      </c>
      <c r="H18" s="10">
        <v>4</v>
      </c>
      <c r="I18" s="10">
        <v>1</v>
      </c>
      <c r="J18" s="10">
        <v>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108</v>
      </c>
      <c r="D19" s="10">
        <v>4</v>
      </c>
      <c r="E19" s="10" t="s">
        <v>182</v>
      </c>
      <c r="F19" s="10" t="s">
        <v>182</v>
      </c>
      <c r="G19" s="10">
        <v>3</v>
      </c>
      <c r="H19" s="10" t="s">
        <v>182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160</v>
      </c>
      <c r="D20" s="10">
        <v>5</v>
      </c>
      <c r="E20" s="10" t="s">
        <v>182</v>
      </c>
      <c r="F20" s="10" t="s">
        <v>182</v>
      </c>
      <c r="G20" s="10">
        <v>1</v>
      </c>
      <c r="H20" s="10" t="s">
        <v>182</v>
      </c>
      <c r="I20" s="10" t="s">
        <v>182</v>
      </c>
      <c r="J20" s="10">
        <v>1</v>
      </c>
      <c r="K20" s="10">
        <v>3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154</v>
      </c>
      <c r="D21" s="10">
        <v>7</v>
      </c>
      <c r="E21" s="10" t="s">
        <v>182</v>
      </c>
      <c r="F21" s="10" t="s">
        <v>182</v>
      </c>
      <c r="G21" s="10">
        <v>4</v>
      </c>
      <c r="H21" s="10">
        <v>1</v>
      </c>
      <c r="I21" s="10">
        <v>1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105</v>
      </c>
      <c r="D22" s="10">
        <v>2</v>
      </c>
      <c r="E22" s="10" t="s">
        <v>182</v>
      </c>
      <c r="F22" s="10" t="s">
        <v>182</v>
      </c>
      <c r="G22" s="10" t="s">
        <v>182</v>
      </c>
      <c r="H22" s="10">
        <v>1</v>
      </c>
      <c r="I22" s="10" t="s">
        <v>182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54</v>
      </c>
      <c r="D23" s="10">
        <v>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>
        <v>1</v>
      </c>
      <c r="J23" s="10" t="s">
        <v>182</v>
      </c>
      <c r="K23" s="10">
        <v>1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29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1463</v>
      </c>
      <c r="D25" s="3">
        <v>349</v>
      </c>
      <c r="E25" s="3">
        <v>9</v>
      </c>
      <c r="F25" s="3">
        <v>9</v>
      </c>
      <c r="G25" s="3">
        <v>65</v>
      </c>
      <c r="H25" s="3">
        <v>142</v>
      </c>
      <c r="I25" s="3">
        <v>45</v>
      </c>
      <c r="J25" s="3">
        <v>55</v>
      </c>
      <c r="K25" s="3">
        <v>24</v>
      </c>
    </row>
    <row r="26" spans="1:13" ht="12" customHeight="1" x14ac:dyDescent="0.25">
      <c r="A26" s="30" t="s">
        <v>171</v>
      </c>
      <c r="B26" s="1" t="s">
        <v>14</v>
      </c>
      <c r="C26" s="10">
        <v>16</v>
      </c>
      <c r="D26" s="10">
        <v>12</v>
      </c>
      <c r="E26" s="10">
        <v>9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29</v>
      </c>
      <c r="D27" s="10">
        <v>27</v>
      </c>
      <c r="E27" s="10" t="s">
        <v>182</v>
      </c>
      <c r="F27" s="10">
        <v>6</v>
      </c>
      <c r="G27" s="10">
        <v>21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74</v>
      </c>
      <c r="D28" s="10">
        <v>72</v>
      </c>
      <c r="E28" s="10" t="s">
        <v>182</v>
      </c>
      <c r="F28" s="10" t="s">
        <v>182</v>
      </c>
      <c r="G28" s="10">
        <v>24</v>
      </c>
      <c r="H28" s="10">
        <v>48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103</v>
      </c>
      <c r="D29" s="10">
        <v>87</v>
      </c>
      <c r="E29" s="10" t="s">
        <v>182</v>
      </c>
      <c r="F29" s="10" t="s">
        <v>182</v>
      </c>
      <c r="G29" s="10">
        <v>2</v>
      </c>
      <c r="H29" s="10">
        <v>65</v>
      </c>
      <c r="I29" s="10">
        <v>4</v>
      </c>
      <c r="J29" s="10">
        <v>16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71</v>
      </c>
      <c r="D30" s="10">
        <v>35</v>
      </c>
      <c r="E30" s="10" t="s">
        <v>182</v>
      </c>
      <c r="F30" s="10" t="s">
        <v>182</v>
      </c>
      <c r="G30" s="10" t="s">
        <v>182</v>
      </c>
      <c r="H30" s="10">
        <v>7</v>
      </c>
      <c r="I30" s="10">
        <v>11</v>
      </c>
      <c r="J30" s="10">
        <v>16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105</v>
      </c>
      <c r="D31" s="10">
        <v>20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5</v>
      </c>
      <c r="J31" s="10">
        <v>10</v>
      </c>
      <c r="K31" s="10">
        <v>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143</v>
      </c>
      <c r="D32" s="10">
        <v>23</v>
      </c>
      <c r="E32" s="10" t="s">
        <v>182</v>
      </c>
      <c r="F32" s="10" t="s">
        <v>182</v>
      </c>
      <c r="G32" s="10">
        <v>4</v>
      </c>
      <c r="H32" s="10">
        <v>6</v>
      </c>
      <c r="I32" s="10">
        <v>6</v>
      </c>
      <c r="J32" s="10">
        <v>5</v>
      </c>
      <c r="K32" s="10">
        <v>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138</v>
      </c>
      <c r="D33" s="10">
        <v>20</v>
      </c>
      <c r="E33" s="10" t="s">
        <v>182</v>
      </c>
      <c r="F33" s="10" t="s">
        <v>182</v>
      </c>
      <c r="G33" s="10" t="s">
        <v>182</v>
      </c>
      <c r="H33" s="10">
        <v>5</v>
      </c>
      <c r="I33" s="10">
        <v>7</v>
      </c>
      <c r="J33" s="10">
        <v>3</v>
      </c>
      <c r="K33" s="10">
        <v>5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132</v>
      </c>
      <c r="D34" s="10">
        <v>15</v>
      </c>
      <c r="E34" s="10" t="s">
        <v>182</v>
      </c>
      <c r="F34" s="10" t="s">
        <v>182</v>
      </c>
      <c r="G34" s="10">
        <v>3</v>
      </c>
      <c r="H34" s="10">
        <v>2</v>
      </c>
      <c r="I34" s="10">
        <v>6</v>
      </c>
      <c r="J34" s="10">
        <v>1</v>
      </c>
      <c r="K34" s="10">
        <v>3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83</v>
      </c>
      <c r="D35" s="10">
        <v>11</v>
      </c>
      <c r="E35" s="10" t="s">
        <v>182</v>
      </c>
      <c r="F35" s="10" t="s">
        <v>182</v>
      </c>
      <c r="G35" s="10">
        <v>1</v>
      </c>
      <c r="H35" s="10">
        <v>3</v>
      </c>
      <c r="I35" s="10">
        <v>3</v>
      </c>
      <c r="J35" s="10">
        <v>1</v>
      </c>
      <c r="K35" s="10">
        <v>3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91</v>
      </c>
      <c r="D36" s="10">
        <v>7</v>
      </c>
      <c r="E36" s="10" t="s">
        <v>182</v>
      </c>
      <c r="F36" s="10" t="s">
        <v>182</v>
      </c>
      <c r="G36" s="10">
        <v>3</v>
      </c>
      <c r="H36" s="10">
        <v>1</v>
      </c>
      <c r="I36" s="10">
        <v>1</v>
      </c>
      <c r="J36" s="10" t="s">
        <v>182</v>
      </c>
      <c r="K36" s="10">
        <v>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69</v>
      </c>
      <c r="D37" s="10">
        <v>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>
        <v>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57</v>
      </c>
      <c r="D38" s="10">
        <v>7</v>
      </c>
      <c r="E38" s="10" t="s">
        <v>182</v>
      </c>
      <c r="F38" s="10" t="s">
        <v>182</v>
      </c>
      <c r="G38" s="10">
        <v>2</v>
      </c>
      <c r="H38" s="10">
        <v>3</v>
      </c>
      <c r="I38" s="10">
        <v>1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65</v>
      </c>
      <c r="D39" s="10">
        <v>2</v>
      </c>
      <c r="E39" s="10" t="s">
        <v>182</v>
      </c>
      <c r="F39" s="10" t="s">
        <v>182</v>
      </c>
      <c r="G39" s="10">
        <v>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92</v>
      </c>
      <c r="D40" s="10">
        <v>2</v>
      </c>
      <c r="E40" s="10" t="s">
        <v>182</v>
      </c>
      <c r="F40" s="10" t="s">
        <v>182</v>
      </c>
      <c r="G40" s="10">
        <v>1</v>
      </c>
      <c r="H40" s="10" t="s">
        <v>182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87</v>
      </c>
      <c r="D41" s="10">
        <v>4</v>
      </c>
      <c r="E41" s="10" t="s">
        <v>182</v>
      </c>
      <c r="F41" s="10" t="s">
        <v>182</v>
      </c>
      <c r="G41" s="10">
        <v>2</v>
      </c>
      <c r="H41" s="10">
        <v>1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57</v>
      </c>
      <c r="D42" s="10">
        <v>1</v>
      </c>
      <c r="E42" s="10" t="s">
        <v>182</v>
      </c>
      <c r="F42" s="10" t="s">
        <v>182</v>
      </c>
      <c r="G42" s="10" t="s">
        <v>182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32</v>
      </c>
      <c r="D43" s="10">
        <v>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>
        <v>1</v>
      </c>
      <c r="J43" s="10" t="s">
        <v>182</v>
      </c>
      <c r="K43" s="10">
        <v>1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19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1160</v>
      </c>
      <c r="D45" s="3">
        <v>264</v>
      </c>
      <c r="E45" s="3">
        <v>17</v>
      </c>
      <c r="F45" s="3">
        <v>11</v>
      </c>
      <c r="G45" s="3">
        <v>57</v>
      </c>
      <c r="H45" s="3">
        <v>110</v>
      </c>
      <c r="I45" s="3">
        <v>15</v>
      </c>
      <c r="J45" s="3">
        <v>48</v>
      </c>
      <c r="K45" s="3">
        <v>6</v>
      </c>
    </row>
    <row r="46" spans="1:13" ht="12" customHeight="1" x14ac:dyDescent="0.2">
      <c r="A46" s="30" t="s">
        <v>171</v>
      </c>
      <c r="B46" s="1" t="s">
        <v>14</v>
      </c>
      <c r="C46" s="10">
        <v>29</v>
      </c>
      <c r="D46" s="10">
        <v>21</v>
      </c>
      <c r="E46" s="10">
        <v>17</v>
      </c>
      <c r="F46" s="10">
        <v>4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38</v>
      </c>
      <c r="D47" s="10">
        <v>35</v>
      </c>
      <c r="E47" s="10" t="s">
        <v>182</v>
      </c>
      <c r="F47" s="10">
        <v>7</v>
      </c>
      <c r="G47" s="10">
        <v>28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63</v>
      </c>
      <c r="D48" s="10">
        <v>59</v>
      </c>
      <c r="E48" s="10" t="s">
        <v>182</v>
      </c>
      <c r="F48" s="10" t="s">
        <v>182</v>
      </c>
      <c r="G48" s="10">
        <v>14</v>
      </c>
      <c r="H48" s="10">
        <v>45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87</v>
      </c>
      <c r="D49" s="10">
        <v>68</v>
      </c>
      <c r="E49" s="10" t="s">
        <v>182</v>
      </c>
      <c r="F49" s="10" t="s">
        <v>182</v>
      </c>
      <c r="G49" s="10">
        <v>3</v>
      </c>
      <c r="H49" s="10">
        <v>55</v>
      </c>
      <c r="I49" s="10">
        <v>3</v>
      </c>
      <c r="J49" s="10">
        <v>7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65</v>
      </c>
      <c r="D50" s="10">
        <v>18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>
        <v>3</v>
      </c>
      <c r="J50" s="10">
        <v>15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106</v>
      </c>
      <c r="D51" s="10">
        <v>15</v>
      </c>
      <c r="E51" s="10" t="s">
        <v>182</v>
      </c>
      <c r="F51" s="10" t="s">
        <v>182</v>
      </c>
      <c r="G51" s="10">
        <v>3</v>
      </c>
      <c r="H51" s="10">
        <v>1</v>
      </c>
      <c r="I51" s="10">
        <v>2</v>
      </c>
      <c r="J51" s="10">
        <v>9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112</v>
      </c>
      <c r="D52" s="10">
        <v>11</v>
      </c>
      <c r="E52" s="10" t="s">
        <v>182</v>
      </c>
      <c r="F52" s="10" t="s">
        <v>182</v>
      </c>
      <c r="G52" s="10" t="s">
        <v>182</v>
      </c>
      <c r="H52" s="10">
        <v>1</v>
      </c>
      <c r="I52" s="10">
        <v>3</v>
      </c>
      <c r="J52" s="10">
        <v>5</v>
      </c>
      <c r="K52" s="10">
        <v>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113</v>
      </c>
      <c r="D53" s="10">
        <v>6</v>
      </c>
      <c r="E53" s="10" t="s">
        <v>182</v>
      </c>
      <c r="F53" s="10" t="s">
        <v>182</v>
      </c>
      <c r="G53" s="10">
        <v>1</v>
      </c>
      <c r="H53" s="10">
        <v>3</v>
      </c>
      <c r="I53" s="10">
        <v>1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83</v>
      </c>
      <c r="D54" s="10">
        <v>4</v>
      </c>
      <c r="E54" s="10" t="s">
        <v>182</v>
      </c>
      <c r="F54" s="10" t="s">
        <v>182</v>
      </c>
      <c r="G54" s="10">
        <v>1</v>
      </c>
      <c r="H54" s="10" t="s">
        <v>182</v>
      </c>
      <c r="I54" s="10">
        <v>1</v>
      </c>
      <c r="J54" s="10">
        <v>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60</v>
      </c>
      <c r="D55" s="10">
        <v>5</v>
      </c>
      <c r="E55" s="10" t="s">
        <v>182</v>
      </c>
      <c r="F55" s="10" t="s">
        <v>182</v>
      </c>
      <c r="G55" s="10">
        <v>1</v>
      </c>
      <c r="H55" s="10">
        <v>2</v>
      </c>
      <c r="I55" s="10" t="s">
        <v>182</v>
      </c>
      <c r="J55" s="10">
        <v>1</v>
      </c>
      <c r="K55" s="10">
        <v>1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55</v>
      </c>
      <c r="D56" s="10">
        <v>3</v>
      </c>
      <c r="E56" s="10" t="s">
        <v>182</v>
      </c>
      <c r="F56" s="10" t="s">
        <v>182</v>
      </c>
      <c r="G56" s="10">
        <v>1</v>
      </c>
      <c r="H56" s="10">
        <v>1</v>
      </c>
      <c r="I56" s="10" t="s">
        <v>182</v>
      </c>
      <c r="J56" s="10" t="s">
        <v>182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48</v>
      </c>
      <c r="D57" s="10">
        <v>6</v>
      </c>
      <c r="E57" s="10" t="s">
        <v>182</v>
      </c>
      <c r="F57" s="10" t="s">
        <v>182</v>
      </c>
      <c r="G57" s="10">
        <v>1</v>
      </c>
      <c r="H57" s="10">
        <v>1</v>
      </c>
      <c r="I57" s="10" t="s">
        <v>182</v>
      </c>
      <c r="J57" s="10">
        <v>4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43</v>
      </c>
      <c r="D58" s="10">
        <v>3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43</v>
      </c>
      <c r="D59" s="10">
        <v>2</v>
      </c>
      <c r="E59" s="10" t="s">
        <v>182</v>
      </c>
      <c r="F59" s="10" t="s">
        <v>182</v>
      </c>
      <c r="G59" s="10">
        <v>1</v>
      </c>
      <c r="H59" s="10" t="s">
        <v>182</v>
      </c>
      <c r="I59" s="10">
        <v>1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68</v>
      </c>
      <c r="D60" s="10">
        <v>3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>
        <v>1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67</v>
      </c>
      <c r="D61" s="10">
        <v>3</v>
      </c>
      <c r="E61" s="10" t="s">
        <v>182</v>
      </c>
      <c r="F61" s="10" t="s">
        <v>182</v>
      </c>
      <c r="G61" s="10">
        <v>2</v>
      </c>
      <c r="H61" s="10" t="s">
        <v>182</v>
      </c>
      <c r="I61" s="10">
        <v>1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48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>
        <v>1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10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150</v>
      </c>
      <c r="D5" s="3">
        <v>69</v>
      </c>
      <c r="E5" s="3">
        <v>7</v>
      </c>
      <c r="F5" s="3">
        <v>9</v>
      </c>
      <c r="G5" s="3">
        <v>18</v>
      </c>
      <c r="H5" s="3">
        <v>16</v>
      </c>
      <c r="I5" s="3">
        <v>13</v>
      </c>
      <c r="J5" s="3">
        <v>6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12</v>
      </c>
      <c r="D6" s="10">
        <v>12</v>
      </c>
      <c r="E6" s="10">
        <v>7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11</v>
      </c>
      <c r="D7" s="10">
        <v>10</v>
      </c>
      <c r="E7" s="10" t="s">
        <v>182</v>
      </c>
      <c r="F7" s="10">
        <v>4</v>
      </c>
      <c r="G7" s="10">
        <v>6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10</v>
      </c>
      <c r="D8" s="10">
        <v>9</v>
      </c>
      <c r="E8" s="10" t="s">
        <v>182</v>
      </c>
      <c r="F8" s="10" t="s">
        <v>182</v>
      </c>
      <c r="G8" s="10">
        <v>5</v>
      </c>
      <c r="H8" s="10">
        <v>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16</v>
      </c>
      <c r="D9" s="10">
        <v>12</v>
      </c>
      <c r="E9" s="10" t="s">
        <v>182</v>
      </c>
      <c r="F9" s="10" t="s">
        <v>182</v>
      </c>
      <c r="G9" s="10">
        <v>1</v>
      </c>
      <c r="H9" s="10">
        <v>6</v>
      </c>
      <c r="I9" s="10">
        <v>3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8</v>
      </c>
      <c r="D10" s="10">
        <v>3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2</v>
      </c>
      <c r="J10" s="10">
        <v>1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10</v>
      </c>
      <c r="D11" s="10">
        <v>3</v>
      </c>
      <c r="E11" s="10" t="s">
        <v>182</v>
      </c>
      <c r="F11" s="10" t="s">
        <v>182</v>
      </c>
      <c r="G11" s="10" t="s">
        <v>182</v>
      </c>
      <c r="H11" s="10">
        <v>1</v>
      </c>
      <c r="I11" s="10" t="s">
        <v>182</v>
      </c>
      <c r="J11" s="10">
        <v>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12</v>
      </c>
      <c r="D12" s="10">
        <v>3</v>
      </c>
      <c r="E12" s="10" t="s">
        <v>182</v>
      </c>
      <c r="F12" s="10" t="s">
        <v>182</v>
      </c>
      <c r="G12" s="10" t="s">
        <v>182</v>
      </c>
      <c r="H12" s="10">
        <v>1</v>
      </c>
      <c r="I12" s="10">
        <v>1</v>
      </c>
      <c r="J12" s="10">
        <v>1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8</v>
      </c>
      <c r="D13" s="10">
        <v>3</v>
      </c>
      <c r="E13" s="10" t="s">
        <v>182</v>
      </c>
      <c r="F13" s="10" t="s">
        <v>182</v>
      </c>
      <c r="G13" s="10" t="s">
        <v>182</v>
      </c>
      <c r="H13" s="10">
        <v>1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10</v>
      </c>
      <c r="D14" s="10">
        <v>3</v>
      </c>
      <c r="E14" s="10" t="s">
        <v>182</v>
      </c>
      <c r="F14" s="10" t="s">
        <v>182</v>
      </c>
      <c r="G14" s="10" t="s">
        <v>182</v>
      </c>
      <c r="H14" s="10">
        <v>1</v>
      </c>
      <c r="I14" s="10">
        <v>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5</v>
      </c>
      <c r="D15" s="10">
        <v>1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>
        <v>1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4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6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8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9</v>
      </c>
      <c r="D19" s="10">
        <v>2</v>
      </c>
      <c r="E19" s="10" t="s">
        <v>182</v>
      </c>
      <c r="F19" s="10" t="s">
        <v>182</v>
      </c>
      <c r="G19" s="10" t="s">
        <v>182</v>
      </c>
      <c r="H19" s="10">
        <v>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5</v>
      </c>
      <c r="D20" s="10">
        <v>2</v>
      </c>
      <c r="E20" s="10" t="s">
        <v>182</v>
      </c>
      <c r="F20" s="10" t="s">
        <v>182</v>
      </c>
      <c r="G20" s="10">
        <v>1</v>
      </c>
      <c r="H20" s="10" t="s">
        <v>182</v>
      </c>
      <c r="I20" s="10">
        <v>1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3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4</v>
      </c>
      <c r="D22" s="10">
        <v>2</v>
      </c>
      <c r="E22" s="10" t="s">
        <v>182</v>
      </c>
      <c r="F22" s="10" t="s">
        <v>182</v>
      </c>
      <c r="G22" s="10">
        <v>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>
        <v>1</v>
      </c>
      <c r="E23" s="10" t="s">
        <v>182</v>
      </c>
      <c r="F23" s="10" t="s">
        <v>182</v>
      </c>
      <c r="G23" s="10">
        <v>1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>
        <v>2</v>
      </c>
      <c r="E24" s="10" t="s">
        <v>182</v>
      </c>
      <c r="F24" s="10" t="s">
        <v>182</v>
      </c>
      <c r="G24" s="10">
        <v>1</v>
      </c>
      <c r="H24" s="10" t="s">
        <v>182</v>
      </c>
      <c r="I24" s="10">
        <v>1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87</v>
      </c>
      <c r="D25" s="3">
        <v>40</v>
      </c>
      <c r="E25" s="3">
        <v>7</v>
      </c>
      <c r="F25" s="3">
        <v>5</v>
      </c>
      <c r="G25" s="3">
        <v>8</v>
      </c>
      <c r="H25" s="3">
        <v>9</v>
      </c>
      <c r="I25" s="3">
        <v>9</v>
      </c>
      <c r="J25" s="3">
        <v>2</v>
      </c>
      <c r="K25" s="3" t="s">
        <v>182</v>
      </c>
    </row>
    <row r="26" spans="1:13" ht="12" customHeight="1" x14ac:dyDescent="0.25">
      <c r="A26" s="30" t="s">
        <v>171</v>
      </c>
      <c r="B26" s="1" t="s">
        <v>14</v>
      </c>
      <c r="C26" s="10">
        <v>10</v>
      </c>
      <c r="D26" s="10">
        <v>10</v>
      </c>
      <c r="E26" s="10">
        <v>7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4</v>
      </c>
      <c r="D27" s="10">
        <v>4</v>
      </c>
      <c r="E27" s="10" t="s">
        <v>182</v>
      </c>
      <c r="F27" s="10">
        <v>2</v>
      </c>
      <c r="G27" s="10">
        <v>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6</v>
      </c>
      <c r="D28" s="10">
        <v>6</v>
      </c>
      <c r="E28" s="10" t="s">
        <v>182</v>
      </c>
      <c r="F28" s="10" t="s">
        <v>182</v>
      </c>
      <c r="G28" s="10">
        <v>3</v>
      </c>
      <c r="H28" s="10">
        <v>3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9</v>
      </c>
      <c r="D29" s="10">
        <v>6</v>
      </c>
      <c r="E29" s="10" t="s">
        <v>182</v>
      </c>
      <c r="F29" s="10" t="s">
        <v>182</v>
      </c>
      <c r="G29" s="10">
        <v>1</v>
      </c>
      <c r="H29" s="10">
        <v>2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5</v>
      </c>
      <c r="D30" s="10">
        <v>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4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6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5</v>
      </c>
      <c r="D33" s="10">
        <v>3</v>
      </c>
      <c r="E33" s="10" t="s">
        <v>182</v>
      </c>
      <c r="F33" s="10" t="s">
        <v>182</v>
      </c>
      <c r="G33" s="10" t="s">
        <v>182</v>
      </c>
      <c r="H33" s="10">
        <v>1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6</v>
      </c>
      <c r="D34" s="10">
        <v>1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3</v>
      </c>
      <c r="D35" s="10">
        <v>1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 t="s">
        <v>182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  <c r="N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5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4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8</v>
      </c>
      <c r="D39" s="10">
        <v>2</v>
      </c>
      <c r="E39" s="10" t="s">
        <v>182</v>
      </c>
      <c r="F39" s="10" t="s">
        <v>182</v>
      </c>
      <c r="G39" s="10" t="s">
        <v>182</v>
      </c>
      <c r="H39" s="10">
        <v>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2</v>
      </c>
      <c r="D40" s="10">
        <v>1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>
        <v>1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2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3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>
        <v>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63</v>
      </c>
      <c r="D45" s="3">
        <v>29</v>
      </c>
      <c r="E45" s="3" t="s">
        <v>182</v>
      </c>
      <c r="F45" s="3">
        <v>4</v>
      </c>
      <c r="G45" s="3">
        <v>10</v>
      </c>
      <c r="H45" s="3">
        <v>7</v>
      </c>
      <c r="I45" s="3">
        <v>4</v>
      </c>
      <c r="J45" s="3">
        <v>4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2</v>
      </c>
      <c r="D46" s="10">
        <v>2</v>
      </c>
      <c r="E46" s="10" t="s">
        <v>182</v>
      </c>
      <c r="F46" s="10">
        <v>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7</v>
      </c>
      <c r="D47" s="10">
        <v>6</v>
      </c>
      <c r="E47" s="10" t="s">
        <v>182</v>
      </c>
      <c r="F47" s="10">
        <v>2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4</v>
      </c>
      <c r="D48" s="10">
        <v>3</v>
      </c>
      <c r="E48" s="10" t="s">
        <v>182</v>
      </c>
      <c r="F48" s="10" t="s">
        <v>182</v>
      </c>
      <c r="G48" s="10">
        <v>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4</v>
      </c>
      <c r="I49" s="10">
        <v>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</v>
      </c>
      <c r="D50" s="10">
        <v>1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6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6</v>
      </c>
      <c r="D52" s="10">
        <v>1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4</v>
      </c>
      <c r="D54" s="10">
        <v>2</v>
      </c>
      <c r="E54" s="10" t="s">
        <v>182</v>
      </c>
      <c r="F54" s="10" t="s">
        <v>182</v>
      </c>
      <c r="G54" s="10" t="s">
        <v>182</v>
      </c>
      <c r="H54" s="10">
        <v>1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4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3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1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</v>
      </c>
      <c r="D63" s="10">
        <v>1</v>
      </c>
      <c r="E63" s="10" t="s">
        <v>182</v>
      </c>
      <c r="F63" s="10" t="s">
        <v>182</v>
      </c>
      <c r="G63" s="10">
        <v>1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</v>
      </c>
      <c r="D64" s="6">
        <v>2</v>
      </c>
      <c r="E64" s="6" t="s">
        <v>182</v>
      </c>
      <c r="F64" s="6" t="s">
        <v>182</v>
      </c>
      <c r="G64" s="6">
        <v>1</v>
      </c>
      <c r="H64" s="6" t="s">
        <v>182</v>
      </c>
      <c r="I64" s="6">
        <v>1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24810</v>
      </c>
      <c r="D5" s="3">
        <v>5110</v>
      </c>
      <c r="E5" s="3">
        <v>123</v>
      </c>
      <c r="F5" s="3">
        <v>173</v>
      </c>
      <c r="G5" s="3">
        <v>1302</v>
      </c>
      <c r="H5" s="3">
        <v>1939</v>
      </c>
      <c r="I5" s="3">
        <v>464</v>
      </c>
      <c r="J5" s="3">
        <v>949</v>
      </c>
      <c r="K5" s="3">
        <v>160</v>
      </c>
    </row>
    <row r="6" spans="1:32" ht="12" customHeight="1" x14ac:dyDescent="0.2">
      <c r="A6" s="30" t="s">
        <v>171</v>
      </c>
      <c r="B6" s="1" t="s">
        <v>14</v>
      </c>
      <c r="C6" s="10">
        <v>301</v>
      </c>
      <c r="D6" s="10">
        <v>188</v>
      </c>
      <c r="E6" s="10">
        <v>117</v>
      </c>
      <c r="F6" s="10">
        <v>71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683</v>
      </c>
      <c r="D7" s="10">
        <v>652</v>
      </c>
      <c r="E7" s="10">
        <v>6</v>
      </c>
      <c r="F7" s="10">
        <v>102</v>
      </c>
      <c r="G7" s="10">
        <v>544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1010</v>
      </c>
      <c r="D8" s="10">
        <v>941</v>
      </c>
      <c r="E8" s="10" t="s">
        <v>182</v>
      </c>
      <c r="F8" s="10" t="s">
        <v>182</v>
      </c>
      <c r="G8" s="10">
        <v>357</v>
      </c>
      <c r="H8" s="10">
        <v>584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1334</v>
      </c>
      <c r="D9" s="10">
        <v>1081</v>
      </c>
      <c r="E9" s="10" t="s">
        <v>182</v>
      </c>
      <c r="F9" s="10" t="s">
        <v>182</v>
      </c>
      <c r="G9" s="10">
        <v>23</v>
      </c>
      <c r="H9" s="10">
        <v>796</v>
      </c>
      <c r="I9" s="10">
        <v>47</v>
      </c>
      <c r="J9" s="10">
        <v>215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1290</v>
      </c>
      <c r="D10" s="10">
        <v>489</v>
      </c>
      <c r="E10" s="10" t="s">
        <v>182</v>
      </c>
      <c r="F10" s="10" t="s">
        <v>182</v>
      </c>
      <c r="G10" s="10">
        <v>16</v>
      </c>
      <c r="H10" s="10">
        <v>88</v>
      </c>
      <c r="I10" s="10">
        <v>87</v>
      </c>
      <c r="J10" s="10">
        <v>286</v>
      </c>
      <c r="K10" s="10">
        <v>12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1800</v>
      </c>
      <c r="D11" s="10">
        <v>339</v>
      </c>
      <c r="E11" s="10" t="s">
        <v>182</v>
      </c>
      <c r="F11" s="10" t="s">
        <v>182</v>
      </c>
      <c r="G11" s="10">
        <v>14</v>
      </c>
      <c r="H11" s="10">
        <v>71</v>
      </c>
      <c r="I11" s="10">
        <v>76</v>
      </c>
      <c r="J11" s="10">
        <v>161</v>
      </c>
      <c r="K11" s="10">
        <v>17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2318</v>
      </c>
      <c r="D12" s="10">
        <v>303</v>
      </c>
      <c r="E12" s="10" t="s">
        <v>182</v>
      </c>
      <c r="F12" s="10" t="s">
        <v>182</v>
      </c>
      <c r="G12" s="10">
        <v>28</v>
      </c>
      <c r="H12" s="10">
        <v>86</v>
      </c>
      <c r="I12" s="10">
        <v>69</v>
      </c>
      <c r="J12" s="10">
        <v>96</v>
      </c>
      <c r="K12" s="10">
        <v>24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2474</v>
      </c>
      <c r="D13" s="10">
        <v>250</v>
      </c>
      <c r="E13" s="10" t="s">
        <v>182</v>
      </c>
      <c r="F13" s="10" t="s">
        <v>182</v>
      </c>
      <c r="G13" s="10">
        <v>33</v>
      </c>
      <c r="H13" s="10">
        <v>75</v>
      </c>
      <c r="I13" s="10">
        <v>52</v>
      </c>
      <c r="J13" s="10">
        <v>66</v>
      </c>
      <c r="K13" s="10">
        <v>24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2253</v>
      </c>
      <c r="D14" s="10">
        <v>197</v>
      </c>
      <c r="E14" s="10" t="s">
        <v>182</v>
      </c>
      <c r="F14" s="10" t="s">
        <v>182</v>
      </c>
      <c r="G14" s="10">
        <v>47</v>
      </c>
      <c r="H14" s="10">
        <v>59</v>
      </c>
      <c r="I14" s="10">
        <v>36</v>
      </c>
      <c r="J14" s="10">
        <v>35</v>
      </c>
      <c r="K14" s="10">
        <v>20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2177</v>
      </c>
      <c r="D15" s="10">
        <v>177</v>
      </c>
      <c r="E15" s="10" t="s">
        <v>182</v>
      </c>
      <c r="F15" s="10" t="s">
        <v>182</v>
      </c>
      <c r="G15" s="10">
        <v>46</v>
      </c>
      <c r="H15" s="10">
        <v>58</v>
      </c>
      <c r="I15" s="10">
        <v>29</v>
      </c>
      <c r="J15" s="10">
        <v>26</v>
      </c>
      <c r="K15" s="10">
        <v>18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2096</v>
      </c>
      <c r="D16" s="10">
        <v>134</v>
      </c>
      <c r="E16" s="10" t="s">
        <v>182</v>
      </c>
      <c r="F16" s="10" t="s">
        <v>182</v>
      </c>
      <c r="G16" s="10">
        <v>39</v>
      </c>
      <c r="H16" s="10">
        <v>33</v>
      </c>
      <c r="I16" s="10">
        <v>21</v>
      </c>
      <c r="J16" s="10">
        <v>26</v>
      </c>
      <c r="K16" s="10">
        <v>15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1694</v>
      </c>
      <c r="D17" s="10">
        <v>109</v>
      </c>
      <c r="E17" s="10" t="s">
        <v>182</v>
      </c>
      <c r="F17" s="10" t="s">
        <v>182</v>
      </c>
      <c r="G17" s="10">
        <v>33</v>
      </c>
      <c r="H17" s="10">
        <v>33</v>
      </c>
      <c r="I17" s="10">
        <v>19</v>
      </c>
      <c r="J17" s="10">
        <v>16</v>
      </c>
      <c r="K17" s="10">
        <v>8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1320</v>
      </c>
      <c r="D18" s="10">
        <v>56</v>
      </c>
      <c r="E18" s="10" t="s">
        <v>182</v>
      </c>
      <c r="F18" s="10" t="s">
        <v>182</v>
      </c>
      <c r="G18" s="10">
        <v>21</v>
      </c>
      <c r="H18" s="10">
        <v>21</v>
      </c>
      <c r="I18" s="10">
        <v>7</v>
      </c>
      <c r="J18" s="10">
        <v>4</v>
      </c>
      <c r="K18" s="10">
        <v>3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1053</v>
      </c>
      <c r="D19" s="10">
        <v>53</v>
      </c>
      <c r="E19" s="10" t="s">
        <v>182</v>
      </c>
      <c r="F19" s="10" t="s">
        <v>182</v>
      </c>
      <c r="G19" s="10">
        <v>29</v>
      </c>
      <c r="H19" s="10">
        <v>8</v>
      </c>
      <c r="I19" s="10">
        <v>6</v>
      </c>
      <c r="J19" s="10">
        <v>4</v>
      </c>
      <c r="K19" s="10">
        <v>6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1093</v>
      </c>
      <c r="D20" s="10">
        <v>61</v>
      </c>
      <c r="E20" s="10" t="s">
        <v>182</v>
      </c>
      <c r="F20" s="10" t="s">
        <v>182</v>
      </c>
      <c r="G20" s="10">
        <v>26</v>
      </c>
      <c r="H20" s="10">
        <v>17</v>
      </c>
      <c r="I20" s="10">
        <v>9</v>
      </c>
      <c r="J20" s="10">
        <v>4</v>
      </c>
      <c r="K20" s="10">
        <v>5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892</v>
      </c>
      <c r="D21" s="10">
        <v>40</v>
      </c>
      <c r="E21" s="10" t="s">
        <v>182</v>
      </c>
      <c r="F21" s="10" t="s">
        <v>182</v>
      </c>
      <c r="G21" s="10">
        <v>19</v>
      </c>
      <c r="H21" s="10">
        <v>5</v>
      </c>
      <c r="I21" s="10">
        <v>4</v>
      </c>
      <c r="J21" s="10">
        <v>6</v>
      </c>
      <c r="K21" s="10">
        <v>6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542</v>
      </c>
      <c r="D22" s="10">
        <v>17</v>
      </c>
      <c r="E22" s="10" t="s">
        <v>182</v>
      </c>
      <c r="F22" s="10" t="s">
        <v>182</v>
      </c>
      <c r="G22" s="10">
        <v>13</v>
      </c>
      <c r="H22" s="10">
        <v>1</v>
      </c>
      <c r="I22" s="10">
        <v>1</v>
      </c>
      <c r="J22" s="10">
        <v>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284</v>
      </c>
      <c r="D23" s="10">
        <v>15</v>
      </c>
      <c r="E23" s="10" t="s">
        <v>182</v>
      </c>
      <c r="F23" s="10" t="s">
        <v>182</v>
      </c>
      <c r="G23" s="10">
        <v>9</v>
      </c>
      <c r="H23" s="10">
        <v>3</v>
      </c>
      <c r="I23" s="10">
        <v>1</v>
      </c>
      <c r="J23" s="10">
        <v>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196</v>
      </c>
      <c r="D24" s="10">
        <v>8</v>
      </c>
      <c r="E24" s="10" t="s">
        <v>182</v>
      </c>
      <c r="F24" s="10" t="s">
        <v>182</v>
      </c>
      <c r="G24" s="10">
        <v>5</v>
      </c>
      <c r="H24" s="10">
        <v>1</v>
      </c>
      <c r="I24" s="10" t="s">
        <v>182</v>
      </c>
      <c r="J24" s="10" t="s">
        <v>182</v>
      </c>
      <c r="K24" s="10">
        <v>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13908</v>
      </c>
      <c r="D25" s="3">
        <v>2804</v>
      </c>
      <c r="E25" s="3">
        <v>70</v>
      </c>
      <c r="F25" s="3">
        <v>84</v>
      </c>
      <c r="G25" s="3">
        <v>676</v>
      </c>
      <c r="H25" s="3">
        <v>1004</v>
      </c>
      <c r="I25" s="3">
        <v>304</v>
      </c>
      <c r="J25" s="3">
        <v>570</v>
      </c>
      <c r="K25" s="3">
        <v>96</v>
      </c>
    </row>
    <row r="26" spans="1:13" ht="12" customHeight="1" x14ac:dyDescent="0.25">
      <c r="A26" s="30" t="s">
        <v>171</v>
      </c>
      <c r="B26" s="1" t="s">
        <v>14</v>
      </c>
      <c r="C26" s="10">
        <v>157</v>
      </c>
      <c r="D26" s="10">
        <v>101</v>
      </c>
      <c r="E26" s="10">
        <v>68</v>
      </c>
      <c r="F26" s="10">
        <v>33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323</v>
      </c>
      <c r="D27" s="10">
        <v>310</v>
      </c>
      <c r="E27" s="10">
        <v>2</v>
      </c>
      <c r="F27" s="10">
        <v>51</v>
      </c>
      <c r="G27" s="10">
        <v>257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478</v>
      </c>
      <c r="D28" s="10">
        <v>449</v>
      </c>
      <c r="E28" s="10" t="s">
        <v>182</v>
      </c>
      <c r="F28" s="10" t="s">
        <v>182</v>
      </c>
      <c r="G28" s="10">
        <v>181</v>
      </c>
      <c r="H28" s="10">
        <v>268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679</v>
      </c>
      <c r="D29" s="10">
        <v>568</v>
      </c>
      <c r="E29" s="10" t="s">
        <v>182</v>
      </c>
      <c r="F29" s="10" t="s">
        <v>182</v>
      </c>
      <c r="G29" s="10">
        <v>15</v>
      </c>
      <c r="H29" s="10">
        <v>402</v>
      </c>
      <c r="I29" s="10">
        <v>34</v>
      </c>
      <c r="J29" s="10">
        <v>117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674</v>
      </c>
      <c r="D30" s="10">
        <v>284</v>
      </c>
      <c r="E30" s="10" t="s">
        <v>182</v>
      </c>
      <c r="F30" s="10" t="s">
        <v>182</v>
      </c>
      <c r="G30" s="10">
        <v>7</v>
      </c>
      <c r="H30" s="10">
        <v>42</v>
      </c>
      <c r="I30" s="10">
        <v>55</v>
      </c>
      <c r="J30" s="10">
        <v>172</v>
      </c>
      <c r="K30" s="10">
        <v>8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977</v>
      </c>
      <c r="D31" s="10">
        <v>195</v>
      </c>
      <c r="E31" s="10" t="s">
        <v>182</v>
      </c>
      <c r="F31" s="10" t="s">
        <v>182</v>
      </c>
      <c r="G31" s="10">
        <v>11</v>
      </c>
      <c r="H31" s="10">
        <v>39</v>
      </c>
      <c r="I31" s="10">
        <v>40</v>
      </c>
      <c r="J31" s="10">
        <v>95</v>
      </c>
      <c r="K31" s="10">
        <v>10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1263</v>
      </c>
      <c r="D32" s="10">
        <v>184</v>
      </c>
      <c r="E32" s="10" t="s">
        <v>182</v>
      </c>
      <c r="F32" s="10" t="s">
        <v>182</v>
      </c>
      <c r="G32" s="10">
        <v>14</v>
      </c>
      <c r="H32" s="10">
        <v>54</v>
      </c>
      <c r="I32" s="10">
        <v>45</v>
      </c>
      <c r="J32" s="10">
        <v>59</v>
      </c>
      <c r="K32" s="10">
        <v>12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1391</v>
      </c>
      <c r="D33" s="10">
        <v>155</v>
      </c>
      <c r="E33" s="10" t="s">
        <v>182</v>
      </c>
      <c r="F33" s="10" t="s">
        <v>182</v>
      </c>
      <c r="G33" s="10">
        <v>16</v>
      </c>
      <c r="H33" s="10">
        <v>50</v>
      </c>
      <c r="I33" s="10">
        <v>38</v>
      </c>
      <c r="J33" s="10">
        <v>38</v>
      </c>
      <c r="K33" s="10">
        <v>13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1339</v>
      </c>
      <c r="D34" s="10">
        <v>136</v>
      </c>
      <c r="E34" s="10" t="s">
        <v>182</v>
      </c>
      <c r="F34" s="10" t="s">
        <v>182</v>
      </c>
      <c r="G34" s="10">
        <v>27</v>
      </c>
      <c r="H34" s="10">
        <v>38</v>
      </c>
      <c r="I34" s="10">
        <v>28</v>
      </c>
      <c r="J34" s="10">
        <v>29</v>
      </c>
      <c r="K34" s="10">
        <v>14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1266</v>
      </c>
      <c r="D35" s="10">
        <v>110</v>
      </c>
      <c r="E35" s="10" t="s">
        <v>182</v>
      </c>
      <c r="F35" s="10" t="s">
        <v>182</v>
      </c>
      <c r="G35" s="10">
        <v>25</v>
      </c>
      <c r="H35" s="10">
        <v>38</v>
      </c>
      <c r="I35" s="10">
        <v>19</v>
      </c>
      <c r="J35" s="10">
        <v>18</v>
      </c>
      <c r="K35" s="10">
        <v>10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1278</v>
      </c>
      <c r="D36" s="10">
        <v>92</v>
      </c>
      <c r="E36" s="10" t="s">
        <v>182</v>
      </c>
      <c r="F36" s="10" t="s">
        <v>182</v>
      </c>
      <c r="G36" s="10">
        <v>25</v>
      </c>
      <c r="H36" s="10">
        <v>23</v>
      </c>
      <c r="I36" s="10">
        <v>14</v>
      </c>
      <c r="J36" s="10">
        <v>20</v>
      </c>
      <c r="K36" s="10">
        <v>10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943</v>
      </c>
      <c r="D37" s="10">
        <v>70</v>
      </c>
      <c r="E37" s="10" t="s">
        <v>182</v>
      </c>
      <c r="F37" s="10" t="s">
        <v>182</v>
      </c>
      <c r="G37" s="10">
        <v>26</v>
      </c>
      <c r="H37" s="10">
        <v>18</v>
      </c>
      <c r="I37" s="10">
        <v>10</v>
      </c>
      <c r="J37" s="10">
        <v>10</v>
      </c>
      <c r="K37" s="10">
        <v>6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767</v>
      </c>
      <c r="D38" s="10">
        <v>35</v>
      </c>
      <c r="E38" s="10" t="s">
        <v>182</v>
      </c>
      <c r="F38" s="10" t="s">
        <v>182</v>
      </c>
      <c r="G38" s="10">
        <v>15</v>
      </c>
      <c r="H38" s="10">
        <v>12</v>
      </c>
      <c r="I38" s="10">
        <v>3</v>
      </c>
      <c r="J38" s="10">
        <v>2</v>
      </c>
      <c r="K38" s="10">
        <v>3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620</v>
      </c>
      <c r="D39" s="10">
        <v>33</v>
      </c>
      <c r="E39" s="10" t="s">
        <v>182</v>
      </c>
      <c r="F39" s="10" t="s">
        <v>182</v>
      </c>
      <c r="G39" s="10">
        <v>16</v>
      </c>
      <c r="H39" s="10">
        <v>5</v>
      </c>
      <c r="I39" s="10">
        <v>6</v>
      </c>
      <c r="J39" s="10">
        <v>3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627</v>
      </c>
      <c r="D40" s="10">
        <v>38</v>
      </c>
      <c r="E40" s="10" t="s">
        <v>182</v>
      </c>
      <c r="F40" s="10" t="s">
        <v>182</v>
      </c>
      <c r="G40" s="10">
        <v>15</v>
      </c>
      <c r="H40" s="10">
        <v>9</v>
      </c>
      <c r="I40" s="10">
        <v>8</v>
      </c>
      <c r="J40" s="10">
        <v>3</v>
      </c>
      <c r="K40" s="10">
        <v>3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505</v>
      </c>
      <c r="D41" s="10">
        <v>21</v>
      </c>
      <c r="E41" s="10" t="s">
        <v>182</v>
      </c>
      <c r="F41" s="10" t="s">
        <v>182</v>
      </c>
      <c r="G41" s="10">
        <v>11</v>
      </c>
      <c r="H41" s="10">
        <v>3</v>
      </c>
      <c r="I41" s="10">
        <v>3</v>
      </c>
      <c r="J41" s="10">
        <v>2</v>
      </c>
      <c r="K41" s="10">
        <v>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320</v>
      </c>
      <c r="D42" s="10">
        <v>8</v>
      </c>
      <c r="E42" s="10" t="s">
        <v>182</v>
      </c>
      <c r="F42" s="10" t="s">
        <v>182</v>
      </c>
      <c r="G42" s="10">
        <v>7</v>
      </c>
      <c r="H42" s="10">
        <v>1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178</v>
      </c>
      <c r="D43" s="10">
        <v>8</v>
      </c>
      <c r="E43" s="10" t="s">
        <v>182</v>
      </c>
      <c r="F43" s="10" t="s">
        <v>182</v>
      </c>
      <c r="G43" s="10">
        <v>4</v>
      </c>
      <c r="H43" s="10">
        <v>1</v>
      </c>
      <c r="I43" s="10">
        <v>1</v>
      </c>
      <c r="J43" s="10">
        <v>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123</v>
      </c>
      <c r="D44" s="10">
        <v>7</v>
      </c>
      <c r="E44" s="10" t="s">
        <v>182</v>
      </c>
      <c r="F44" s="10" t="s">
        <v>182</v>
      </c>
      <c r="G44" s="10">
        <v>4</v>
      </c>
      <c r="H44" s="10">
        <v>1</v>
      </c>
      <c r="I44" s="10" t="s">
        <v>182</v>
      </c>
      <c r="J44" s="10" t="s">
        <v>182</v>
      </c>
      <c r="K44" s="10">
        <v>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10902</v>
      </c>
      <c r="D45" s="3">
        <v>2306</v>
      </c>
      <c r="E45" s="3">
        <v>53</v>
      </c>
      <c r="F45" s="3">
        <v>89</v>
      </c>
      <c r="G45" s="3">
        <v>626</v>
      </c>
      <c r="H45" s="3">
        <v>935</v>
      </c>
      <c r="I45" s="3">
        <v>160</v>
      </c>
      <c r="J45" s="3">
        <v>379</v>
      </c>
      <c r="K45" s="3">
        <v>64</v>
      </c>
    </row>
    <row r="46" spans="1:13" ht="12" customHeight="1" x14ac:dyDescent="0.2">
      <c r="A46" s="30" t="s">
        <v>171</v>
      </c>
      <c r="B46" s="1" t="s">
        <v>14</v>
      </c>
      <c r="C46" s="10">
        <v>144</v>
      </c>
      <c r="D46" s="10">
        <v>87</v>
      </c>
      <c r="E46" s="10">
        <v>49</v>
      </c>
      <c r="F46" s="10">
        <v>38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360</v>
      </c>
      <c r="D47" s="10">
        <v>342</v>
      </c>
      <c r="E47" s="10">
        <v>4</v>
      </c>
      <c r="F47" s="10">
        <v>51</v>
      </c>
      <c r="G47" s="10">
        <v>287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532</v>
      </c>
      <c r="D48" s="10">
        <v>492</v>
      </c>
      <c r="E48" s="10" t="s">
        <v>182</v>
      </c>
      <c r="F48" s="10" t="s">
        <v>182</v>
      </c>
      <c r="G48" s="10">
        <v>176</v>
      </c>
      <c r="H48" s="10">
        <v>316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655</v>
      </c>
      <c r="D49" s="10">
        <v>513</v>
      </c>
      <c r="E49" s="10" t="s">
        <v>182</v>
      </c>
      <c r="F49" s="10" t="s">
        <v>182</v>
      </c>
      <c r="G49" s="10">
        <v>8</v>
      </c>
      <c r="H49" s="10">
        <v>394</v>
      </c>
      <c r="I49" s="10">
        <v>13</v>
      </c>
      <c r="J49" s="10">
        <v>98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616</v>
      </c>
      <c r="D50" s="10">
        <v>205</v>
      </c>
      <c r="E50" s="10" t="s">
        <v>182</v>
      </c>
      <c r="F50" s="10" t="s">
        <v>182</v>
      </c>
      <c r="G50" s="10">
        <v>9</v>
      </c>
      <c r="H50" s="10">
        <v>46</v>
      </c>
      <c r="I50" s="10">
        <v>32</v>
      </c>
      <c r="J50" s="10">
        <v>114</v>
      </c>
      <c r="K50" s="10">
        <v>4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823</v>
      </c>
      <c r="D51" s="10">
        <v>144</v>
      </c>
      <c r="E51" s="10" t="s">
        <v>182</v>
      </c>
      <c r="F51" s="10" t="s">
        <v>182</v>
      </c>
      <c r="G51" s="10">
        <v>3</v>
      </c>
      <c r="H51" s="10">
        <v>32</v>
      </c>
      <c r="I51" s="10">
        <v>36</v>
      </c>
      <c r="J51" s="10">
        <v>66</v>
      </c>
      <c r="K51" s="10">
        <v>7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1055</v>
      </c>
      <c r="D52" s="10">
        <v>119</v>
      </c>
      <c r="E52" s="10" t="s">
        <v>182</v>
      </c>
      <c r="F52" s="10" t="s">
        <v>182</v>
      </c>
      <c r="G52" s="10">
        <v>14</v>
      </c>
      <c r="H52" s="10">
        <v>32</v>
      </c>
      <c r="I52" s="10">
        <v>24</v>
      </c>
      <c r="J52" s="10">
        <v>37</v>
      </c>
      <c r="K52" s="10">
        <v>12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1083</v>
      </c>
      <c r="D53" s="10">
        <v>95</v>
      </c>
      <c r="E53" s="10" t="s">
        <v>182</v>
      </c>
      <c r="F53" s="10" t="s">
        <v>182</v>
      </c>
      <c r="G53" s="10">
        <v>17</v>
      </c>
      <c r="H53" s="10">
        <v>25</v>
      </c>
      <c r="I53" s="10">
        <v>14</v>
      </c>
      <c r="J53" s="10">
        <v>28</v>
      </c>
      <c r="K53" s="10">
        <v>11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914</v>
      </c>
      <c r="D54" s="10">
        <v>61</v>
      </c>
      <c r="E54" s="10" t="s">
        <v>182</v>
      </c>
      <c r="F54" s="10" t="s">
        <v>182</v>
      </c>
      <c r="G54" s="10">
        <v>20</v>
      </c>
      <c r="H54" s="10">
        <v>21</v>
      </c>
      <c r="I54" s="10">
        <v>8</v>
      </c>
      <c r="J54" s="10">
        <v>6</v>
      </c>
      <c r="K54" s="10">
        <v>6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911</v>
      </c>
      <c r="D55" s="10">
        <v>67</v>
      </c>
      <c r="E55" s="10" t="s">
        <v>182</v>
      </c>
      <c r="F55" s="10" t="s">
        <v>182</v>
      </c>
      <c r="G55" s="10">
        <v>21</v>
      </c>
      <c r="H55" s="10">
        <v>20</v>
      </c>
      <c r="I55" s="10">
        <v>10</v>
      </c>
      <c r="J55" s="10">
        <v>8</v>
      </c>
      <c r="K55" s="10">
        <v>8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818</v>
      </c>
      <c r="D56" s="10">
        <v>42</v>
      </c>
      <c r="E56" s="10" t="s">
        <v>182</v>
      </c>
      <c r="F56" s="10" t="s">
        <v>182</v>
      </c>
      <c r="G56" s="10">
        <v>14</v>
      </c>
      <c r="H56" s="10">
        <v>10</v>
      </c>
      <c r="I56" s="10">
        <v>7</v>
      </c>
      <c r="J56" s="10">
        <v>6</v>
      </c>
      <c r="K56" s="10">
        <v>5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751</v>
      </c>
      <c r="D57" s="10">
        <v>39</v>
      </c>
      <c r="E57" s="10" t="s">
        <v>182</v>
      </c>
      <c r="F57" s="10" t="s">
        <v>182</v>
      </c>
      <c r="G57" s="10">
        <v>7</v>
      </c>
      <c r="H57" s="10">
        <v>15</v>
      </c>
      <c r="I57" s="10">
        <v>9</v>
      </c>
      <c r="J57" s="10">
        <v>6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553</v>
      </c>
      <c r="D58" s="10">
        <v>21</v>
      </c>
      <c r="E58" s="10" t="s">
        <v>182</v>
      </c>
      <c r="F58" s="10" t="s">
        <v>182</v>
      </c>
      <c r="G58" s="10">
        <v>6</v>
      </c>
      <c r="H58" s="10">
        <v>9</v>
      </c>
      <c r="I58" s="10">
        <v>4</v>
      </c>
      <c r="J58" s="10">
        <v>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433</v>
      </c>
      <c r="D59" s="10">
        <v>20</v>
      </c>
      <c r="E59" s="10" t="s">
        <v>182</v>
      </c>
      <c r="F59" s="10" t="s">
        <v>182</v>
      </c>
      <c r="G59" s="10">
        <v>13</v>
      </c>
      <c r="H59" s="10">
        <v>3</v>
      </c>
      <c r="I59" s="10" t="s">
        <v>182</v>
      </c>
      <c r="J59" s="10">
        <v>1</v>
      </c>
      <c r="K59" s="10">
        <v>3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466</v>
      </c>
      <c r="D60" s="10">
        <v>23</v>
      </c>
      <c r="E60" s="10" t="s">
        <v>182</v>
      </c>
      <c r="F60" s="10" t="s">
        <v>182</v>
      </c>
      <c r="G60" s="10">
        <v>11</v>
      </c>
      <c r="H60" s="10">
        <v>8</v>
      </c>
      <c r="I60" s="10">
        <v>1</v>
      </c>
      <c r="J60" s="10">
        <v>1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387</v>
      </c>
      <c r="D61" s="10">
        <v>19</v>
      </c>
      <c r="E61" s="10" t="s">
        <v>182</v>
      </c>
      <c r="F61" s="10" t="s">
        <v>182</v>
      </c>
      <c r="G61" s="10">
        <v>8</v>
      </c>
      <c r="H61" s="10">
        <v>2</v>
      </c>
      <c r="I61" s="10">
        <v>1</v>
      </c>
      <c r="J61" s="10">
        <v>4</v>
      </c>
      <c r="K61" s="10">
        <v>4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222</v>
      </c>
      <c r="D62" s="10">
        <v>9</v>
      </c>
      <c r="E62" s="10" t="s">
        <v>182</v>
      </c>
      <c r="F62" s="10" t="s">
        <v>182</v>
      </c>
      <c r="G62" s="10">
        <v>6</v>
      </c>
      <c r="H62" s="10" t="s">
        <v>182</v>
      </c>
      <c r="I62" s="10">
        <v>1</v>
      </c>
      <c r="J62" s="10">
        <v>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106</v>
      </c>
      <c r="D63" s="10">
        <v>7</v>
      </c>
      <c r="E63" s="10" t="s">
        <v>182</v>
      </c>
      <c r="F63" s="10" t="s">
        <v>182</v>
      </c>
      <c r="G63" s="10">
        <v>5</v>
      </c>
      <c r="H63" s="10">
        <v>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73</v>
      </c>
      <c r="D64" s="6">
        <v>1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25</v>
      </c>
      <c r="D5" s="3">
        <v>2</v>
      </c>
      <c r="E5" s="3" t="s">
        <v>182</v>
      </c>
      <c r="F5" s="3" t="s">
        <v>182</v>
      </c>
      <c r="G5" s="3" t="s">
        <v>182</v>
      </c>
      <c r="H5" s="3">
        <v>2</v>
      </c>
      <c r="I5" s="3" t="s">
        <v>182</v>
      </c>
      <c r="J5" s="3" t="s">
        <v>182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 t="s">
        <v>182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  <c r="N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</v>
      </c>
      <c r="D7" s="10" t="s">
        <v>182</v>
      </c>
      <c r="E7" s="10" t="s">
        <v>182</v>
      </c>
      <c r="F7" s="10" t="s">
        <v>182</v>
      </c>
      <c r="G7" s="10" t="s">
        <v>182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</v>
      </c>
      <c r="D8" s="10">
        <v>1</v>
      </c>
      <c r="E8" s="10" t="s">
        <v>182</v>
      </c>
      <c r="F8" s="10" t="s">
        <v>182</v>
      </c>
      <c r="G8" s="10" t="s">
        <v>182</v>
      </c>
      <c r="H8" s="10">
        <v>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2</v>
      </c>
      <c r="D9" s="10">
        <v>1</v>
      </c>
      <c r="E9" s="10" t="s">
        <v>182</v>
      </c>
      <c r="F9" s="10" t="s">
        <v>182</v>
      </c>
      <c r="G9" s="10" t="s">
        <v>182</v>
      </c>
      <c r="H9" s="10">
        <v>1</v>
      </c>
      <c r="I9" s="10" t="s">
        <v>182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5</v>
      </c>
      <c r="D10" s="10" t="s">
        <v>182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3</v>
      </c>
      <c r="D11" s="10" t="s">
        <v>182</v>
      </c>
      <c r="E11" s="10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</v>
      </c>
      <c r="D12" s="10" t="s">
        <v>182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 t="s">
        <v>182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 t="s">
        <v>182</v>
      </c>
      <c r="D13" s="10" t="s">
        <v>182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 t="s">
        <v>182</v>
      </c>
      <c r="J13" s="10" t="s">
        <v>182</v>
      </c>
      <c r="K13" s="10" t="s">
        <v>182</v>
      </c>
      <c r="L13" t="s">
        <v>171</v>
      </c>
      <c r="M13" t="s">
        <v>171</v>
      </c>
      <c r="N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4</v>
      </c>
      <c r="D15" s="10" t="s">
        <v>182</v>
      </c>
      <c r="E15" s="10" t="s">
        <v>182</v>
      </c>
      <c r="F15" s="10" t="s">
        <v>182</v>
      </c>
      <c r="G15" s="10" t="s">
        <v>182</v>
      </c>
      <c r="H15" s="10" t="s">
        <v>182</v>
      </c>
      <c r="I15" s="10" t="s">
        <v>182</v>
      </c>
      <c r="J15" s="10" t="s">
        <v>182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2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1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1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 t="s">
        <v>182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  <c r="N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1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 t="s">
        <v>182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  <c r="N22" t="s">
        <v>171</v>
      </c>
    </row>
    <row r="23" spans="1:14" ht="12" customHeight="1" x14ac:dyDescent="0.2">
      <c r="A23" s="30" t="s">
        <v>171</v>
      </c>
      <c r="B23" s="1" t="s">
        <v>31</v>
      </c>
      <c r="C23" s="10" t="s">
        <v>182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  <c r="N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10</v>
      </c>
      <c r="D25" s="3" t="s">
        <v>182</v>
      </c>
      <c r="E25" s="3" t="s">
        <v>182</v>
      </c>
      <c r="F25" s="3" t="s">
        <v>182</v>
      </c>
      <c r="G25" s="3" t="s">
        <v>182</v>
      </c>
      <c r="H25" s="3" t="s">
        <v>182</v>
      </c>
      <c r="I25" s="3" t="s">
        <v>182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 t="s">
        <v>182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  <c r="N26" t="s">
        <v>171</v>
      </c>
    </row>
    <row r="27" spans="1:14" ht="12" customHeight="1" x14ac:dyDescent="0.2">
      <c r="A27" s="30" t="s">
        <v>171</v>
      </c>
      <c r="B27" s="1" t="s">
        <v>15</v>
      </c>
      <c r="C27" s="10" t="s">
        <v>182</v>
      </c>
      <c r="D27" s="10" t="s">
        <v>182</v>
      </c>
      <c r="E27" s="10" t="s">
        <v>182</v>
      </c>
      <c r="F27" s="10" t="s">
        <v>182</v>
      </c>
      <c r="G27" s="10" t="s">
        <v>182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  <c r="N27" t="s">
        <v>171</v>
      </c>
    </row>
    <row r="28" spans="1:14" ht="12" customHeight="1" x14ac:dyDescent="0.2">
      <c r="A28" s="30" t="s">
        <v>171</v>
      </c>
      <c r="B28" s="1" t="s">
        <v>16</v>
      </c>
      <c r="C28" s="10" t="s">
        <v>182</v>
      </c>
      <c r="D28" s="10" t="s">
        <v>182</v>
      </c>
      <c r="E28" s="10" t="s">
        <v>182</v>
      </c>
      <c r="F28" s="10" t="s">
        <v>182</v>
      </c>
      <c r="G28" s="10" t="s">
        <v>182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  <c r="N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1</v>
      </c>
      <c r="D29" s="10" t="s">
        <v>182</v>
      </c>
      <c r="E29" s="10" t="s">
        <v>182</v>
      </c>
      <c r="F29" s="10" t="s">
        <v>182</v>
      </c>
      <c r="G29" s="10" t="s">
        <v>182</v>
      </c>
      <c r="H29" s="10" t="s">
        <v>182</v>
      </c>
      <c r="I29" s="10" t="s">
        <v>182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3</v>
      </c>
      <c r="D30" s="10" t="s">
        <v>182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1</v>
      </c>
      <c r="D31" s="10" t="s">
        <v>182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 t="s">
        <v>182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</v>
      </c>
      <c r="D32" s="10" t="s">
        <v>182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 t="s">
        <v>182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 t="s">
        <v>182</v>
      </c>
      <c r="D33" s="10" t="s">
        <v>182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  <c r="N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2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 t="s">
        <v>182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  <c r="N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1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 t="s">
        <v>182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  <c r="N38" t="s">
        <v>171</v>
      </c>
    </row>
    <row r="39" spans="1:14" ht="12" customHeight="1" x14ac:dyDescent="0.2">
      <c r="A39" s="30" t="s">
        <v>171</v>
      </c>
      <c r="B39" s="1" t="s">
        <v>27</v>
      </c>
      <c r="C39" s="10" t="s">
        <v>182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  <c r="N39" t="s">
        <v>171</v>
      </c>
    </row>
    <row r="40" spans="1:14" ht="12" customHeight="1" x14ac:dyDescent="0.2">
      <c r="A40" s="30" t="s">
        <v>171</v>
      </c>
      <c r="B40" s="1" t="s">
        <v>28</v>
      </c>
      <c r="C40" s="10" t="s">
        <v>182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  <c r="N40" t="s">
        <v>171</v>
      </c>
    </row>
    <row r="41" spans="1:14" ht="12" customHeight="1" x14ac:dyDescent="0.2">
      <c r="A41" s="30" t="s">
        <v>171</v>
      </c>
      <c r="B41" s="1" t="s">
        <v>29</v>
      </c>
      <c r="C41" s="10" t="s">
        <v>182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  <c r="N41" t="s">
        <v>171</v>
      </c>
    </row>
    <row r="42" spans="1:14" ht="12" customHeight="1" x14ac:dyDescent="0.2">
      <c r="A42" s="30" t="s">
        <v>171</v>
      </c>
      <c r="B42" s="1" t="s">
        <v>30</v>
      </c>
      <c r="C42" s="10" t="s">
        <v>182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  <c r="N42" t="s">
        <v>171</v>
      </c>
    </row>
    <row r="43" spans="1:14" ht="12" customHeight="1" x14ac:dyDescent="0.2">
      <c r="A43" s="30" t="s">
        <v>171</v>
      </c>
      <c r="B43" s="1" t="s">
        <v>31</v>
      </c>
      <c r="C43" s="10" t="s">
        <v>182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  <c r="N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15</v>
      </c>
      <c r="D45" s="3">
        <v>2</v>
      </c>
      <c r="E45" s="3" t="s">
        <v>182</v>
      </c>
      <c r="F45" s="3" t="s">
        <v>182</v>
      </c>
      <c r="G45" s="3" t="s">
        <v>182</v>
      </c>
      <c r="H45" s="3">
        <v>2</v>
      </c>
      <c r="I45" s="3" t="s">
        <v>182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 t="s">
        <v>182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  <c r="N46" t="s">
        <v>171</v>
      </c>
    </row>
    <row r="47" spans="1:14" ht="12" customHeight="1" x14ac:dyDescent="0.2">
      <c r="A47" s="30" t="s">
        <v>171</v>
      </c>
      <c r="B47" s="1" t="s">
        <v>15</v>
      </c>
      <c r="C47" s="10">
        <v>1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1</v>
      </c>
      <c r="D48" s="10">
        <v>1</v>
      </c>
      <c r="E48" s="10" t="s">
        <v>182</v>
      </c>
      <c r="F48" s="10" t="s">
        <v>182</v>
      </c>
      <c r="G48" s="10" t="s">
        <v>182</v>
      </c>
      <c r="H48" s="10">
        <v>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2</v>
      </c>
      <c r="D50" s="10" t="s">
        <v>182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2</v>
      </c>
      <c r="D51" s="10" t="s">
        <v>182</v>
      </c>
      <c r="E51" s="10" t="s">
        <v>182</v>
      </c>
      <c r="F51" s="10" t="s">
        <v>182</v>
      </c>
      <c r="G51" s="10" t="s">
        <v>182</v>
      </c>
      <c r="H51" s="10" t="s">
        <v>182</v>
      </c>
      <c r="I51" s="10" t="s">
        <v>182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1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 t="s">
        <v>182</v>
      </c>
      <c r="D53" s="10" t="s">
        <v>182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  <c r="N53" t="s">
        <v>171</v>
      </c>
    </row>
    <row r="54" spans="1:14" ht="12" customHeight="1" x14ac:dyDescent="0.2">
      <c r="A54" s="30" t="s">
        <v>171</v>
      </c>
      <c r="B54" s="1" t="s">
        <v>22</v>
      </c>
      <c r="C54" s="10" t="s">
        <v>182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  <c r="N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 t="s">
        <v>182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  <c r="N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1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 t="s">
        <v>182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  <c r="N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385</v>
      </c>
      <c r="D5" s="3">
        <v>71</v>
      </c>
      <c r="E5" s="3">
        <v>3</v>
      </c>
      <c r="F5" s="3">
        <v>4</v>
      </c>
      <c r="G5" s="3">
        <v>13</v>
      </c>
      <c r="H5" s="3">
        <v>29</v>
      </c>
      <c r="I5" s="3">
        <v>10</v>
      </c>
      <c r="J5" s="3">
        <v>9</v>
      </c>
      <c r="K5" s="3">
        <v>3</v>
      </c>
    </row>
    <row r="6" spans="1:32" ht="12" customHeight="1" x14ac:dyDescent="0.2">
      <c r="A6" s="30" t="s">
        <v>171</v>
      </c>
      <c r="B6" s="1" t="s">
        <v>14</v>
      </c>
      <c r="C6" s="10">
        <v>6</v>
      </c>
      <c r="D6" s="10">
        <v>4</v>
      </c>
      <c r="E6" s="10">
        <v>3</v>
      </c>
      <c r="F6" s="10">
        <v>1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11</v>
      </c>
      <c r="D7" s="10">
        <v>10</v>
      </c>
      <c r="E7" s="10" t="s">
        <v>182</v>
      </c>
      <c r="F7" s="10">
        <v>3</v>
      </c>
      <c r="G7" s="10">
        <v>7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12</v>
      </c>
      <c r="D8" s="10">
        <v>10</v>
      </c>
      <c r="E8" s="10" t="s">
        <v>182</v>
      </c>
      <c r="F8" s="10" t="s">
        <v>182</v>
      </c>
      <c r="G8" s="10">
        <v>3</v>
      </c>
      <c r="H8" s="10">
        <v>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15</v>
      </c>
      <c r="D9" s="10">
        <v>12</v>
      </c>
      <c r="E9" s="10" t="s">
        <v>182</v>
      </c>
      <c r="F9" s="10" t="s">
        <v>182</v>
      </c>
      <c r="G9" s="10" t="s">
        <v>182</v>
      </c>
      <c r="H9" s="10">
        <v>10</v>
      </c>
      <c r="I9" s="10" t="s">
        <v>182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14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2</v>
      </c>
      <c r="I10" s="10" t="s">
        <v>182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21</v>
      </c>
      <c r="D11" s="10">
        <v>5</v>
      </c>
      <c r="E11" s="10" t="s">
        <v>182</v>
      </c>
      <c r="F11" s="10" t="s">
        <v>182</v>
      </c>
      <c r="G11" s="10" t="s">
        <v>182</v>
      </c>
      <c r="H11" s="10">
        <v>2</v>
      </c>
      <c r="I11" s="10">
        <v>3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26</v>
      </c>
      <c r="D12" s="10">
        <v>4</v>
      </c>
      <c r="E12" s="10" t="s">
        <v>182</v>
      </c>
      <c r="F12" s="10" t="s">
        <v>182</v>
      </c>
      <c r="G12" s="10" t="s">
        <v>182</v>
      </c>
      <c r="H12" s="10">
        <v>2</v>
      </c>
      <c r="I12" s="10" t="s">
        <v>182</v>
      </c>
      <c r="J12" s="10">
        <v>1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35</v>
      </c>
      <c r="D13" s="10">
        <v>5</v>
      </c>
      <c r="E13" s="10" t="s">
        <v>182</v>
      </c>
      <c r="F13" s="10" t="s">
        <v>182</v>
      </c>
      <c r="G13" s="10">
        <v>1</v>
      </c>
      <c r="H13" s="10">
        <v>2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19</v>
      </c>
      <c r="D14" s="10">
        <v>4</v>
      </c>
      <c r="E14" s="10" t="s">
        <v>182</v>
      </c>
      <c r="F14" s="10" t="s">
        <v>182</v>
      </c>
      <c r="G14" s="10" t="s">
        <v>182</v>
      </c>
      <c r="H14" s="10">
        <v>2</v>
      </c>
      <c r="I14" s="10">
        <v>1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26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>
        <v>1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</v>
      </c>
      <c r="D16" s="10">
        <v>4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>
        <v>3</v>
      </c>
      <c r="J16" s="10">
        <v>1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35</v>
      </c>
      <c r="D17" s="10">
        <v>2</v>
      </c>
      <c r="E17" s="10" t="s">
        <v>182</v>
      </c>
      <c r="F17" s="10" t="s">
        <v>182</v>
      </c>
      <c r="G17" s="10">
        <v>1</v>
      </c>
      <c r="H17" s="10" t="s">
        <v>182</v>
      </c>
      <c r="I17" s="10" t="s">
        <v>182</v>
      </c>
      <c r="J17" s="10">
        <v>1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42</v>
      </c>
      <c r="D18" s="10">
        <v>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>
        <v>1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22</v>
      </c>
      <c r="D19" s="10">
        <v>1</v>
      </c>
      <c r="E19" s="10" t="s">
        <v>182</v>
      </c>
      <c r="F19" s="10" t="s">
        <v>182</v>
      </c>
      <c r="G19" s="10">
        <v>1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32</v>
      </c>
      <c r="D20" s="10">
        <v>2</v>
      </c>
      <c r="E20" s="10" t="s">
        <v>182</v>
      </c>
      <c r="F20" s="10" t="s">
        <v>182</v>
      </c>
      <c r="G20" s="10" t="s">
        <v>182</v>
      </c>
      <c r="H20" s="10">
        <v>1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29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>
        <v>1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11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201</v>
      </c>
      <c r="D25" s="3">
        <v>41</v>
      </c>
      <c r="E25" s="3">
        <v>1</v>
      </c>
      <c r="F25" s="3">
        <v>3</v>
      </c>
      <c r="G25" s="3">
        <v>6</v>
      </c>
      <c r="H25" s="3">
        <v>18</v>
      </c>
      <c r="I25" s="3">
        <v>6</v>
      </c>
      <c r="J25" s="3">
        <v>5</v>
      </c>
      <c r="K25" s="3">
        <v>2</v>
      </c>
    </row>
    <row r="26" spans="1:13" ht="12" customHeight="1" x14ac:dyDescent="0.25">
      <c r="A26" s="30" t="s">
        <v>171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5</v>
      </c>
      <c r="D27" s="10">
        <v>5</v>
      </c>
      <c r="E27" s="10" t="s">
        <v>182</v>
      </c>
      <c r="F27" s="10">
        <v>2</v>
      </c>
      <c r="G27" s="10">
        <v>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</v>
      </c>
      <c r="D28" s="10">
        <v>3</v>
      </c>
      <c r="E28" s="10" t="s">
        <v>182</v>
      </c>
      <c r="F28" s="10" t="s">
        <v>182</v>
      </c>
      <c r="G28" s="10">
        <v>1</v>
      </c>
      <c r="H28" s="10">
        <v>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13</v>
      </c>
      <c r="D29" s="10">
        <v>11</v>
      </c>
      <c r="E29" s="10" t="s">
        <v>182</v>
      </c>
      <c r="F29" s="10" t="s">
        <v>182</v>
      </c>
      <c r="G29" s="10" t="s">
        <v>182</v>
      </c>
      <c r="H29" s="10">
        <v>9</v>
      </c>
      <c r="I29" s="10" t="s">
        <v>182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8</v>
      </c>
      <c r="D30" s="10">
        <v>1</v>
      </c>
      <c r="E30" s="10" t="s">
        <v>182</v>
      </c>
      <c r="F30" s="10" t="s">
        <v>182</v>
      </c>
      <c r="G30" s="10" t="s">
        <v>182</v>
      </c>
      <c r="H30" s="10">
        <v>1</v>
      </c>
      <c r="I30" s="10" t="s">
        <v>182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5</v>
      </c>
      <c r="D31" s="10">
        <v>2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1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17</v>
      </c>
      <c r="D32" s="10">
        <v>2</v>
      </c>
      <c r="E32" s="10" t="s">
        <v>182</v>
      </c>
      <c r="F32" s="10" t="s">
        <v>182</v>
      </c>
      <c r="G32" s="10" t="s">
        <v>182</v>
      </c>
      <c r="H32" s="10">
        <v>1</v>
      </c>
      <c r="I32" s="10" t="s">
        <v>182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20</v>
      </c>
      <c r="D33" s="10">
        <v>4</v>
      </c>
      <c r="E33" s="10" t="s">
        <v>182</v>
      </c>
      <c r="F33" s="10" t="s">
        <v>182</v>
      </c>
      <c r="G33" s="10">
        <v>1</v>
      </c>
      <c r="H33" s="10">
        <v>1</v>
      </c>
      <c r="I33" s="10">
        <v>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12</v>
      </c>
      <c r="D34" s="10">
        <v>3</v>
      </c>
      <c r="E34" s="10" t="s">
        <v>182</v>
      </c>
      <c r="F34" s="10" t="s">
        <v>182</v>
      </c>
      <c r="G34" s="10" t="s">
        <v>182</v>
      </c>
      <c r="H34" s="10">
        <v>2</v>
      </c>
      <c r="I34" s="10">
        <v>1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13</v>
      </c>
      <c r="D35" s="10" t="s">
        <v>182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</v>
      </c>
      <c r="D36" s="10">
        <v>3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>
        <v>2</v>
      </c>
      <c r="J36" s="10">
        <v>1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</v>
      </c>
      <c r="D37" s="10">
        <v>2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>
        <v>1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23</v>
      </c>
      <c r="D38" s="10">
        <v>1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>
        <v>1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13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16</v>
      </c>
      <c r="D40" s="10">
        <v>1</v>
      </c>
      <c r="E40" s="10" t="s">
        <v>182</v>
      </c>
      <c r="F40" s="10" t="s">
        <v>182</v>
      </c>
      <c r="G40" s="10" t="s">
        <v>182</v>
      </c>
      <c r="H40" s="10">
        <v>1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14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>
        <v>1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184</v>
      </c>
      <c r="D45" s="3">
        <v>30</v>
      </c>
      <c r="E45" s="3">
        <v>2</v>
      </c>
      <c r="F45" s="3">
        <v>1</v>
      </c>
      <c r="G45" s="3">
        <v>7</v>
      </c>
      <c r="H45" s="3">
        <v>11</v>
      </c>
      <c r="I45" s="3">
        <v>4</v>
      </c>
      <c r="J45" s="3">
        <v>4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3</v>
      </c>
      <c r="D46" s="10">
        <v>2</v>
      </c>
      <c r="E46" s="10">
        <v>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</v>
      </c>
      <c r="D47" s="10">
        <v>5</v>
      </c>
      <c r="E47" s="10" t="s">
        <v>182</v>
      </c>
      <c r="F47" s="10">
        <v>1</v>
      </c>
      <c r="G47" s="10">
        <v>4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</v>
      </c>
      <c r="D48" s="10">
        <v>7</v>
      </c>
      <c r="E48" s="10" t="s">
        <v>182</v>
      </c>
      <c r="F48" s="10" t="s">
        <v>182</v>
      </c>
      <c r="G48" s="10">
        <v>2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16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1</v>
      </c>
      <c r="I51" s="10">
        <v>2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9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>
        <v>1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15</v>
      </c>
      <c r="D53" s="10">
        <v>1</v>
      </c>
      <c r="E53" s="10" t="s">
        <v>182</v>
      </c>
      <c r="F53" s="10" t="s">
        <v>182</v>
      </c>
      <c r="G53" s="10" t="s">
        <v>182</v>
      </c>
      <c r="H53" s="10">
        <v>1</v>
      </c>
      <c r="I53" s="10" t="s">
        <v>182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7</v>
      </c>
      <c r="D54" s="10">
        <v>1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>
        <v>1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13</v>
      </c>
      <c r="D55" s="10">
        <v>2</v>
      </c>
      <c r="E55" s="10" t="s">
        <v>182</v>
      </c>
      <c r="F55" s="10" t="s">
        <v>182</v>
      </c>
      <c r="G55" s="10" t="s">
        <v>182</v>
      </c>
      <c r="H55" s="10">
        <v>1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9</v>
      </c>
      <c r="D56" s="10">
        <v>1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>
        <v>1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18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19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1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9</v>
      </c>
      <c r="D59" s="10">
        <v>1</v>
      </c>
      <c r="E59" s="10" t="s">
        <v>182</v>
      </c>
      <c r="F59" s="10" t="s">
        <v>182</v>
      </c>
      <c r="G59" s="10">
        <v>1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16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15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6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4</v>
      </c>
      <c r="D64" s="6">
        <v>1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>
        <v>1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612</v>
      </c>
      <c r="D5" s="3">
        <v>138</v>
      </c>
      <c r="E5" s="3">
        <v>7</v>
      </c>
      <c r="F5" s="3">
        <v>6</v>
      </c>
      <c r="G5" s="3">
        <v>25</v>
      </c>
      <c r="H5" s="3">
        <v>58</v>
      </c>
      <c r="I5" s="3">
        <v>16</v>
      </c>
      <c r="J5" s="3">
        <v>18</v>
      </c>
      <c r="K5" s="3">
        <v>8</v>
      </c>
    </row>
    <row r="6" spans="1:33" ht="12" customHeight="1" x14ac:dyDescent="0.2">
      <c r="A6" s="30" t="s">
        <v>171</v>
      </c>
      <c r="B6" s="1" t="s">
        <v>14</v>
      </c>
      <c r="C6" s="10">
        <v>19</v>
      </c>
      <c r="D6" s="10">
        <v>9</v>
      </c>
      <c r="E6" s="10">
        <v>7</v>
      </c>
      <c r="F6" s="10">
        <v>1</v>
      </c>
      <c r="G6" s="10">
        <v>1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22</v>
      </c>
      <c r="D7" s="10">
        <v>15</v>
      </c>
      <c r="E7" s="10" t="s">
        <v>182</v>
      </c>
      <c r="F7" s="10">
        <v>5</v>
      </c>
      <c r="G7" s="10">
        <v>10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21</v>
      </c>
      <c r="D8" s="10">
        <v>18</v>
      </c>
      <c r="E8" s="10" t="s">
        <v>182</v>
      </c>
      <c r="F8" s="10" t="s">
        <v>182</v>
      </c>
      <c r="G8" s="10">
        <v>4</v>
      </c>
      <c r="H8" s="10">
        <v>14</v>
      </c>
      <c r="I8" s="10" t="s">
        <v>183</v>
      </c>
      <c r="J8" s="10" t="s">
        <v>183</v>
      </c>
      <c r="K8" s="10" t="s">
        <v>183</v>
      </c>
      <c r="L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39</v>
      </c>
      <c r="D9" s="10">
        <v>28</v>
      </c>
      <c r="E9" s="10" t="s">
        <v>182</v>
      </c>
      <c r="F9" s="10" t="s">
        <v>182</v>
      </c>
      <c r="G9" s="10">
        <v>1</v>
      </c>
      <c r="H9" s="10">
        <v>23</v>
      </c>
      <c r="I9" s="10">
        <v>3</v>
      </c>
      <c r="J9" s="10">
        <v>1</v>
      </c>
      <c r="K9" s="10" t="s">
        <v>182</v>
      </c>
      <c r="L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52</v>
      </c>
      <c r="D10" s="10">
        <v>8</v>
      </c>
      <c r="E10" s="10" t="s">
        <v>182</v>
      </c>
      <c r="F10" s="10" t="s">
        <v>182</v>
      </c>
      <c r="G10" s="10" t="s">
        <v>182</v>
      </c>
      <c r="H10" s="10">
        <v>3</v>
      </c>
      <c r="I10" s="10">
        <v>1</v>
      </c>
      <c r="J10" s="10">
        <v>4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42</v>
      </c>
      <c r="D11" s="10">
        <v>6</v>
      </c>
      <c r="E11" s="10" t="s">
        <v>182</v>
      </c>
      <c r="F11" s="10" t="s">
        <v>182</v>
      </c>
      <c r="G11" s="10" t="s">
        <v>182</v>
      </c>
      <c r="H11" s="10">
        <v>2</v>
      </c>
      <c r="I11" s="10">
        <v>1</v>
      </c>
      <c r="J11" s="10">
        <v>1</v>
      </c>
      <c r="K11" s="10">
        <v>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81</v>
      </c>
      <c r="D12" s="10">
        <v>13</v>
      </c>
      <c r="E12" s="10" t="s">
        <v>182</v>
      </c>
      <c r="F12" s="10" t="s">
        <v>182</v>
      </c>
      <c r="G12" s="10">
        <v>2</v>
      </c>
      <c r="H12" s="10">
        <v>5</v>
      </c>
      <c r="I12" s="10">
        <v>3</v>
      </c>
      <c r="J12" s="10">
        <v>2</v>
      </c>
      <c r="K12" s="10">
        <v>1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49</v>
      </c>
      <c r="D13" s="10">
        <v>8</v>
      </c>
      <c r="E13" s="10" t="s">
        <v>182</v>
      </c>
      <c r="F13" s="10" t="s">
        <v>182</v>
      </c>
      <c r="G13" s="10">
        <v>2</v>
      </c>
      <c r="H13" s="10">
        <v>3</v>
      </c>
      <c r="I13" s="10">
        <v>1</v>
      </c>
      <c r="J13" s="10">
        <v>2</v>
      </c>
      <c r="K13" s="10" t="s">
        <v>182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59</v>
      </c>
      <c r="D14" s="10">
        <v>5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>
        <v>3</v>
      </c>
      <c r="J14" s="10">
        <v>1</v>
      </c>
      <c r="K14" s="10">
        <v>1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46</v>
      </c>
      <c r="D15" s="10">
        <v>8</v>
      </c>
      <c r="E15" s="10" t="s">
        <v>182</v>
      </c>
      <c r="F15" s="10" t="s">
        <v>182</v>
      </c>
      <c r="G15" s="10">
        <v>1</v>
      </c>
      <c r="H15" s="10">
        <v>3</v>
      </c>
      <c r="I15" s="10">
        <v>3</v>
      </c>
      <c r="J15" s="10">
        <v>1</v>
      </c>
      <c r="K15" s="10" t="s">
        <v>182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34</v>
      </c>
      <c r="D16" s="10">
        <v>2</v>
      </c>
      <c r="E16" s="10" t="s">
        <v>182</v>
      </c>
      <c r="F16" s="10" t="s">
        <v>182</v>
      </c>
      <c r="G16" s="10">
        <v>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28</v>
      </c>
      <c r="D17" s="10">
        <v>4</v>
      </c>
      <c r="E17" s="10" t="s">
        <v>182</v>
      </c>
      <c r="F17" s="10" t="s">
        <v>182</v>
      </c>
      <c r="G17" s="10" t="s">
        <v>182</v>
      </c>
      <c r="H17" s="10">
        <v>2</v>
      </c>
      <c r="I17" s="10" t="s">
        <v>182</v>
      </c>
      <c r="J17" s="10">
        <v>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</v>
      </c>
      <c r="D18" s="10">
        <v>1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>
        <v>1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40</v>
      </c>
      <c r="D19" s="10">
        <v>6</v>
      </c>
      <c r="E19" s="10" t="s">
        <v>182</v>
      </c>
      <c r="F19" s="10" t="s">
        <v>182</v>
      </c>
      <c r="G19" s="10" t="s">
        <v>182</v>
      </c>
      <c r="H19" s="10">
        <v>2</v>
      </c>
      <c r="I19" s="10" t="s">
        <v>182</v>
      </c>
      <c r="J19" s="10">
        <v>1</v>
      </c>
      <c r="K19" s="10">
        <v>3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22</v>
      </c>
      <c r="D20" s="10">
        <v>4</v>
      </c>
      <c r="E20" s="10" t="s">
        <v>182</v>
      </c>
      <c r="F20" s="10" t="s">
        <v>182</v>
      </c>
      <c r="G20" s="10">
        <v>1</v>
      </c>
      <c r="H20" s="10">
        <v>1</v>
      </c>
      <c r="I20" s="10" t="s">
        <v>182</v>
      </c>
      <c r="J20" s="10">
        <v>1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20</v>
      </c>
      <c r="D21" s="10">
        <v>1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>
        <v>1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16</v>
      </c>
      <c r="D22" s="10">
        <v>2</v>
      </c>
      <c r="E22" s="10" t="s">
        <v>182</v>
      </c>
      <c r="F22" s="10" t="s">
        <v>182</v>
      </c>
      <c r="G22" s="10">
        <v>1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305</v>
      </c>
      <c r="D25" s="3">
        <v>76</v>
      </c>
      <c r="E25" s="3">
        <v>3</v>
      </c>
      <c r="F25" s="3">
        <v>3</v>
      </c>
      <c r="G25" s="3">
        <v>16</v>
      </c>
      <c r="H25" s="3">
        <v>26</v>
      </c>
      <c r="I25" s="3">
        <v>12</v>
      </c>
      <c r="J25" s="3">
        <v>11</v>
      </c>
      <c r="K25" s="3">
        <v>5</v>
      </c>
    </row>
    <row r="26" spans="1:13" ht="12" customHeight="1" x14ac:dyDescent="0.25">
      <c r="A26" s="30" t="s">
        <v>171</v>
      </c>
      <c r="B26" s="1" t="s">
        <v>14</v>
      </c>
      <c r="C26" s="10">
        <v>10</v>
      </c>
      <c r="D26" s="10">
        <v>4</v>
      </c>
      <c r="E26" s="10">
        <v>3</v>
      </c>
      <c r="F26" s="10" t="s">
        <v>182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13</v>
      </c>
      <c r="D27" s="10">
        <v>8</v>
      </c>
      <c r="E27" s="10" t="s">
        <v>182</v>
      </c>
      <c r="F27" s="10">
        <v>3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11</v>
      </c>
      <c r="D28" s="10">
        <v>9</v>
      </c>
      <c r="E28" s="10" t="s">
        <v>182</v>
      </c>
      <c r="F28" s="10" t="s">
        <v>182</v>
      </c>
      <c r="G28" s="10">
        <v>3</v>
      </c>
      <c r="H28" s="10">
        <v>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19</v>
      </c>
      <c r="D29" s="10">
        <v>13</v>
      </c>
      <c r="E29" s="10" t="s">
        <v>182</v>
      </c>
      <c r="F29" s="10" t="s">
        <v>182</v>
      </c>
      <c r="G29" s="10">
        <v>1</v>
      </c>
      <c r="H29" s="10">
        <v>11</v>
      </c>
      <c r="I29" s="10">
        <v>1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14</v>
      </c>
      <c r="D30" s="10">
        <v>4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>
        <v>3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17</v>
      </c>
      <c r="D31" s="10">
        <v>3</v>
      </c>
      <c r="E31" s="10" t="s">
        <v>182</v>
      </c>
      <c r="F31" s="10" t="s">
        <v>182</v>
      </c>
      <c r="G31" s="10" t="s">
        <v>182</v>
      </c>
      <c r="H31" s="10">
        <v>1</v>
      </c>
      <c r="I31" s="10">
        <v>1</v>
      </c>
      <c r="J31" s="10" t="s">
        <v>182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42</v>
      </c>
      <c r="D32" s="10">
        <v>10</v>
      </c>
      <c r="E32" s="10" t="s">
        <v>182</v>
      </c>
      <c r="F32" s="10" t="s">
        <v>182</v>
      </c>
      <c r="G32" s="10">
        <v>2</v>
      </c>
      <c r="H32" s="10">
        <v>2</v>
      </c>
      <c r="I32" s="10">
        <v>3</v>
      </c>
      <c r="J32" s="10">
        <v>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29</v>
      </c>
      <c r="D33" s="10">
        <v>5</v>
      </c>
      <c r="E33" s="10" t="s">
        <v>182</v>
      </c>
      <c r="F33" s="10" t="s">
        <v>182</v>
      </c>
      <c r="G33" s="10">
        <v>1</v>
      </c>
      <c r="H33" s="10">
        <v>2</v>
      </c>
      <c r="I33" s="10">
        <v>1</v>
      </c>
      <c r="J33" s="10">
        <v>1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32</v>
      </c>
      <c r="D34" s="10">
        <v>3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>
        <v>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24</v>
      </c>
      <c r="D35" s="10">
        <v>5</v>
      </c>
      <c r="E35" s="10" t="s">
        <v>182</v>
      </c>
      <c r="F35" s="10" t="s">
        <v>182</v>
      </c>
      <c r="G35" s="10">
        <v>1</v>
      </c>
      <c r="H35" s="10">
        <v>1</v>
      </c>
      <c r="I35" s="10">
        <v>2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17</v>
      </c>
      <c r="D36" s="10">
        <v>1</v>
      </c>
      <c r="E36" s="10" t="s">
        <v>182</v>
      </c>
      <c r="F36" s="10" t="s">
        <v>182</v>
      </c>
      <c r="G36" s="10">
        <v>1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10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24</v>
      </c>
      <c r="D39" s="10">
        <v>6</v>
      </c>
      <c r="E39" s="10" t="s">
        <v>182</v>
      </c>
      <c r="F39" s="10" t="s">
        <v>182</v>
      </c>
      <c r="G39" s="10" t="s">
        <v>182</v>
      </c>
      <c r="H39" s="10">
        <v>2</v>
      </c>
      <c r="I39" s="10" t="s">
        <v>182</v>
      </c>
      <c r="J39" s="10">
        <v>1</v>
      </c>
      <c r="K39" s="10">
        <v>3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10</v>
      </c>
      <c r="D40" s="10">
        <v>3</v>
      </c>
      <c r="E40" s="10" t="s">
        <v>182</v>
      </c>
      <c r="F40" s="10" t="s">
        <v>182</v>
      </c>
      <c r="G40" s="10">
        <v>1</v>
      </c>
      <c r="H40" s="10">
        <v>1</v>
      </c>
      <c r="I40" s="10" t="s">
        <v>182</v>
      </c>
      <c r="J40" s="10">
        <v>1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11</v>
      </c>
      <c r="D41" s="10">
        <v>1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>
        <v>1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8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307</v>
      </c>
      <c r="D45" s="3">
        <v>62</v>
      </c>
      <c r="E45" s="3">
        <v>4</v>
      </c>
      <c r="F45" s="3">
        <v>3</v>
      </c>
      <c r="G45" s="3">
        <v>9</v>
      </c>
      <c r="H45" s="3">
        <v>32</v>
      </c>
      <c r="I45" s="3">
        <v>4</v>
      </c>
      <c r="J45" s="3">
        <v>7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9</v>
      </c>
      <c r="D46" s="10">
        <v>5</v>
      </c>
      <c r="E46" s="10">
        <v>4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</v>
      </c>
      <c r="D47" s="10">
        <v>7</v>
      </c>
      <c r="E47" s="10" t="s">
        <v>182</v>
      </c>
      <c r="F47" s="10">
        <v>2</v>
      </c>
      <c r="G47" s="10">
        <v>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10</v>
      </c>
      <c r="D48" s="10">
        <v>9</v>
      </c>
      <c r="E48" s="10" t="s">
        <v>182</v>
      </c>
      <c r="F48" s="10" t="s">
        <v>182</v>
      </c>
      <c r="G48" s="10">
        <v>1</v>
      </c>
      <c r="H48" s="10">
        <v>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20</v>
      </c>
      <c r="D49" s="10">
        <v>15</v>
      </c>
      <c r="E49" s="10" t="s">
        <v>182</v>
      </c>
      <c r="F49" s="10" t="s">
        <v>182</v>
      </c>
      <c r="G49" s="10" t="s">
        <v>182</v>
      </c>
      <c r="H49" s="10">
        <v>12</v>
      </c>
      <c r="I49" s="10">
        <v>2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38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3</v>
      </c>
      <c r="I50" s="10" t="s">
        <v>182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25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1</v>
      </c>
      <c r="I51" s="10" t="s">
        <v>182</v>
      </c>
      <c r="J51" s="10">
        <v>1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39</v>
      </c>
      <c r="D52" s="10">
        <v>3</v>
      </c>
      <c r="E52" s="10" t="s">
        <v>182</v>
      </c>
      <c r="F52" s="10" t="s">
        <v>182</v>
      </c>
      <c r="G52" s="10" t="s">
        <v>182</v>
      </c>
      <c r="H52" s="10">
        <v>3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20</v>
      </c>
      <c r="D53" s="10">
        <v>3</v>
      </c>
      <c r="E53" s="10" t="s">
        <v>182</v>
      </c>
      <c r="F53" s="10" t="s">
        <v>182</v>
      </c>
      <c r="G53" s="10">
        <v>1</v>
      </c>
      <c r="H53" s="10">
        <v>1</v>
      </c>
      <c r="I53" s="10" t="s">
        <v>182</v>
      </c>
      <c r="J53" s="10">
        <v>1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27</v>
      </c>
      <c r="D54" s="10">
        <v>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>
        <v>1</v>
      </c>
      <c r="J54" s="10" t="s">
        <v>182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22</v>
      </c>
      <c r="D55" s="10">
        <v>3</v>
      </c>
      <c r="E55" s="10" t="s">
        <v>182</v>
      </c>
      <c r="F55" s="10" t="s">
        <v>182</v>
      </c>
      <c r="G55" s="10" t="s">
        <v>182</v>
      </c>
      <c r="H55" s="10">
        <v>2</v>
      </c>
      <c r="I55" s="10">
        <v>1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17</v>
      </c>
      <c r="D56" s="10">
        <v>1</v>
      </c>
      <c r="E56" s="10" t="s">
        <v>182</v>
      </c>
      <c r="F56" s="10" t="s">
        <v>182</v>
      </c>
      <c r="G56" s="10">
        <v>1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18</v>
      </c>
      <c r="D57" s="10">
        <v>4</v>
      </c>
      <c r="E57" s="10" t="s">
        <v>182</v>
      </c>
      <c r="F57" s="10" t="s">
        <v>182</v>
      </c>
      <c r="G57" s="10" t="s">
        <v>182</v>
      </c>
      <c r="H57" s="10">
        <v>2</v>
      </c>
      <c r="I57" s="10" t="s">
        <v>182</v>
      </c>
      <c r="J57" s="10">
        <v>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</v>
      </c>
      <c r="D58" s="10">
        <v>1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>
        <v>1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16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12</v>
      </c>
      <c r="D60" s="10">
        <v>1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>
        <v>1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9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8</v>
      </c>
      <c r="D62" s="10">
        <v>1</v>
      </c>
      <c r="E62" s="10" t="s">
        <v>182</v>
      </c>
      <c r="F62" s="10" t="s">
        <v>182</v>
      </c>
      <c r="G62" s="10">
        <v>1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834</v>
      </c>
      <c r="D5" s="3">
        <v>121</v>
      </c>
      <c r="E5" s="3">
        <v>4</v>
      </c>
      <c r="F5" s="3">
        <v>1</v>
      </c>
      <c r="G5" s="3">
        <v>43</v>
      </c>
      <c r="H5" s="3">
        <v>43</v>
      </c>
      <c r="I5" s="3">
        <v>11</v>
      </c>
      <c r="J5" s="3">
        <v>12</v>
      </c>
      <c r="K5" s="3">
        <v>7</v>
      </c>
    </row>
    <row r="6" spans="1:33" ht="12" customHeight="1" x14ac:dyDescent="0.2">
      <c r="A6" s="30" t="s">
        <v>171</v>
      </c>
      <c r="B6" s="1" t="s">
        <v>14</v>
      </c>
      <c r="C6" s="10">
        <v>5</v>
      </c>
      <c r="D6" s="10">
        <v>4</v>
      </c>
      <c r="E6" s="10">
        <v>4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16</v>
      </c>
      <c r="D7" s="10">
        <v>16</v>
      </c>
      <c r="E7" s="10" t="s">
        <v>182</v>
      </c>
      <c r="F7" s="10">
        <v>1</v>
      </c>
      <c r="G7" s="10">
        <v>15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21</v>
      </c>
      <c r="D8" s="10">
        <v>21</v>
      </c>
      <c r="E8" s="10" t="s">
        <v>182</v>
      </c>
      <c r="F8" s="10" t="s">
        <v>182</v>
      </c>
      <c r="G8" s="10">
        <v>9</v>
      </c>
      <c r="H8" s="10">
        <v>12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35</v>
      </c>
      <c r="D9" s="10">
        <v>26</v>
      </c>
      <c r="E9" s="10" t="s">
        <v>182</v>
      </c>
      <c r="F9" s="10" t="s">
        <v>182</v>
      </c>
      <c r="G9" s="10" t="s">
        <v>182</v>
      </c>
      <c r="H9" s="10">
        <v>23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16</v>
      </c>
      <c r="D10" s="10">
        <v>4</v>
      </c>
      <c r="E10" s="10" t="s">
        <v>182</v>
      </c>
      <c r="F10" s="10" t="s">
        <v>182</v>
      </c>
      <c r="G10" s="10" t="s">
        <v>182</v>
      </c>
      <c r="H10" s="10" t="s">
        <v>182</v>
      </c>
      <c r="I10" s="10">
        <v>1</v>
      </c>
      <c r="J10" s="10">
        <v>3</v>
      </c>
      <c r="K10" s="10" t="s">
        <v>182</v>
      </c>
      <c r="L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28</v>
      </c>
      <c r="D11" s="10">
        <v>6</v>
      </c>
      <c r="E11" s="10" t="s">
        <v>182</v>
      </c>
      <c r="F11" s="10" t="s">
        <v>182</v>
      </c>
      <c r="G11" s="10">
        <v>1</v>
      </c>
      <c r="H11" s="10">
        <v>2</v>
      </c>
      <c r="I11" s="10">
        <v>1</v>
      </c>
      <c r="J11" s="10">
        <v>2</v>
      </c>
      <c r="K11" s="10" t="s">
        <v>182</v>
      </c>
      <c r="L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47</v>
      </c>
      <c r="D12" s="10">
        <v>9</v>
      </c>
      <c r="E12" s="10" t="s">
        <v>182</v>
      </c>
      <c r="F12" s="10" t="s">
        <v>182</v>
      </c>
      <c r="G12" s="10">
        <v>2</v>
      </c>
      <c r="H12" s="10">
        <v>3</v>
      </c>
      <c r="I12" s="10">
        <v>1</v>
      </c>
      <c r="J12" s="10">
        <v>1</v>
      </c>
      <c r="K12" s="10">
        <v>2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78</v>
      </c>
      <c r="D13" s="10">
        <v>5</v>
      </c>
      <c r="E13" s="10" t="s">
        <v>182</v>
      </c>
      <c r="F13" s="10" t="s">
        <v>182</v>
      </c>
      <c r="G13" s="10">
        <v>2</v>
      </c>
      <c r="H13" s="10" t="s">
        <v>182</v>
      </c>
      <c r="I13" s="10">
        <v>1</v>
      </c>
      <c r="J13" s="10">
        <v>2</v>
      </c>
      <c r="K13" s="10" t="s">
        <v>182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59</v>
      </c>
      <c r="D14" s="10">
        <v>9</v>
      </c>
      <c r="E14" s="10" t="s">
        <v>182</v>
      </c>
      <c r="F14" s="10" t="s">
        <v>182</v>
      </c>
      <c r="G14" s="10">
        <v>4</v>
      </c>
      <c r="H14" s="10" t="s">
        <v>182</v>
      </c>
      <c r="I14" s="10">
        <v>2</v>
      </c>
      <c r="J14" s="10">
        <v>1</v>
      </c>
      <c r="K14" s="10">
        <v>2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53</v>
      </c>
      <c r="D15" s="10">
        <v>4</v>
      </c>
      <c r="E15" s="10" t="s">
        <v>182</v>
      </c>
      <c r="F15" s="10" t="s">
        <v>182</v>
      </c>
      <c r="G15" s="10">
        <v>1</v>
      </c>
      <c r="H15" s="10" t="s">
        <v>182</v>
      </c>
      <c r="I15" s="10">
        <v>1</v>
      </c>
      <c r="J15" s="10">
        <v>2</v>
      </c>
      <c r="K15" s="10" t="s">
        <v>182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45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54</v>
      </c>
      <c r="D17" s="10">
        <v>2</v>
      </c>
      <c r="E17" s="10" t="s">
        <v>182</v>
      </c>
      <c r="F17" s="10" t="s">
        <v>182</v>
      </c>
      <c r="G17" s="10">
        <v>1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67</v>
      </c>
      <c r="D18" s="10">
        <v>2</v>
      </c>
      <c r="E18" s="10" t="s">
        <v>182</v>
      </c>
      <c r="F18" s="10" t="s">
        <v>182</v>
      </c>
      <c r="G18" s="10" t="s">
        <v>182</v>
      </c>
      <c r="H18" s="10">
        <v>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65</v>
      </c>
      <c r="D19" s="10">
        <v>5</v>
      </c>
      <c r="E19" s="10" t="s">
        <v>182</v>
      </c>
      <c r="F19" s="10" t="s">
        <v>182</v>
      </c>
      <c r="G19" s="10">
        <v>2</v>
      </c>
      <c r="H19" s="10" t="s">
        <v>182</v>
      </c>
      <c r="I19" s="10">
        <v>1</v>
      </c>
      <c r="J19" s="10" t="s">
        <v>182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80</v>
      </c>
      <c r="D20" s="10">
        <v>3</v>
      </c>
      <c r="E20" s="10" t="s">
        <v>182</v>
      </c>
      <c r="F20" s="10" t="s">
        <v>182</v>
      </c>
      <c r="G20" s="10">
        <v>1</v>
      </c>
      <c r="H20" s="10" t="s">
        <v>182</v>
      </c>
      <c r="I20" s="10">
        <v>1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49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60</v>
      </c>
      <c r="D22" s="10">
        <v>4</v>
      </c>
      <c r="E22" s="10" t="s">
        <v>182</v>
      </c>
      <c r="F22" s="10" t="s">
        <v>182</v>
      </c>
      <c r="G22" s="10">
        <v>4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35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21</v>
      </c>
      <c r="D24" s="10">
        <v>1</v>
      </c>
      <c r="E24" s="10" t="s">
        <v>182</v>
      </c>
      <c r="F24" s="10" t="s">
        <v>182</v>
      </c>
      <c r="G24" s="10">
        <v>1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434</v>
      </c>
      <c r="D25" s="3">
        <v>65</v>
      </c>
      <c r="E25" s="3">
        <v>1</v>
      </c>
      <c r="F25" s="3" t="s">
        <v>182</v>
      </c>
      <c r="G25" s="3">
        <v>21</v>
      </c>
      <c r="H25" s="3">
        <v>24</v>
      </c>
      <c r="I25" s="3">
        <v>9</v>
      </c>
      <c r="J25" s="3">
        <v>7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1</v>
      </c>
      <c r="D26" s="10">
        <v>1</v>
      </c>
      <c r="E26" s="10">
        <v>1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7</v>
      </c>
      <c r="D27" s="10">
        <v>7</v>
      </c>
      <c r="E27" s="10" t="s">
        <v>182</v>
      </c>
      <c r="F27" s="10" t="s">
        <v>182</v>
      </c>
      <c r="G27" s="10">
        <v>7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9</v>
      </c>
      <c r="D28" s="10">
        <v>9</v>
      </c>
      <c r="E28" s="10" t="s">
        <v>182</v>
      </c>
      <c r="F28" s="10" t="s">
        <v>182</v>
      </c>
      <c r="G28" s="10">
        <v>2</v>
      </c>
      <c r="H28" s="10">
        <v>7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23</v>
      </c>
      <c r="D29" s="10">
        <v>17</v>
      </c>
      <c r="E29" s="10" t="s">
        <v>182</v>
      </c>
      <c r="F29" s="10" t="s">
        <v>182</v>
      </c>
      <c r="G29" s="10" t="s">
        <v>182</v>
      </c>
      <c r="H29" s="10">
        <v>14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5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12</v>
      </c>
      <c r="D31" s="10">
        <v>3</v>
      </c>
      <c r="E31" s="10" t="s">
        <v>182</v>
      </c>
      <c r="F31" s="10" t="s">
        <v>182</v>
      </c>
      <c r="G31" s="10">
        <v>1</v>
      </c>
      <c r="H31" s="10" t="s">
        <v>182</v>
      </c>
      <c r="I31" s="10">
        <v>1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25</v>
      </c>
      <c r="D32" s="10">
        <v>7</v>
      </c>
      <c r="E32" s="10" t="s">
        <v>182</v>
      </c>
      <c r="F32" s="10" t="s">
        <v>182</v>
      </c>
      <c r="G32" s="10">
        <v>2</v>
      </c>
      <c r="H32" s="10">
        <v>2</v>
      </c>
      <c r="I32" s="10">
        <v>1</v>
      </c>
      <c r="J32" s="10">
        <v>1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43</v>
      </c>
      <c r="D33" s="10">
        <v>4</v>
      </c>
      <c r="E33" s="10" t="s">
        <v>182</v>
      </c>
      <c r="F33" s="10" t="s">
        <v>182</v>
      </c>
      <c r="G33" s="10">
        <v>2</v>
      </c>
      <c r="H33" s="10" t="s">
        <v>182</v>
      </c>
      <c r="I33" s="10" t="s">
        <v>182</v>
      </c>
      <c r="J33" s="10">
        <v>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35</v>
      </c>
      <c r="D34" s="10">
        <v>5</v>
      </c>
      <c r="E34" s="10" t="s">
        <v>182</v>
      </c>
      <c r="F34" s="10" t="s">
        <v>182</v>
      </c>
      <c r="G34" s="10">
        <v>2</v>
      </c>
      <c r="H34" s="10" t="s">
        <v>182</v>
      </c>
      <c r="I34" s="10">
        <v>2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29</v>
      </c>
      <c r="D35" s="10">
        <v>2</v>
      </c>
      <c r="E35" s="10" t="s">
        <v>182</v>
      </c>
      <c r="F35" s="10" t="s">
        <v>182</v>
      </c>
      <c r="G35" s="10" t="s">
        <v>182</v>
      </c>
      <c r="H35" s="10" t="s">
        <v>182</v>
      </c>
      <c r="I35" s="10">
        <v>1</v>
      </c>
      <c r="J35" s="10">
        <v>1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26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29</v>
      </c>
      <c r="D37" s="10">
        <v>1</v>
      </c>
      <c r="E37" s="10" t="s">
        <v>182</v>
      </c>
      <c r="F37" s="10" t="s">
        <v>182</v>
      </c>
      <c r="G37" s="10">
        <v>1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30</v>
      </c>
      <c r="D38" s="10">
        <v>1</v>
      </c>
      <c r="E38" s="10" t="s">
        <v>182</v>
      </c>
      <c r="F38" s="10" t="s">
        <v>182</v>
      </c>
      <c r="G38" s="10" t="s">
        <v>182</v>
      </c>
      <c r="H38" s="10">
        <v>1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30</v>
      </c>
      <c r="D39" s="10">
        <v>2</v>
      </c>
      <c r="E39" s="10" t="s">
        <v>182</v>
      </c>
      <c r="F39" s="10" t="s">
        <v>182</v>
      </c>
      <c r="G39" s="10">
        <v>1</v>
      </c>
      <c r="H39" s="10" t="s">
        <v>182</v>
      </c>
      <c r="I39" s="10" t="s">
        <v>182</v>
      </c>
      <c r="J39" s="10" t="s">
        <v>182</v>
      </c>
      <c r="K39" s="10">
        <v>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36</v>
      </c>
      <c r="D40" s="10">
        <v>3</v>
      </c>
      <c r="E40" s="10" t="s">
        <v>182</v>
      </c>
      <c r="F40" s="10" t="s">
        <v>182</v>
      </c>
      <c r="G40" s="10">
        <v>1</v>
      </c>
      <c r="H40" s="10" t="s">
        <v>182</v>
      </c>
      <c r="I40" s="10">
        <v>1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29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36</v>
      </c>
      <c r="D42" s="10">
        <v>1</v>
      </c>
      <c r="E42" s="10" t="s">
        <v>182</v>
      </c>
      <c r="F42" s="10" t="s">
        <v>182</v>
      </c>
      <c r="G42" s="10">
        <v>1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13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16</v>
      </c>
      <c r="D44" s="10">
        <v>1</v>
      </c>
      <c r="E44" s="10" t="s">
        <v>182</v>
      </c>
      <c r="F44" s="10" t="s">
        <v>182</v>
      </c>
      <c r="G44" s="10">
        <v>1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400</v>
      </c>
      <c r="D45" s="3">
        <v>56</v>
      </c>
      <c r="E45" s="3">
        <v>3</v>
      </c>
      <c r="F45" s="3">
        <v>1</v>
      </c>
      <c r="G45" s="3">
        <v>22</v>
      </c>
      <c r="H45" s="3">
        <v>19</v>
      </c>
      <c r="I45" s="3">
        <v>2</v>
      </c>
      <c r="J45" s="3">
        <v>5</v>
      </c>
      <c r="K45" s="3">
        <v>4</v>
      </c>
    </row>
    <row r="46" spans="1:13" ht="12" customHeight="1" x14ac:dyDescent="0.2">
      <c r="A46" s="30" t="s">
        <v>171</v>
      </c>
      <c r="B46" s="1" t="s">
        <v>14</v>
      </c>
      <c r="C46" s="10">
        <v>4</v>
      </c>
      <c r="D46" s="10">
        <v>3</v>
      </c>
      <c r="E46" s="10">
        <v>3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9</v>
      </c>
      <c r="D47" s="10">
        <v>9</v>
      </c>
      <c r="E47" s="10" t="s">
        <v>182</v>
      </c>
      <c r="F47" s="10">
        <v>1</v>
      </c>
      <c r="G47" s="10">
        <v>8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12</v>
      </c>
      <c r="D48" s="10">
        <v>12</v>
      </c>
      <c r="E48" s="10" t="s">
        <v>182</v>
      </c>
      <c r="F48" s="10" t="s">
        <v>182</v>
      </c>
      <c r="G48" s="10">
        <v>7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12</v>
      </c>
      <c r="D49" s="10">
        <v>9</v>
      </c>
      <c r="E49" s="10" t="s">
        <v>182</v>
      </c>
      <c r="F49" s="10" t="s">
        <v>182</v>
      </c>
      <c r="G49" s="10" t="s">
        <v>182</v>
      </c>
      <c r="H49" s="10">
        <v>9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11</v>
      </c>
      <c r="D50" s="10">
        <v>3</v>
      </c>
      <c r="E50" s="10" t="s">
        <v>182</v>
      </c>
      <c r="F50" s="10" t="s">
        <v>182</v>
      </c>
      <c r="G50" s="10" t="s">
        <v>182</v>
      </c>
      <c r="H50" s="10" t="s">
        <v>182</v>
      </c>
      <c r="I50" s="10" t="s">
        <v>182</v>
      </c>
      <c r="J50" s="10">
        <v>3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16</v>
      </c>
      <c r="D51" s="10">
        <v>3</v>
      </c>
      <c r="E51" s="10" t="s">
        <v>182</v>
      </c>
      <c r="F51" s="10" t="s">
        <v>182</v>
      </c>
      <c r="G51" s="10" t="s">
        <v>182</v>
      </c>
      <c r="H51" s="10">
        <v>2</v>
      </c>
      <c r="I51" s="10" t="s">
        <v>182</v>
      </c>
      <c r="J51" s="10">
        <v>1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22</v>
      </c>
      <c r="D52" s="10">
        <v>2</v>
      </c>
      <c r="E52" s="10" t="s">
        <v>182</v>
      </c>
      <c r="F52" s="10" t="s">
        <v>182</v>
      </c>
      <c r="G52" s="10" t="s">
        <v>182</v>
      </c>
      <c r="H52" s="10">
        <v>1</v>
      </c>
      <c r="I52" s="10" t="s">
        <v>182</v>
      </c>
      <c r="J52" s="10" t="s">
        <v>182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35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24</v>
      </c>
      <c r="D54" s="10">
        <v>4</v>
      </c>
      <c r="E54" s="10" t="s">
        <v>182</v>
      </c>
      <c r="F54" s="10" t="s">
        <v>182</v>
      </c>
      <c r="G54" s="10">
        <v>2</v>
      </c>
      <c r="H54" s="10" t="s">
        <v>182</v>
      </c>
      <c r="I54" s="10" t="s">
        <v>182</v>
      </c>
      <c r="J54" s="10" t="s">
        <v>182</v>
      </c>
      <c r="K54" s="10">
        <v>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24</v>
      </c>
      <c r="D55" s="10">
        <v>2</v>
      </c>
      <c r="E55" s="10" t="s">
        <v>182</v>
      </c>
      <c r="F55" s="10" t="s">
        <v>182</v>
      </c>
      <c r="G55" s="10">
        <v>1</v>
      </c>
      <c r="H55" s="10" t="s">
        <v>182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19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25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37</v>
      </c>
      <c r="D58" s="10">
        <v>1</v>
      </c>
      <c r="E58" s="10" t="s">
        <v>182</v>
      </c>
      <c r="F58" s="10" t="s">
        <v>182</v>
      </c>
      <c r="G58" s="10" t="s">
        <v>182</v>
      </c>
      <c r="H58" s="10">
        <v>1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35</v>
      </c>
      <c r="D59" s="10">
        <v>3</v>
      </c>
      <c r="E59" s="10" t="s">
        <v>182</v>
      </c>
      <c r="F59" s="10" t="s">
        <v>182</v>
      </c>
      <c r="G59" s="10">
        <v>1</v>
      </c>
      <c r="H59" s="10" t="s">
        <v>182</v>
      </c>
      <c r="I59" s="10">
        <v>1</v>
      </c>
      <c r="J59" s="10" t="s">
        <v>182</v>
      </c>
      <c r="K59" s="10">
        <v>1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44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20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24</v>
      </c>
      <c r="D62" s="10">
        <v>3</v>
      </c>
      <c r="E62" s="10" t="s">
        <v>182</v>
      </c>
      <c r="F62" s="10" t="s">
        <v>182</v>
      </c>
      <c r="G62" s="10">
        <v>3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5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27617</v>
      </c>
      <c r="D5" s="3">
        <v>4426</v>
      </c>
      <c r="E5" s="3">
        <v>59</v>
      </c>
      <c r="F5" s="3">
        <v>165</v>
      </c>
      <c r="G5" s="3">
        <v>1077</v>
      </c>
      <c r="H5" s="3">
        <v>1494</v>
      </c>
      <c r="I5" s="3">
        <v>468</v>
      </c>
      <c r="J5" s="3">
        <v>977</v>
      </c>
      <c r="K5" s="3">
        <v>186</v>
      </c>
    </row>
    <row r="6" spans="1:33" ht="12" customHeight="1" x14ac:dyDescent="0.2">
      <c r="A6" s="30" t="s">
        <v>171</v>
      </c>
      <c r="B6" s="1" t="s">
        <v>14</v>
      </c>
      <c r="C6" s="10">
        <v>221</v>
      </c>
      <c r="D6" s="10">
        <v>139</v>
      </c>
      <c r="E6" s="10">
        <v>53</v>
      </c>
      <c r="F6" s="10">
        <v>84</v>
      </c>
      <c r="G6" s="10">
        <v>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560</v>
      </c>
      <c r="D7" s="10">
        <v>526</v>
      </c>
      <c r="E7" s="10">
        <v>6</v>
      </c>
      <c r="F7" s="10">
        <v>81</v>
      </c>
      <c r="G7" s="10">
        <v>439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721</v>
      </c>
      <c r="D8" s="10">
        <v>659</v>
      </c>
      <c r="E8" s="10" t="s">
        <v>182</v>
      </c>
      <c r="F8" s="10" t="s">
        <v>182</v>
      </c>
      <c r="G8" s="10">
        <v>307</v>
      </c>
      <c r="H8" s="10">
        <v>352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968</v>
      </c>
      <c r="D9" s="10">
        <v>744</v>
      </c>
      <c r="E9" s="10" t="s">
        <v>182</v>
      </c>
      <c r="F9" s="10" t="s">
        <v>182</v>
      </c>
      <c r="G9" s="10">
        <v>13</v>
      </c>
      <c r="H9" s="10">
        <v>596</v>
      </c>
      <c r="I9" s="10">
        <v>32</v>
      </c>
      <c r="J9" s="10">
        <v>103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1315</v>
      </c>
      <c r="D10" s="10">
        <v>448</v>
      </c>
      <c r="E10" s="10" t="s">
        <v>182</v>
      </c>
      <c r="F10" s="10" t="s">
        <v>182</v>
      </c>
      <c r="G10" s="10">
        <v>7</v>
      </c>
      <c r="H10" s="10">
        <v>95</v>
      </c>
      <c r="I10" s="10">
        <v>77</v>
      </c>
      <c r="J10" s="10">
        <v>266</v>
      </c>
      <c r="K10" s="10">
        <v>3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2096</v>
      </c>
      <c r="D11" s="10">
        <v>385</v>
      </c>
      <c r="E11" s="10" t="s">
        <v>182</v>
      </c>
      <c r="F11" s="10" t="s">
        <v>182</v>
      </c>
      <c r="G11" s="10">
        <v>15</v>
      </c>
      <c r="H11" s="10">
        <v>74</v>
      </c>
      <c r="I11" s="10">
        <v>67</v>
      </c>
      <c r="J11" s="10">
        <v>207</v>
      </c>
      <c r="K11" s="10">
        <v>22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2818</v>
      </c>
      <c r="D12" s="10">
        <v>399</v>
      </c>
      <c r="E12" s="10" t="s">
        <v>182</v>
      </c>
      <c r="F12" s="10" t="s">
        <v>182</v>
      </c>
      <c r="G12" s="10">
        <v>29</v>
      </c>
      <c r="H12" s="10">
        <v>73</v>
      </c>
      <c r="I12" s="10">
        <v>91</v>
      </c>
      <c r="J12" s="10">
        <v>159</v>
      </c>
      <c r="K12" s="10">
        <v>47</v>
      </c>
      <c r="L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2522</v>
      </c>
      <c r="D13" s="10">
        <v>281</v>
      </c>
      <c r="E13" s="10" t="s">
        <v>182</v>
      </c>
      <c r="F13" s="10" t="s">
        <v>182</v>
      </c>
      <c r="G13" s="10">
        <v>28</v>
      </c>
      <c r="H13" s="10">
        <v>69</v>
      </c>
      <c r="I13" s="10">
        <v>61</v>
      </c>
      <c r="J13" s="10">
        <v>86</v>
      </c>
      <c r="K13" s="10">
        <v>37</v>
      </c>
      <c r="L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2121</v>
      </c>
      <c r="D14" s="10">
        <v>179</v>
      </c>
      <c r="E14" s="10" t="s">
        <v>182</v>
      </c>
      <c r="F14" s="10" t="s">
        <v>182</v>
      </c>
      <c r="G14" s="10">
        <v>20</v>
      </c>
      <c r="H14" s="10">
        <v>50</v>
      </c>
      <c r="I14" s="10">
        <v>34</v>
      </c>
      <c r="J14" s="10">
        <v>57</v>
      </c>
      <c r="K14" s="10">
        <v>18</v>
      </c>
      <c r="L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1801</v>
      </c>
      <c r="D15" s="10">
        <v>148</v>
      </c>
      <c r="E15" s="10" t="s">
        <v>182</v>
      </c>
      <c r="F15" s="10" t="s">
        <v>182</v>
      </c>
      <c r="G15" s="10">
        <v>25</v>
      </c>
      <c r="H15" s="10">
        <v>37</v>
      </c>
      <c r="I15" s="10">
        <v>41</v>
      </c>
      <c r="J15" s="10">
        <v>31</v>
      </c>
      <c r="K15" s="10">
        <v>14</v>
      </c>
      <c r="L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1767</v>
      </c>
      <c r="D16" s="10">
        <v>113</v>
      </c>
      <c r="E16" s="10" t="s">
        <v>182</v>
      </c>
      <c r="F16" s="10" t="s">
        <v>182</v>
      </c>
      <c r="G16" s="10">
        <v>31</v>
      </c>
      <c r="H16" s="10">
        <v>30</v>
      </c>
      <c r="I16" s="10">
        <v>19</v>
      </c>
      <c r="J16" s="10">
        <v>27</v>
      </c>
      <c r="K16" s="10">
        <v>6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1633</v>
      </c>
      <c r="D17" s="10">
        <v>91</v>
      </c>
      <c r="E17" s="10" t="s">
        <v>182</v>
      </c>
      <c r="F17" s="10" t="s">
        <v>182</v>
      </c>
      <c r="G17" s="10">
        <v>27</v>
      </c>
      <c r="H17" s="10">
        <v>30</v>
      </c>
      <c r="I17" s="10">
        <v>12</v>
      </c>
      <c r="J17" s="10">
        <v>10</v>
      </c>
      <c r="K17" s="10">
        <v>12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1369</v>
      </c>
      <c r="D18" s="10">
        <v>77</v>
      </c>
      <c r="E18" s="10" t="s">
        <v>182</v>
      </c>
      <c r="F18" s="10" t="s">
        <v>182</v>
      </c>
      <c r="G18" s="10">
        <v>25</v>
      </c>
      <c r="H18" s="10">
        <v>26</v>
      </c>
      <c r="I18" s="10">
        <v>11</v>
      </c>
      <c r="J18" s="10">
        <v>9</v>
      </c>
      <c r="K18" s="10">
        <v>6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1317</v>
      </c>
      <c r="D19" s="10">
        <v>63</v>
      </c>
      <c r="E19" s="10" t="s">
        <v>182</v>
      </c>
      <c r="F19" s="10" t="s">
        <v>182</v>
      </c>
      <c r="G19" s="10">
        <v>22</v>
      </c>
      <c r="H19" s="10">
        <v>19</v>
      </c>
      <c r="I19" s="10">
        <v>7</v>
      </c>
      <c r="J19" s="10">
        <v>4</v>
      </c>
      <c r="K19" s="10">
        <v>11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1973</v>
      </c>
      <c r="D20" s="10">
        <v>68</v>
      </c>
      <c r="E20" s="10" t="s">
        <v>182</v>
      </c>
      <c r="F20" s="10" t="s">
        <v>182</v>
      </c>
      <c r="G20" s="10">
        <v>32</v>
      </c>
      <c r="H20" s="10">
        <v>22</v>
      </c>
      <c r="I20" s="10">
        <v>6</v>
      </c>
      <c r="J20" s="10">
        <v>3</v>
      </c>
      <c r="K20" s="10">
        <v>5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1827</v>
      </c>
      <c r="D21" s="10">
        <v>48</v>
      </c>
      <c r="E21" s="10" t="s">
        <v>182</v>
      </c>
      <c r="F21" s="10" t="s">
        <v>182</v>
      </c>
      <c r="G21" s="10">
        <v>21</v>
      </c>
      <c r="H21" s="10">
        <v>9</v>
      </c>
      <c r="I21" s="10">
        <v>9</v>
      </c>
      <c r="J21" s="10">
        <v>7</v>
      </c>
      <c r="K21" s="10">
        <v>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1295</v>
      </c>
      <c r="D22" s="10">
        <v>29</v>
      </c>
      <c r="E22" s="10" t="s">
        <v>182</v>
      </c>
      <c r="F22" s="10" t="s">
        <v>182</v>
      </c>
      <c r="G22" s="10">
        <v>18</v>
      </c>
      <c r="H22" s="10">
        <v>5</v>
      </c>
      <c r="I22" s="10" t="s">
        <v>182</v>
      </c>
      <c r="J22" s="10">
        <v>4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776</v>
      </c>
      <c r="D23" s="10">
        <v>13</v>
      </c>
      <c r="E23" s="10" t="s">
        <v>182</v>
      </c>
      <c r="F23" s="10" t="s">
        <v>182</v>
      </c>
      <c r="G23" s="10">
        <v>7</v>
      </c>
      <c r="H23" s="10">
        <v>3</v>
      </c>
      <c r="I23" s="10" t="s">
        <v>182</v>
      </c>
      <c r="J23" s="10">
        <v>3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517</v>
      </c>
      <c r="D24" s="10">
        <v>16</v>
      </c>
      <c r="E24" s="10" t="s">
        <v>182</v>
      </c>
      <c r="F24" s="10" t="s">
        <v>182</v>
      </c>
      <c r="G24" s="10">
        <v>9</v>
      </c>
      <c r="H24" s="10">
        <v>4</v>
      </c>
      <c r="I24" s="10">
        <v>1</v>
      </c>
      <c r="J24" s="10">
        <v>1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15604</v>
      </c>
      <c r="D25" s="3">
        <v>2415</v>
      </c>
      <c r="E25" s="3">
        <v>30</v>
      </c>
      <c r="F25" s="3">
        <v>72</v>
      </c>
      <c r="G25" s="3">
        <v>537</v>
      </c>
      <c r="H25" s="3">
        <v>761</v>
      </c>
      <c r="I25" s="3">
        <v>305</v>
      </c>
      <c r="J25" s="3">
        <v>595</v>
      </c>
      <c r="K25" s="3">
        <v>115</v>
      </c>
    </row>
    <row r="26" spans="1:13" ht="12" customHeight="1" x14ac:dyDescent="0.25">
      <c r="A26" s="30" t="s">
        <v>171</v>
      </c>
      <c r="B26" s="1" t="s">
        <v>14</v>
      </c>
      <c r="C26" s="10">
        <v>110</v>
      </c>
      <c r="D26" s="10">
        <v>67</v>
      </c>
      <c r="E26" s="10">
        <v>27</v>
      </c>
      <c r="F26" s="10">
        <v>39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248</v>
      </c>
      <c r="D27" s="10">
        <v>239</v>
      </c>
      <c r="E27" s="10">
        <v>3</v>
      </c>
      <c r="F27" s="10">
        <v>33</v>
      </c>
      <c r="G27" s="10">
        <v>203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320</v>
      </c>
      <c r="D28" s="10">
        <v>290</v>
      </c>
      <c r="E28" s="10" t="s">
        <v>182</v>
      </c>
      <c r="F28" s="10" t="s">
        <v>182</v>
      </c>
      <c r="G28" s="10">
        <v>129</v>
      </c>
      <c r="H28" s="10">
        <v>161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498</v>
      </c>
      <c r="D29" s="10">
        <v>387</v>
      </c>
      <c r="E29" s="10" t="s">
        <v>182</v>
      </c>
      <c r="F29" s="10" t="s">
        <v>182</v>
      </c>
      <c r="G29" s="10">
        <v>7</v>
      </c>
      <c r="H29" s="10">
        <v>294</v>
      </c>
      <c r="I29" s="10">
        <v>21</v>
      </c>
      <c r="J29" s="10">
        <v>65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682</v>
      </c>
      <c r="D30" s="10">
        <v>259</v>
      </c>
      <c r="E30" s="10" t="s">
        <v>182</v>
      </c>
      <c r="F30" s="10" t="s">
        <v>182</v>
      </c>
      <c r="G30" s="10">
        <v>3</v>
      </c>
      <c r="H30" s="10">
        <v>47</v>
      </c>
      <c r="I30" s="10">
        <v>52</v>
      </c>
      <c r="J30" s="10">
        <v>155</v>
      </c>
      <c r="K30" s="10">
        <v>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1138</v>
      </c>
      <c r="D31" s="10">
        <v>233</v>
      </c>
      <c r="E31" s="10" t="s">
        <v>182</v>
      </c>
      <c r="F31" s="10" t="s">
        <v>182</v>
      </c>
      <c r="G31" s="10">
        <v>9</v>
      </c>
      <c r="H31" s="10">
        <v>42</v>
      </c>
      <c r="I31" s="10">
        <v>40</v>
      </c>
      <c r="J31" s="10">
        <v>127</v>
      </c>
      <c r="K31" s="10">
        <v>15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1513</v>
      </c>
      <c r="D32" s="10">
        <v>238</v>
      </c>
      <c r="E32" s="10" t="s">
        <v>182</v>
      </c>
      <c r="F32" s="10" t="s">
        <v>182</v>
      </c>
      <c r="G32" s="10">
        <v>15</v>
      </c>
      <c r="H32" s="10">
        <v>45</v>
      </c>
      <c r="I32" s="10">
        <v>54</v>
      </c>
      <c r="J32" s="10">
        <v>94</v>
      </c>
      <c r="K32" s="10">
        <v>30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1319</v>
      </c>
      <c r="D33" s="10">
        <v>160</v>
      </c>
      <c r="E33" s="10" t="s">
        <v>182</v>
      </c>
      <c r="F33" s="10" t="s">
        <v>182</v>
      </c>
      <c r="G33" s="10">
        <v>17</v>
      </c>
      <c r="H33" s="10">
        <v>30</v>
      </c>
      <c r="I33" s="10">
        <v>36</v>
      </c>
      <c r="J33" s="10">
        <v>59</v>
      </c>
      <c r="K33" s="10">
        <v>18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1204</v>
      </c>
      <c r="D34" s="10">
        <v>116</v>
      </c>
      <c r="E34" s="10" t="s">
        <v>182</v>
      </c>
      <c r="F34" s="10" t="s">
        <v>182</v>
      </c>
      <c r="G34" s="10">
        <v>11</v>
      </c>
      <c r="H34" s="10">
        <v>35</v>
      </c>
      <c r="I34" s="10">
        <v>29</v>
      </c>
      <c r="J34" s="10">
        <v>31</v>
      </c>
      <c r="K34" s="10">
        <v>10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1051</v>
      </c>
      <c r="D35" s="10">
        <v>100</v>
      </c>
      <c r="E35" s="10" t="s">
        <v>182</v>
      </c>
      <c r="F35" s="10" t="s">
        <v>182</v>
      </c>
      <c r="G35" s="10">
        <v>18</v>
      </c>
      <c r="H35" s="10">
        <v>20</v>
      </c>
      <c r="I35" s="10">
        <v>31</v>
      </c>
      <c r="J35" s="10">
        <v>22</v>
      </c>
      <c r="K35" s="10">
        <v>9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1001</v>
      </c>
      <c r="D36" s="10">
        <v>76</v>
      </c>
      <c r="E36" s="10" t="s">
        <v>182</v>
      </c>
      <c r="F36" s="10" t="s">
        <v>182</v>
      </c>
      <c r="G36" s="10">
        <v>22</v>
      </c>
      <c r="H36" s="10">
        <v>19</v>
      </c>
      <c r="I36" s="10">
        <v>11</v>
      </c>
      <c r="J36" s="10">
        <v>20</v>
      </c>
      <c r="K36" s="10">
        <v>4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988</v>
      </c>
      <c r="D37" s="10">
        <v>50</v>
      </c>
      <c r="E37" s="10" t="s">
        <v>182</v>
      </c>
      <c r="F37" s="10" t="s">
        <v>182</v>
      </c>
      <c r="G37" s="10">
        <v>14</v>
      </c>
      <c r="H37" s="10">
        <v>15</v>
      </c>
      <c r="I37" s="10">
        <v>9</v>
      </c>
      <c r="J37" s="10">
        <v>4</v>
      </c>
      <c r="K37" s="10">
        <v>8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838</v>
      </c>
      <c r="D38" s="10">
        <v>51</v>
      </c>
      <c r="E38" s="10" t="s">
        <v>182</v>
      </c>
      <c r="F38" s="10" t="s">
        <v>182</v>
      </c>
      <c r="G38" s="10">
        <v>16</v>
      </c>
      <c r="H38" s="10">
        <v>17</v>
      </c>
      <c r="I38" s="10">
        <v>8</v>
      </c>
      <c r="J38" s="10">
        <v>7</v>
      </c>
      <c r="K38" s="10">
        <v>3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804</v>
      </c>
      <c r="D39" s="10">
        <v>44</v>
      </c>
      <c r="E39" s="10" t="s">
        <v>182</v>
      </c>
      <c r="F39" s="10" t="s">
        <v>182</v>
      </c>
      <c r="G39" s="10">
        <v>18</v>
      </c>
      <c r="H39" s="10">
        <v>10</v>
      </c>
      <c r="I39" s="10">
        <v>3</v>
      </c>
      <c r="J39" s="10">
        <v>2</v>
      </c>
      <c r="K39" s="10">
        <v>11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1157</v>
      </c>
      <c r="D40" s="10">
        <v>41</v>
      </c>
      <c r="E40" s="10" t="s">
        <v>182</v>
      </c>
      <c r="F40" s="10" t="s">
        <v>182</v>
      </c>
      <c r="G40" s="10">
        <v>18</v>
      </c>
      <c r="H40" s="10">
        <v>15</v>
      </c>
      <c r="I40" s="10">
        <v>4</v>
      </c>
      <c r="J40" s="10">
        <v>1</v>
      </c>
      <c r="K40" s="10">
        <v>3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1076</v>
      </c>
      <c r="D41" s="10">
        <v>25</v>
      </c>
      <c r="E41" s="10" t="s">
        <v>182</v>
      </c>
      <c r="F41" s="10" t="s">
        <v>182</v>
      </c>
      <c r="G41" s="10">
        <v>13</v>
      </c>
      <c r="H41" s="10">
        <v>3</v>
      </c>
      <c r="I41" s="10">
        <v>6</v>
      </c>
      <c r="J41" s="10">
        <v>3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790</v>
      </c>
      <c r="D42" s="10">
        <v>15</v>
      </c>
      <c r="E42" s="10" t="s">
        <v>182</v>
      </c>
      <c r="F42" s="10" t="s">
        <v>182</v>
      </c>
      <c r="G42" s="10">
        <v>11</v>
      </c>
      <c r="H42" s="10">
        <v>2</v>
      </c>
      <c r="I42" s="10" t="s">
        <v>182</v>
      </c>
      <c r="J42" s="10">
        <v>1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510</v>
      </c>
      <c r="D43" s="10">
        <v>10</v>
      </c>
      <c r="E43" s="10" t="s">
        <v>182</v>
      </c>
      <c r="F43" s="10" t="s">
        <v>182</v>
      </c>
      <c r="G43" s="10">
        <v>5</v>
      </c>
      <c r="H43" s="10">
        <v>2</v>
      </c>
      <c r="I43" s="10" t="s">
        <v>182</v>
      </c>
      <c r="J43" s="10">
        <v>3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357</v>
      </c>
      <c r="D44" s="10">
        <v>14</v>
      </c>
      <c r="E44" s="10" t="s">
        <v>182</v>
      </c>
      <c r="F44" s="10" t="s">
        <v>182</v>
      </c>
      <c r="G44" s="10">
        <v>7</v>
      </c>
      <c r="H44" s="10">
        <v>4</v>
      </c>
      <c r="I44" s="10">
        <v>1</v>
      </c>
      <c r="J44" s="10">
        <v>1</v>
      </c>
      <c r="K44" s="10">
        <v>1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12013</v>
      </c>
      <c r="D45" s="3">
        <v>2011</v>
      </c>
      <c r="E45" s="3">
        <v>29</v>
      </c>
      <c r="F45" s="3">
        <v>93</v>
      </c>
      <c r="G45" s="3">
        <v>540</v>
      </c>
      <c r="H45" s="3">
        <v>733</v>
      </c>
      <c r="I45" s="3">
        <v>163</v>
      </c>
      <c r="J45" s="3">
        <v>382</v>
      </c>
      <c r="K45" s="3">
        <v>71</v>
      </c>
    </row>
    <row r="46" spans="1:13" ht="12" customHeight="1" x14ac:dyDescent="0.2">
      <c r="A46" s="30" t="s">
        <v>171</v>
      </c>
      <c r="B46" s="1" t="s">
        <v>14</v>
      </c>
      <c r="C46" s="10">
        <v>111</v>
      </c>
      <c r="D46" s="10">
        <v>72</v>
      </c>
      <c r="E46" s="10">
        <v>26</v>
      </c>
      <c r="F46" s="10">
        <v>45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312</v>
      </c>
      <c r="D47" s="10">
        <v>287</v>
      </c>
      <c r="E47" s="10">
        <v>3</v>
      </c>
      <c r="F47" s="10">
        <v>48</v>
      </c>
      <c r="G47" s="10">
        <v>236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401</v>
      </c>
      <c r="D48" s="10">
        <v>369</v>
      </c>
      <c r="E48" s="10" t="s">
        <v>182</v>
      </c>
      <c r="F48" s="10" t="s">
        <v>182</v>
      </c>
      <c r="G48" s="10">
        <v>178</v>
      </c>
      <c r="H48" s="10">
        <v>191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470</v>
      </c>
      <c r="D49" s="10">
        <v>357</v>
      </c>
      <c r="E49" s="10" t="s">
        <v>182</v>
      </c>
      <c r="F49" s="10" t="s">
        <v>182</v>
      </c>
      <c r="G49" s="10">
        <v>6</v>
      </c>
      <c r="H49" s="10">
        <v>302</v>
      </c>
      <c r="I49" s="10">
        <v>11</v>
      </c>
      <c r="J49" s="10">
        <v>38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633</v>
      </c>
      <c r="D50" s="10">
        <v>189</v>
      </c>
      <c r="E50" s="10" t="s">
        <v>182</v>
      </c>
      <c r="F50" s="10" t="s">
        <v>182</v>
      </c>
      <c r="G50" s="10">
        <v>4</v>
      </c>
      <c r="H50" s="10">
        <v>48</v>
      </c>
      <c r="I50" s="10">
        <v>25</v>
      </c>
      <c r="J50" s="10">
        <v>111</v>
      </c>
      <c r="K50" s="10">
        <v>1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958</v>
      </c>
      <c r="D51" s="10">
        <v>152</v>
      </c>
      <c r="E51" s="10" t="s">
        <v>182</v>
      </c>
      <c r="F51" s="10" t="s">
        <v>182</v>
      </c>
      <c r="G51" s="10">
        <v>6</v>
      </c>
      <c r="H51" s="10">
        <v>32</v>
      </c>
      <c r="I51" s="10">
        <v>27</v>
      </c>
      <c r="J51" s="10">
        <v>80</v>
      </c>
      <c r="K51" s="10">
        <v>7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1305</v>
      </c>
      <c r="D52" s="10">
        <v>161</v>
      </c>
      <c r="E52" s="10" t="s">
        <v>182</v>
      </c>
      <c r="F52" s="10" t="s">
        <v>182</v>
      </c>
      <c r="G52" s="10">
        <v>14</v>
      </c>
      <c r="H52" s="10">
        <v>28</v>
      </c>
      <c r="I52" s="10">
        <v>37</v>
      </c>
      <c r="J52" s="10">
        <v>65</v>
      </c>
      <c r="K52" s="10">
        <v>17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1203</v>
      </c>
      <c r="D53" s="10">
        <v>121</v>
      </c>
      <c r="E53" s="10" t="s">
        <v>182</v>
      </c>
      <c r="F53" s="10" t="s">
        <v>182</v>
      </c>
      <c r="G53" s="10">
        <v>11</v>
      </c>
      <c r="H53" s="10">
        <v>39</v>
      </c>
      <c r="I53" s="10">
        <v>25</v>
      </c>
      <c r="J53" s="10">
        <v>27</v>
      </c>
      <c r="K53" s="10">
        <v>19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917</v>
      </c>
      <c r="D54" s="10">
        <v>63</v>
      </c>
      <c r="E54" s="10" t="s">
        <v>182</v>
      </c>
      <c r="F54" s="10" t="s">
        <v>182</v>
      </c>
      <c r="G54" s="10">
        <v>9</v>
      </c>
      <c r="H54" s="10">
        <v>15</v>
      </c>
      <c r="I54" s="10">
        <v>5</v>
      </c>
      <c r="J54" s="10">
        <v>26</v>
      </c>
      <c r="K54" s="10">
        <v>8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750</v>
      </c>
      <c r="D55" s="10">
        <v>48</v>
      </c>
      <c r="E55" s="10" t="s">
        <v>182</v>
      </c>
      <c r="F55" s="10" t="s">
        <v>182</v>
      </c>
      <c r="G55" s="10">
        <v>7</v>
      </c>
      <c r="H55" s="10">
        <v>17</v>
      </c>
      <c r="I55" s="10">
        <v>10</v>
      </c>
      <c r="J55" s="10">
        <v>9</v>
      </c>
      <c r="K55" s="10">
        <v>5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766</v>
      </c>
      <c r="D56" s="10">
        <v>37</v>
      </c>
      <c r="E56" s="10" t="s">
        <v>182</v>
      </c>
      <c r="F56" s="10" t="s">
        <v>182</v>
      </c>
      <c r="G56" s="10">
        <v>9</v>
      </c>
      <c r="H56" s="10">
        <v>11</v>
      </c>
      <c r="I56" s="10">
        <v>8</v>
      </c>
      <c r="J56" s="10">
        <v>7</v>
      </c>
      <c r="K56" s="10">
        <v>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645</v>
      </c>
      <c r="D57" s="10">
        <v>41</v>
      </c>
      <c r="E57" s="10" t="s">
        <v>182</v>
      </c>
      <c r="F57" s="10" t="s">
        <v>182</v>
      </c>
      <c r="G57" s="10">
        <v>13</v>
      </c>
      <c r="H57" s="10">
        <v>15</v>
      </c>
      <c r="I57" s="10">
        <v>3</v>
      </c>
      <c r="J57" s="10">
        <v>6</v>
      </c>
      <c r="K57" s="10">
        <v>4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531</v>
      </c>
      <c r="D58" s="10">
        <v>26</v>
      </c>
      <c r="E58" s="10" t="s">
        <v>182</v>
      </c>
      <c r="F58" s="10" t="s">
        <v>182</v>
      </c>
      <c r="G58" s="10">
        <v>9</v>
      </c>
      <c r="H58" s="10">
        <v>9</v>
      </c>
      <c r="I58" s="10">
        <v>3</v>
      </c>
      <c r="J58" s="10">
        <v>2</v>
      </c>
      <c r="K58" s="10">
        <v>3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513</v>
      </c>
      <c r="D59" s="10">
        <v>19</v>
      </c>
      <c r="E59" s="10" t="s">
        <v>182</v>
      </c>
      <c r="F59" s="10" t="s">
        <v>182</v>
      </c>
      <c r="G59" s="10">
        <v>4</v>
      </c>
      <c r="H59" s="10">
        <v>9</v>
      </c>
      <c r="I59" s="10">
        <v>4</v>
      </c>
      <c r="J59" s="10">
        <v>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816</v>
      </c>
      <c r="D60" s="10">
        <v>27</v>
      </c>
      <c r="E60" s="10" t="s">
        <v>182</v>
      </c>
      <c r="F60" s="10" t="s">
        <v>182</v>
      </c>
      <c r="G60" s="10">
        <v>14</v>
      </c>
      <c r="H60" s="10">
        <v>7</v>
      </c>
      <c r="I60" s="10">
        <v>2</v>
      </c>
      <c r="J60" s="10">
        <v>2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751</v>
      </c>
      <c r="D61" s="10">
        <v>23</v>
      </c>
      <c r="E61" s="10" t="s">
        <v>182</v>
      </c>
      <c r="F61" s="10" t="s">
        <v>182</v>
      </c>
      <c r="G61" s="10">
        <v>8</v>
      </c>
      <c r="H61" s="10">
        <v>6</v>
      </c>
      <c r="I61" s="10">
        <v>3</v>
      </c>
      <c r="J61" s="10">
        <v>4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505</v>
      </c>
      <c r="D62" s="10">
        <v>14</v>
      </c>
      <c r="E62" s="10" t="s">
        <v>182</v>
      </c>
      <c r="F62" s="10" t="s">
        <v>182</v>
      </c>
      <c r="G62" s="10">
        <v>7</v>
      </c>
      <c r="H62" s="10">
        <v>3</v>
      </c>
      <c r="I62" s="10" t="s">
        <v>182</v>
      </c>
      <c r="J62" s="10">
        <v>3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266</v>
      </c>
      <c r="D63" s="10">
        <v>3</v>
      </c>
      <c r="E63" s="10" t="s">
        <v>182</v>
      </c>
      <c r="F63" s="10" t="s">
        <v>182</v>
      </c>
      <c r="G63" s="10">
        <v>2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160</v>
      </c>
      <c r="D64" s="6">
        <v>2</v>
      </c>
      <c r="E64" s="6" t="s">
        <v>182</v>
      </c>
      <c r="F64" s="6" t="s">
        <v>182</v>
      </c>
      <c r="G64" s="6">
        <v>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120</v>
      </c>
      <c r="D5" s="3">
        <v>18</v>
      </c>
      <c r="E5" s="3" t="s">
        <v>182</v>
      </c>
      <c r="F5" s="3" t="s">
        <v>182</v>
      </c>
      <c r="G5" s="3">
        <v>4</v>
      </c>
      <c r="H5" s="3">
        <v>4</v>
      </c>
      <c r="I5" s="3">
        <v>10</v>
      </c>
      <c r="J5" s="3" t="s">
        <v>182</v>
      </c>
      <c r="K5" s="3" t="s">
        <v>182</v>
      </c>
    </row>
    <row r="6" spans="1:32" ht="12" customHeight="1" x14ac:dyDescent="0.2">
      <c r="A6" s="30" t="s">
        <v>171</v>
      </c>
      <c r="B6" s="1" t="s">
        <v>14</v>
      </c>
      <c r="C6" s="10">
        <v>3</v>
      </c>
      <c r="D6" s="10" t="s">
        <v>182</v>
      </c>
      <c r="E6" s="10" t="s">
        <v>182</v>
      </c>
      <c r="F6" s="10" t="s">
        <v>182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</v>
      </c>
      <c r="D7" s="10">
        <v>1</v>
      </c>
      <c r="E7" s="10" t="s">
        <v>182</v>
      </c>
      <c r="F7" s="10" t="s">
        <v>182</v>
      </c>
      <c r="G7" s="10">
        <v>1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3</v>
      </c>
      <c r="D8" s="10">
        <v>1</v>
      </c>
      <c r="E8" s="10" t="s">
        <v>182</v>
      </c>
      <c r="F8" s="10" t="s">
        <v>182</v>
      </c>
      <c r="G8" s="10">
        <v>1</v>
      </c>
      <c r="H8" s="10" t="s">
        <v>182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6</v>
      </c>
      <c r="D9" s="10">
        <v>4</v>
      </c>
      <c r="E9" s="10" t="s">
        <v>182</v>
      </c>
      <c r="F9" s="10" t="s">
        <v>182</v>
      </c>
      <c r="G9" s="10" t="s">
        <v>182</v>
      </c>
      <c r="H9" s="10">
        <v>2</v>
      </c>
      <c r="I9" s="10">
        <v>2</v>
      </c>
      <c r="J9" s="10" t="s">
        <v>182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11</v>
      </c>
      <c r="D10" s="10">
        <v>2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1</v>
      </c>
      <c r="J10" s="10" t="s">
        <v>182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20</v>
      </c>
      <c r="D11" s="10">
        <v>4</v>
      </c>
      <c r="E11" s="10" t="s">
        <v>182</v>
      </c>
      <c r="F11" s="10" t="s">
        <v>182</v>
      </c>
      <c r="G11" s="10">
        <v>1</v>
      </c>
      <c r="H11" s="10" t="s">
        <v>182</v>
      </c>
      <c r="I11" s="10">
        <v>3</v>
      </c>
      <c r="J11" s="10" t="s">
        <v>182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14</v>
      </c>
      <c r="D12" s="10">
        <v>1</v>
      </c>
      <c r="E12" s="10" t="s">
        <v>182</v>
      </c>
      <c r="F12" s="10" t="s">
        <v>182</v>
      </c>
      <c r="G12" s="10" t="s">
        <v>182</v>
      </c>
      <c r="H12" s="10" t="s">
        <v>182</v>
      </c>
      <c r="I12" s="10">
        <v>1</v>
      </c>
      <c r="J12" s="10" t="s">
        <v>182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15</v>
      </c>
      <c r="D13" s="10">
        <v>2</v>
      </c>
      <c r="E13" s="10" t="s">
        <v>182</v>
      </c>
      <c r="F13" s="10" t="s">
        <v>182</v>
      </c>
      <c r="G13" s="10" t="s">
        <v>182</v>
      </c>
      <c r="H13" s="10" t="s">
        <v>182</v>
      </c>
      <c r="I13" s="10">
        <v>2</v>
      </c>
      <c r="J13" s="10" t="s">
        <v>182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7</v>
      </c>
      <c r="D14" s="10" t="s">
        <v>182</v>
      </c>
      <c r="E14" s="10" t="s">
        <v>182</v>
      </c>
      <c r="F14" s="10" t="s">
        <v>182</v>
      </c>
      <c r="G14" s="10" t="s">
        <v>182</v>
      </c>
      <c r="H14" s="10" t="s">
        <v>182</v>
      </c>
      <c r="I14" s="10" t="s">
        <v>182</v>
      </c>
      <c r="J14" s="10" t="s">
        <v>182</v>
      </c>
      <c r="K14" s="10" t="s">
        <v>182</v>
      </c>
      <c r="L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6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1</v>
      </c>
      <c r="I15" s="10">
        <v>1</v>
      </c>
      <c r="J15" s="10" t="s">
        <v>182</v>
      </c>
      <c r="K15" s="10" t="s">
        <v>182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7</v>
      </c>
      <c r="D16" s="10" t="s">
        <v>182</v>
      </c>
      <c r="E16" s="10" t="s">
        <v>182</v>
      </c>
      <c r="F16" s="10" t="s">
        <v>182</v>
      </c>
      <c r="G16" s="10" t="s">
        <v>182</v>
      </c>
      <c r="H16" s="10" t="s">
        <v>182</v>
      </c>
      <c r="I16" s="10" t="s">
        <v>182</v>
      </c>
      <c r="J16" s="10" t="s">
        <v>182</v>
      </c>
      <c r="K16" s="10" t="s">
        <v>182</v>
      </c>
      <c r="L16" t="s">
        <v>171</v>
      </c>
    </row>
    <row r="17" spans="1:14" ht="12" customHeight="1" x14ac:dyDescent="0.2">
      <c r="A17" s="30" t="s">
        <v>171</v>
      </c>
      <c r="B17" s="1" t="s">
        <v>25</v>
      </c>
      <c r="C17" s="10">
        <v>6</v>
      </c>
      <c r="D17" s="10" t="s">
        <v>182</v>
      </c>
      <c r="E17" s="10" t="s">
        <v>182</v>
      </c>
      <c r="F17" s="10" t="s">
        <v>182</v>
      </c>
      <c r="G17" s="10" t="s">
        <v>182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</row>
    <row r="18" spans="1:14" ht="12" customHeight="1" x14ac:dyDescent="0.2">
      <c r="A18" s="30" t="s">
        <v>171</v>
      </c>
      <c r="B18" s="1" t="s">
        <v>26</v>
      </c>
      <c r="C18" s="10">
        <v>5</v>
      </c>
      <c r="D18" s="10" t="s">
        <v>182</v>
      </c>
      <c r="E18" s="10" t="s">
        <v>182</v>
      </c>
      <c r="F18" s="10" t="s">
        <v>182</v>
      </c>
      <c r="G18" s="10" t="s">
        <v>182</v>
      </c>
      <c r="H18" s="10" t="s">
        <v>182</v>
      </c>
      <c r="I18" s="10" t="s">
        <v>182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4" ht="12" customHeight="1" x14ac:dyDescent="0.2">
      <c r="A19" s="30" t="s">
        <v>171</v>
      </c>
      <c r="B19" s="1" t="s">
        <v>27</v>
      </c>
      <c r="C19" s="10">
        <v>2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4" ht="12" customHeight="1" x14ac:dyDescent="0.2">
      <c r="A20" s="30" t="s">
        <v>171</v>
      </c>
      <c r="B20" s="1" t="s">
        <v>28</v>
      </c>
      <c r="C20" s="10">
        <v>2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4" ht="12" customHeight="1" x14ac:dyDescent="0.2">
      <c r="A21" s="30" t="s">
        <v>171</v>
      </c>
      <c r="B21" s="1" t="s">
        <v>29</v>
      </c>
      <c r="C21" s="10">
        <v>5</v>
      </c>
      <c r="D21" s="10">
        <v>1</v>
      </c>
      <c r="E21" s="10" t="s">
        <v>182</v>
      </c>
      <c r="F21" s="10" t="s">
        <v>182</v>
      </c>
      <c r="G21" s="10">
        <v>1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4" ht="12" customHeight="1" x14ac:dyDescent="0.2">
      <c r="A22" s="30" t="s">
        <v>171</v>
      </c>
      <c r="B22" s="1" t="s">
        <v>30</v>
      </c>
      <c r="C22" s="10">
        <v>6</v>
      </c>
      <c r="D22" s="10" t="s">
        <v>182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4" ht="12" customHeight="1" x14ac:dyDescent="0.2">
      <c r="A23" s="30" t="s">
        <v>171</v>
      </c>
      <c r="B23" s="1" t="s">
        <v>31</v>
      </c>
      <c r="C23" s="10">
        <v>1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4" ht="12" customHeight="1" x14ac:dyDescent="0.2">
      <c r="A24" s="30" t="s">
        <v>171</v>
      </c>
      <c r="B24" s="1" t="s">
        <v>32</v>
      </c>
      <c r="C24" s="10" t="s">
        <v>182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  <c r="N24" t="s">
        <v>171</v>
      </c>
    </row>
    <row r="25" spans="1:14" ht="12" customHeight="1" x14ac:dyDescent="0.2">
      <c r="A25" s="29" t="s">
        <v>33</v>
      </c>
      <c r="B25" s="4" t="s">
        <v>171</v>
      </c>
      <c r="C25" s="3">
        <v>61</v>
      </c>
      <c r="D25" s="3">
        <v>13</v>
      </c>
      <c r="E25" s="3" t="s">
        <v>182</v>
      </c>
      <c r="F25" s="3" t="s">
        <v>182</v>
      </c>
      <c r="G25" s="3">
        <v>3</v>
      </c>
      <c r="H25" s="3">
        <v>2</v>
      </c>
      <c r="I25" s="3">
        <v>8</v>
      </c>
      <c r="J25" s="3" t="s">
        <v>182</v>
      </c>
      <c r="K25" s="3" t="s">
        <v>182</v>
      </c>
    </row>
    <row r="26" spans="1:14" ht="12" customHeight="1" x14ac:dyDescent="0.25">
      <c r="A26" s="30" t="s">
        <v>171</v>
      </c>
      <c r="B26" s="1" t="s">
        <v>14</v>
      </c>
      <c r="C26" s="10">
        <v>2</v>
      </c>
      <c r="D26" s="10" t="s">
        <v>182</v>
      </c>
      <c r="E26" s="10" t="s">
        <v>182</v>
      </c>
      <c r="F26" s="10" t="s">
        <v>182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4" ht="12" customHeight="1" x14ac:dyDescent="0.2">
      <c r="A27" s="30" t="s">
        <v>171</v>
      </c>
      <c r="B27" s="1" t="s">
        <v>15</v>
      </c>
      <c r="C27" s="10">
        <v>1</v>
      </c>
      <c r="D27" s="10">
        <v>1</v>
      </c>
      <c r="E27" s="10" t="s">
        <v>182</v>
      </c>
      <c r="F27" s="10" t="s">
        <v>182</v>
      </c>
      <c r="G27" s="10">
        <v>1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4" ht="12" customHeight="1" x14ac:dyDescent="0.2">
      <c r="A28" s="30" t="s">
        <v>171</v>
      </c>
      <c r="B28" s="1" t="s">
        <v>16</v>
      </c>
      <c r="C28" s="10">
        <v>2</v>
      </c>
      <c r="D28" s="10">
        <v>1</v>
      </c>
      <c r="E28" s="10" t="s">
        <v>182</v>
      </c>
      <c r="F28" s="10" t="s">
        <v>182</v>
      </c>
      <c r="G28" s="10">
        <v>1</v>
      </c>
      <c r="H28" s="10" t="s">
        <v>182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4" ht="12" customHeight="1" x14ac:dyDescent="0.2">
      <c r="A29" s="30" t="s">
        <v>171</v>
      </c>
      <c r="B29" s="1" t="s">
        <v>17</v>
      </c>
      <c r="C29" s="10">
        <v>3</v>
      </c>
      <c r="D29" s="10">
        <v>3</v>
      </c>
      <c r="E29" s="10" t="s">
        <v>182</v>
      </c>
      <c r="F29" s="10" t="s">
        <v>182</v>
      </c>
      <c r="G29" s="10" t="s">
        <v>182</v>
      </c>
      <c r="H29" s="10">
        <v>1</v>
      </c>
      <c r="I29" s="10">
        <v>2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4" ht="12" customHeight="1" x14ac:dyDescent="0.2">
      <c r="A30" s="30" t="s">
        <v>171</v>
      </c>
      <c r="B30" s="1" t="s">
        <v>18</v>
      </c>
      <c r="C30" s="10">
        <v>4</v>
      </c>
      <c r="D30" s="10">
        <v>1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1</v>
      </c>
      <c r="J30" s="10" t="s">
        <v>182</v>
      </c>
      <c r="K30" s="10" t="s">
        <v>182</v>
      </c>
      <c r="L30" t="s">
        <v>171</v>
      </c>
      <c r="M30" t="s">
        <v>171</v>
      </c>
    </row>
    <row r="31" spans="1:14" ht="12" customHeight="1" x14ac:dyDescent="0.2">
      <c r="A31" s="30" t="s">
        <v>171</v>
      </c>
      <c r="B31" s="1" t="s">
        <v>19</v>
      </c>
      <c r="C31" s="10">
        <v>5</v>
      </c>
      <c r="D31" s="10">
        <v>2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2</v>
      </c>
      <c r="J31" s="10" t="s">
        <v>182</v>
      </c>
      <c r="K31" s="10" t="s">
        <v>182</v>
      </c>
      <c r="L31" t="s">
        <v>171</v>
      </c>
      <c r="M31" t="s">
        <v>171</v>
      </c>
    </row>
    <row r="32" spans="1:14" ht="12" customHeight="1" x14ac:dyDescent="0.2">
      <c r="A32" s="30" t="s">
        <v>171</v>
      </c>
      <c r="B32" s="1" t="s">
        <v>20</v>
      </c>
      <c r="C32" s="10">
        <v>11</v>
      </c>
      <c r="D32" s="10">
        <v>1</v>
      </c>
      <c r="E32" s="10" t="s">
        <v>182</v>
      </c>
      <c r="F32" s="10" t="s">
        <v>182</v>
      </c>
      <c r="G32" s="10" t="s">
        <v>182</v>
      </c>
      <c r="H32" s="10" t="s">
        <v>182</v>
      </c>
      <c r="I32" s="10">
        <v>1</v>
      </c>
      <c r="J32" s="10" t="s">
        <v>182</v>
      </c>
      <c r="K32" s="10" t="s">
        <v>182</v>
      </c>
      <c r="L32" t="s">
        <v>171</v>
      </c>
      <c r="M32" t="s">
        <v>171</v>
      </c>
    </row>
    <row r="33" spans="1:14" ht="12" customHeight="1" x14ac:dyDescent="0.2">
      <c r="A33" s="30" t="s">
        <v>171</v>
      </c>
      <c r="B33" s="1" t="s">
        <v>21</v>
      </c>
      <c r="C33" s="10">
        <v>6</v>
      </c>
      <c r="D33" s="10">
        <v>1</v>
      </c>
      <c r="E33" s="10" t="s">
        <v>182</v>
      </c>
      <c r="F33" s="10" t="s">
        <v>182</v>
      </c>
      <c r="G33" s="10" t="s">
        <v>182</v>
      </c>
      <c r="H33" s="10" t="s">
        <v>182</v>
      </c>
      <c r="I33" s="10">
        <v>1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4" ht="12" customHeight="1" x14ac:dyDescent="0.2">
      <c r="A34" s="30" t="s">
        <v>171</v>
      </c>
      <c r="B34" s="1" t="s">
        <v>22</v>
      </c>
      <c r="C34" s="10">
        <v>1</v>
      </c>
      <c r="D34" s="10" t="s">
        <v>182</v>
      </c>
      <c r="E34" s="10" t="s">
        <v>182</v>
      </c>
      <c r="F34" s="10" t="s">
        <v>182</v>
      </c>
      <c r="G34" s="10" t="s">
        <v>182</v>
      </c>
      <c r="H34" s="10" t="s">
        <v>182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4" ht="12" customHeight="1" x14ac:dyDescent="0.2">
      <c r="A35" s="30" t="s">
        <v>171</v>
      </c>
      <c r="B35" s="1" t="s">
        <v>23</v>
      </c>
      <c r="C35" s="10">
        <v>4</v>
      </c>
      <c r="D35" s="10">
        <v>2</v>
      </c>
      <c r="E35" s="10" t="s">
        <v>182</v>
      </c>
      <c r="F35" s="10" t="s">
        <v>182</v>
      </c>
      <c r="G35" s="10" t="s">
        <v>182</v>
      </c>
      <c r="H35" s="10">
        <v>1</v>
      </c>
      <c r="I35" s="10">
        <v>1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4" ht="12" customHeight="1" x14ac:dyDescent="0.2">
      <c r="A36" s="30" t="s">
        <v>171</v>
      </c>
      <c r="B36" s="1" t="s">
        <v>24</v>
      </c>
      <c r="C36" s="10">
        <v>2</v>
      </c>
      <c r="D36" s="10" t="s">
        <v>182</v>
      </c>
      <c r="E36" s="10" t="s">
        <v>182</v>
      </c>
      <c r="F36" s="10" t="s">
        <v>182</v>
      </c>
      <c r="G36" s="10" t="s">
        <v>182</v>
      </c>
      <c r="H36" s="10" t="s">
        <v>182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4" ht="12" customHeight="1" x14ac:dyDescent="0.2">
      <c r="A37" s="30" t="s">
        <v>171</v>
      </c>
      <c r="B37" s="1" t="s">
        <v>25</v>
      </c>
      <c r="C37" s="10">
        <v>6</v>
      </c>
      <c r="D37" s="10" t="s">
        <v>182</v>
      </c>
      <c r="E37" s="10" t="s">
        <v>182</v>
      </c>
      <c r="F37" s="10" t="s">
        <v>182</v>
      </c>
      <c r="G37" s="10" t="s">
        <v>182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4" ht="12" customHeight="1" x14ac:dyDescent="0.2">
      <c r="A38" s="30" t="s">
        <v>171</v>
      </c>
      <c r="B38" s="1" t="s">
        <v>26</v>
      </c>
      <c r="C38" s="10">
        <v>2</v>
      </c>
      <c r="D38" s="10" t="s">
        <v>182</v>
      </c>
      <c r="E38" s="10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4" ht="12" customHeight="1" x14ac:dyDescent="0.2">
      <c r="A39" s="30" t="s">
        <v>171</v>
      </c>
      <c r="B39" s="1" t="s">
        <v>27</v>
      </c>
      <c r="C39" s="10">
        <v>1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4" ht="12" customHeight="1" x14ac:dyDescent="0.2">
      <c r="A40" s="30" t="s">
        <v>171</v>
      </c>
      <c r="B40" s="1" t="s">
        <v>28</v>
      </c>
      <c r="C40" s="10">
        <v>2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4" ht="12" customHeight="1" x14ac:dyDescent="0.2">
      <c r="A41" s="30" t="s">
        <v>171</v>
      </c>
      <c r="B41" s="1" t="s">
        <v>29</v>
      </c>
      <c r="C41" s="10">
        <v>5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4" ht="12" customHeight="1" x14ac:dyDescent="0.2">
      <c r="A42" s="30" t="s">
        <v>171</v>
      </c>
      <c r="B42" s="1" t="s">
        <v>30</v>
      </c>
      <c r="C42" s="10">
        <v>3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4" ht="12" customHeight="1" x14ac:dyDescent="0.2">
      <c r="A43" s="30" t="s">
        <v>171</v>
      </c>
      <c r="B43" s="1" t="s">
        <v>31</v>
      </c>
      <c r="C43" s="10">
        <v>1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4" ht="12" customHeight="1" x14ac:dyDescent="0.2">
      <c r="A44" s="30" t="s">
        <v>171</v>
      </c>
      <c r="B44" s="1" t="s">
        <v>32</v>
      </c>
      <c r="C44" s="10" t="s">
        <v>182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  <c r="N44" t="s">
        <v>171</v>
      </c>
    </row>
    <row r="45" spans="1:14" ht="12" customHeight="1" x14ac:dyDescent="0.2">
      <c r="A45" s="29" t="s">
        <v>34</v>
      </c>
      <c r="B45" s="4" t="s">
        <v>171</v>
      </c>
      <c r="C45" s="3">
        <v>59</v>
      </c>
      <c r="D45" s="3">
        <v>5</v>
      </c>
      <c r="E45" s="3" t="s">
        <v>182</v>
      </c>
      <c r="F45" s="3" t="s">
        <v>182</v>
      </c>
      <c r="G45" s="3">
        <v>1</v>
      </c>
      <c r="H45" s="3">
        <v>2</v>
      </c>
      <c r="I45" s="3">
        <v>2</v>
      </c>
      <c r="J45" s="3" t="s">
        <v>182</v>
      </c>
      <c r="K45" s="3" t="s">
        <v>182</v>
      </c>
    </row>
    <row r="46" spans="1:14" ht="12" customHeight="1" x14ac:dyDescent="0.2">
      <c r="A46" s="30" t="s">
        <v>171</v>
      </c>
      <c r="B46" s="1" t="s">
        <v>14</v>
      </c>
      <c r="C46" s="10">
        <v>1</v>
      </c>
      <c r="D46" s="10" t="s">
        <v>182</v>
      </c>
      <c r="E46" s="10" t="s">
        <v>182</v>
      </c>
      <c r="F46" s="10" t="s">
        <v>182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4" ht="12" customHeight="1" x14ac:dyDescent="0.2">
      <c r="A47" s="30" t="s">
        <v>171</v>
      </c>
      <c r="B47" s="1" t="s">
        <v>15</v>
      </c>
      <c r="C47" s="10" t="s">
        <v>182</v>
      </c>
      <c r="D47" s="10" t="s">
        <v>182</v>
      </c>
      <c r="E47" s="10" t="s">
        <v>182</v>
      </c>
      <c r="F47" s="10" t="s">
        <v>182</v>
      </c>
      <c r="G47" s="10" t="s">
        <v>182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  <c r="N47" t="s">
        <v>171</v>
      </c>
    </row>
    <row r="48" spans="1:14" ht="12" customHeight="1" x14ac:dyDescent="0.2">
      <c r="A48" s="30" t="s">
        <v>171</v>
      </c>
      <c r="B48" s="1" t="s">
        <v>16</v>
      </c>
      <c r="C48" s="10">
        <v>1</v>
      </c>
      <c r="D48" s="10" t="s">
        <v>182</v>
      </c>
      <c r="E48" s="10" t="s">
        <v>182</v>
      </c>
      <c r="F48" s="10" t="s">
        <v>182</v>
      </c>
      <c r="G48" s="10" t="s">
        <v>182</v>
      </c>
      <c r="H48" s="10" t="s">
        <v>182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3</v>
      </c>
      <c r="D49" s="10">
        <v>1</v>
      </c>
      <c r="E49" s="10" t="s">
        <v>182</v>
      </c>
      <c r="F49" s="10" t="s">
        <v>182</v>
      </c>
      <c r="G49" s="10" t="s">
        <v>182</v>
      </c>
      <c r="H49" s="10">
        <v>1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7</v>
      </c>
      <c r="D50" s="10">
        <v>1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 t="s">
        <v>182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15</v>
      </c>
      <c r="D51" s="10">
        <v>2</v>
      </c>
      <c r="E51" s="10" t="s">
        <v>182</v>
      </c>
      <c r="F51" s="10" t="s">
        <v>182</v>
      </c>
      <c r="G51" s="10">
        <v>1</v>
      </c>
      <c r="H51" s="10" t="s">
        <v>182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3</v>
      </c>
      <c r="D52" s="10" t="s">
        <v>182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9</v>
      </c>
      <c r="D53" s="10">
        <v>1</v>
      </c>
      <c r="E53" s="10" t="s">
        <v>182</v>
      </c>
      <c r="F53" s="10" t="s">
        <v>182</v>
      </c>
      <c r="G53" s="10" t="s">
        <v>182</v>
      </c>
      <c r="H53" s="10" t="s">
        <v>182</v>
      </c>
      <c r="I53" s="10">
        <v>1</v>
      </c>
      <c r="J53" s="10" t="s">
        <v>182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6</v>
      </c>
      <c r="D54" s="10" t="s">
        <v>182</v>
      </c>
      <c r="E54" s="10" t="s">
        <v>182</v>
      </c>
      <c r="F54" s="10" t="s">
        <v>182</v>
      </c>
      <c r="G54" s="10" t="s">
        <v>182</v>
      </c>
      <c r="H54" s="10" t="s">
        <v>182</v>
      </c>
      <c r="I54" s="10" t="s">
        <v>182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2</v>
      </c>
      <c r="D55" s="10" t="s">
        <v>182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5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 t="s">
        <v>182</v>
      </c>
      <c r="D57" s="10" t="s">
        <v>182</v>
      </c>
      <c r="E57" s="10" t="s">
        <v>182</v>
      </c>
      <c r="F57" s="10" t="s">
        <v>182</v>
      </c>
      <c r="G57" s="10" t="s">
        <v>182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  <c r="N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3</v>
      </c>
      <c r="D58" s="10" t="s">
        <v>182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1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 t="s">
        <v>182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  <c r="N60" t="s">
        <v>171</v>
      </c>
    </row>
    <row r="61" spans="1:14" ht="12" customHeight="1" x14ac:dyDescent="0.2">
      <c r="A61" s="30" t="s">
        <v>171</v>
      </c>
      <c r="B61" s="1" t="s">
        <v>29</v>
      </c>
      <c r="C61" s="10" t="s">
        <v>182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  <c r="N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 t="s">
        <v>182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  <c r="N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442</v>
      </c>
      <c r="D5" s="3">
        <v>124</v>
      </c>
      <c r="E5" s="3">
        <v>6</v>
      </c>
      <c r="F5" s="3">
        <v>7</v>
      </c>
      <c r="G5" s="3">
        <v>33</v>
      </c>
      <c r="H5" s="3">
        <v>46</v>
      </c>
      <c r="I5" s="3">
        <v>16</v>
      </c>
      <c r="J5" s="3">
        <v>14</v>
      </c>
      <c r="K5" s="3">
        <v>2</v>
      </c>
    </row>
    <row r="6" spans="1:32" ht="12" customHeight="1" x14ac:dyDescent="0.2">
      <c r="A6" s="30" t="s">
        <v>171</v>
      </c>
      <c r="B6" s="1" t="s">
        <v>14</v>
      </c>
      <c r="C6" s="10">
        <v>12</v>
      </c>
      <c r="D6" s="10">
        <v>11</v>
      </c>
      <c r="E6" s="10">
        <v>6</v>
      </c>
      <c r="F6" s="10">
        <v>5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14</v>
      </c>
      <c r="D7" s="10">
        <v>12</v>
      </c>
      <c r="E7" s="10" t="s">
        <v>182</v>
      </c>
      <c r="F7" s="10">
        <v>2</v>
      </c>
      <c r="G7" s="10">
        <v>10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25</v>
      </c>
      <c r="D8" s="10">
        <v>20</v>
      </c>
      <c r="E8" s="10" t="s">
        <v>182</v>
      </c>
      <c r="F8" s="10" t="s">
        <v>182</v>
      </c>
      <c r="G8" s="10">
        <v>9</v>
      </c>
      <c r="H8" s="10">
        <v>11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36</v>
      </c>
      <c r="D9" s="10">
        <v>27</v>
      </c>
      <c r="E9" s="10" t="s">
        <v>182</v>
      </c>
      <c r="F9" s="10" t="s">
        <v>182</v>
      </c>
      <c r="G9" s="10">
        <v>3</v>
      </c>
      <c r="H9" s="10">
        <v>21</v>
      </c>
      <c r="I9" s="10">
        <v>2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24</v>
      </c>
      <c r="D10" s="10">
        <v>10</v>
      </c>
      <c r="E10" s="10" t="s">
        <v>182</v>
      </c>
      <c r="F10" s="10" t="s">
        <v>182</v>
      </c>
      <c r="G10" s="10" t="s">
        <v>182</v>
      </c>
      <c r="H10" s="10">
        <v>1</v>
      </c>
      <c r="I10" s="10">
        <v>2</v>
      </c>
      <c r="J10" s="10">
        <v>7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40</v>
      </c>
      <c r="D11" s="10">
        <v>7</v>
      </c>
      <c r="E11" s="10" t="s">
        <v>182</v>
      </c>
      <c r="F11" s="10" t="s">
        <v>182</v>
      </c>
      <c r="G11" s="10">
        <v>1</v>
      </c>
      <c r="H11" s="10">
        <v>1</v>
      </c>
      <c r="I11" s="10">
        <v>2</v>
      </c>
      <c r="J11" s="10">
        <v>2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49</v>
      </c>
      <c r="D12" s="10">
        <v>9</v>
      </c>
      <c r="E12" s="10" t="s">
        <v>182</v>
      </c>
      <c r="F12" s="10" t="s">
        <v>182</v>
      </c>
      <c r="G12" s="10">
        <v>4</v>
      </c>
      <c r="H12" s="10" t="s">
        <v>182</v>
      </c>
      <c r="I12" s="10">
        <v>3</v>
      </c>
      <c r="J12" s="10">
        <v>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42</v>
      </c>
      <c r="D13" s="10">
        <v>6</v>
      </c>
      <c r="E13" s="10" t="s">
        <v>182</v>
      </c>
      <c r="F13" s="10" t="s">
        <v>182</v>
      </c>
      <c r="G13" s="10">
        <v>1</v>
      </c>
      <c r="H13" s="10">
        <v>3</v>
      </c>
      <c r="I13" s="10">
        <v>1</v>
      </c>
      <c r="J13" s="10">
        <v>1</v>
      </c>
      <c r="K13" s="10" t="s">
        <v>182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39</v>
      </c>
      <c r="D14" s="10">
        <v>8</v>
      </c>
      <c r="E14" s="10" t="s">
        <v>182</v>
      </c>
      <c r="F14" s="10" t="s">
        <v>182</v>
      </c>
      <c r="G14" s="10">
        <v>2</v>
      </c>
      <c r="H14" s="10">
        <v>4</v>
      </c>
      <c r="I14" s="10">
        <v>2</v>
      </c>
      <c r="J14" s="10" t="s">
        <v>182</v>
      </c>
      <c r="K14" s="10" t="s">
        <v>182</v>
      </c>
      <c r="L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29</v>
      </c>
      <c r="D15" s="10">
        <v>2</v>
      </c>
      <c r="E15" s="10" t="s">
        <v>182</v>
      </c>
      <c r="F15" s="10" t="s">
        <v>182</v>
      </c>
      <c r="G15" s="10" t="s">
        <v>182</v>
      </c>
      <c r="H15" s="10">
        <v>1</v>
      </c>
      <c r="I15" s="10" t="s">
        <v>182</v>
      </c>
      <c r="J15" s="10" t="s">
        <v>182</v>
      </c>
      <c r="K15" s="10">
        <v>1</v>
      </c>
      <c r="L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28</v>
      </c>
      <c r="D16" s="10">
        <v>2</v>
      </c>
      <c r="E16" s="10" t="s">
        <v>182</v>
      </c>
      <c r="F16" s="10" t="s">
        <v>182</v>
      </c>
      <c r="G16" s="10" t="s">
        <v>182</v>
      </c>
      <c r="H16" s="10">
        <v>1</v>
      </c>
      <c r="I16" s="10">
        <v>1</v>
      </c>
      <c r="J16" s="10" t="s">
        <v>182</v>
      </c>
      <c r="K16" s="10" t="s">
        <v>182</v>
      </c>
      <c r="L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27</v>
      </c>
      <c r="D17" s="10">
        <v>4</v>
      </c>
      <c r="E17" s="10" t="s">
        <v>182</v>
      </c>
      <c r="F17" s="10" t="s">
        <v>182</v>
      </c>
      <c r="G17" s="10">
        <v>2</v>
      </c>
      <c r="H17" s="10">
        <v>2</v>
      </c>
      <c r="I17" s="10" t="s">
        <v>182</v>
      </c>
      <c r="J17" s="10" t="s">
        <v>182</v>
      </c>
      <c r="K17" s="10" t="s">
        <v>182</v>
      </c>
      <c r="L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17</v>
      </c>
      <c r="D18" s="10">
        <v>3</v>
      </c>
      <c r="E18" s="10" t="s">
        <v>182</v>
      </c>
      <c r="F18" s="10" t="s">
        <v>182</v>
      </c>
      <c r="G18" s="10">
        <v>1</v>
      </c>
      <c r="H18" s="10" t="s">
        <v>182</v>
      </c>
      <c r="I18" s="10">
        <v>2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14</v>
      </c>
      <c r="D19" s="10" t="s">
        <v>182</v>
      </c>
      <c r="E19" s="10" t="s">
        <v>182</v>
      </c>
      <c r="F19" s="10" t="s">
        <v>182</v>
      </c>
      <c r="G19" s="10" t="s">
        <v>182</v>
      </c>
      <c r="H19" s="10" t="s">
        <v>182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</v>
      </c>
      <c r="D20" s="10" t="s">
        <v>182</v>
      </c>
      <c r="E20" s="10" t="s">
        <v>182</v>
      </c>
      <c r="F20" s="10" t="s">
        <v>182</v>
      </c>
      <c r="G20" s="10" t="s">
        <v>182</v>
      </c>
      <c r="H20" s="10" t="s">
        <v>182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11</v>
      </c>
      <c r="D21" s="10" t="s">
        <v>182</v>
      </c>
      <c r="E21" s="10" t="s">
        <v>182</v>
      </c>
      <c r="F21" s="10" t="s">
        <v>182</v>
      </c>
      <c r="G21" s="10" t="s">
        <v>182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10</v>
      </c>
      <c r="D22" s="10">
        <v>1</v>
      </c>
      <c r="E22" s="10" t="s">
        <v>182</v>
      </c>
      <c r="F22" s="10" t="s">
        <v>182</v>
      </c>
      <c r="G22" s="10" t="s">
        <v>182</v>
      </c>
      <c r="H22" s="10" t="s">
        <v>182</v>
      </c>
      <c r="I22" s="10">
        <v>1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8</v>
      </c>
      <c r="D23" s="10">
        <v>1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4</v>
      </c>
      <c r="D24" s="10">
        <v>1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>
        <v>1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258</v>
      </c>
      <c r="D25" s="3">
        <v>77</v>
      </c>
      <c r="E25" s="3">
        <v>2</v>
      </c>
      <c r="F25" s="3">
        <v>4</v>
      </c>
      <c r="G25" s="3">
        <v>25</v>
      </c>
      <c r="H25" s="3">
        <v>29</v>
      </c>
      <c r="I25" s="3">
        <v>8</v>
      </c>
      <c r="J25" s="3">
        <v>8</v>
      </c>
      <c r="K25" s="3">
        <v>1</v>
      </c>
    </row>
    <row r="26" spans="1:13" ht="12" customHeight="1" x14ac:dyDescent="0.25">
      <c r="A26" s="30" t="s">
        <v>171</v>
      </c>
      <c r="B26" s="1" t="s">
        <v>14</v>
      </c>
      <c r="C26" s="10">
        <v>4</v>
      </c>
      <c r="D26" s="10">
        <v>4</v>
      </c>
      <c r="E26" s="10">
        <v>2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8</v>
      </c>
      <c r="D27" s="10">
        <v>7</v>
      </c>
      <c r="E27" s="10" t="s">
        <v>182</v>
      </c>
      <c r="F27" s="10">
        <v>2</v>
      </c>
      <c r="G27" s="10">
        <v>5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17</v>
      </c>
      <c r="D28" s="10">
        <v>14</v>
      </c>
      <c r="E28" s="10" t="s">
        <v>182</v>
      </c>
      <c r="F28" s="10" t="s">
        <v>182</v>
      </c>
      <c r="G28" s="10">
        <v>8</v>
      </c>
      <c r="H28" s="10">
        <v>6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26</v>
      </c>
      <c r="D29" s="10">
        <v>21</v>
      </c>
      <c r="E29" s="10" t="s">
        <v>182</v>
      </c>
      <c r="F29" s="10" t="s">
        <v>182</v>
      </c>
      <c r="G29" s="10">
        <v>3</v>
      </c>
      <c r="H29" s="10">
        <v>15</v>
      </c>
      <c r="I29" s="10">
        <v>2</v>
      </c>
      <c r="J29" s="10">
        <v>1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10</v>
      </c>
      <c r="D30" s="10">
        <v>6</v>
      </c>
      <c r="E30" s="10" t="s">
        <v>182</v>
      </c>
      <c r="F30" s="10" t="s">
        <v>182</v>
      </c>
      <c r="G30" s="10" t="s">
        <v>182</v>
      </c>
      <c r="H30" s="10" t="s">
        <v>182</v>
      </c>
      <c r="I30" s="10">
        <v>2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23</v>
      </c>
      <c r="D31" s="10">
        <v>3</v>
      </c>
      <c r="E31" s="10" t="s">
        <v>182</v>
      </c>
      <c r="F31" s="10" t="s">
        <v>182</v>
      </c>
      <c r="G31" s="10" t="s">
        <v>182</v>
      </c>
      <c r="H31" s="10" t="s">
        <v>182</v>
      </c>
      <c r="I31" s="10">
        <v>1</v>
      </c>
      <c r="J31" s="10">
        <v>1</v>
      </c>
      <c r="K31" s="10">
        <v>1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27</v>
      </c>
      <c r="D32" s="10">
        <v>6</v>
      </c>
      <c r="E32" s="10" t="s">
        <v>182</v>
      </c>
      <c r="F32" s="10" t="s">
        <v>182</v>
      </c>
      <c r="G32" s="10">
        <v>4</v>
      </c>
      <c r="H32" s="10" t="s">
        <v>182</v>
      </c>
      <c r="I32" s="10">
        <v>1</v>
      </c>
      <c r="J32" s="10">
        <v>1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22</v>
      </c>
      <c r="D33" s="10">
        <v>2</v>
      </c>
      <c r="E33" s="10" t="s">
        <v>182</v>
      </c>
      <c r="F33" s="10" t="s">
        <v>182</v>
      </c>
      <c r="G33" s="10" t="s">
        <v>182</v>
      </c>
      <c r="H33" s="10">
        <v>2</v>
      </c>
      <c r="I33" s="10" t="s">
        <v>182</v>
      </c>
      <c r="J33" s="10" t="s">
        <v>182</v>
      </c>
      <c r="K33" s="10" t="s">
        <v>182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24</v>
      </c>
      <c r="D34" s="10">
        <v>5</v>
      </c>
      <c r="E34" s="10" t="s">
        <v>182</v>
      </c>
      <c r="F34" s="10" t="s">
        <v>182</v>
      </c>
      <c r="G34" s="10">
        <v>2</v>
      </c>
      <c r="H34" s="10">
        <v>3</v>
      </c>
      <c r="I34" s="10" t="s">
        <v>182</v>
      </c>
      <c r="J34" s="10" t="s">
        <v>182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17</v>
      </c>
      <c r="D35" s="10">
        <v>1</v>
      </c>
      <c r="E35" s="10" t="s">
        <v>182</v>
      </c>
      <c r="F35" s="10" t="s">
        <v>182</v>
      </c>
      <c r="G35" s="10" t="s">
        <v>182</v>
      </c>
      <c r="H35" s="10">
        <v>1</v>
      </c>
      <c r="I35" s="10" t="s">
        <v>182</v>
      </c>
      <c r="J35" s="10" t="s">
        <v>182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17</v>
      </c>
      <c r="D36" s="10">
        <v>2</v>
      </c>
      <c r="E36" s="10" t="s">
        <v>182</v>
      </c>
      <c r="F36" s="10" t="s">
        <v>182</v>
      </c>
      <c r="G36" s="10" t="s">
        <v>182</v>
      </c>
      <c r="H36" s="10">
        <v>1</v>
      </c>
      <c r="I36" s="10">
        <v>1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17</v>
      </c>
      <c r="D37" s="10">
        <v>3</v>
      </c>
      <c r="E37" s="10" t="s">
        <v>182</v>
      </c>
      <c r="F37" s="10" t="s">
        <v>182</v>
      </c>
      <c r="G37" s="10">
        <v>2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7</v>
      </c>
      <c r="D38" s="10">
        <v>1</v>
      </c>
      <c r="E38" s="10" t="s">
        <v>182</v>
      </c>
      <c r="F38" s="10" t="s">
        <v>182</v>
      </c>
      <c r="G38" s="10">
        <v>1</v>
      </c>
      <c r="H38" s="10" t="s">
        <v>182</v>
      </c>
      <c r="I38" s="10" t="s">
        <v>182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8</v>
      </c>
      <c r="D39" s="10" t="s">
        <v>182</v>
      </c>
      <c r="E39" s="10" t="s">
        <v>182</v>
      </c>
      <c r="F39" s="10" t="s">
        <v>182</v>
      </c>
      <c r="G39" s="10" t="s">
        <v>182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8</v>
      </c>
      <c r="D40" s="10" t="s">
        <v>182</v>
      </c>
      <c r="E40" s="10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</v>
      </c>
      <c r="D41" s="10" t="s">
        <v>182</v>
      </c>
      <c r="E41" s="10" t="s">
        <v>182</v>
      </c>
      <c r="F41" s="10" t="s">
        <v>182</v>
      </c>
      <c r="G41" s="10" t="s">
        <v>182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7</v>
      </c>
      <c r="D42" s="10">
        <v>1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4</v>
      </c>
      <c r="D44" s="10">
        <v>1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184</v>
      </c>
      <c r="D45" s="3">
        <v>47</v>
      </c>
      <c r="E45" s="3">
        <v>4</v>
      </c>
      <c r="F45" s="3">
        <v>3</v>
      </c>
      <c r="G45" s="3">
        <v>8</v>
      </c>
      <c r="H45" s="3">
        <v>17</v>
      </c>
      <c r="I45" s="3">
        <v>8</v>
      </c>
      <c r="J45" s="3">
        <v>6</v>
      </c>
      <c r="K45" s="3">
        <v>1</v>
      </c>
    </row>
    <row r="46" spans="1:13" ht="12" customHeight="1" x14ac:dyDescent="0.2">
      <c r="A46" s="30" t="s">
        <v>171</v>
      </c>
      <c r="B46" s="1" t="s">
        <v>14</v>
      </c>
      <c r="C46" s="10">
        <v>8</v>
      </c>
      <c r="D46" s="10">
        <v>7</v>
      </c>
      <c r="E46" s="10">
        <v>4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6</v>
      </c>
      <c r="D47" s="10">
        <v>5</v>
      </c>
      <c r="E47" s="10" t="s">
        <v>182</v>
      </c>
      <c r="F47" s="10" t="s">
        <v>182</v>
      </c>
      <c r="G47" s="10">
        <v>5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8</v>
      </c>
      <c r="D48" s="10">
        <v>6</v>
      </c>
      <c r="E48" s="10" t="s">
        <v>182</v>
      </c>
      <c r="F48" s="10" t="s">
        <v>182</v>
      </c>
      <c r="G48" s="10">
        <v>1</v>
      </c>
      <c r="H48" s="10">
        <v>5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4" ht="12" customHeight="1" x14ac:dyDescent="0.2">
      <c r="A49" s="30" t="s">
        <v>171</v>
      </c>
      <c r="B49" s="1" t="s">
        <v>17</v>
      </c>
      <c r="C49" s="10">
        <v>10</v>
      </c>
      <c r="D49" s="10">
        <v>6</v>
      </c>
      <c r="E49" s="10" t="s">
        <v>182</v>
      </c>
      <c r="F49" s="10" t="s">
        <v>182</v>
      </c>
      <c r="G49" s="10" t="s">
        <v>182</v>
      </c>
      <c r="H49" s="10">
        <v>6</v>
      </c>
      <c r="I49" s="10" t="s">
        <v>182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4" ht="12" customHeight="1" x14ac:dyDescent="0.2">
      <c r="A50" s="30" t="s">
        <v>171</v>
      </c>
      <c r="B50" s="1" t="s">
        <v>18</v>
      </c>
      <c r="C50" s="10">
        <v>14</v>
      </c>
      <c r="D50" s="10">
        <v>4</v>
      </c>
      <c r="E50" s="10" t="s">
        <v>182</v>
      </c>
      <c r="F50" s="10" t="s">
        <v>182</v>
      </c>
      <c r="G50" s="10" t="s">
        <v>182</v>
      </c>
      <c r="H50" s="10">
        <v>1</v>
      </c>
      <c r="I50" s="10" t="s">
        <v>182</v>
      </c>
      <c r="J50" s="10">
        <v>3</v>
      </c>
      <c r="K50" s="10" t="s">
        <v>182</v>
      </c>
      <c r="L50" t="s">
        <v>171</v>
      </c>
      <c r="M50" t="s">
        <v>171</v>
      </c>
    </row>
    <row r="51" spans="1:14" ht="12" customHeight="1" x14ac:dyDescent="0.2">
      <c r="A51" s="30" t="s">
        <v>171</v>
      </c>
      <c r="B51" s="1" t="s">
        <v>19</v>
      </c>
      <c r="C51" s="10">
        <v>17</v>
      </c>
      <c r="D51" s="10">
        <v>4</v>
      </c>
      <c r="E51" s="10" t="s">
        <v>182</v>
      </c>
      <c r="F51" s="10" t="s">
        <v>182</v>
      </c>
      <c r="G51" s="10">
        <v>1</v>
      </c>
      <c r="H51" s="10">
        <v>1</v>
      </c>
      <c r="I51" s="10">
        <v>1</v>
      </c>
      <c r="J51" s="10">
        <v>1</v>
      </c>
      <c r="K51" s="10" t="s">
        <v>182</v>
      </c>
      <c r="L51" t="s">
        <v>171</v>
      </c>
      <c r="M51" t="s">
        <v>171</v>
      </c>
    </row>
    <row r="52" spans="1:14" ht="12" customHeight="1" x14ac:dyDescent="0.2">
      <c r="A52" s="30" t="s">
        <v>171</v>
      </c>
      <c r="B52" s="1" t="s">
        <v>20</v>
      </c>
      <c r="C52" s="10">
        <v>22</v>
      </c>
      <c r="D52" s="10">
        <v>3</v>
      </c>
      <c r="E52" s="10" t="s">
        <v>182</v>
      </c>
      <c r="F52" s="10" t="s">
        <v>182</v>
      </c>
      <c r="G52" s="10" t="s">
        <v>182</v>
      </c>
      <c r="H52" s="10" t="s">
        <v>182</v>
      </c>
      <c r="I52" s="10">
        <v>2</v>
      </c>
      <c r="J52" s="10">
        <v>1</v>
      </c>
      <c r="K52" s="10" t="s">
        <v>182</v>
      </c>
      <c r="L52" t="s">
        <v>171</v>
      </c>
      <c r="M52" t="s">
        <v>171</v>
      </c>
    </row>
    <row r="53" spans="1:14" ht="12" customHeight="1" x14ac:dyDescent="0.2">
      <c r="A53" s="30" t="s">
        <v>171</v>
      </c>
      <c r="B53" s="1" t="s">
        <v>21</v>
      </c>
      <c r="C53" s="10">
        <v>20</v>
      </c>
      <c r="D53" s="10">
        <v>4</v>
      </c>
      <c r="E53" s="10" t="s">
        <v>182</v>
      </c>
      <c r="F53" s="10" t="s">
        <v>182</v>
      </c>
      <c r="G53" s="10">
        <v>1</v>
      </c>
      <c r="H53" s="10">
        <v>1</v>
      </c>
      <c r="I53" s="10">
        <v>1</v>
      </c>
      <c r="J53" s="10">
        <v>1</v>
      </c>
      <c r="K53" s="10" t="s">
        <v>182</v>
      </c>
      <c r="L53" t="s">
        <v>171</v>
      </c>
      <c r="M53" t="s">
        <v>171</v>
      </c>
    </row>
    <row r="54" spans="1:14" ht="12" customHeight="1" x14ac:dyDescent="0.2">
      <c r="A54" s="30" t="s">
        <v>171</v>
      </c>
      <c r="B54" s="1" t="s">
        <v>22</v>
      </c>
      <c r="C54" s="10">
        <v>15</v>
      </c>
      <c r="D54" s="10">
        <v>3</v>
      </c>
      <c r="E54" s="10" t="s">
        <v>182</v>
      </c>
      <c r="F54" s="10" t="s">
        <v>182</v>
      </c>
      <c r="G54" s="10" t="s">
        <v>182</v>
      </c>
      <c r="H54" s="10">
        <v>1</v>
      </c>
      <c r="I54" s="10">
        <v>2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4" ht="12" customHeight="1" x14ac:dyDescent="0.2">
      <c r="A55" s="30" t="s">
        <v>171</v>
      </c>
      <c r="B55" s="1" t="s">
        <v>23</v>
      </c>
      <c r="C55" s="10">
        <v>12</v>
      </c>
      <c r="D55" s="10">
        <v>1</v>
      </c>
      <c r="E55" s="10" t="s">
        <v>182</v>
      </c>
      <c r="F55" s="10" t="s">
        <v>182</v>
      </c>
      <c r="G55" s="10" t="s">
        <v>182</v>
      </c>
      <c r="H55" s="10" t="s">
        <v>182</v>
      </c>
      <c r="I55" s="10" t="s">
        <v>182</v>
      </c>
      <c r="J55" s="10" t="s">
        <v>182</v>
      </c>
      <c r="K55" s="10">
        <v>1</v>
      </c>
      <c r="L55" t="s">
        <v>171</v>
      </c>
      <c r="M55" t="s">
        <v>171</v>
      </c>
    </row>
    <row r="56" spans="1:14" ht="12" customHeight="1" x14ac:dyDescent="0.2">
      <c r="A56" s="30" t="s">
        <v>171</v>
      </c>
      <c r="B56" s="1" t="s">
        <v>24</v>
      </c>
      <c r="C56" s="10">
        <v>11</v>
      </c>
      <c r="D56" s="10" t="s">
        <v>182</v>
      </c>
      <c r="E56" s="10" t="s">
        <v>182</v>
      </c>
      <c r="F56" s="10" t="s">
        <v>182</v>
      </c>
      <c r="G56" s="10" t="s">
        <v>182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4" ht="12" customHeight="1" x14ac:dyDescent="0.2">
      <c r="A57" s="30" t="s">
        <v>171</v>
      </c>
      <c r="B57" s="1" t="s">
        <v>25</v>
      </c>
      <c r="C57" s="10">
        <v>10</v>
      </c>
      <c r="D57" s="10">
        <v>1</v>
      </c>
      <c r="E57" s="10" t="s">
        <v>182</v>
      </c>
      <c r="F57" s="10" t="s">
        <v>182</v>
      </c>
      <c r="G57" s="10" t="s">
        <v>182</v>
      </c>
      <c r="H57" s="10">
        <v>1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4" ht="12" customHeight="1" x14ac:dyDescent="0.2">
      <c r="A58" s="30" t="s">
        <v>171</v>
      </c>
      <c r="B58" s="1" t="s">
        <v>26</v>
      </c>
      <c r="C58" s="10">
        <v>10</v>
      </c>
      <c r="D58" s="10">
        <v>2</v>
      </c>
      <c r="E58" s="10" t="s">
        <v>182</v>
      </c>
      <c r="F58" s="10" t="s">
        <v>182</v>
      </c>
      <c r="G58" s="10" t="s">
        <v>182</v>
      </c>
      <c r="H58" s="10" t="s">
        <v>182</v>
      </c>
      <c r="I58" s="10">
        <v>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4" ht="12" customHeight="1" x14ac:dyDescent="0.2">
      <c r="A59" s="30" t="s">
        <v>171</v>
      </c>
      <c r="B59" s="1" t="s">
        <v>27</v>
      </c>
      <c r="C59" s="10">
        <v>6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4" ht="12" customHeight="1" x14ac:dyDescent="0.2">
      <c r="A60" s="30" t="s">
        <v>171</v>
      </c>
      <c r="B60" s="1" t="s">
        <v>28</v>
      </c>
      <c r="C60" s="10">
        <v>5</v>
      </c>
      <c r="D60" s="10" t="s">
        <v>182</v>
      </c>
      <c r="E60" s="10" t="s">
        <v>182</v>
      </c>
      <c r="F60" s="10" t="s">
        <v>182</v>
      </c>
      <c r="G60" s="10" t="s">
        <v>182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4" ht="12" customHeight="1" x14ac:dyDescent="0.2">
      <c r="A61" s="30" t="s">
        <v>171</v>
      </c>
      <c r="B61" s="1" t="s">
        <v>29</v>
      </c>
      <c r="C61" s="10">
        <v>3</v>
      </c>
      <c r="D61" s="10" t="s">
        <v>182</v>
      </c>
      <c r="E61" s="10" t="s">
        <v>182</v>
      </c>
      <c r="F61" s="10" t="s">
        <v>182</v>
      </c>
      <c r="G61" s="10" t="s">
        <v>182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4" ht="12" customHeight="1" x14ac:dyDescent="0.2">
      <c r="A62" s="30" t="s">
        <v>171</v>
      </c>
      <c r="B62" s="1" t="s">
        <v>30</v>
      </c>
      <c r="C62" s="10">
        <v>3</v>
      </c>
      <c r="D62" s="10" t="s">
        <v>182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4" ht="12" customHeight="1" x14ac:dyDescent="0.2">
      <c r="A63" s="30" t="s">
        <v>171</v>
      </c>
      <c r="B63" s="1" t="s">
        <v>31</v>
      </c>
      <c r="C63" s="10">
        <v>4</v>
      </c>
      <c r="D63" s="10">
        <v>1</v>
      </c>
      <c r="E63" s="10" t="s">
        <v>182</v>
      </c>
      <c r="F63" s="10" t="s">
        <v>182</v>
      </c>
      <c r="G63" s="10" t="s">
        <v>182</v>
      </c>
      <c r="H63" s="10">
        <v>1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4" ht="12" customHeight="1" x14ac:dyDescent="0.2">
      <c r="A64" s="31" t="s">
        <v>171</v>
      </c>
      <c r="B64" s="7" t="s">
        <v>32</v>
      </c>
      <c r="C64" s="6" t="s">
        <v>182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  <c r="N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3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9.5" customHeight="1" x14ac:dyDescent="0.2">
      <c r="A2" s="34" t="s">
        <v>167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3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3" ht="12" customHeight="1" x14ac:dyDescent="0.2">
      <c r="A5" s="33" t="s">
        <v>13</v>
      </c>
      <c r="B5" s="9" t="s">
        <v>171</v>
      </c>
      <c r="C5" s="3">
        <v>18948</v>
      </c>
      <c r="D5" s="3">
        <v>3535</v>
      </c>
      <c r="E5" s="3">
        <v>81</v>
      </c>
      <c r="F5" s="3">
        <v>122</v>
      </c>
      <c r="G5" s="3">
        <v>712</v>
      </c>
      <c r="H5" s="3">
        <v>995</v>
      </c>
      <c r="I5" s="3">
        <v>427</v>
      </c>
      <c r="J5" s="3">
        <v>918</v>
      </c>
      <c r="K5" s="3">
        <v>280</v>
      </c>
    </row>
    <row r="6" spans="1:33" ht="12" customHeight="1" x14ac:dyDescent="0.2">
      <c r="A6" s="30" t="s">
        <v>171</v>
      </c>
      <c r="B6" s="1" t="s">
        <v>14</v>
      </c>
      <c r="C6" s="10">
        <v>211</v>
      </c>
      <c r="D6" s="10">
        <v>134</v>
      </c>
      <c r="E6" s="10">
        <v>80</v>
      </c>
      <c r="F6" s="10">
        <v>54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3" ht="12" customHeight="1" x14ac:dyDescent="0.2">
      <c r="A7" s="30" t="s">
        <v>171</v>
      </c>
      <c r="B7" s="1" t="s">
        <v>15</v>
      </c>
      <c r="C7" s="10">
        <v>405</v>
      </c>
      <c r="D7" s="10">
        <v>364</v>
      </c>
      <c r="E7" s="10">
        <v>1</v>
      </c>
      <c r="F7" s="10">
        <v>68</v>
      </c>
      <c r="G7" s="10">
        <v>295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3" ht="12" customHeight="1" x14ac:dyDescent="0.2">
      <c r="A8" s="30" t="s">
        <v>171</v>
      </c>
      <c r="B8" s="1" t="s">
        <v>16</v>
      </c>
      <c r="C8" s="10">
        <v>594</v>
      </c>
      <c r="D8" s="10">
        <v>527</v>
      </c>
      <c r="E8" s="10" t="s">
        <v>182</v>
      </c>
      <c r="F8" s="10" t="s">
        <v>182</v>
      </c>
      <c r="G8" s="10">
        <v>240</v>
      </c>
      <c r="H8" s="10">
        <v>287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3" ht="12" customHeight="1" x14ac:dyDescent="0.2">
      <c r="A9" s="30" t="s">
        <v>171</v>
      </c>
      <c r="B9" s="1" t="s">
        <v>17</v>
      </c>
      <c r="C9" s="10">
        <v>759</v>
      </c>
      <c r="D9" s="10">
        <v>604</v>
      </c>
      <c r="E9" s="10" t="s">
        <v>182</v>
      </c>
      <c r="F9" s="10" t="s">
        <v>182</v>
      </c>
      <c r="G9" s="10">
        <v>8</v>
      </c>
      <c r="H9" s="10">
        <v>430</v>
      </c>
      <c r="I9" s="10">
        <v>30</v>
      </c>
      <c r="J9" s="10">
        <v>136</v>
      </c>
      <c r="K9" s="10" t="s">
        <v>182</v>
      </c>
      <c r="L9" t="s">
        <v>171</v>
      </c>
      <c r="M9" t="s">
        <v>171</v>
      </c>
    </row>
    <row r="10" spans="1:33" ht="12" customHeight="1" x14ac:dyDescent="0.2">
      <c r="A10" s="30" t="s">
        <v>171</v>
      </c>
      <c r="B10" s="1" t="s">
        <v>18</v>
      </c>
      <c r="C10" s="10">
        <v>698</v>
      </c>
      <c r="D10" s="10">
        <v>345</v>
      </c>
      <c r="E10" s="10" t="s">
        <v>182</v>
      </c>
      <c r="F10" s="10" t="s">
        <v>182</v>
      </c>
      <c r="G10" s="10">
        <v>5</v>
      </c>
      <c r="H10" s="10">
        <v>34</v>
      </c>
      <c r="I10" s="10">
        <v>52</v>
      </c>
      <c r="J10" s="10">
        <v>245</v>
      </c>
      <c r="K10" s="10">
        <v>9</v>
      </c>
      <c r="L10" t="s">
        <v>171</v>
      </c>
      <c r="M10" t="s">
        <v>171</v>
      </c>
    </row>
    <row r="11" spans="1:33" ht="12" customHeight="1" x14ac:dyDescent="0.2">
      <c r="A11" s="30" t="s">
        <v>171</v>
      </c>
      <c r="B11" s="1" t="s">
        <v>19</v>
      </c>
      <c r="C11" s="10">
        <v>1154</v>
      </c>
      <c r="D11" s="10">
        <v>305</v>
      </c>
      <c r="E11" s="10" t="s">
        <v>182</v>
      </c>
      <c r="F11" s="10" t="s">
        <v>182</v>
      </c>
      <c r="G11" s="10">
        <v>4</v>
      </c>
      <c r="H11" s="10">
        <v>36</v>
      </c>
      <c r="I11" s="10">
        <v>52</v>
      </c>
      <c r="J11" s="10">
        <v>186</v>
      </c>
      <c r="K11" s="10">
        <v>27</v>
      </c>
      <c r="L11" t="s">
        <v>171</v>
      </c>
      <c r="M11" t="s">
        <v>171</v>
      </c>
    </row>
    <row r="12" spans="1:33" ht="12" customHeight="1" x14ac:dyDescent="0.2">
      <c r="A12" s="30" t="s">
        <v>171</v>
      </c>
      <c r="B12" s="1" t="s">
        <v>20</v>
      </c>
      <c r="C12" s="10">
        <v>1662</v>
      </c>
      <c r="D12" s="10">
        <v>312</v>
      </c>
      <c r="E12" s="10" t="s">
        <v>182</v>
      </c>
      <c r="F12" s="10" t="s">
        <v>182</v>
      </c>
      <c r="G12" s="10">
        <v>18</v>
      </c>
      <c r="H12" s="10">
        <v>47</v>
      </c>
      <c r="I12" s="10">
        <v>70</v>
      </c>
      <c r="J12" s="10">
        <v>120</v>
      </c>
      <c r="K12" s="10">
        <v>57</v>
      </c>
      <c r="L12" t="s">
        <v>171</v>
      </c>
      <c r="M12" t="s">
        <v>171</v>
      </c>
    </row>
    <row r="13" spans="1:33" ht="12" customHeight="1" x14ac:dyDescent="0.2">
      <c r="A13" s="30" t="s">
        <v>171</v>
      </c>
      <c r="B13" s="1" t="s">
        <v>21</v>
      </c>
      <c r="C13" s="10">
        <v>1642</v>
      </c>
      <c r="D13" s="10">
        <v>231</v>
      </c>
      <c r="E13" s="10" t="s">
        <v>182</v>
      </c>
      <c r="F13" s="10" t="s">
        <v>182</v>
      </c>
      <c r="G13" s="10">
        <v>13</v>
      </c>
      <c r="H13" s="10">
        <v>27</v>
      </c>
      <c r="I13" s="10">
        <v>58</v>
      </c>
      <c r="J13" s="10">
        <v>81</v>
      </c>
      <c r="K13" s="10">
        <v>52</v>
      </c>
      <c r="L13" t="s">
        <v>171</v>
      </c>
      <c r="M13" t="s">
        <v>171</v>
      </c>
    </row>
    <row r="14" spans="1:33" ht="12" customHeight="1" x14ac:dyDescent="0.2">
      <c r="A14" s="30" t="s">
        <v>171</v>
      </c>
      <c r="B14" s="1" t="s">
        <v>22</v>
      </c>
      <c r="C14" s="10">
        <v>1428</v>
      </c>
      <c r="D14" s="10">
        <v>176</v>
      </c>
      <c r="E14" s="10" t="s">
        <v>182</v>
      </c>
      <c r="F14" s="10" t="s">
        <v>182</v>
      </c>
      <c r="G14" s="10">
        <v>13</v>
      </c>
      <c r="H14" s="10">
        <v>33</v>
      </c>
      <c r="I14" s="10">
        <v>42</v>
      </c>
      <c r="J14" s="10">
        <v>44</v>
      </c>
      <c r="K14" s="10">
        <v>44</v>
      </c>
      <c r="L14" t="s">
        <v>171</v>
      </c>
      <c r="M14" t="s">
        <v>171</v>
      </c>
    </row>
    <row r="15" spans="1:33" ht="12" customHeight="1" x14ac:dyDescent="0.2">
      <c r="A15" s="30" t="s">
        <v>171</v>
      </c>
      <c r="B15" s="1" t="s">
        <v>23</v>
      </c>
      <c r="C15" s="10">
        <v>1349</v>
      </c>
      <c r="D15" s="10">
        <v>146</v>
      </c>
      <c r="E15" s="10" t="s">
        <v>182</v>
      </c>
      <c r="F15" s="10" t="s">
        <v>182</v>
      </c>
      <c r="G15" s="10">
        <v>20</v>
      </c>
      <c r="H15" s="10">
        <v>32</v>
      </c>
      <c r="I15" s="10">
        <v>34</v>
      </c>
      <c r="J15" s="10">
        <v>33</v>
      </c>
      <c r="K15" s="10">
        <v>27</v>
      </c>
      <c r="L15" t="s">
        <v>171</v>
      </c>
      <c r="M15" t="s">
        <v>171</v>
      </c>
    </row>
    <row r="16" spans="1:33" ht="12" customHeight="1" x14ac:dyDescent="0.2">
      <c r="A16" s="30" t="s">
        <v>171</v>
      </c>
      <c r="B16" s="1" t="s">
        <v>24</v>
      </c>
      <c r="C16" s="10">
        <v>1225</v>
      </c>
      <c r="D16" s="10">
        <v>96</v>
      </c>
      <c r="E16" s="10" t="s">
        <v>182</v>
      </c>
      <c r="F16" s="10" t="s">
        <v>182</v>
      </c>
      <c r="G16" s="10">
        <v>13</v>
      </c>
      <c r="H16" s="10">
        <v>16</v>
      </c>
      <c r="I16" s="10">
        <v>27</v>
      </c>
      <c r="J16" s="10">
        <v>23</v>
      </c>
      <c r="K16" s="10">
        <v>17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1096</v>
      </c>
      <c r="D17" s="10">
        <v>61</v>
      </c>
      <c r="E17" s="10" t="s">
        <v>182</v>
      </c>
      <c r="F17" s="10" t="s">
        <v>182</v>
      </c>
      <c r="G17" s="10">
        <v>13</v>
      </c>
      <c r="H17" s="10">
        <v>12</v>
      </c>
      <c r="I17" s="10">
        <v>17</v>
      </c>
      <c r="J17" s="10">
        <v>10</v>
      </c>
      <c r="K17" s="10">
        <v>9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973</v>
      </c>
      <c r="D18" s="10">
        <v>53</v>
      </c>
      <c r="E18" s="10" t="s">
        <v>182</v>
      </c>
      <c r="F18" s="10" t="s">
        <v>182</v>
      </c>
      <c r="G18" s="10">
        <v>11</v>
      </c>
      <c r="H18" s="10">
        <v>12</v>
      </c>
      <c r="I18" s="10">
        <v>9</v>
      </c>
      <c r="J18" s="10">
        <v>12</v>
      </c>
      <c r="K18" s="10">
        <v>9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825</v>
      </c>
      <c r="D19" s="10">
        <v>43</v>
      </c>
      <c r="E19" s="10" t="s">
        <v>182</v>
      </c>
      <c r="F19" s="10" t="s">
        <v>182</v>
      </c>
      <c r="G19" s="10">
        <v>15</v>
      </c>
      <c r="H19" s="10">
        <v>5</v>
      </c>
      <c r="I19" s="10">
        <v>9</v>
      </c>
      <c r="J19" s="10">
        <v>3</v>
      </c>
      <c r="K19" s="10">
        <v>11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1262</v>
      </c>
      <c r="D20" s="10">
        <v>42</v>
      </c>
      <c r="E20" s="10" t="s">
        <v>182</v>
      </c>
      <c r="F20" s="10" t="s">
        <v>182</v>
      </c>
      <c r="G20" s="10">
        <v>12</v>
      </c>
      <c r="H20" s="10">
        <v>4</v>
      </c>
      <c r="I20" s="10">
        <v>13</v>
      </c>
      <c r="J20" s="10">
        <v>9</v>
      </c>
      <c r="K20" s="10">
        <v>4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1367</v>
      </c>
      <c r="D21" s="10">
        <v>40</v>
      </c>
      <c r="E21" s="10" t="s">
        <v>182</v>
      </c>
      <c r="F21" s="10" t="s">
        <v>182</v>
      </c>
      <c r="G21" s="10">
        <v>10</v>
      </c>
      <c r="H21" s="10">
        <v>11</v>
      </c>
      <c r="I21" s="10">
        <v>2</v>
      </c>
      <c r="J21" s="10">
        <v>8</v>
      </c>
      <c r="K21" s="10">
        <v>9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989</v>
      </c>
      <c r="D22" s="10">
        <v>26</v>
      </c>
      <c r="E22" s="10" t="s">
        <v>182</v>
      </c>
      <c r="F22" s="10" t="s">
        <v>182</v>
      </c>
      <c r="G22" s="10">
        <v>10</v>
      </c>
      <c r="H22" s="10">
        <v>2</v>
      </c>
      <c r="I22" s="10">
        <v>7</v>
      </c>
      <c r="J22" s="10">
        <v>5</v>
      </c>
      <c r="K22" s="10">
        <v>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744</v>
      </c>
      <c r="D23" s="10">
        <v>19</v>
      </c>
      <c r="E23" s="10" t="s">
        <v>182</v>
      </c>
      <c r="F23" s="10" t="s">
        <v>182</v>
      </c>
      <c r="G23" s="10">
        <v>10</v>
      </c>
      <c r="H23" s="10">
        <v>2</v>
      </c>
      <c r="I23" s="10">
        <v>4</v>
      </c>
      <c r="J23" s="10">
        <v>1</v>
      </c>
      <c r="K23" s="10">
        <v>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565</v>
      </c>
      <c r="D24" s="10">
        <v>11</v>
      </c>
      <c r="E24" s="10" t="s">
        <v>182</v>
      </c>
      <c r="F24" s="10" t="s">
        <v>182</v>
      </c>
      <c r="G24" s="10">
        <v>2</v>
      </c>
      <c r="H24" s="10">
        <v>5</v>
      </c>
      <c r="I24" s="10">
        <v>1</v>
      </c>
      <c r="J24" s="10">
        <v>2</v>
      </c>
      <c r="K24" s="10">
        <v>1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11195</v>
      </c>
      <c r="D25" s="3">
        <v>2016</v>
      </c>
      <c r="E25" s="3">
        <v>40</v>
      </c>
      <c r="F25" s="3">
        <v>62</v>
      </c>
      <c r="G25" s="3">
        <v>383</v>
      </c>
      <c r="H25" s="3">
        <v>497</v>
      </c>
      <c r="I25" s="3">
        <v>269</v>
      </c>
      <c r="J25" s="3">
        <v>589</v>
      </c>
      <c r="K25" s="3">
        <v>176</v>
      </c>
    </row>
    <row r="26" spans="1:13" ht="12" customHeight="1" x14ac:dyDescent="0.25">
      <c r="A26" s="30" t="s">
        <v>171</v>
      </c>
      <c r="B26" s="1" t="s">
        <v>14</v>
      </c>
      <c r="C26" s="10">
        <v>117</v>
      </c>
      <c r="D26" s="10">
        <v>69</v>
      </c>
      <c r="E26" s="10">
        <v>40</v>
      </c>
      <c r="F26" s="10">
        <v>29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221</v>
      </c>
      <c r="D27" s="10">
        <v>199</v>
      </c>
      <c r="E27" s="10" t="s">
        <v>182</v>
      </c>
      <c r="F27" s="10">
        <v>33</v>
      </c>
      <c r="G27" s="10">
        <v>166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288</v>
      </c>
      <c r="D28" s="10">
        <v>251</v>
      </c>
      <c r="E28" s="10" t="s">
        <v>182</v>
      </c>
      <c r="F28" s="10" t="s">
        <v>182</v>
      </c>
      <c r="G28" s="10">
        <v>112</v>
      </c>
      <c r="H28" s="10">
        <v>139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378</v>
      </c>
      <c r="D29" s="10">
        <v>299</v>
      </c>
      <c r="E29" s="10" t="s">
        <v>182</v>
      </c>
      <c r="F29" s="10" t="s">
        <v>182</v>
      </c>
      <c r="G29" s="10">
        <v>4</v>
      </c>
      <c r="H29" s="10">
        <v>196</v>
      </c>
      <c r="I29" s="10">
        <v>17</v>
      </c>
      <c r="J29" s="10">
        <v>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405</v>
      </c>
      <c r="D30" s="10">
        <v>214</v>
      </c>
      <c r="E30" s="10" t="s">
        <v>182</v>
      </c>
      <c r="F30" s="10" t="s">
        <v>182</v>
      </c>
      <c r="G30" s="10">
        <v>3</v>
      </c>
      <c r="H30" s="10">
        <v>18</v>
      </c>
      <c r="I30" s="10">
        <v>30</v>
      </c>
      <c r="J30" s="10">
        <v>157</v>
      </c>
      <c r="K30" s="10">
        <v>6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613</v>
      </c>
      <c r="D31" s="10">
        <v>189</v>
      </c>
      <c r="E31" s="10" t="s">
        <v>182</v>
      </c>
      <c r="F31" s="10" t="s">
        <v>182</v>
      </c>
      <c r="G31" s="10">
        <v>2</v>
      </c>
      <c r="H31" s="10">
        <v>17</v>
      </c>
      <c r="I31" s="10">
        <v>26</v>
      </c>
      <c r="J31" s="10">
        <v>124</v>
      </c>
      <c r="K31" s="10">
        <v>20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924</v>
      </c>
      <c r="D32" s="10">
        <v>193</v>
      </c>
      <c r="E32" s="10" t="s">
        <v>182</v>
      </c>
      <c r="F32" s="10" t="s">
        <v>182</v>
      </c>
      <c r="G32" s="10">
        <v>9</v>
      </c>
      <c r="H32" s="10">
        <v>25</v>
      </c>
      <c r="I32" s="10">
        <v>46</v>
      </c>
      <c r="J32" s="10">
        <v>77</v>
      </c>
      <c r="K32" s="10">
        <v>36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909</v>
      </c>
      <c r="D33" s="10">
        <v>144</v>
      </c>
      <c r="E33" s="10" t="s">
        <v>182</v>
      </c>
      <c r="F33" s="10" t="s">
        <v>182</v>
      </c>
      <c r="G33" s="10">
        <v>6</v>
      </c>
      <c r="H33" s="10">
        <v>14</v>
      </c>
      <c r="I33" s="10">
        <v>34</v>
      </c>
      <c r="J33" s="10">
        <v>53</v>
      </c>
      <c r="K33" s="10">
        <v>37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843</v>
      </c>
      <c r="D34" s="10">
        <v>111</v>
      </c>
      <c r="E34" s="10" t="s">
        <v>182</v>
      </c>
      <c r="F34" s="10" t="s">
        <v>182</v>
      </c>
      <c r="G34" s="10">
        <v>10</v>
      </c>
      <c r="H34" s="10">
        <v>23</v>
      </c>
      <c r="I34" s="10">
        <v>25</v>
      </c>
      <c r="J34" s="10">
        <v>29</v>
      </c>
      <c r="K34" s="10">
        <v>24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837</v>
      </c>
      <c r="D35" s="10">
        <v>95</v>
      </c>
      <c r="E35" s="10" t="s">
        <v>182</v>
      </c>
      <c r="F35" s="10" t="s">
        <v>182</v>
      </c>
      <c r="G35" s="10">
        <v>16</v>
      </c>
      <c r="H35" s="10">
        <v>21</v>
      </c>
      <c r="I35" s="10">
        <v>25</v>
      </c>
      <c r="J35" s="10">
        <v>19</v>
      </c>
      <c r="K35" s="10">
        <v>14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774</v>
      </c>
      <c r="D36" s="10">
        <v>66</v>
      </c>
      <c r="E36" s="10" t="s">
        <v>182</v>
      </c>
      <c r="F36" s="10" t="s">
        <v>182</v>
      </c>
      <c r="G36" s="10">
        <v>10</v>
      </c>
      <c r="H36" s="10">
        <v>10</v>
      </c>
      <c r="I36" s="10">
        <v>21</v>
      </c>
      <c r="J36" s="10">
        <v>15</v>
      </c>
      <c r="K36" s="10">
        <v>10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681</v>
      </c>
      <c r="D37" s="10">
        <v>42</v>
      </c>
      <c r="E37" s="10" t="s">
        <v>182</v>
      </c>
      <c r="F37" s="10" t="s">
        <v>182</v>
      </c>
      <c r="G37" s="10">
        <v>5</v>
      </c>
      <c r="H37" s="10">
        <v>8</v>
      </c>
      <c r="I37" s="10">
        <v>15</v>
      </c>
      <c r="J37" s="10">
        <v>7</v>
      </c>
      <c r="K37" s="10">
        <v>7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620</v>
      </c>
      <c r="D38" s="10">
        <v>35</v>
      </c>
      <c r="E38" s="10" t="s">
        <v>182</v>
      </c>
      <c r="F38" s="10" t="s">
        <v>182</v>
      </c>
      <c r="G38" s="10">
        <v>6</v>
      </c>
      <c r="H38" s="10">
        <v>8</v>
      </c>
      <c r="I38" s="10">
        <v>5</v>
      </c>
      <c r="J38" s="10">
        <v>11</v>
      </c>
      <c r="K38" s="10">
        <v>5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501</v>
      </c>
      <c r="D39" s="10">
        <v>24</v>
      </c>
      <c r="E39" s="10" t="s">
        <v>182</v>
      </c>
      <c r="F39" s="10" t="s">
        <v>182</v>
      </c>
      <c r="G39" s="10">
        <v>9</v>
      </c>
      <c r="H39" s="10">
        <v>1</v>
      </c>
      <c r="I39" s="10">
        <v>6</v>
      </c>
      <c r="J39" s="10">
        <v>3</v>
      </c>
      <c r="K39" s="10">
        <v>5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758</v>
      </c>
      <c r="D40" s="10">
        <v>27</v>
      </c>
      <c r="E40" s="10" t="s">
        <v>182</v>
      </c>
      <c r="F40" s="10" t="s">
        <v>182</v>
      </c>
      <c r="G40" s="10">
        <v>8</v>
      </c>
      <c r="H40" s="10">
        <v>3</v>
      </c>
      <c r="I40" s="10">
        <v>9</v>
      </c>
      <c r="J40" s="10">
        <v>5</v>
      </c>
      <c r="K40" s="10">
        <v>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850</v>
      </c>
      <c r="D41" s="10">
        <v>24</v>
      </c>
      <c r="E41" s="10" t="s">
        <v>182</v>
      </c>
      <c r="F41" s="10" t="s">
        <v>182</v>
      </c>
      <c r="G41" s="10">
        <v>5</v>
      </c>
      <c r="H41" s="10">
        <v>6</v>
      </c>
      <c r="I41" s="10">
        <v>2</v>
      </c>
      <c r="J41" s="10">
        <v>4</v>
      </c>
      <c r="K41" s="10">
        <v>7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626</v>
      </c>
      <c r="D42" s="10">
        <v>15</v>
      </c>
      <c r="E42" s="10" t="s">
        <v>182</v>
      </c>
      <c r="F42" s="10" t="s">
        <v>182</v>
      </c>
      <c r="G42" s="10">
        <v>7</v>
      </c>
      <c r="H42" s="10">
        <v>1</v>
      </c>
      <c r="I42" s="10">
        <v>5</v>
      </c>
      <c r="J42" s="10">
        <v>1</v>
      </c>
      <c r="K42" s="10">
        <v>1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466</v>
      </c>
      <c r="D43" s="10">
        <v>11</v>
      </c>
      <c r="E43" s="10" t="s">
        <v>182</v>
      </c>
      <c r="F43" s="10" t="s">
        <v>182</v>
      </c>
      <c r="G43" s="10">
        <v>4</v>
      </c>
      <c r="H43" s="10">
        <v>2</v>
      </c>
      <c r="I43" s="10">
        <v>2</v>
      </c>
      <c r="J43" s="10">
        <v>1</v>
      </c>
      <c r="K43" s="10">
        <v>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384</v>
      </c>
      <c r="D44" s="10">
        <v>8</v>
      </c>
      <c r="E44" s="10" t="s">
        <v>182</v>
      </c>
      <c r="F44" s="10" t="s">
        <v>182</v>
      </c>
      <c r="G44" s="10">
        <v>1</v>
      </c>
      <c r="H44" s="10">
        <v>5</v>
      </c>
      <c r="I44" s="10">
        <v>1</v>
      </c>
      <c r="J44" s="10">
        <v>1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7753</v>
      </c>
      <c r="D45" s="3">
        <v>1519</v>
      </c>
      <c r="E45" s="3">
        <v>41</v>
      </c>
      <c r="F45" s="3">
        <v>60</v>
      </c>
      <c r="G45" s="3">
        <v>329</v>
      </c>
      <c r="H45" s="3">
        <v>498</v>
      </c>
      <c r="I45" s="3">
        <v>158</v>
      </c>
      <c r="J45" s="3">
        <v>329</v>
      </c>
      <c r="K45" s="3">
        <v>104</v>
      </c>
    </row>
    <row r="46" spans="1:13" ht="12" customHeight="1" x14ac:dyDescent="0.2">
      <c r="A46" s="30" t="s">
        <v>171</v>
      </c>
      <c r="B46" s="1" t="s">
        <v>14</v>
      </c>
      <c r="C46" s="10">
        <v>94</v>
      </c>
      <c r="D46" s="10">
        <v>65</v>
      </c>
      <c r="E46" s="10">
        <v>40</v>
      </c>
      <c r="F46" s="10">
        <v>25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184</v>
      </c>
      <c r="D47" s="10">
        <v>165</v>
      </c>
      <c r="E47" s="10">
        <v>1</v>
      </c>
      <c r="F47" s="10">
        <v>35</v>
      </c>
      <c r="G47" s="10">
        <v>129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306</v>
      </c>
      <c r="D48" s="10">
        <v>276</v>
      </c>
      <c r="E48" s="10" t="s">
        <v>182</v>
      </c>
      <c r="F48" s="10" t="s">
        <v>182</v>
      </c>
      <c r="G48" s="10">
        <v>128</v>
      </c>
      <c r="H48" s="10">
        <v>148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381</v>
      </c>
      <c r="D49" s="10">
        <v>305</v>
      </c>
      <c r="E49" s="10" t="s">
        <v>182</v>
      </c>
      <c r="F49" s="10" t="s">
        <v>182</v>
      </c>
      <c r="G49" s="10">
        <v>4</v>
      </c>
      <c r="H49" s="10">
        <v>234</v>
      </c>
      <c r="I49" s="10">
        <v>13</v>
      </c>
      <c r="J49" s="10">
        <v>54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293</v>
      </c>
      <c r="D50" s="10">
        <v>131</v>
      </c>
      <c r="E50" s="10" t="s">
        <v>182</v>
      </c>
      <c r="F50" s="10" t="s">
        <v>182</v>
      </c>
      <c r="G50" s="10">
        <v>2</v>
      </c>
      <c r="H50" s="10">
        <v>16</v>
      </c>
      <c r="I50" s="10">
        <v>22</v>
      </c>
      <c r="J50" s="10">
        <v>88</v>
      </c>
      <c r="K50" s="10">
        <v>3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541</v>
      </c>
      <c r="D51" s="10">
        <v>116</v>
      </c>
      <c r="E51" s="10" t="s">
        <v>182</v>
      </c>
      <c r="F51" s="10" t="s">
        <v>182</v>
      </c>
      <c r="G51" s="10">
        <v>2</v>
      </c>
      <c r="H51" s="10">
        <v>19</v>
      </c>
      <c r="I51" s="10">
        <v>26</v>
      </c>
      <c r="J51" s="10">
        <v>62</v>
      </c>
      <c r="K51" s="10">
        <v>7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738</v>
      </c>
      <c r="D52" s="10">
        <v>119</v>
      </c>
      <c r="E52" s="10" t="s">
        <v>182</v>
      </c>
      <c r="F52" s="10" t="s">
        <v>182</v>
      </c>
      <c r="G52" s="10">
        <v>9</v>
      </c>
      <c r="H52" s="10">
        <v>22</v>
      </c>
      <c r="I52" s="10">
        <v>24</v>
      </c>
      <c r="J52" s="10">
        <v>43</v>
      </c>
      <c r="K52" s="10">
        <v>21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733</v>
      </c>
      <c r="D53" s="10">
        <v>87</v>
      </c>
      <c r="E53" s="10" t="s">
        <v>182</v>
      </c>
      <c r="F53" s="10" t="s">
        <v>182</v>
      </c>
      <c r="G53" s="10">
        <v>7</v>
      </c>
      <c r="H53" s="10">
        <v>13</v>
      </c>
      <c r="I53" s="10">
        <v>24</v>
      </c>
      <c r="J53" s="10">
        <v>28</v>
      </c>
      <c r="K53" s="10">
        <v>15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585</v>
      </c>
      <c r="D54" s="10">
        <v>65</v>
      </c>
      <c r="E54" s="10" t="s">
        <v>182</v>
      </c>
      <c r="F54" s="10" t="s">
        <v>182</v>
      </c>
      <c r="G54" s="10">
        <v>3</v>
      </c>
      <c r="H54" s="10">
        <v>10</v>
      </c>
      <c r="I54" s="10">
        <v>17</v>
      </c>
      <c r="J54" s="10">
        <v>15</v>
      </c>
      <c r="K54" s="10">
        <v>20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512</v>
      </c>
      <c r="D55" s="10">
        <v>51</v>
      </c>
      <c r="E55" s="10" t="s">
        <v>182</v>
      </c>
      <c r="F55" s="10" t="s">
        <v>182</v>
      </c>
      <c r="G55" s="10">
        <v>4</v>
      </c>
      <c r="H55" s="10">
        <v>11</v>
      </c>
      <c r="I55" s="10">
        <v>9</v>
      </c>
      <c r="J55" s="10">
        <v>14</v>
      </c>
      <c r="K55" s="10">
        <v>13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451</v>
      </c>
      <c r="D56" s="10">
        <v>30</v>
      </c>
      <c r="E56" s="10" t="s">
        <v>182</v>
      </c>
      <c r="F56" s="10" t="s">
        <v>182</v>
      </c>
      <c r="G56" s="10">
        <v>3</v>
      </c>
      <c r="H56" s="10">
        <v>6</v>
      </c>
      <c r="I56" s="10">
        <v>6</v>
      </c>
      <c r="J56" s="10">
        <v>8</v>
      </c>
      <c r="K56" s="10">
        <v>7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415</v>
      </c>
      <c r="D57" s="10">
        <v>19</v>
      </c>
      <c r="E57" s="10" t="s">
        <v>182</v>
      </c>
      <c r="F57" s="10" t="s">
        <v>182</v>
      </c>
      <c r="G57" s="10">
        <v>8</v>
      </c>
      <c r="H57" s="10">
        <v>4</v>
      </c>
      <c r="I57" s="10">
        <v>2</v>
      </c>
      <c r="J57" s="10">
        <v>3</v>
      </c>
      <c r="K57" s="10">
        <v>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353</v>
      </c>
      <c r="D58" s="10">
        <v>18</v>
      </c>
      <c r="E58" s="10" t="s">
        <v>182</v>
      </c>
      <c r="F58" s="10" t="s">
        <v>182</v>
      </c>
      <c r="G58" s="10">
        <v>5</v>
      </c>
      <c r="H58" s="10">
        <v>4</v>
      </c>
      <c r="I58" s="10">
        <v>4</v>
      </c>
      <c r="J58" s="10">
        <v>1</v>
      </c>
      <c r="K58" s="10">
        <v>4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324</v>
      </c>
      <c r="D59" s="10">
        <v>19</v>
      </c>
      <c r="E59" s="10" t="s">
        <v>182</v>
      </c>
      <c r="F59" s="10" t="s">
        <v>182</v>
      </c>
      <c r="G59" s="10">
        <v>6</v>
      </c>
      <c r="H59" s="10">
        <v>4</v>
      </c>
      <c r="I59" s="10">
        <v>3</v>
      </c>
      <c r="J59" s="10" t="s">
        <v>182</v>
      </c>
      <c r="K59" s="10">
        <v>6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504</v>
      </c>
      <c r="D60" s="10">
        <v>15</v>
      </c>
      <c r="E60" s="10" t="s">
        <v>182</v>
      </c>
      <c r="F60" s="10" t="s">
        <v>182</v>
      </c>
      <c r="G60" s="10">
        <v>4</v>
      </c>
      <c r="H60" s="10">
        <v>1</v>
      </c>
      <c r="I60" s="10">
        <v>4</v>
      </c>
      <c r="J60" s="10">
        <v>4</v>
      </c>
      <c r="K60" s="10">
        <v>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517</v>
      </c>
      <c r="D61" s="10">
        <v>16</v>
      </c>
      <c r="E61" s="10" t="s">
        <v>182</v>
      </c>
      <c r="F61" s="10" t="s">
        <v>182</v>
      </c>
      <c r="G61" s="10">
        <v>5</v>
      </c>
      <c r="H61" s="10">
        <v>5</v>
      </c>
      <c r="I61" s="10" t="s">
        <v>182</v>
      </c>
      <c r="J61" s="10">
        <v>4</v>
      </c>
      <c r="K61" s="10">
        <v>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363</v>
      </c>
      <c r="D62" s="10">
        <v>11</v>
      </c>
      <c r="E62" s="10" t="s">
        <v>182</v>
      </c>
      <c r="F62" s="10" t="s">
        <v>182</v>
      </c>
      <c r="G62" s="10">
        <v>3</v>
      </c>
      <c r="H62" s="10">
        <v>1</v>
      </c>
      <c r="I62" s="10">
        <v>2</v>
      </c>
      <c r="J62" s="10">
        <v>4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278</v>
      </c>
      <c r="D63" s="10">
        <v>8</v>
      </c>
      <c r="E63" s="10" t="s">
        <v>182</v>
      </c>
      <c r="F63" s="10" t="s">
        <v>182</v>
      </c>
      <c r="G63" s="10">
        <v>6</v>
      </c>
      <c r="H63" s="10" t="s">
        <v>182</v>
      </c>
      <c r="I63" s="10">
        <v>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181</v>
      </c>
      <c r="D64" s="6">
        <v>3</v>
      </c>
      <c r="E64" s="6" t="s">
        <v>182</v>
      </c>
      <c r="F64" s="6" t="s">
        <v>182</v>
      </c>
      <c r="G64" s="6">
        <v>1</v>
      </c>
      <c r="H64" s="6" t="s">
        <v>182</v>
      </c>
      <c r="I64" s="6" t="s">
        <v>182</v>
      </c>
      <c r="J64" s="6">
        <v>1</v>
      </c>
      <c r="K64" s="6">
        <v>1</v>
      </c>
      <c r="L64" t="s">
        <v>171</v>
      </c>
      <c r="M64" t="s">
        <v>171</v>
      </c>
    </row>
    <row r="65" spans="1:33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2675</v>
      </c>
      <c r="D5" s="3">
        <v>470</v>
      </c>
      <c r="E5" s="3">
        <v>13</v>
      </c>
      <c r="F5" s="3">
        <v>15</v>
      </c>
      <c r="G5" s="3">
        <v>119</v>
      </c>
      <c r="H5" s="3">
        <v>235</v>
      </c>
      <c r="I5" s="3">
        <v>60</v>
      </c>
      <c r="J5" s="3">
        <v>19</v>
      </c>
      <c r="K5" s="3">
        <v>9</v>
      </c>
    </row>
    <row r="6" spans="1:32" ht="12" customHeight="1" x14ac:dyDescent="0.2">
      <c r="A6" s="30" t="s">
        <v>171</v>
      </c>
      <c r="B6" s="1" t="s">
        <v>14</v>
      </c>
      <c r="C6" s="10">
        <v>37</v>
      </c>
      <c r="D6" s="10">
        <v>21</v>
      </c>
      <c r="E6" s="10">
        <v>13</v>
      </c>
      <c r="F6" s="10">
        <v>6</v>
      </c>
      <c r="G6" s="10">
        <v>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52</v>
      </c>
      <c r="D7" s="10">
        <v>49</v>
      </c>
      <c r="E7" s="10" t="s">
        <v>182</v>
      </c>
      <c r="F7" s="10">
        <v>9</v>
      </c>
      <c r="G7" s="10">
        <v>40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88</v>
      </c>
      <c r="D8" s="10">
        <v>82</v>
      </c>
      <c r="E8" s="10" t="s">
        <v>182</v>
      </c>
      <c r="F8" s="10" t="s">
        <v>182</v>
      </c>
      <c r="G8" s="10">
        <v>31</v>
      </c>
      <c r="H8" s="10">
        <v>51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151</v>
      </c>
      <c r="D9" s="10">
        <v>103</v>
      </c>
      <c r="E9" s="10" t="s">
        <v>182</v>
      </c>
      <c r="F9" s="10" t="s">
        <v>182</v>
      </c>
      <c r="G9" s="10">
        <v>1</v>
      </c>
      <c r="H9" s="10">
        <v>95</v>
      </c>
      <c r="I9" s="10">
        <v>6</v>
      </c>
      <c r="J9" s="10">
        <v>1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134</v>
      </c>
      <c r="D10" s="10">
        <v>34</v>
      </c>
      <c r="E10" s="10" t="s">
        <v>182</v>
      </c>
      <c r="F10" s="10" t="s">
        <v>182</v>
      </c>
      <c r="G10" s="10">
        <v>1</v>
      </c>
      <c r="H10" s="10">
        <v>15</v>
      </c>
      <c r="I10" s="10">
        <v>13</v>
      </c>
      <c r="J10" s="10">
        <v>5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177</v>
      </c>
      <c r="D11" s="10">
        <v>19</v>
      </c>
      <c r="E11" s="10" t="s">
        <v>182</v>
      </c>
      <c r="F11" s="10" t="s">
        <v>182</v>
      </c>
      <c r="G11" s="10">
        <v>2</v>
      </c>
      <c r="H11" s="10">
        <v>10</v>
      </c>
      <c r="I11" s="10">
        <v>6</v>
      </c>
      <c r="J11" s="10">
        <v>1</v>
      </c>
      <c r="K11" s="10" t="s">
        <v>182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246</v>
      </c>
      <c r="D12" s="10">
        <v>17</v>
      </c>
      <c r="E12" s="10" t="s">
        <v>182</v>
      </c>
      <c r="F12" s="10" t="s">
        <v>182</v>
      </c>
      <c r="G12" s="10">
        <v>4</v>
      </c>
      <c r="H12" s="10">
        <v>6</v>
      </c>
      <c r="I12" s="10">
        <v>4</v>
      </c>
      <c r="J12" s="10">
        <v>2</v>
      </c>
      <c r="K12" s="10">
        <v>1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304</v>
      </c>
      <c r="D13" s="10">
        <v>39</v>
      </c>
      <c r="E13" s="10" t="s">
        <v>182</v>
      </c>
      <c r="F13" s="10" t="s">
        <v>182</v>
      </c>
      <c r="G13" s="10">
        <v>4</v>
      </c>
      <c r="H13" s="10">
        <v>19</v>
      </c>
      <c r="I13" s="10">
        <v>11</v>
      </c>
      <c r="J13" s="10">
        <v>4</v>
      </c>
      <c r="K13" s="10">
        <v>1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250</v>
      </c>
      <c r="D14" s="10">
        <v>25</v>
      </c>
      <c r="E14" s="10" t="s">
        <v>182</v>
      </c>
      <c r="F14" s="10" t="s">
        <v>182</v>
      </c>
      <c r="G14" s="10">
        <v>6</v>
      </c>
      <c r="H14" s="10">
        <v>9</v>
      </c>
      <c r="I14" s="10">
        <v>9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206</v>
      </c>
      <c r="D15" s="10">
        <v>19</v>
      </c>
      <c r="E15" s="10" t="s">
        <v>182</v>
      </c>
      <c r="F15" s="10" t="s">
        <v>182</v>
      </c>
      <c r="G15" s="10">
        <v>5</v>
      </c>
      <c r="H15" s="10">
        <v>7</v>
      </c>
      <c r="I15" s="10">
        <v>4</v>
      </c>
      <c r="J15" s="10">
        <v>2</v>
      </c>
      <c r="K15" s="10">
        <v>1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193</v>
      </c>
      <c r="D16" s="10">
        <v>15</v>
      </c>
      <c r="E16" s="10" t="s">
        <v>182</v>
      </c>
      <c r="F16" s="10" t="s">
        <v>182</v>
      </c>
      <c r="G16" s="10">
        <v>2</v>
      </c>
      <c r="H16" s="10">
        <v>6</v>
      </c>
      <c r="I16" s="10">
        <v>4</v>
      </c>
      <c r="J16" s="10">
        <v>1</v>
      </c>
      <c r="K16" s="10">
        <v>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158</v>
      </c>
      <c r="D17" s="10">
        <v>9</v>
      </c>
      <c r="E17" s="10" t="s">
        <v>182</v>
      </c>
      <c r="F17" s="10" t="s">
        <v>182</v>
      </c>
      <c r="G17" s="10">
        <v>4</v>
      </c>
      <c r="H17" s="10">
        <v>3</v>
      </c>
      <c r="I17" s="10" t="s">
        <v>182</v>
      </c>
      <c r="J17" s="10">
        <v>1</v>
      </c>
      <c r="K17" s="10">
        <v>1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147</v>
      </c>
      <c r="D18" s="10">
        <v>9</v>
      </c>
      <c r="E18" s="10" t="s">
        <v>182</v>
      </c>
      <c r="F18" s="10" t="s">
        <v>182</v>
      </c>
      <c r="G18" s="10">
        <v>6</v>
      </c>
      <c r="H18" s="10">
        <v>2</v>
      </c>
      <c r="I18" s="10">
        <v>1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142</v>
      </c>
      <c r="D19" s="10">
        <v>10</v>
      </c>
      <c r="E19" s="10" t="s">
        <v>182</v>
      </c>
      <c r="F19" s="10" t="s">
        <v>182</v>
      </c>
      <c r="G19" s="10">
        <v>5</v>
      </c>
      <c r="H19" s="10">
        <v>1</v>
      </c>
      <c r="I19" s="10">
        <v>1</v>
      </c>
      <c r="J19" s="10">
        <v>1</v>
      </c>
      <c r="K19" s="10">
        <v>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132</v>
      </c>
      <c r="D20" s="10">
        <v>6</v>
      </c>
      <c r="E20" s="10" t="s">
        <v>182</v>
      </c>
      <c r="F20" s="10" t="s">
        <v>182</v>
      </c>
      <c r="G20" s="10">
        <v>3</v>
      </c>
      <c r="H20" s="10">
        <v>3</v>
      </c>
      <c r="I20" s="10" t="s">
        <v>182</v>
      </c>
      <c r="J20" s="10" t="s">
        <v>182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130</v>
      </c>
      <c r="D21" s="10">
        <v>7</v>
      </c>
      <c r="E21" s="10" t="s">
        <v>182</v>
      </c>
      <c r="F21" s="10" t="s">
        <v>182</v>
      </c>
      <c r="G21" s="10">
        <v>3</v>
      </c>
      <c r="H21" s="10">
        <v>4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72</v>
      </c>
      <c r="D22" s="10">
        <v>5</v>
      </c>
      <c r="E22" s="10" t="s">
        <v>182</v>
      </c>
      <c r="F22" s="10" t="s">
        <v>182</v>
      </c>
      <c r="G22" s="10" t="s">
        <v>182</v>
      </c>
      <c r="H22" s="10">
        <v>3</v>
      </c>
      <c r="I22" s="10">
        <v>1</v>
      </c>
      <c r="J22" s="10" t="s">
        <v>182</v>
      </c>
      <c r="K22" s="10">
        <v>1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34</v>
      </c>
      <c r="D23" s="10">
        <v>1</v>
      </c>
      <c r="E23" s="10" t="s">
        <v>182</v>
      </c>
      <c r="F23" s="10" t="s">
        <v>182</v>
      </c>
      <c r="G23" s="10" t="s">
        <v>182</v>
      </c>
      <c r="H23" s="10">
        <v>1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22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1396</v>
      </c>
      <c r="D25" s="3">
        <v>246</v>
      </c>
      <c r="E25" s="3">
        <v>6</v>
      </c>
      <c r="F25" s="3">
        <v>4</v>
      </c>
      <c r="G25" s="3">
        <v>56</v>
      </c>
      <c r="H25" s="3">
        <v>119</v>
      </c>
      <c r="I25" s="3">
        <v>46</v>
      </c>
      <c r="J25" s="3">
        <v>8</v>
      </c>
      <c r="K25" s="3">
        <v>7</v>
      </c>
    </row>
    <row r="26" spans="1:13" ht="12" customHeight="1" x14ac:dyDescent="0.25">
      <c r="A26" s="30" t="s">
        <v>171</v>
      </c>
      <c r="B26" s="1" t="s">
        <v>14</v>
      </c>
      <c r="C26" s="10">
        <v>20</v>
      </c>
      <c r="D26" s="10">
        <v>7</v>
      </c>
      <c r="E26" s="10">
        <v>6</v>
      </c>
      <c r="F26" s="10" t="s">
        <v>182</v>
      </c>
      <c r="G26" s="10">
        <v>1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24</v>
      </c>
      <c r="D27" s="10">
        <v>24</v>
      </c>
      <c r="E27" s="10" t="s">
        <v>182</v>
      </c>
      <c r="F27" s="10">
        <v>4</v>
      </c>
      <c r="G27" s="10">
        <v>20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37</v>
      </c>
      <c r="D28" s="10">
        <v>35</v>
      </c>
      <c r="E28" s="10" t="s">
        <v>182</v>
      </c>
      <c r="F28" s="10" t="s">
        <v>182</v>
      </c>
      <c r="G28" s="10">
        <v>14</v>
      </c>
      <c r="H28" s="10">
        <v>21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65</v>
      </c>
      <c r="D29" s="10">
        <v>48</v>
      </c>
      <c r="E29" s="10" t="s">
        <v>182</v>
      </c>
      <c r="F29" s="10" t="s">
        <v>182</v>
      </c>
      <c r="G29" s="10" t="s">
        <v>182</v>
      </c>
      <c r="H29" s="10">
        <v>43</v>
      </c>
      <c r="I29" s="10">
        <v>5</v>
      </c>
      <c r="J29" s="10" t="s">
        <v>182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65</v>
      </c>
      <c r="D30" s="10">
        <v>22</v>
      </c>
      <c r="E30" s="10" t="s">
        <v>182</v>
      </c>
      <c r="F30" s="10" t="s">
        <v>182</v>
      </c>
      <c r="G30" s="10" t="s">
        <v>182</v>
      </c>
      <c r="H30" s="10">
        <v>8</v>
      </c>
      <c r="I30" s="10">
        <v>10</v>
      </c>
      <c r="J30" s="10">
        <v>4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94</v>
      </c>
      <c r="D31" s="10">
        <v>12</v>
      </c>
      <c r="E31" s="10" t="s">
        <v>182</v>
      </c>
      <c r="F31" s="10" t="s">
        <v>182</v>
      </c>
      <c r="G31" s="10">
        <v>1</v>
      </c>
      <c r="H31" s="10">
        <v>5</v>
      </c>
      <c r="I31" s="10">
        <v>5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117</v>
      </c>
      <c r="D32" s="10">
        <v>9</v>
      </c>
      <c r="E32" s="10" t="s">
        <v>182</v>
      </c>
      <c r="F32" s="10" t="s">
        <v>182</v>
      </c>
      <c r="G32" s="10" t="s">
        <v>182</v>
      </c>
      <c r="H32" s="10">
        <v>5</v>
      </c>
      <c r="I32" s="10">
        <v>3</v>
      </c>
      <c r="J32" s="10" t="s">
        <v>182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156</v>
      </c>
      <c r="D33" s="10">
        <v>20</v>
      </c>
      <c r="E33" s="10" t="s">
        <v>182</v>
      </c>
      <c r="F33" s="10" t="s">
        <v>182</v>
      </c>
      <c r="G33" s="10">
        <v>2</v>
      </c>
      <c r="H33" s="10">
        <v>9</v>
      </c>
      <c r="I33" s="10">
        <v>7</v>
      </c>
      <c r="J33" s="10">
        <v>1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138</v>
      </c>
      <c r="D34" s="10">
        <v>20</v>
      </c>
      <c r="E34" s="10" t="s">
        <v>182</v>
      </c>
      <c r="F34" s="10" t="s">
        <v>182</v>
      </c>
      <c r="G34" s="10">
        <v>2</v>
      </c>
      <c r="H34" s="10">
        <v>9</v>
      </c>
      <c r="I34" s="10">
        <v>8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115</v>
      </c>
      <c r="D35" s="10">
        <v>13</v>
      </c>
      <c r="E35" s="10" t="s">
        <v>182</v>
      </c>
      <c r="F35" s="10" t="s">
        <v>182</v>
      </c>
      <c r="G35" s="10">
        <v>2</v>
      </c>
      <c r="H35" s="10">
        <v>5</v>
      </c>
      <c r="I35" s="10">
        <v>4</v>
      </c>
      <c r="J35" s="10">
        <v>1</v>
      </c>
      <c r="K35" s="10">
        <v>1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105</v>
      </c>
      <c r="D36" s="10">
        <v>8</v>
      </c>
      <c r="E36" s="10" t="s">
        <v>182</v>
      </c>
      <c r="F36" s="10" t="s">
        <v>182</v>
      </c>
      <c r="G36" s="10">
        <v>1</v>
      </c>
      <c r="H36" s="10">
        <v>5</v>
      </c>
      <c r="I36" s="10">
        <v>1</v>
      </c>
      <c r="J36" s="10" t="s">
        <v>182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89</v>
      </c>
      <c r="D37" s="10">
        <v>6</v>
      </c>
      <c r="E37" s="10" t="s">
        <v>182</v>
      </c>
      <c r="F37" s="10" t="s">
        <v>182</v>
      </c>
      <c r="G37" s="10">
        <v>3</v>
      </c>
      <c r="H37" s="10">
        <v>2</v>
      </c>
      <c r="I37" s="10" t="s">
        <v>182</v>
      </c>
      <c r="J37" s="10" t="s">
        <v>182</v>
      </c>
      <c r="K37" s="10">
        <v>1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89</v>
      </c>
      <c r="D38" s="10">
        <v>6</v>
      </c>
      <c r="E38" s="10" t="s">
        <v>182</v>
      </c>
      <c r="F38" s="10" t="s">
        <v>182</v>
      </c>
      <c r="G38" s="10">
        <v>3</v>
      </c>
      <c r="H38" s="10">
        <v>2</v>
      </c>
      <c r="I38" s="10">
        <v>1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75</v>
      </c>
      <c r="D39" s="10">
        <v>7</v>
      </c>
      <c r="E39" s="10" t="s">
        <v>182</v>
      </c>
      <c r="F39" s="10" t="s">
        <v>182</v>
      </c>
      <c r="G39" s="10">
        <v>4</v>
      </c>
      <c r="H39" s="10" t="s">
        <v>182</v>
      </c>
      <c r="I39" s="10">
        <v>1</v>
      </c>
      <c r="J39" s="10" t="s">
        <v>182</v>
      </c>
      <c r="K39" s="10">
        <v>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76</v>
      </c>
      <c r="D40" s="10">
        <v>2</v>
      </c>
      <c r="E40" s="10" t="s">
        <v>182</v>
      </c>
      <c r="F40" s="10" t="s">
        <v>182</v>
      </c>
      <c r="G40" s="10">
        <v>2</v>
      </c>
      <c r="H40" s="10" t="s">
        <v>182</v>
      </c>
      <c r="I40" s="10" t="s">
        <v>182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59</v>
      </c>
      <c r="D41" s="10">
        <v>2</v>
      </c>
      <c r="E41" s="10" t="s">
        <v>182</v>
      </c>
      <c r="F41" s="10" t="s">
        <v>182</v>
      </c>
      <c r="G41" s="10">
        <v>1</v>
      </c>
      <c r="H41" s="10">
        <v>1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41</v>
      </c>
      <c r="D42" s="10">
        <v>4</v>
      </c>
      <c r="E42" s="10" t="s">
        <v>182</v>
      </c>
      <c r="F42" s="10" t="s">
        <v>182</v>
      </c>
      <c r="G42" s="10" t="s">
        <v>182</v>
      </c>
      <c r="H42" s="10">
        <v>3</v>
      </c>
      <c r="I42" s="10">
        <v>1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21</v>
      </c>
      <c r="D43" s="10">
        <v>1</v>
      </c>
      <c r="E43" s="10" t="s">
        <v>182</v>
      </c>
      <c r="F43" s="10" t="s">
        <v>182</v>
      </c>
      <c r="G43" s="10" t="s">
        <v>182</v>
      </c>
      <c r="H43" s="10">
        <v>1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10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1279</v>
      </c>
      <c r="D45" s="3">
        <v>224</v>
      </c>
      <c r="E45" s="3">
        <v>7</v>
      </c>
      <c r="F45" s="3">
        <v>11</v>
      </c>
      <c r="G45" s="3">
        <v>63</v>
      </c>
      <c r="H45" s="3">
        <v>116</v>
      </c>
      <c r="I45" s="3">
        <v>14</v>
      </c>
      <c r="J45" s="3">
        <v>11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17</v>
      </c>
      <c r="D46" s="10">
        <v>14</v>
      </c>
      <c r="E46" s="10">
        <v>7</v>
      </c>
      <c r="F46" s="10">
        <v>6</v>
      </c>
      <c r="G46" s="10">
        <v>1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28</v>
      </c>
      <c r="D47" s="10">
        <v>25</v>
      </c>
      <c r="E47" s="10" t="s">
        <v>182</v>
      </c>
      <c r="F47" s="10">
        <v>5</v>
      </c>
      <c r="G47" s="10">
        <v>20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51</v>
      </c>
      <c r="D48" s="10">
        <v>47</v>
      </c>
      <c r="E48" s="10" t="s">
        <v>182</v>
      </c>
      <c r="F48" s="10" t="s">
        <v>182</v>
      </c>
      <c r="G48" s="10">
        <v>17</v>
      </c>
      <c r="H48" s="10">
        <v>30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86</v>
      </c>
      <c r="D49" s="10">
        <v>55</v>
      </c>
      <c r="E49" s="10" t="s">
        <v>182</v>
      </c>
      <c r="F49" s="10" t="s">
        <v>182</v>
      </c>
      <c r="G49" s="10">
        <v>1</v>
      </c>
      <c r="H49" s="10">
        <v>52</v>
      </c>
      <c r="I49" s="10">
        <v>1</v>
      </c>
      <c r="J49" s="10">
        <v>1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69</v>
      </c>
      <c r="D50" s="10">
        <v>12</v>
      </c>
      <c r="E50" s="10" t="s">
        <v>182</v>
      </c>
      <c r="F50" s="10" t="s">
        <v>182</v>
      </c>
      <c r="G50" s="10">
        <v>1</v>
      </c>
      <c r="H50" s="10">
        <v>7</v>
      </c>
      <c r="I50" s="10">
        <v>3</v>
      </c>
      <c r="J50" s="10">
        <v>1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83</v>
      </c>
      <c r="D51" s="10">
        <v>7</v>
      </c>
      <c r="E51" s="10" t="s">
        <v>182</v>
      </c>
      <c r="F51" s="10" t="s">
        <v>182</v>
      </c>
      <c r="G51" s="10">
        <v>1</v>
      </c>
      <c r="H51" s="10">
        <v>5</v>
      </c>
      <c r="I51" s="10">
        <v>1</v>
      </c>
      <c r="J51" s="10" t="s">
        <v>182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129</v>
      </c>
      <c r="D52" s="10">
        <v>8</v>
      </c>
      <c r="E52" s="10" t="s">
        <v>182</v>
      </c>
      <c r="F52" s="10" t="s">
        <v>182</v>
      </c>
      <c r="G52" s="10">
        <v>4</v>
      </c>
      <c r="H52" s="10">
        <v>1</v>
      </c>
      <c r="I52" s="10">
        <v>1</v>
      </c>
      <c r="J52" s="10">
        <v>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148</v>
      </c>
      <c r="D53" s="10">
        <v>19</v>
      </c>
      <c r="E53" s="10" t="s">
        <v>182</v>
      </c>
      <c r="F53" s="10" t="s">
        <v>182</v>
      </c>
      <c r="G53" s="10">
        <v>2</v>
      </c>
      <c r="H53" s="10">
        <v>10</v>
      </c>
      <c r="I53" s="10">
        <v>4</v>
      </c>
      <c r="J53" s="10">
        <v>3</v>
      </c>
      <c r="K53" s="10" t="s">
        <v>182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112</v>
      </c>
      <c r="D54" s="10">
        <v>5</v>
      </c>
      <c r="E54" s="10" t="s">
        <v>182</v>
      </c>
      <c r="F54" s="10" t="s">
        <v>182</v>
      </c>
      <c r="G54" s="10">
        <v>4</v>
      </c>
      <c r="H54" s="10" t="s">
        <v>182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91</v>
      </c>
      <c r="D55" s="10">
        <v>6</v>
      </c>
      <c r="E55" s="10" t="s">
        <v>182</v>
      </c>
      <c r="F55" s="10" t="s">
        <v>182</v>
      </c>
      <c r="G55" s="10">
        <v>3</v>
      </c>
      <c r="H55" s="10">
        <v>2</v>
      </c>
      <c r="I55" s="10" t="s">
        <v>182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88</v>
      </c>
      <c r="D56" s="10">
        <v>7</v>
      </c>
      <c r="E56" s="10" t="s">
        <v>182</v>
      </c>
      <c r="F56" s="10" t="s">
        <v>182</v>
      </c>
      <c r="G56" s="10">
        <v>1</v>
      </c>
      <c r="H56" s="10">
        <v>1</v>
      </c>
      <c r="I56" s="10">
        <v>3</v>
      </c>
      <c r="J56" s="10">
        <v>1</v>
      </c>
      <c r="K56" s="10">
        <v>1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69</v>
      </c>
      <c r="D57" s="10">
        <v>3</v>
      </c>
      <c r="E57" s="10" t="s">
        <v>182</v>
      </c>
      <c r="F57" s="10" t="s">
        <v>182</v>
      </c>
      <c r="G57" s="10">
        <v>1</v>
      </c>
      <c r="H57" s="10">
        <v>1</v>
      </c>
      <c r="I57" s="10" t="s">
        <v>182</v>
      </c>
      <c r="J57" s="10">
        <v>1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58</v>
      </c>
      <c r="D58" s="10">
        <v>3</v>
      </c>
      <c r="E58" s="10" t="s">
        <v>182</v>
      </c>
      <c r="F58" s="10" t="s">
        <v>182</v>
      </c>
      <c r="G58" s="10">
        <v>3</v>
      </c>
      <c r="H58" s="10" t="s">
        <v>182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67</v>
      </c>
      <c r="D59" s="10">
        <v>3</v>
      </c>
      <c r="E59" s="10" t="s">
        <v>182</v>
      </c>
      <c r="F59" s="10" t="s">
        <v>182</v>
      </c>
      <c r="G59" s="10">
        <v>1</v>
      </c>
      <c r="H59" s="10">
        <v>1</v>
      </c>
      <c r="I59" s="10" t="s">
        <v>182</v>
      </c>
      <c r="J59" s="10">
        <v>1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56</v>
      </c>
      <c r="D60" s="10">
        <v>4</v>
      </c>
      <c r="E60" s="10" t="s">
        <v>182</v>
      </c>
      <c r="F60" s="10" t="s">
        <v>182</v>
      </c>
      <c r="G60" s="10">
        <v>1</v>
      </c>
      <c r="H60" s="10">
        <v>3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71</v>
      </c>
      <c r="D61" s="10">
        <v>5</v>
      </c>
      <c r="E61" s="10" t="s">
        <v>182</v>
      </c>
      <c r="F61" s="10" t="s">
        <v>182</v>
      </c>
      <c r="G61" s="10">
        <v>2</v>
      </c>
      <c r="H61" s="10">
        <v>3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31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 t="s">
        <v>182</v>
      </c>
      <c r="J62" s="10" t="s">
        <v>182</v>
      </c>
      <c r="K62" s="10">
        <v>1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13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12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3187</v>
      </c>
      <c r="D5" s="3">
        <v>387</v>
      </c>
      <c r="E5" s="3">
        <v>3</v>
      </c>
      <c r="F5" s="3">
        <v>10</v>
      </c>
      <c r="G5" s="3">
        <v>175</v>
      </c>
      <c r="H5" s="3">
        <v>156</v>
      </c>
      <c r="I5" s="3">
        <v>19</v>
      </c>
      <c r="J5" s="3">
        <v>19</v>
      </c>
      <c r="K5" s="3">
        <v>5</v>
      </c>
    </row>
    <row r="6" spans="1:32" ht="12" customHeight="1" x14ac:dyDescent="0.2">
      <c r="A6" s="30" t="s">
        <v>171</v>
      </c>
      <c r="B6" s="1" t="s">
        <v>14</v>
      </c>
      <c r="C6" s="10">
        <v>22</v>
      </c>
      <c r="D6" s="10">
        <v>5</v>
      </c>
      <c r="E6" s="10">
        <v>2</v>
      </c>
      <c r="F6" s="10">
        <v>3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68</v>
      </c>
      <c r="D7" s="10">
        <v>67</v>
      </c>
      <c r="E7" s="10">
        <v>1</v>
      </c>
      <c r="F7" s="10">
        <v>7</v>
      </c>
      <c r="G7" s="10">
        <v>59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77</v>
      </c>
      <c r="D8" s="10">
        <v>69</v>
      </c>
      <c r="E8" s="10" t="s">
        <v>182</v>
      </c>
      <c r="F8" s="10" t="s">
        <v>182</v>
      </c>
      <c r="G8" s="10">
        <v>25</v>
      </c>
      <c r="H8" s="10">
        <v>44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119</v>
      </c>
      <c r="D9" s="10">
        <v>70</v>
      </c>
      <c r="E9" s="10" t="s">
        <v>182</v>
      </c>
      <c r="F9" s="10" t="s">
        <v>182</v>
      </c>
      <c r="G9" s="10">
        <v>1</v>
      </c>
      <c r="H9" s="10">
        <v>65</v>
      </c>
      <c r="I9" s="10">
        <v>2</v>
      </c>
      <c r="J9" s="10">
        <v>2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189</v>
      </c>
      <c r="D10" s="10">
        <v>25</v>
      </c>
      <c r="E10" s="10" t="s">
        <v>182</v>
      </c>
      <c r="F10" s="10" t="s">
        <v>182</v>
      </c>
      <c r="G10" s="10" t="s">
        <v>182</v>
      </c>
      <c r="H10" s="10">
        <v>9</v>
      </c>
      <c r="I10" s="10">
        <v>6</v>
      </c>
      <c r="J10" s="10">
        <v>10</v>
      </c>
      <c r="K10" s="10" t="s">
        <v>182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231</v>
      </c>
      <c r="D11" s="10">
        <v>24</v>
      </c>
      <c r="E11" s="10" t="s">
        <v>182</v>
      </c>
      <c r="F11" s="10" t="s">
        <v>182</v>
      </c>
      <c r="G11" s="10">
        <v>6</v>
      </c>
      <c r="H11" s="10">
        <v>10</v>
      </c>
      <c r="I11" s="10">
        <v>6</v>
      </c>
      <c r="J11" s="10">
        <v>1</v>
      </c>
      <c r="K11" s="10">
        <v>1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292</v>
      </c>
      <c r="D12" s="10">
        <v>15</v>
      </c>
      <c r="E12" s="10" t="s">
        <v>182</v>
      </c>
      <c r="F12" s="10" t="s">
        <v>182</v>
      </c>
      <c r="G12" s="10">
        <v>6</v>
      </c>
      <c r="H12" s="10">
        <v>6</v>
      </c>
      <c r="I12" s="10">
        <v>1</v>
      </c>
      <c r="J12" s="10">
        <v>2</v>
      </c>
      <c r="K12" s="10" t="s">
        <v>182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340</v>
      </c>
      <c r="D13" s="10">
        <v>19</v>
      </c>
      <c r="E13" s="10" t="s">
        <v>182</v>
      </c>
      <c r="F13" s="10" t="s">
        <v>182</v>
      </c>
      <c r="G13" s="10">
        <v>9</v>
      </c>
      <c r="H13" s="10">
        <v>6</v>
      </c>
      <c r="I13" s="10">
        <v>1</v>
      </c>
      <c r="J13" s="10">
        <v>1</v>
      </c>
      <c r="K13" s="10">
        <v>2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356</v>
      </c>
      <c r="D14" s="10">
        <v>22</v>
      </c>
      <c r="E14" s="10" t="s">
        <v>182</v>
      </c>
      <c r="F14" s="10" t="s">
        <v>182</v>
      </c>
      <c r="G14" s="10">
        <v>13</v>
      </c>
      <c r="H14" s="10">
        <v>6</v>
      </c>
      <c r="I14" s="10">
        <v>2</v>
      </c>
      <c r="J14" s="10">
        <v>1</v>
      </c>
      <c r="K14" s="10" t="s">
        <v>182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293</v>
      </c>
      <c r="D15" s="10">
        <v>22</v>
      </c>
      <c r="E15" s="10" t="s">
        <v>182</v>
      </c>
      <c r="F15" s="10" t="s">
        <v>182</v>
      </c>
      <c r="G15" s="10">
        <v>14</v>
      </c>
      <c r="H15" s="10">
        <v>5</v>
      </c>
      <c r="I15" s="10">
        <v>1</v>
      </c>
      <c r="J15" s="10">
        <v>2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283</v>
      </c>
      <c r="D16" s="10">
        <v>12</v>
      </c>
      <c r="E16" s="10" t="s">
        <v>182</v>
      </c>
      <c r="F16" s="10" t="s">
        <v>182</v>
      </c>
      <c r="G16" s="10">
        <v>10</v>
      </c>
      <c r="H16" s="10">
        <v>2</v>
      </c>
      <c r="I16" s="10" t="s">
        <v>182</v>
      </c>
      <c r="J16" s="10" t="s">
        <v>182</v>
      </c>
      <c r="K16" s="10" t="s">
        <v>182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229</v>
      </c>
      <c r="D17" s="10">
        <v>10</v>
      </c>
      <c r="E17" s="10" t="s">
        <v>182</v>
      </c>
      <c r="F17" s="10" t="s">
        <v>182</v>
      </c>
      <c r="G17" s="10">
        <v>10</v>
      </c>
      <c r="H17" s="10" t="s">
        <v>182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185</v>
      </c>
      <c r="D18" s="10">
        <v>8</v>
      </c>
      <c r="E18" s="10" t="s">
        <v>182</v>
      </c>
      <c r="F18" s="10" t="s">
        <v>182</v>
      </c>
      <c r="G18" s="10">
        <v>5</v>
      </c>
      <c r="H18" s="10">
        <v>2</v>
      </c>
      <c r="I18" s="10" t="s">
        <v>182</v>
      </c>
      <c r="J18" s="10" t="s">
        <v>182</v>
      </c>
      <c r="K18" s="10">
        <v>1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162</v>
      </c>
      <c r="D19" s="10">
        <v>9</v>
      </c>
      <c r="E19" s="10" t="s">
        <v>182</v>
      </c>
      <c r="F19" s="10" t="s">
        <v>182</v>
      </c>
      <c r="G19" s="10">
        <v>8</v>
      </c>
      <c r="H19" s="10">
        <v>1</v>
      </c>
      <c r="I19" s="10" t="s">
        <v>182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132</v>
      </c>
      <c r="D20" s="10">
        <v>4</v>
      </c>
      <c r="E20" s="10" t="s">
        <v>182</v>
      </c>
      <c r="F20" s="10" t="s">
        <v>182</v>
      </c>
      <c r="G20" s="10">
        <v>3</v>
      </c>
      <c r="H20" s="10" t="s">
        <v>182</v>
      </c>
      <c r="I20" s="10" t="s">
        <v>182</v>
      </c>
      <c r="J20" s="10" t="s">
        <v>182</v>
      </c>
      <c r="K20" s="10">
        <v>1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95</v>
      </c>
      <c r="D21" s="10">
        <v>3</v>
      </c>
      <c r="E21" s="10" t="s">
        <v>182</v>
      </c>
      <c r="F21" s="10" t="s">
        <v>182</v>
      </c>
      <c r="G21" s="10">
        <v>3</v>
      </c>
      <c r="H21" s="10" t="s">
        <v>182</v>
      </c>
      <c r="I21" s="10" t="s">
        <v>182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61</v>
      </c>
      <c r="D22" s="10">
        <v>3</v>
      </c>
      <c r="E22" s="10" t="s">
        <v>182</v>
      </c>
      <c r="F22" s="10" t="s">
        <v>182</v>
      </c>
      <c r="G22" s="10">
        <v>3</v>
      </c>
      <c r="H22" s="10" t="s">
        <v>182</v>
      </c>
      <c r="I22" s="10" t="s">
        <v>182</v>
      </c>
      <c r="J22" s="10" t="s">
        <v>182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40</v>
      </c>
      <c r="D23" s="10" t="s">
        <v>182</v>
      </c>
      <c r="E23" s="10" t="s">
        <v>182</v>
      </c>
      <c r="F23" s="10" t="s">
        <v>182</v>
      </c>
      <c r="G23" s="10" t="s">
        <v>182</v>
      </c>
      <c r="H23" s="10" t="s">
        <v>182</v>
      </c>
      <c r="I23" s="10" t="s">
        <v>182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13</v>
      </c>
      <c r="D24" s="10" t="s">
        <v>182</v>
      </c>
      <c r="E24" s="10" t="s">
        <v>182</v>
      </c>
      <c r="F24" s="10" t="s">
        <v>182</v>
      </c>
      <c r="G24" s="10" t="s">
        <v>182</v>
      </c>
      <c r="H24" s="10" t="s">
        <v>182</v>
      </c>
      <c r="I24" s="10" t="s">
        <v>182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1598</v>
      </c>
      <c r="D25" s="3">
        <v>229</v>
      </c>
      <c r="E25" s="3">
        <v>1</v>
      </c>
      <c r="F25" s="3">
        <v>7</v>
      </c>
      <c r="G25" s="3">
        <v>99</v>
      </c>
      <c r="H25" s="3">
        <v>89</v>
      </c>
      <c r="I25" s="3">
        <v>15</v>
      </c>
      <c r="J25" s="3">
        <v>15</v>
      </c>
      <c r="K25" s="3">
        <v>3</v>
      </c>
    </row>
    <row r="26" spans="1:13" ht="12" customHeight="1" x14ac:dyDescent="0.25">
      <c r="A26" s="30" t="s">
        <v>171</v>
      </c>
      <c r="B26" s="1" t="s">
        <v>14</v>
      </c>
      <c r="C26" s="10">
        <v>9</v>
      </c>
      <c r="D26" s="10">
        <v>3</v>
      </c>
      <c r="E26" s="10">
        <v>1</v>
      </c>
      <c r="F26" s="10">
        <v>2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35</v>
      </c>
      <c r="D27" s="10">
        <v>35</v>
      </c>
      <c r="E27" s="10" t="s">
        <v>182</v>
      </c>
      <c r="F27" s="10">
        <v>5</v>
      </c>
      <c r="G27" s="10">
        <v>30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45</v>
      </c>
      <c r="D28" s="10">
        <v>40</v>
      </c>
      <c r="E28" s="10" t="s">
        <v>182</v>
      </c>
      <c r="F28" s="10" t="s">
        <v>182</v>
      </c>
      <c r="G28" s="10">
        <v>12</v>
      </c>
      <c r="H28" s="10">
        <v>28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63</v>
      </c>
      <c r="D29" s="10">
        <v>41</v>
      </c>
      <c r="E29" s="10" t="s">
        <v>182</v>
      </c>
      <c r="F29" s="10" t="s">
        <v>182</v>
      </c>
      <c r="G29" s="10">
        <v>1</v>
      </c>
      <c r="H29" s="10">
        <v>37</v>
      </c>
      <c r="I29" s="10">
        <v>1</v>
      </c>
      <c r="J29" s="10">
        <v>2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97</v>
      </c>
      <c r="D30" s="10">
        <v>17</v>
      </c>
      <c r="E30" s="10" t="s">
        <v>182</v>
      </c>
      <c r="F30" s="10" t="s">
        <v>182</v>
      </c>
      <c r="G30" s="10" t="s">
        <v>182</v>
      </c>
      <c r="H30" s="10">
        <v>6</v>
      </c>
      <c r="I30" s="10">
        <v>5</v>
      </c>
      <c r="J30" s="10">
        <v>6</v>
      </c>
      <c r="K30" s="10" t="s">
        <v>182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112</v>
      </c>
      <c r="D31" s="10">
        <v>15</v>
      </c>
      <c r="E31" s="10" t="s">
        <v>182</v>
      </c>
      <c r="F31" s="10" t="s">
        <v>182</v>
      </c>
      <c r="G31" s="10">
        <v>4</v>
      </c>
      <c r="H31" s="10">
        <v>5</v>
      </c>
      <c r="I31" s="10">
        <v>5</v>
      </c>
      <c r="J31" s="10">
        <v>1</v>
      </c>
      <c r="K31" s="10" t="s">
        <v>182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140</v>
      </c>
      <c r="D32" s="10">
        <v>8</v>
      </c>
      <c r="E32" s="10" t="s">
        <v>182</v>
      </c>
      <c r="F32" s="10" t="s">
        <v>182</v>
      </c>
      <c r="G32" s="10">
        <v>1</v>
      </c>
      <c r="H32" s="10">
        <v>4</v>
      </c>
      <c r="I32" s="10">
        <v>1</v>
      </c>
      <c r="J32" s="10">
        <v>2</v>
      </c>
      <c r="K32" s="10" t="s">
        <v>182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173</v>
      </c>
      <c r="D33" s="10">
        <v>14</v>
      </c>
      <c r="E33" s="10" t="s">
        <v>182</v>
      </c>
      <c r="F33" s="10" t="s">
        <v>182</v>
      </c>
      <c r="G33" s="10">
        <v>8</v>
      </c>
      <c r="H33" s="10">
        <v>3</v>
      </c>
      <c r="I33" s="10">
        <v>1</v>
      </c>
      <c r="J33" s="10">
        <v>1</v>
      </c>
      <c r="K33" s="10">
        <v>1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178</v>
      </c>
      <c r="D34" s="10">
        <v>10</v>
      </c>
      <c r="E34" s="10" t="s">
        <v>182</v>
      </c>
      <c r="F34" s="10" t="s">
        <v>182</v>
      </c>
      <c r="G34" s="10">
        <v>7</v>
      </c>
      <c r="H34" s="10">
        <v>1</v>
      </c>
      <c r="I34" s="10">
        <v>1</v>
      </c>
      <c r="J34" s="10">
        <v>1</v>
      </c>
      <c r="K34" s="10" t="s">
        <v>182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156</v>
      </c>
      <c r="D35" s="10">
        <v>17</v>
      </c>
      <c r="E35" s="10" t="s">
        <v>182</v>
      </c>
      <c r="F35" s="10" t="s">
        <v>182</v>
      </c>
      <c r="G35" s="10">
        <v>11</v>
      </c>
      <c r="H35" s="10">
        <v>3</v>
      </c>
      <c r="I35" s="10">
        <v>1</v>
      </c>
      <c r="J35" s="10">
        <v>2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135</v>
      </c>
      <c r="D36" s="10">
        <v>9</v>
      </c>
      <c r="E36" s="10" t="s">
        <v>182</v>
      </c>
      <c r="F36" s="10" t="s">
        <v>182</v>
      </c>
      <c r="G36" s="10">
        <v>7</v>
      </c>
      <c r="H36" s="10">
        <v>2</v>
      </c>
      <c r="I36" s="10" t="s">
        <v>182</v>
      </c>
      <c r="J36" s="10" t="s">
        <v>182</v>
      </c>
      <c r="K36" s="10" t="s">
        <v>182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117</v>
      </c>
      <c r="D37" s="10">
        <v>7</v>
      </c>
      <c r="E37" s="10" t="s">
        <v>182</v>
      </c>
      <c r="F37" s="10" t="s">
        <v>182</v>
      </c>
      <c r="G37" s="10">
        <v>7</v>
      </c>
      <c r="H37" s="10" t="s">
        <v>182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90</v>
      </c>
      <c r="D38" s="10">
        <v>3</v>
      </c>
      <c r="E38" s="10" t="s">
        <v>182</v>
      </c>
      <c r="F38" s="10" t="s">
        <v>182</v>
      </c>
      <c r="G38" s="10">
        <v>2</v>
      </c>
      <c r="H38" s="10" t="s">
        <v>182</v>
      </c>
      <c r="I38" s="10" t="s">
        <v>182</v>
      </c>
      <c r="J38" s="10" t="s">
        <v>182</v>
      </c>
      <c r="K38" s="10">
        <v>1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76</v>
      </c>
      <c r="D39" s="10">
        <v>6</v>
      </c>
      <c r="E39" s="10" t="s">
        <v>182</v>
      </c>
      <c r="F39" s="10" t="s">
        <v>182</v>
      </c>
      <c r="G39" s="10">
        <v>6</v>
      </c>
      <c r="H39" s="10" t="s">
        <v>182</v>
      </c>
      <c r="I39" s="10" t="s">
        <v>182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71</v>
      </c>
      <c r="D40" s="10">
        <v>3</v>
      </c>
      <c r="E40" s="10" t="s">
        <v>182</v>
      </c>
      <c r="F40" s="10" t="s">
        <v>182</v>
      </c>
      <c r="G40" s="10">
        <v>2</v>
      </c>
      <c r="H40" s="10" t="s">
        <v>182</v>
      </c>
      <c r="I40" s="10" t="s">
        <v>182</v>
      </c>
      <c r="J40" s="10" t="s">
        <v>182</v>
      </c>
      <c r="K40" s="10">
        <v>1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43</v>
      </c>
      <c r="D41" s="10">
        <v>1</v>
      </c>
      <c r="E41" s="10" t="s">
        <v>182</v>
      </c>
      <c r="F41" s="10" t="s">
        <v>182</v>
      </c>
      <c r="G41" s="10">
        <v>1</v>
      </c>
      <c r="H41" s="10" t="s">
        <v>182</v>
      </c>
      <c r="I41" s="10" t="s">
        <v>182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28</v>
      </c>
      <c r="D42" s="10" t="s">
        <v>182</v>
      </c>
      <c r="E42" s="10" t="s">
        <v>182</v>
      </c>
      <c r="F42" s="10" t="s">
        <v>182</v>
      </c>
      <c r="G42" s="10" t="s">
        <v>182</v>
      </c>
      <c r="H42" s="10" t="s">
        <v>182</v>
      </c>
      <c r="I42" s="10" t="s">
        <v>182</v>
      </c>
      <c r="J42" s="10" t="s">
        <v>182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20</v>
      </c>
      <c r="D43" s="10" t="s">
        <v>182</v>
      </c>
      <c r="E43" s="10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10</v>
      </c>
      <c r="D44" s="10" t="s">
        <v>182</v>
      </c>
      <c r="E44" s="10" t="s">
        <v>182</v>
      </c>
      <c r="F44" s="10" t="s">
        <v>182</v>
      </c>
      <c r="G44" s="10" t="s">
        <v>182</v>
      </c>
      <c r="H44" s="10" t="s">
        <v>182</v>
      </c>
      <c r="I44" s="10" t="s">
        <v>182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1589</v>
      </c>
      <c r="D45" s="3">
        <v>158</v>
      </c>
      <c r="E45" s="3">
        <v>2</v>
      </c>
      <c r="F45" s="3">
        <v>3</v>
      </c>
      <c r="G45" s="3">
        <v>76</v>
      </c>
      <c r="H45" s="3">
        <v>67</v>
      </c>
      <c r="I45" s="3">
        <v>4</v>
      </c>
      <c r="J45" s="3">
        <v>4</v>
      </c>
      <c r="K45" s="3">
        <v>2</v>
      </c>
    </row>
    <row r="46" spans="1:13" ht="12" customHeight="1" x14ac:dyDescent="0.2">
      <c r="A46" s="30" t="s">
        <v>171</v>
      </c>
      <c r="B46" s="1" t="s">
        <v>14</v>
      </c>
      <c r="C46" s="10">
        <v>13</v>
      </c>
      <c r="D46" s="10">
        <v>2</v>
      </c>
      <c r="E46" s="10">
        <v>1</v>
      </c>
      <c r="F46" s="10">
        <v>1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33</v>
      </c>
      <c r="D47" s="10">
        <v>32</v>
      </c>
      <c r="E47" s="10">
        <v>1</v>
      </c>
      <c r="F47" s="10">
        <v>2</v>
      </c>
      <c r="G47" s="10">
        <v>29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32</v>
      </c>
      <c r="D48" s="10">
        <v>29</v>
      </c>
      <c r="E48" s="10" t="s">
        <v>182</v>
      </c>
      <c r="F48" s="10" t="s">
        <v>182</v>
      </c>
      <c r="G48" s="10">
        <v>13</v>
      </c>
      <c r="H48" s="10">
        <v>16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56</v>
      </c>
      <c r="D49" s="10">
        <v>29</v>
      </c>
      <c r="E49" s="10" t="s">
        <v>182</v>
      </c>
      <c r="F49" s="10" t="s">
        <v>182</v>
      </c>
      <c r="G49" s="10" t="s">
        <v>182</v>
      </c>
      <c r="H49" s="10">
        <v>28</v>
      </c>
      <c r="I49" s="10">
        <v>1</v>
      </c>
      <c r="J49" s="10" t="s">
        <v>182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92</v>
      </c>
      <c r="D50" s="10">
        <v>8</v>
      </c>
      <c r="E50" s="10" t="s">
        <v>182</v>
      </c>
      <c r="F50" s="10" t="s">
        <v>182</v>
      </c>
      <c r="G50" s="10" t="s">
        <v>182</v>
      </c>
      <c r="H50" s="10">
        <v>3</v>
      </c>
      <c r="I50" s="10">
        <v>1</v>
      </c>
      <c r="J50" s="10">
        <v>4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119</v>
      </c>
      <c r="D51" s="10">
        <v>9</v>
      </c>
      <c r="E51" s="10" t="s">
        <v>182</v>
      </c>
      <c r="F51" s="10" t="s">
        <v>182</v>
      </c>
      <c r="G51" s="10">
        <v>2</v>
      </c>
      <c r="H51" s="10">
        <v>5</v>
      </c>
      <c r="I51" s="10">
        <v>1</v>
      </c>
      <c r="J51" s="10" t="s">
        <v>182</v>
      </c>
      <c r="K51" s="10">
        <v>1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152</v>
      </c>
      <c r="D52" s="10">
        <v>7</v>
      </c>
      <c r="E52" s="10" t="s">
        <v>182</v>
      </c>
      <c r="F52" s="10" t="s">
        <v>182</v>
      </c>
      <c r="G52" s="10">
        <v>5</v>
      </c>
      <c r="H52" s="10">
        <v>2</v>
      </c>
      <c r="I52" s="10" t="s">
        <v>182</v>
      </c>
      <c r="J52" s="10" t="s">
        <v>182</v>
      </c>
      <c r="K52" s="10" t="s">
        <v>182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167</v>
      </c>
      <c r="D53" s="10">
        <v>5</v>
      </c>
      <c r="E53" s="10" t="s">
        <v>182</v>
      </c>
      <c r="F53" s="10" t="s">
        <v>182</v>
      </c>
      <c r="G53" s="10">
        <v>1</v>
      </c>
      <c r="H53" s="10">
        <v>3</v>
      </c>
      <c r="I53" s="10" t="s">
        <v>182</v>
      </c>
      <c r="J53" s="10" t="s">
        <v>182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178</v>
      </c>
      <c r="D54" s="10">
        <v>12</v>
      </c>
      <c r="E54" s="10" t="s">
        <v>182</v>
      </c>
      <c r="F54" s="10" t="s">
        <v>182</v>
      </c>
      <c r="G54" s="10">
        <v>6</v>
      </c>
      <c r="H54" s="10">
        <v>5</v>
      </c>
      <c r="I54" s="10">
        <v>1</v>
      </c>
      <c r="J54" s="10" t="s">
        <v>182</v>
      </c>
      <c r="K54" s="10" t="s">
        <v>182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137</v>
      </c>
      <c r="D55" s="10">
        <v>5</v>
      </c>
      <c r="E55" s="10" t="s">
        <v>182</v>
      </c>
      <c r="F55" s="10" t="s">
        <v>182</v>
      </c>
      <c r="G55" s="10">
        <v>3</v>
      </c>
      <c r="H55" s="10">
        <v>2</v>
      </c>
      <c r="I55" s="10" t="s">
        <v>182</v>
      </c>
      <c r="J55" s="10" t="s">
        <v>182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148</v>
      </c>
      <c r="D56" s="10">
        <v>3</v>
      </c>
      <c r="E56" s="10" t="s">
        <v>182</v>
      </c>
      <c r="F56" s="10" t="s">
        <v>182</v>
      </c>
      <c r="G56" s="10">
        <v>3</v>
      </c>
      <c r="H56" s="10" t="s">
        <v>182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112</v>
      </c>
      <c r="D57" s="10">
        <v>3</v>
      </c>
      <c r="E57" s="10" t="s">
        <v>182</v>
      </c>
      <c r="F57" s="10" t="s">
        <v>182</v>
      </c>
      <c r="G57" s="10">
        <v>3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95</v>
      </c>
      <c r="D58" s="10">
        <v>5</v>
      </c>
      <c r="E58" s="10" t="s">
        <v>182</v>
      </c>
      <c r="F58" s="10" t="s">
        <v>182</v>
      </c>
      <c r="G58" s="10">
        <v>3</v>
      </c>
      <c r="H58" s="10">
        <v>2</v>
      </c>
      <c r="I58" s="10" t="s">
        <v>182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86</v>
      </c>
      <c r="D59" s="10">
        <v>3</v>
      </c>
      <c r="E59" s="10" t="s">
        <v>182</v>
      </c>
      <c r="F59" s="10" t="s">
        <v>182</v>
      </c>
      <c r="G59" s="10">
        <v>2</v>
      </c>
      <c r="H59" s="10">
        <v>1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61</v>
      </c>
      <c r="D60" s="10">
        <v>1</v>
      </c>
      <c r="E60" s="10" t="s">
        <v>182</v>
      </c>
      <c r="F60" s="10" t="s">
        <v>182</v>
      </c>
      <c r="G60" s="10">
        <v>1</v>
      </c>
      <c r="H60" s="10" t="s">
        <v>182</v>
      </c>
      <c r="I60" s="10" t="s">
        <v>182</v>
      </c>
      <c r="J60" s="10" t="s">
        <v>182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52</v>
      </c>
      <c r="D61" s="10">
        <v>2</v>
      </c>
      <c r="E61" s="10" t="s">
        <v>182</v>
      </c>
      <c r="F61" s="10" t="s">
        <v>182</v>
      </c>
      <c r="G61" s="10">
        <v>2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33</v>
      </c>
      <c r="D62" s="10">
        <v>3</v>
      </c>
      <c r="E62" s="10" t="s">
        <v>182</v>
      </c>
      <c r="F62" s="10" t="s">
        <v>182</v>
      </c>
      <c r="G62" s="10">
        <v>3</v>
      </c>
      <c r="H62" s="10" t="s">
        <v>182</v>
      </c>
      <c r="I62" s="10" t="s">
        <v>182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20</v>
      </c>
      <c r="D63" s="10" t="s">
        <v>182</v>
      </c>
      <c r="E63" s="10" t="s">
        <v>182</v>
      </c>
      <c r="F63" s="10" t="s">
        <v>182</v>
      </c>
      <c r="G63" s="10" t="s">
        <v>182</v>
      </c>
      <c r="H63" s="10" t="s">
        <v>182</v>
      </c>
      <c r="I63" s="10" t="s">
        <v>182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3</v>
      </c>
      <c r="D64" s="6" t="s">
        <v>182</v>
      </c>
      <c r="E64" s="6" t="s">
        <v>182</v>
      </c>
      <c r="F64" s="6" t="s">
        <v>182</v>
      </c>
      <c r="G64" s="6" t="s">
        <v>182</v>
      </c>
      <c r="H64" s="6" t="s">
        <v>182</v>
      </c>
      <c r="I64" s="6" t="s">
        <v>182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F69"/>
  <sheetViews>
    <sheetView showGridLines="0" topLeftCell="B1" zoomScaleNormal="100" workbookViewId="0">
      <selection sqref="A1:K1"/>
    </sheetView>
  </sheetViews>
  <sheetFormatPr baseColWidth="10" defaultRowHeight="11.25" x14ac:dyDescent="0.2"/>
  <cols>
    <col min="1" max="1" width="22.83203125" customWidth="1"/>
    <col min="2" max="2" width="24.1640625" customWidth="1"/>
    <col min="3" max="10" width="22.83203125" customWidth="1"/>
    <col min="11" max="11" width="21" customWidth="1"/>
  </cols>
  <sheetData>
    <row r="1" spans="1:32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9.5" customHeight="1" x14ac:dyDescent="0.2">
      <c r="A2" s="34" t="s">
        <v>170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8"/>
      <c r="M2" s="18"/>
      <c r="N2" s="18" t="s">
        <v>171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2" t="s">
        <v>2</v>
      </c>
      <c r="B3" s="32" t="s">
        <v>171</v>
      </c>
      <c r="C3" s="32" t="s">
        <v>3</v>
      </c>
      <c r="D3" s="32" t="s">
        <v>4</v>
      </c>
      <c r="E3" s="32" t="s">
        <v>5</v>
      </c>
      <c r="F3" s="32" t="s">
        <v>171</v>
      </c>
      <c r="G3" s="32" t="s">
        <v>171</v>
      </c>
      <c r="H3" s="32" t="s">
        <v>171</v>
      </c>
      <c r="I3" s="32" t="s">
        <v>171</v>
      </c>
      <c r="J3" s="32" t="s">
        <v>171</v>
      </c>
      <c r="K3" s="32" t="s">
        <v>171</v>
      </c>
    </row>
    <row r="4" spans="1:32" ht="60.6" customHeight="1" x14ac:dyDescent="0.2">
      <c r="A4" s="32" t="s">
        <v>171</v>
      </c>
      <c r="B4" s="32" t="s">
        <v>171</v>
      </c>
      <c r="C4" s="32" t="s">
        <v>171</v>
      </c>
      <c r="D4" s="32" t="s">
        <v>171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171</v>
      </c>
      <c r="M4" t="s">
        <v>171</v>
      </c>
      <c r="N4" t="s">
        <v>171</v>
      </c>
    </row>
    <row r="5" spans="1:32" ht="12" customHeight="1" x14ac:dyDescent="0.2">
      <c r="A5" s="33" t="s">
        <v>13</v>
      </c>
      <c r="B5" s="9" t="s">
        <v>171</v>
      </c>
      <c r="C5" s="3">
        <v>2796</v>
      </c>
      <c r="D5" s="3">
        <v>576</v>
      </c>
      <c r="E5" s="3">
        <v>9</v>
      </c>
      <c r="F5" s="3">
        <v>12</v>
      </c>
      <c r="G5" s="3">
        <v>156</v>
      </c>
      <c r="H5" s="3">
        <v>241</v>
      </c>
      <c r="I5" s="3">
        <v>83</v>
      </c>
      <c r="J5" s="3">
        <v>62</v>
      </c>
      <c r="K5" s="3">
        <v>13</v>
      </c>
    </row>
    <row r="6" spans="1:32" ht="12" customHeight="1" x14ac:dyDescent="0.2">
      <c r="A6" s="30" t="s">
        <v>171</v>
      </c>
      <c r="B6" s="1" t="s">
        <v>14</v>
      </c>
      <c r="C6" s="10">
        <v>30</v>
      </c>
      <c r="D6" s="10">
        <v>15</v>
      </c>
      <c r="E6" s="10">
        <v>9</v>
      </c>
      <c r="F6" s="10">
        <v>6</v>
      </c>
      <c r="G6" s="10" t="s">
        <v>182</v>
      </c>
      <c r="H6" s="10" t="s">
        <v>183</v>
      </c>
      <c r="I6" s="10" t="s">
        <v>183</v>
      </c>
      <c r="J6" s="10" t="s">
        <v>183</v>
      </c>
      <c r="K6" s="10" t="s">
        <v>183</v>
      </c>
      <c r="L6" t="s">
        <v>171</v>
      </c>
      <c r="M6" t="s">
        <v>171</v>
      </c>
    </row>
    <row r="7" spans="1:32" ht="12" customHeight="1" x14ac:dyDescent="0.2">
      <c r="A7" s="30" t="s">
        <v>171</v>
      </c>
      <c r="B7" s="1" t="s">
        <v>15</v>
      </c>
      <c r="C7" s="10">
        <v>73</v>
      </c>
      <c r="D7" s="10">
        <v>71</v>
      </c>
      <c r="E7" s="10" t="s">
        <v>182</v>
      </c>
      <c r="F7" s="10">
        <v>6</v>
      </c>
      <c r="G7" s="10">
        <v>65</v>
      </c>
      <c r="H7" s="10" t="s">
        <v>182</v>
      </c>
      <c r="I7" s="10" t="s">
        <v>183</v>
      </c>
      <c r="J7" s="10" t="s">
        <v>183</v>
      </c>
      <c r="K7" s="10" t="s">
        <v>183</v>
      </c>
      <c r="L7" t="s">
        <v>171</v>
      </c>
      <c r="M7" t="s">
        <v>171</v>
      </c>
    </row>
    <row r="8" spans="1:32" ht="12" customHeight="1" x14ac:dyDescent="0.2">
      <c r="A8" s="30" t="s">
        <v>171</v>
      </c>
      <c r="B8" s="1" t="s">
        <v>16</v>
      </c>
      <c r="C8" s="10">
        <v>95</v>
      </c>
      <c r="D8" s="10">
        <v>91</v>
      </c>
      <c r="E8" s="10" t="s">
        <v>182</v>
      </c>
      <c r="F8" s="10" t="s">
        <v>182</v>
      </c>
      <c r="G8" s="10">
        <v>33</v>
      </c>
      <c r="H8" s="10">
        <v>58</v>
      </c>
      <c r="I8" s="10" t="s">
        <v>183</v>
      </c>
      <c r="J8" s="10" t="s">
        <v>183</v>
      </c>
      <c r="K8" s="10" t="s">
        <v>183</v>
      </c>
      <c r="L8" t="s">
        <v>171</v>
      </c>
      <c r="M8" t="s">
        <v>171</v>
      </c>
    </row>
    <row r="9" spans="1:32" ht="12" customHeight="1" x14ac:dyDescent="0.2">
      <c r="A9" s="30" t="s">
        <v>171</v>
      </c>
      <c r="B9" s="1" t="s">
        <v>17</v>
      </c>
      <c r="C9" s="10">
        <v>156</v>
      </c>
      <c r="D9" s="10">
        <v>125</v>
      </c>
      <c r="E9" s="10" t="s">
        <v>182</v>
      </c>
      <c r="F9" s="10" t="s">
        <v>182</v>
      </c>
      <c r="G9" s="10">
        <v>1</v>
      </c>
      <c r="H9" s="10">
        <v>108</v>
      </c>
      <c r="I9" s="10">
        <v>8</v>
      </c>
      <c r="J9" s="10">
        <v>8</v>
      </c>
      <c r="K9" s="10" t="s">
        <v>182</v>
      </c>
      <c r="L9" t="s">
        <v>171</v>
      </c>
      <c r="M9" t="s">
        <v>171</v>
      </c>
    </row>
    <row r="10" spans="1:32" ht="12" customHeight="1" x14ac:dyDescent="0.2">
      <c r="A10" s="30" t="s">
        <v>171</v>
      </c>
      <c r="B10" s="1" t="s">
        <v>18</v>
      </c>
      <c r="C10" s="10">
        <v>166</v>
      </c>
      <c r="D10" s="10">
        <v>41</v>
      </c>
      <c r="E10" s="10" t="s">
        <v>182</v>
      </c>
      <c r="F10" s="10" t="s">
        <v>182</v>
      </c>
      <c r="G10" s="10">
        <v>5</v>
      </c>
      <c r="H10" s="10">
        <v>15</v>
      </c>
      <c r="I10" s="10">
        <v>5</v>
      </c>
      <c r="J10" s="10">
        <v>15</v>
      </c>
      <c r="K10" s="10">
        <v>1</v>
      </c>
      <c r="L10" t="s">
        <v>171</v>
      </c>
      <c r="M10" t="s">
        <v>171</v>
      </c>
    </row>
    <row r="11" spans="1:32" ht="12" customHeight="1" x14ac:dyDescent="0.2">
      <c r="A11" s="30" t="s">
        <v>171</v>
      </c>
      <c r="B11" s="1" t="s">
        <v>19</v>
      </c>
      <c r="C11" s="10">
        <v>182</v>
      </c>
      <c r="D11" s="10">
        <v>27</v>
      </c>
      <c r="E11" s="10" t="s">
        <v>182</v>
      </c>
      <c r="F11" s="10" t="s">
        <v>182</v>
      </c>
      <c r="G11" s="10">
        <v>1</v>
      </c>
      <c r="H11" s="10">
        <v>10</v>
      </c>
      <c r="I11" s="10">
        <v>3</v>
      </c>
      <c r="J11" s="10">
        <v>10</v>
      </c>
      <c r="K11" s="10">
        <v>3</v>
      </c>
      <c r="L11" t="s">
        <v>171</v>
      </c>
      <c r="M11" t="s">
        <v>171</v>
      </c>
    </row>
    <row r="12" spans="1:32" ht="12" customHeight="1" x14ac:dyDescent="0.2">
      <c r="A12" s="30" t="s">
        <v>171</v>
      </c>
      <c r="B12" s="1" t="s">
        <v>20</v>
      </c>
      <c r="C12" s="10">
        <v>263</v>
      </c>
      <c r="D12" s="10">
        <v>38</v>
      </c>
      <c r="E12" s="10" t="s">
        <v>182</v>
      </c>
      <c r="F12" s="10" t="s">
        <v>182</v>
      </c>
      <c r="G12" s="10">
        <v>6</v>
      </c>
      <c r="H12" s="10">
        <v>14</v>
      </c>
      <c r="I12" s="10">
        <v>8</v>
      </c>
      <c r="J12" s="10">
        <v>8</v>
      </c>
      <c r="K12" s="10">
        <v>2</v>
      </c>
      <c r="L12" t="s">
        <v>171</v>
      </c>
      <c r="M12" t="s">
        <v>171</v>
      </c>
    </row>
    <row r="13" spans="1:32" ht="12" customHeight="1" x14ac:dyDescent="0.2">
      <c r="A13" s="30" t="s">
        <v>171</v>
      </c>
      <c r="B13" s="1" t="s">
        <v>21</v>
      </c>
      <c r="C13" s="10">
        <v>280</v>
      </c>
      <c r="D13" s="10">
        <v>45</v>
      </c>
      <c r="E13" s="10" t="s">
        <v>182</v>
      </c>
      <c r="F13" s="10" t="s">
        <v>182</v>
      </c>
      <c r="G13" s="10">
        <v>10</v>
      </c>
      <c r="H13" s="10">
        <v>10</v>
      </c>
      <c r="I13" s="10">
        <v>13</v>
      </c>
      <c r="J13" s="10">
        <v>9</v>
      </c>
      <c r="K13" s="10">
        <v>3</v>
      </c>
      <c r="L13" t="s">
        <v>171</v>
      </c>
      <c r="M13" t="s">
        <v>171</v>
      </c>
    </row>
    <row r="14" spans="1:32" ht="12" customHeight="1" x14ac:dyDescent="0.2">
      <c r="A14" s="30" t="s">
        <v>171</v>
      </c>
      <c r="B14" s="1" t="s">
        <v>22</v>
      </c>
      <c r="C14" s="10">
        <v>285</v>
      </c>
      <c r="D14" s="10">
        <v>28</v>
      </c>
      <c r="E14" s="10" t="s">
        <v>182</v>
      </c>
      <c r="F14" s="10" t="s">
        <v>182</v>
      </c>
      <c r="G14" s="10">
        <v>5</v>
      </c>
      <c r="H14" s="10">
        <v>11</v>
      </c>
      <c r="I14" s="10">
        <v>5</v>
      </c>
      <c r="J14" s="10">
        <v>4</v>
      </c>
      <c r="K14" s="10">
        <v>3</v>
      </c>
      <c r="L14" t="s">
        <v>171</v>
      </c>
      <c r="M14" t="s">
        <v>171</v>
      </c>
    </row>
    <row r="15" spans="1:32" ht="12" customHeight="1" x14ac:dyDescent="0.2">
      <c r="A15" s="30" t="s">
        <v>171</v>
      </c>
      <c r="B15" s="1" t="s">
        <v>23</v>
      </c>
      <c r="C15" s="10">
        <v>205</v>
      </c>
      <c r="D15" s="10">
        <v>21</v>
      </c>
      <c r="E15" s="10" t="s">
        <v>182</v>
      </c>
      <c r="F15" s="10" t="s">
        <v>182</v>
      </c>
      <c r="G15" s="10">
        <v>6</v>
      </c>
      <c r="H15" s="10">
        <v>3</v>
      </c>
      <c r="I15" s="10">
        <v>8</v>
      </c>
      <c r="J15" s="10">
        <v>4</v>
      </c>
      <c r="K15" s="10" t="s">
        <v>182</v>
      </c>
      <c r="L15" t="s">
        <v>171</v>
      </c>
      <c r="M15" t="s">
        <v>171</v>
      </c>
    </row>
    <row r="16" spans="1:32" ht="12" customHeight="1" x14ac:dyDescent="0.2">
      <c r="A16" s="30" t="s">
        <v>171</v>
      </c>
      <c r="B16" s="1" t="s">
        <v>24</v>
      </c>
      <c r="C16" s="10">
        <v>200</v>
      </c>
      <c r="D16" s="10">
        <v>14</v>
      </c>
      <c r="E16" s="10" t="s">
        <v>182</v>
      </c>
      <c r="F16" s="10" t="s">
        <v>182</v>
      </c>
      <c r="G16" s="10">
        <v>4</v>
      </c>
      <c r="H16" s="10">
        <v>5</v>
      </c>
      <c r="I16" s="10">
        <v>2</v>
      </c>
      <c r="J16" s="10">
        <v>2</v>
      </c>
      <c r="K16" s="10">
        <v>1</v>
      </c>
      <c r="L16" t="s">
        <v>171</v>
      </c>
      <c r="M16" t="s">
        <v>171</v>
      </c>
    </row>
    <row r="17" spans="1:13" ht="12" customHeight="1" x14ac:dyDescent="0.2">
      <c r="A17" s="30" t="s">
        <v>171</v>
      </c>
      <c r="B17" s="1" t="s">
        <v>25</v>
      </c>
      <c r="C17" s="10">
        <v>172</v>
      </c>
      <c r="D17" s="10">
        <v>7</v>
      </c>
      <c r="E17" s="10" t="s">
        <v>182</v>
      </c>
      <c r="F17" s="10" t="s">
        <v>182</v>
      </c>
      <c r="G17" s="10">
        <v>6</v>
      </c>
      <c r="H17" s="10">
        <v>1</v>
      </c>
      <c r="I17" s="10" t="s">
        <v>182</v>
      </c>
      <c r="J17" s="10" t="s">
        <v>182</v>
      </c>
      <c r="K17" s="10" t="s">
        <v>182</v>
      </c>
      <c r="L17" t="s">
        <v>171</v>
      </c>
      <c r="M17" t="s">
        <v>171</v>
      </c>
    </row>
    <row r="18" spans="1:13" ht="12" customHeight="1" x14ac:dyDescent="0.2">
      <c r="A18" s="30" t="s">
        <v>171</v>
      </c>
      <c r="B18" s="1" t="s">
        <v>26</v>
      </c>
      <c r="C18" s="10">
        <v>140</v>
      </c>
      <c r="D18" s="10">
        <v>12</v>
      </c>
      <c r="E18" s="10" t="s">
        <v>182</v>
      </c>
      <c r="F18" s="10" t="s">
        <v>182</v>
      </c>
      <c r="G18" s="10">
        <v>3</v>
      </c>
      <c r="H18" s="10">
        <v>3</v>
      </c>
      <c r="I18" s="10">
        <v>6</v>
      </c>
      <c r="J18" s="10" t="s">
        <v>182</v>
      </c>
      <c r="K18" s="10" t="s">
        <v>182</v>
      </c>
      <c r="L18" t="s">
        <v>171</v>
      </c>
      <c r="M18" t="s">
        <v>171</v>
      </c>
    </row>
    <row r="19" spans="1:13" ht="12" customHeight="1" x14ac:dyDescent="0.2">
      <c r="A19" s="30" t="s">
        <v>171</v>
      </c>
      <c r="B19" s="1" t="s">
        <v>27</v>
      </c>
      <c r="C19" s="10">
        <v>118</v>
      </c>
      <c r="D19" s="10">
        <v>2</v>
      </c>
      <c r="E19" s="10" t="s">
        <v>182</v>
      </c>
      <c r="F19" s="10" t="s">
        <v>182</v>
      </c>
      <c r="G19" s="10">
        <v>1</v>
      </c>
      <c r="H19" s="10" t="s">
        <v>182</v>
      </c>
      <c r="I19" s="10">
        <v>1</v>
      </c>
      <c r="J19" s="10" t="s">
        <v>182</v>
      </c>
      <c r="K19" s="10" t="s">
        <v>182</v>
      </c>
      <c r="L19" t="s">
        <v>171</v>
      </c>
      <c r="M19" t="s">
        <v>171</v>
      </c>
    </row>
    <row r="20" spans="1:13" ht="12" customHeight="1" x14ac:dyDescent="0.2">
      <c r="A20" s="30" t="s">
        <v>171</v>
      </c>
      <c r="B20" s="1" t="s">
        <v>28</v>
      </c>
      <c r="C20" s="10">
        <v>170</v>
      </c>
      <c r="D20" s="10">
        <v>14</v>
      </c>
      <c r="E20" s="10" t="s">
        <v>182</v>
      </c>
      <c r="F20" s="10" t="s">
        <v>182</v>
      </c>
      <c r="G20" s="10">
        <v>4</v>
      </c>
      <c r="H20" s="10">
        <v>2</v>
      </c>
      <c r="I20" s="10">
        <v>7</v>
      </c>
      <c r="J20" s="10">
        <v>1</v>
      </c>
      <c r="K20" s="10" t="s">
        <v>182</v>
      </c>
      <c r="L20" t="s">
        <v>171</v>
      </c>
      <c r="M20" t="s">
        <v>171</v>
      </c>
    </row>
    <row r="21" spans="1:13" ht="12" customHeight="1" x14ac:dyDescent="0.2">
      <c r="A21" s="30" t="s">
        <v>171</v>
      </c>
      <c r="B21" s="1" t="s">
        <v>29</v>
      </c>
      <c r="C21" s="10">
        <v>103</v>
      </c>
      <c r="D21" s="10">
        <v>4</v>
      </c>
      <c r="E21" s="10" t="s">
        <v>182</v>
      </c>
      <c r="F21" s="10" t="s">
        <v>182</v>
      </c>
      <c r="G21" s="10">
        <v>2</v>
      </c>
      <c r="H21" s="10" t="s">
        <v>182</v>
      </c>
      <c r="I21" s="10">
        <v>2</v>
      </c>
      <c r="J21" s="10" t="s">
        <v>182</v>
      </c>
      <c r="K21" s="10" t="s">
        <v>182</v>
      </c>
      <c r="L21" t="s">
        <v>171</v>
      </c>
      <c r="M21" t="s">
        <v>171</v>
      </c>
    </row>
    <row r="22" spans="1:13" ht="12" customHeight="1" x14ac:dyDescent="0.2">
      <c r="A22" s="30" t="s">
        <v>171</v>
      </c>
      <c r="B22" s="1" t="s">
        <v>30</v>
      </c>
      <c r="C22" s="10">
        <v>82</v>
      </c>
      <c r="D22" s="10">
        <v>6</v>
      </c>
      <c r="E22" s="10" t="s">
        <v>182</v>
      </c>
      <c r="F22" s="10" t="s">
        <v>182</v>
      </c>
      <c r="G22" s="10">
        <v>1</v>
      </c>
      <c r="H22" s="10" t="s">
        <v>182</v>
      </c>
      <c r="I22" s="10">
        <v>4</v>
      </c>
      <c r="J22" s="10">
        <v>1</v>
      </c>
      <c r="K22" s="10" t="s">
        <v>182</v>
      </c>
      <c r="L22" t="s">
        <v>171</v>
      </c>
      <c r="M22" t="s">
        <v>171</v>
      </c>
    </row>
    <row r="23" spans="1:13" ht="12" customHeight="1" x14ac:dyDescent="0.2">
      <c r="A23" s="30" t="s">
        <v>171</v>
      </c>
      <c r="B23" s="1" t="s">
        <v>31</v>
      </c>
      <c r="C23" s="10">
        <v>48</v>
      </c>
      <c r="D23" s="10">
        <v>5</v>
      </c>
      <c r="E23" s="10" t="s">
        <v>182</v>
      </c>
      <c r="F23" s="10" t="s">
        <v>182</v>
      </c>
      <c r="G23" s="10">
        <v>2</v>
      </c>
      <c r="H23" s="10">
        <v>1</v>
      </c>
      <c r="I23" s="10">
        <v>2</v>
      </c>
      <c r="J23" s="10" t="s">
        <v>182</v>
      </c>
      <c r="K23" s="10" t="s">
        <v>182</v>
      </c>
      <c r="L23" t="s">
        <v>171</v>
      </c>
      <c r="M23" t="s">
        <v>171</v>
      </c>
    </row>
    <row r="24" spans="1:13" ht="12" customHeight="1" x14ac:dyDescent="0.2">
      <c r="A24" s="30" t="s">
        <v>171</v>
      </c>
      <c r="B24" s="1" t="s">
        <v>32</v>
      </c>
      <c r="C24" s="10">
        <v>28</v>
      </c>
      <c r="D24" s="10">
        <v>10</v>
      </c>
      <c r="E24" s="10" t="s">
        <v>182</v>
      </c>
      <c r="F24" s="10" t="s">
        <v>182</v>
      </c>
      <c r="G24" s="10">
        <v>1</v>
      </c>
      <c r="H24" s="10" t="s">
        <v>182</v>
      </c>
      <c r="I24" s="10">
        <v>9</v>
      </c>
      <c r="J24" s="10" t="s">
        <v>182</v>
      </c>
      <c r="K24" s="10" t="s">
        <v>182</v>
      </c>
      <c r="L24" t="s">
        <v>171</v>
      </c>
      <c r="M24" t="s">
        <v>171</v>
      </c>
    </row>
    <row r="25" spans="1:13" ht="12" customHeight="1" x14ac:dyDescent="0.2">
      <c r="A25" s="29" t="s">
        <v>33</v>
      </c>
      <c r="B25" s="4" t="s">
        <v>171</v>
      </c>
      <c r="C25" s="3">
        <v>1523</v>
      </c>
      <c r="D25" s="3">
        <v>322</v>
      </c>
      <c r="E25" s="3">
        <v>4</v>
      </c>
      <c r="F25" s="3">
        <v>8</v>
      </c>
      <c r="G25" s="3">
        <v>78</v>
      </c>
      <c r="H25" s="3">
        <v>121</v>
      </c>
      <c r="I25" s="3">
        <v>59</v>
      </c>
      <c r="J25" s="3">
        <v>42</v>
      </c>
      <c r="K25" s="3">
        <v>10</v>
      </c>
    </row>
    <row r="26" spans="1:13" ht="12" customHeight="1" x14ac:dyDescent="0.25">
      <c r="A26" s="30" t="s">
        <v>171</v>
      </c>
      <c r="B26" s="1" t="s">
        <v>14</v>
      </c>
      <c r="C26" s="10">
        <v>13</v>
      </c>
      <c r="D26" s="10">
        <v>7</v>
      </c>
      <c r="E26" s="10">
        <v>4</v>
      </c>
      <c r="F26" s="10">
        <v>3</v>
      </c>
      <c r="G26" s="10" t="s">
        <v>182</v>
      </c>
      <c r="H26" s="10" t="s">
        <v>183</v>
      </c>
      <c r="I26" s="10" t="s">
        <v>183</v>
      </c>
      <c r="J26" s="10" t="s">
        <v>183</v>
      </c>
      <c r="K26" s="10" t="s">
        <v>183</v>
      </c>
      <c r="L26" t="s">
        <v>171</v>
      </c>
      <c r="M26" t="s">
        <v>171</v>
      </c>
    </row>
    <row r="27" spans="1:13" ht="12" customHeight="1" x14ac:dyDescent="0.2">
      <c r="A27" s="30" t="s">
        <v>171</v>
      </c>
      <c r="B27" s="1" t="s">
        <v>15</v>
      </c>
      <c r="C27" s="10">
        <v>38</v>
      </c>
      <c r="D27" s="10">
        <v>37</v>
      </c>
      <c r="E27" s="10" t="s">
        <v>182</v>
      </c>
      <c r="F27" s="10">
        <v>5</v>
      </c>
      <c r="G27" s="10">
        <v>32</v>
      </c>
      <c r="H27" s="10" t="s">
        <v>182</v>
      </c>
      <c r="I27" s="10" t="s">
        <v>183</v>
      </c>
      <c r="J27" s="10" t="s">
        <v>183</v>
      </c>
      <c r="K27" s="10" t="s">
        <v>183</v>
      </c>
      <c r="L27" t="s">
        <v>171</v>
      </c>
      <c r="M27" t="s">
        <v>171</v>
      </c>
    </row>
    <row r="28" spans="1:13" ht="12" customHeight="1" x14ac:dyDescent="0.2">
      <c r="A28" s="30" t="s">
        <v>171</v>
      </c>
      <c r="B28" s="1" t="s">
        <v>16</v>
      </c>
      <c r="C28" s="10">
        <v>50</v>
      </c>
      <c r="D28" s="10">
        <v>46</v>
      </c>
      <c r="E28" s="10" t="s">
        <v>182</v>
      </c>
      <c r="F28" s="10" t="s">
        <v>182</v>
      </c>
      <c r="G28" s="10">
        <v>14</v>
      </c>
      <c r="H28" s="10">
        <v>32</v>
      </c>
      <c r="I28" s="10" t="s">
        <v>183</v>
      </c>
      <c r="J28" s="10" t="s">
        <v>183</v>
      </c>
      <c r="K28" s="10" t="s">
        <v>183</v>
      </c>
      <c r="L28" t="s">
        <v>171</v>
      </c>
      <c r="M28" t="s">
        <v>171</v>
      </c>
    </row>
    <row r="29" spans="1:13" ht="12" customHeight="1" x14ac:dyDescent="0.2">
      <c r="A29" s="30" t="s">
        <v>171</v>
      </c>
      <c r="B29" s="1" t="s">
        <v>17</v>
      </c>
      <c r="C29" s="10">
        <v>80</v>
      </c>
      <c r="D29" s="10">
        <v>65</v>
      </c>
      <c r="E29" s="10" t="s">
        <v>182</v>
      </c>
      <c r="F29" s="10" t="s">
        <v>182</v>
      </c>
      <c r="G29" s="10" t="s">
        <v>182</v>
      </c>
      <c r="H29" s="10">
        <v>53</v>
      </c>
      <c r="I29" s="10">
        <v>8</v>
      </c>
      <c r="J29" s="10">
        <v>4</v>
      </c>
      <c r="K29" s="10" t="s">
        <v>182</v>
      </c>
      <c r="L29" t="s">
        <v>171</v>
      </c>
      <c r="M29" t="s">
        <v>171</v>
      </c>
    </row>
    <row r="30" spans="1:13" ht="12" customHeight="1" x14ac:dyDescent="0.2">
      <c r="A30" s="30" t="s">
        <v>171</v>
      </c>
      <c r="B30" s="1" t="s">
        <v>18</v>
      </c>
      <c r="C30" s="10">
        <v>87</v>
      </c>
      <c r="D30" s="10">
        <v>20</v>
      </c>
      <c r="E30" s="10" t="s">
        <v>182</v>
      </c>
      <c r="F30" s="10" t="s">
        <v>182</v>
      </c>
      <c r="G30" s="10">
        <v>2</v>
      </c>
      <c r="H30" s="10">
        <v>6</v>
      </c>
      <c r="I30" s="10">
        <v>2</v>
      </c>
      <c r="J30" s="10">
        <v>9</v>
      </c>
      <c r="K30" s="10">
        <v>1</v>
      </c>
      <c r="L30" t="s">
        <v>171</v>
      </c>
      <c r="M30" t="s">
        <v>171</v>
      </c>
    </row>
    <row r="31" spans="1:13" ht="12" customHeight="1" x14ac:dyDescent="0.2">
      <c r="A31" s="30" t="s">
        <v>171</v>
      </c>
      <c r="B31" s="1" t="s">
        <v>19</v>
      </c>
      <c r="C31" s="10">
        <v>84</v>
      </c>
      <c r="D31" s="10">
        <v>16</v>
      </c>
      <c r="E31" s="10" t="s">
        <v>182</v>
      </c>
      <c r="F31" s="10" t="s">
        <v>182</v>
      </c>
      <c r="G31" s="10" t="s">
        <v>182</v>
      </c>
      <c r="H31" s="10">
        <v>4</v>
      </c>
      <c r="I31" s="10">
        <v>1</v>
      </c>
      <c r="J31" s="10">
        <v>8</v>
      </c>
      <c r="K31" s="10">
        <v>3</v>
      </c>
      <c r="L31" t="s">
        <v>171</v>
      </c>
      <c r="M31" t="s">
        <v>171</v>
      </c>
    </row>
    <row r="32" spans="1:13" ht="12" customHeight="1" x14ac:dyDescent="0.2">
      <c r="A32" s="30" t="s">
        <v>171</v>
      </c>
      <c r="B32" s="1" t="s">
        <v>20</v>
      </c>
      <c r="C32" s="10">
        <v>141</v>
      </c>
      <c r="D32" s="10">
        <v>23</v>
      </c>
      <c r="E32" s="10" t="s">
        <v>182</v>
      </c>
      <c r="F32" s="10" t="s">
        <v>182</v>
      </c>
      <c r="G32" s="10">
        <v>1</v>
      </c>
      <c r="H32" s="10">
        <v>8</v>
      </c>
      <c r="I32" s="10">
        <v>6</v>
      </c>
      <c r="J32" s="10">
        <v>7</v>
      </c>
      <c r="K32" s="10">
        <v>1</v>
      </c>
      <c r="L32" t="s">
        <v>171</v>
      </c>
      <c r="M32" t="s">
        <v>171</v>
      </c>
    </row>
    <row r="33" spans="1:13" ht="12" customHeight="1" x14ac:dyDescent="0.2">
      <c r="A33" s="30" t="s">
        <v>171</v>
      </c>
      <c r="B33" s="1" t="s">
        <v>21</v>
      </c>
      <c r="C33" s="10">
        <v>159</v>
      </c>
      <c r="D33" s="10">
        <v>27</v>
      </c>
      <c r="E33" s="10" t="s">
        <v>182</v>
      </c>
      <c r="F33" s="10" t="s">
        <v>182</v>
      </c>
      <c r="G33" s="10">
        <v>7</v>
      </c>
      <c r="H33" s="10">
        <v>2</v>
      </c>
      <c r="I33" s="10">
        <v>11</v>
      </c>
      <c r="J33" s="10">
        <v>5</v>
      </c>
      <c r="K33" s="10">
        <v>2</v>
      </c>
      <c r="L33" t="s">
        <v>171</v>
      </c>
      <c r="M33" t="s">
        <v>171</v>
      </c>
    </row>
    <row r="34" spans="1:13" ht="12" customHeight="1" x14ac:dyDescent="0.2">
      <c r="A34" s="30" t="s">
        <v>171</v>
      </c>
      <c r="B34" s="1" t="s">
        <v>22</v>
      </c>
      <c r="C34" s="10">
        <v>155</v>
      </c>
      <c r="D34" s="10">
        <v>18</v>
      </c>
      <c r="E34" s="10" t="s">
        <v>182</v>
      </c>
      <c r="F34" s="10" t="s">
        <v>182</v>
      </c>
      <c r="G34" s="10">
        <v>4</v>
      </c>
      <c r="H34" s="10">
        <v>6</v>
      </c>
      <c r="I34" s="10">
        <v>3</v>
      </c>
      <c r="J34" s="10">
        <v>3</v>
      </c>
      <c r="K34" s="10">
        <v>2</v>
      </c>
      <c r="L34" t="s">
        <v>171</v>
      </c>
      <c r="M34" t="s">
        <v>171</v>
      </c>
    </row>
    <row r="35" spans="1:13" ht="12" customHeight="1" x14ac:dyDescent="0.2">
      <c r="A35" s="30" t="s">
        <v>171</v>
      </c>
      <c r="B35" s="1" t="s">
        <v>23</v>
      </c>
      <c r="C35" s="10">
        <v>104</v>
      </c>
      <c r="D35" s="10">
        <v>13</v>
      </c>
      <c r="E35" s="10" t="s">
        <v>182</v>
      </c>
      <c r="F35" s="10" t="s">
        <v>182</v>
      </c>
      <c r="G35" s="10">
        <v>2</v>
      </c>
      <c r="H35" s="10">
        <v>2</v>
      </c>
      <c r="I35" s="10">
        <v>6</v>
      </c>
      <c r="J35" s="10">
        <v>3</v>
      </c>
      <c r="K35" s="10" t="s">
        <v>182</v>
      </c>
      <c r="L35" t="s">
        <v>171</v>
      </c>
      <c r="M35" t="s">
        <v>171</v>
      </c>
    </row>
    <row r="36" spans="1:13" ht="12" customHeight="1" x14ac:dyDescent="0.2">
      <c r="A36" s="30" t="s">
        <v>171</v>
      </c>
      <c r="B36" s="1" t="s">
        <v>24</v>
      </c>
      <c r="C36" s="10">
        <v>111</v>
      </c>
      <c r="D36" s="10">
        <v>10</v>
      </c>
      <c r="E36" s="10" t="s">
        <v>182</v>
      </c>
      <c r="F36" s="10" t="s">
        <v>182</v>
      </c>
      <c r="G36" s="10">
        <v>1</v>
      </c>
      <c r="H36" s="10">
        <v>4</v>
      </c>
      <c r="I36" s="10">
        <v>2</v>
      </c>
      <c r="J36" s="10">
        <v>2</v>
      </c>
      <c r="K36" s="10">
        <v>1</v>
      </c>
      <c r="L36" t="s">
        <v>171</v>
      </c>
      <c r="M36" t="s">
        <v>171</v>
      </c>
    </row>
    <row r="37" spans="1:13" ht="12" customHeight="1" x14ac:dyDescent="0.2">
      <c r="A37" s="30" t="s">
        <v>171</v>
      </c>
      <c r="B37" s="1" t="s">
        <v>25</v>
      </c>
      <c r="C37" s="10">
        <v>98</v>
      </c>
      <c r="D37" s="10">
        <v>5</v>
      </c>
      <c r="E37" s="10" t="s">
        <v>182</v>
      </c>
      <c r="F37" s="10" t="s">
        <v>182</v>
      </c>
      <c r="G37" s="10">
        <v>4</v>
      </c>
      <c r="H37" s="10">
        <v>1</v>
      </c>
      <c r="I37" s="10" t="s">
        <v>182</v>
      </c>
      <c r="J37" s="10" t="s">
        <v>182</v>
      </c>
      <c r="K37" s="10" t="s">
        <v>182</v>
      </c>
      <c r="L37" t="s">
        <v>171</v>
      </c>
      <c r="M37" t="s">
        <v>171</v>
      </c>
    </row>
    <row r="38" spans="1:13" ht="12" customHeight="1" x14ac:dyDescent="0.2">
      <c r="A38" s="30" t="s">
        <v>171</v>
      </c>
      <c r="B38" s="1" t="s">
        <v>26</v>
      </c>
      <c r="C38" s="10">
        <v>80</v>
      </c>
      <c r="D38" s="10">
        <v>8</v>
      </c>
      <c r="E38" s="10" t="s">
        <v>182</v>
      </c>
      <c r="F38" s="10" t="s">
        <v>182</v>
      </c>
      <c r="G38" s="10">
        <v>3</v>
      </c>
      <c r="H38" s="10">
        <v>1</v>
      </c>
      <c r="I38" s="10">
        <v>4</v>
      </c>
      <c r="J38" s="10" t="s">
        <v>182</v>
      </c>
      <c r="K38" s="10" t="s">
        <v>182</v>
      </c>
      <c r="L38" t="s">
        <v>171</v>
      </c>
      <c r="M38" t="s">
        <v>171</v>
      </c>
    </row>
    <row r="39" spans="1:13" ht="12" customHeight="1" x14ac:dyDescent="0.2">
      <c r="A39" s="30" t="s">
        <v>171</v>
      </c>
      <c r="B39" s="1" t="s">
        <v>27</v>
      </c>
      <c r="C39" s="10">
        <v>70</v>
      </c>
      <c r="D39" s="10">
        <v>2</v>
      </c>
      <c r="E39" s="10" t="s">
        <v>182</v>
      </c>
      <c r="F39" s="10" t="s">
        <v>182</v>
      </c>
      <c r="G39" s="10">
        <v>1</v>
      </c>
      <c r="H39" s="10" t="s">
        <v>182</v>
      </c>
      <c r="I39" s="10">
        <v>1</v>
      </c>
      <c r="J39" s="10" t="s">
        <v>182</v>
      </c>
      <c r="K39" s="10" t="s">
        <v>182</v>
      </c>
      <c r="L39" t="s">
        <v>171</v>
      </c>
      <c r="M39" t="s">
        <v>171</v>
      </c>
    </row>
    <row r="40" spans="1:13" ht="12" customHeight="1" x14ac:dyDescent="0.2">
      <c r="A40" s="30" t="s">
        <v>171</v>
      </c>
      <c r="B40" s="1" t="s">
        <v>28</v>
      </c>
      <c r="C40" s="10">
        <v>92</v>
      </c>
      <c r="D40" s="10">
        <v>8</v>
      </c>
      <c r="E40" s="10" t="s">
        <v>182</v>
      </c>
      <c r="F40" s="10" t="s">
        <v>182</v>
      </c>
      <c r="G40" s="10">
        <v>3</v>
      </c>
      <c r="H40" s="10">
        <v>1</v>
      </c>
      <c r="I40" s="10">
        <v>4</v>
      </c>
      <c r="J40" s="10" t="s">
        <v>182</v>
      </c>
      <c r="K40" s="10" t="s">
        <v>182</v>
      </c>
      <c r="L40" t="s">
        <v>171</v>
      </c>
      <c r="M40" t="s">
        <v>171</v>
      </c>
    </row>
    <row r="41" spans="1:13" ht="12" customHeight="1" x14ac:dyDescent="0.2">
      <c r="A41" s="30" t="s">
        <v>171</v>
      </c>
      <c r="B41" s="1" t="s">
        <v>29</v>
      </c>
      <c r="C41" s="10">
        <v>59</v>
      </c>
      <c r="D41" s="10">
        <v>3</v>
      </c>
      <c r="E41" s="10" t="s">
        <v>182</v>
      </c>
      <c r="F41" s="10" t="s">
        <v>182</v>
      </c>
      <c r="G41" s="10">
        <v>1</v>
      </c>
      <c r="H41" s="10" t="s">
        <v>182</v>
      </c>
      <c r="I41" s="10">
        <v>2</v>
      </c>
      <c r="J41" s="10" t="s">
        <v>182</v>
      </c>
      <c r="K41" s="10" t="s">
        <v>182</v>
      </c>
      <c r="L41" t="s">
        <v>171</v>
      </c>
      <c r="M41" t="s">
        <v>171</v>
      </c>
    </row>
    <row r="42" spans="1:13" ht="12" customHeight="1" x14ac:dyDescent="0.2">
      <c r="A42" s="30" t="s">
        <v>171</v>
      </c>
      <c r="B42" s="1" t="s">
        <v>30</v>
      </c>
      <c r="C42" s="10">
        <v>53</v>
      </c>
      <c r="D42" s="10">
        <v>5</v>
      </c>
      <c r="E42" s="10" t="s">
        <v>182</v>
      </c>
      <c r="F42" s="10" t="s">
        <v>182</v>
      </c>
      <c r="G42" s="10">
        <v>1</v>
      </c>
      <c r="H42" s="10" t="s">
        <v>182</v>
      </c>
      <c r="I42" s="10">
        <v>3</v>
      </c>
      <c r="J42" s="10">
        <v>1</v>
      </c>
      <c r="K42" s="10" t="s">
        <v>182</v>
      </c>
      <c r="L42" t="s">
        <v>171</v>
      </c>
      <c r="M42" t="s">
        <v>171</v>
      </c>
    </row>
    <row r="43" spans="1:13" ht="12" customHeight="1" x14ac:dyDescent="0.2">
      <c r="A43" s="30" t="s">
        <v>171</v>
      </c>
      <c r="B43" s="1" t="s">
        <v>31</v>
      </c>
      <c r="C43" s="10">
        <v>32</v>
      </c>
      <c r="D43" s="10">
        <v>2</v>
      </c>
      <c r="E43" s="10" t="s">
        <v>182</v>
      </c>
      <c r="F43" s="10" t="s">
        <v>182</v>
      </c>
      <c r="G43" s="10">
        <v>1</v>
      </c>
      <c r="H43" s="10">
        <v>1</v>
      </c>
      <c r="I43" s="10" t="s">
        <v>182</v>
      </c>
      <c r="J43" s="10" t="s">
        <v>182</v>
      </c>
      <c r="K43" s="10" t="s">
        <v>182</v>
      </c>
      <c r="L43" t="s">
        <v>171</v>
      </c>
      <c r="M43" t="s">
        <v>171</v>
      </c>
    </row>
    <row r="44" spans="1:13" ht="12" customHeight="1" x14ac:dyDescent="0.2">
      <c r="A44" s="30" t="s">
        <v>171</v>
      </c>
      <c r="B44" s="1" t="s">
        <v>32</v>
      </c>
      <c r="C44" s="10">
        <v>17</v>
      </c>
      <c r="D44" s="10">
        <v>7</v>
      </c>
      <c r="E44" s="10" t="s">
        <v>182</v>
      </c>
      <c r="F44" s="10" t="s">
        <v>182</v>
      </c>
      <c r="G44" s="10">
        <v>1</v>
      </c>
      <c r="H44" s="10" t="s">
        <v>182</v>
      </c>
      <c r="I44" s="10">
        <v>6</v>
      </c>
      <c r="J44" s="10" t="s">
        <v>182</v>
      </c>
      <c r="K44" s="10" t="s">
        <v>182</v>
      </c>
      <c r="L44" t="s">
        <v>171</v>
      </c>
      <c r="M44" t="s">
        <v>171</v>
      </c>
    </row>
    <row r="45" spans="1:13" ht="12" customHeight="1" x14ac:dyDescent="0.2">
      <c r="A45" s="29" t="s">
        <v>34</v>
      </c>
      <c r="B45" s="4" t="s">
        <v>171</v>
      </c>
      <c r="C45" s="3">
        <v>1273</v>
      </c>
      <c r="D45" s="3">
        <v>254</v>
      </c>
      <c r="E45" s="3">
        <v>5</v>
      </c>
      <c r="F45" s="3">
        <v>4</v>
      </c>
      <c r="G45" s="3">
        <v>78</v>
      </c>
      <c r="H45" s="3">
        <v>120</v>
      </c>
      <c r="I45" s="3">
        <v>24</v>
      </c>
      <c r="J45" s="3">
        <v>20</v>
      </c>
      <c r="K45" s="3">
        <v>3</v>
      </c>
    </row>
    <row r="46" spans="1:13" ht="12" customHeight="1" x14ac:dyDescent="0.2">
      <c r="A46" s="30" t="s">
        <v>171</v>
      </c>
      <c r="B46" s="1" t="s">
        <v>14</v>
      </c>
      <c r="C46" s="10">
        <v>17</v>
      </c>
      <c r="D46" s="10">
        <v>8</v>
      </c>
      <c r="E46" s="10">
        <v>5</v>
      </c>
      <c r="F46" s="10">
        <v>3</v>
      </c>
      <c r="G46" s="10" t="s">
        <v>182</v>
      </c>
      <c r="H46" s="10" t="s">
        <v>183</v>
      </c>
      <c r="I46" s="10" t="s">
        <v>183</v>
      </c>
      <c r="J46" s="10" t="s">
        <v>183</v>
      </c>
      <c r="K46" s="10" t="s">
        <v>183</v>
      </c>
      <c r="L46" t="s">
        <v>171</v>
      </c>
      <c r="M46" t="s">
        <v>171</v>
      </c>
    </row>
    <row r="47" spans="1:13" ht="12" customHeight="1" x14ac:dyDescent="0.2">
      <c r="A47" s="30" t="s">
        <v>171</v>
      </c>
      <c r="B47" s="1" t="s">
        <v>15</v>
      </c>
      <c r="C47" s="10">
        <v>35</v>
      </c>
      <c r="D47" s="10">
        <v>34</v>
      </c>
      <c r="E47" s="10" t="s">
        <v>182</v>
      </c>
      <c r="F47" s="10">
        <v>1</v>
      </c>
      <c r="G47" s="10">
        <v>33</v>
      </c>
      <c r="H47" s="10" t="s">
        <v>182</v>
      </c>
      <c r="I47" s="10" t="s">
        <v>183</v>
      </c>
      <c r="J47" s="10" t="s">
        <v>183</v>
      </c>
      <c r="K47" s="10" t="s">
        <v>183</v>
      </c>
      <c r="L47" t="s">
        <v>171</v>
      </c>
      <c r="M47" t="s">
        <v>171</v>
      </c>
    </row>
    <row r="48" spans="1:13" ht="12" customHeight="1" x14ac:dyDescent="0.2">
      <c r="A48" s="30" t="s">
        <v>171</v>
      </c>
      <c r="B48" s="1" t="s">
        <v>16</v>
      </c>
      <c r="C48" s="10">
        <v>45</v>
      </c>
      <c r="D48" s="10">
        <v>45</v>
      </c>
      <c r="E48" s="10" t="s">
        <v>182</v>
      </c>
      <c r="F48" s="10" t="s">
        <v>182</v>
      </c>
      <c r="G48" s="10">
        <v>19</v>
      </c>
      <c r="H48" s="10">
        <v>26</v>
      </c>
      <c r="I48" s="10" t="s">
        <v>183</v>
      </c>
      <c r="J48" s="10" t="s">
        <v>183</v>
      </c>
      <c r="K48" s="10" t="s">
        <v>183</v>
      </c>
      <c r="L48" t="s">
        <v>171</v>
      </c>
      <c r="M48" t="s">
        <v>171</v>
      </c>
    </row>
    <row r="49" spans="1:13" ht="12" customHeight="1" x14ac:dyDescent="0.2">
      <c r="A49" s="30" t="s">
        <v>171</v>
      </c>
      <c r="B49" s="1" t="s">
        <v>17</v>
      </c>
      <c r="C49" s="10">
        <v>76</v>
      </c>
      <c r="D49" s="10">
        <v>60</v>
      </c>
      <c r="E49" s="10" t="s">
        <v>182</v>
      </c>
      <c r="F49" s="10" t="s">
        <v>182</v>
      </c>
      <c r="G49" s="10">
        <v>1</v>
      </c>
      <c r="H49" s="10">
        <v>55</v>
      </c>
      <c r="I49" s="10" t="s">
        <v>182</v>
      </c>
      <c r="J49" s="10">
        <v>4</v>
      </c>
      <c r="K49" s="10" t="s">
        <v>182</v>
      </c>
      <c r="L49" t="s">
        <v>171</v>
      </c>
      <c r="M49" t="s">
        <v>171</v>
      </c>
    </row>
    <row r="50" spans="1:13" ht="12" customHeight="1" x14ac:dyDescent="0.2">
      <c r="A50" s="30" t="s">
        <v>171</v>
      </c>
      <c r="B50" s="1" t="s">
        <v>18</v>
      </c>
      <c r="C50" s="10">
        <v>79</v>
      </c>
      <c r="D50" s="10">
        <v>21</v>
      </c>
      <c r="E50" s="10" t="s">
        <v>182</v>
      </c>
      <c r="F50" s="10" t="s">
        <v>182</v>
      </c>
      <c r="G50" s="10">
        <v>3</v>
      </c>
      <c r="H50" s="10">
        <v>9</v>
      </c>
      <c r="I50" s="10">
        <v>3</v>
      </c>
      <c r="J50" s="10">
        <v>6</v>
      </c>
      <c r="K50" s="10" t="s">
        <v>182</v>
      </c>
      <c r="L50" t="s">
        <v>171</v>
      </c>
      <c r="M50" t="s">
        <v>171</v>
      </c>
    </row>
    <row r="51" spans="1:13" ht="12" customHeight="1" x14ac:dyDescent="0.2">
      <c r="A51" s="30" t="s">
        <v>171</v>
      </c>
      <c r="B51" s="1" t="s">
        <v>19</v>
      </c>
      <c r="C51" s="10">
        <v>98</v>
      </c>
      <c r="D51" s="10">
        <v>11</v>
      </c>
      <c r="E51" s="10" t="s">
        <v>182</v>
      </c>
      <c r="F51" s="10" t="s">
        <v>182</v>
      </c>
      <c r="G51" s="10">
        <v>1</v>
      </c>
      <c r="H51" s="10">
        <v>6</v>
      </c>
      <c r="I51" s="10">
        <v>2</v>
      </c>
      <c r="J51" s="10">
        <v>2</v>
      </c>
      <c r="K51" s="10" t="s">
        <v>182</v>
      </c>
      <c r="L51" t="s">
        <v>171</v>
      </c>
      <c r="M51" t="s">
        <v>171</v>
      </c>
    </row>
    <row r="52" spans="1:13" ht="12" customHeight="1" x14ac:dyDescent="0.2">
      <c r="A52" s="30" t="s">
        <v>171</v>
      </c>
      <c r="B52" s="1" t="s">
        <v>20</v>
      </c>
      <c r="C52" s="10">
        <v>122</v>
      </c>
      <c r="D52" s="10">
        <v>15</v>
      </c>
      <c r="E52" s="10" t="s">
        <v>182</v>
      </c>
      <c r="F52" s="10" t="s">
        <v>182</v>
      </c>
      <c r="G52" s="10">
        <v>5</v>
      </c>
      <c r="H52" s="10">
        <v>6</v>
      </c>
      <c r="I52" s="10">
        <v>2</v>
      </c>
      <c r="J52" s="10">
        <v>1</v>
      </c>
      <c r="K52" s="10">
        <v>1</v>
      </c>
      <c r="L52" t="s">
        <v>171</v>
      </c>
      <c r="M52" t="s">
        <v>171</v>
      </c>
    </row>
    <row r="53" spans="1:13" ht="12" customHeight="1" x14ac:dyDescent="0.2">
      <c r="A53" s="30" t="s">
        <v>171</v>
      </c>
      <c r="B53" s="1" t="s">
        <v>21</v>
      </c>
      <c r="C53" s="10">
        <v>121</v>
      </c>
      <c r="D53" s="10">
        <v>18</v>
      </c>
      <c r="E53" s="10" t="s">
        <v>182</v>
      </c>
      <c r="F53" s="10" t="s">
        <v>182</v>
      </c>
      <c r="G53" s="10">
        <v>3</v>
      </c>
      <c r="H53" s="10">
        <v>8</v>
      </c>
      <c r="I53" s="10">
        <v>2</v>
      </c>
      <c r="J53" s="10">
        <v>4</v>
      </c>
      <c r="K53" s="10">
        <v>1</v>
      </c>
      <c r="L53" t="s">
        <v>171</v>
      </c>
      <c r="M53" t="s">
        <v>171</v>
      </c>
    </row>
    <row r="54" spans="1:13" ht="12" customHeight="1" x14ac:dyDescent="0.2">
      <c r="A54" s="30" t="s">
        <v>171</v>
      </c>
      <c r="B54" s="1" t="s">
        <v>22</v>
      </c>
      <c r="C54" s="10">
        <v>130</v>
      </c>
      <c r="D54" s="10">
        <v>10</v>
      </c>
      <c r="E54" s="10" t="s">
        <v>182</v>
      </c>
      <c r="F54" s="10" t="s">
        <v>182</v>
      </c>
      <c r="G54" s="10">
        <v>1</v>
      </c>
      <c r="H54" s="10">
        <v>5</v>
      </c>
      <c r="I54" s="10">
        <v>2</v>
      </c>
      <c r="J54" s="10">
        <v>1</v>
      </c>
      <c r="K54" s="10">
        <v>1</v>
      </c>
      <c r="L54" t="s">
        <v>171</v>
      </c>
      <c r="M54" t="s">
        <v>171</v>
      </c>
    </row>
    <row r="55" spans="1:13" ht="12" customHeight="1" x14ac:dyDescent="0.2">
      <c r="A55" s="30" t="s">
        <v>171</v>
      </c>
      <c r="B55" s="1" t="s">
        <v>23</v>
      </c>
      <c r="C55" s="10">
        <v>101</v>
      </c>
      <c r="D55" s="10">
        <v>8</v>
      </c>
      <c r="E55" s="10" t="s">
        <v>182</v>
      </c>
      <c r="F55" s="10" t="s">
        <v>182</v>
      </c>
      <c r="G55" s="10">
        <v>4</v>
      </c>
      <c r="H55" s="10">
        <v>1</v>
      </c>
      <c r="I55" s="10">
        <v>2</v>
      </c>
      <c r="J55" s="10">
        <v>1</v>
      </c>
      <c r="K55" s="10" t="s">
        <v>182</v>
      </c>
      <c r="L55" t="s">
        <v>171</v>
      </c>
      <c r="M55" t="s">
        <v>171</v>
      </c>
    </row>
    <row r="56" spans="1:13" ht="12" customHeight="1" x14ac:dyDescent="0.2">
      <c r="A56" s="30" t="s">
        <v>171</v>
      </c>
      <c r="B56" s="1" t="s">
        <v>24</v>
      </c>
      <c r="C56" s="10">
        <v>89</v>
      </c>
      <c r="D56" s="10">
        <v>4</v>
      </c>
      <c r="E56" s="10" t="s">
        <v>182</v>
      </c>
      <c r="F56" s="10" t="s">
        <v>182</v>
      </c>
      <c r="G56" s="10">
        <v>3</v>
      </c>
      <c r="H56" s="10">
        <v>1</v>
      </c>
      <c r="I56" s="10" t="s">
        <v>182</v>
      </c>
      <c r="J56" s="10" t="s">
        <v>182</v>
      </c>
      <c r="K56" s="10" t="s">
        <v>182</v>
      </c>
      <c r="L56" t="s">
        <v>171</v>
      </c>
      <c r="M56" t="s">
        <v>171</v>
      </c>
    </row>
    <row r="57" spans="1:13" ht="12" customHeight="1" x14ac:dyDescent="0.2">
      <c r="A57" s="30" t="s">
        <v>171</v>
      </c>
      <c r="B57" s="1" t="s">
        <v>25</v>
      </c>
      <c r="C57" s="10">
        <v>74</v>
      </c>
      <c r="D57" s="10">
        <v>2</v>
      </c>
      <c r="E57" s="10" t="s">
        <v>182</v>
      </c>
      <c r="F57" s="10" t="s">
        <v>182</v>
      </c>
      <c r="G57" s="10">
        <v>2</v>
      </c>
      <c r="H57" s="10" t="s">
        <v>182</v>
      </c>
      <c r="I57" s="10" t="s">
        <v>182</v>
      </c>
      <c r="J57" s="10" t="s">
        <v>182</v>
      </c>
      <c r="K57" s="10" t="s">
        <v>182</v>
      </c>
      <c r="L57" t="s">
        <v>171</v>
      </c>
      <c r="M57" t="s">
        <v>171</v>
      </c>
    </row>
    <row r="58" spans="1:13" ht="12" customHeight="1" x14ac:dyDescent="0.2">
      <c r="A58" s="30" t="s">
        <v>171</v>
      </c>
      <c r="B58" s="1" t="s">
        <v>26</v>
      </c>
      <c r="C58" s="10">
        <v>60</v>
      </c>
      <c r="D58" s="10">
        <v>4</v>
      </c>
      <c r="E58" s="10" t="s">
        <v>182</v>
      </c>
      <c r="F58" s="10" t="s">
        <v>182</v>
      </c>
      <c r="G58" s="10" t="s">
        <v>182</v>
      </c>
      <c r="H58" s="10">
        <v>2</v>
      </c>
      <c r="I58" s="10">
        <v>2</v>
      </c>
      <c r="J58" s="10" t="s">
        <v>182</v>
      </c>
      <c r="K58" s="10" t="s">
        <v>182</v>
      </c>
      <c r="L58" t="s">
        <v>171</v>
      </c>
      <c r="M58" t="s">
        <v>171</v>
      </c>
    </row>
    <row r="59" spans="1:13" ht="12" customHeight="1" x14ac:dyDescent="0.2">
      <c r="A59" s="30" t="s">
        <v>171</v>
      </c>
      <c r="B59" s="1" t="s">
        <v>27</v>
      </c>
      <c r="C59" s="10">
        <v>48</v>
      </c>
      <c r="D59" s="10" t="s">
        <v>182</v>
      </c>
      <c r="E59" s="10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t="s">
        <v>171</v>
      </c>
      <c r="M59" t="s">
        <v>171</v>
      </c>
    </row>
    <row r="60" spans="1:13" ht="12" customHeight="1" x14ac:dyDescent="0.2">
      <c r="A60" s="30" t="s">
        <v>171</v>
      </c>
      <c r="B60" s="1" t="s">
        <v>28</v>
      </c>
      <c r="C60" s="10">
        <v>78</v>
      </c>
      <c r="D60" s="10">
        <v>6</v>
      </c>
      <c r="E60" s="10" t="s">
        <v>182</v>
      </c>
      <c r="F60" s="10" t="s">
        <v>182</v>
      </c>
      <c r="G60" s="10">
        <v>1</v>
      </c>
      <c r="H60" s="10">
        <v>1</v>
      </c>
      <c r="I60" s="10">
        <v>3</v>
      </c>
      <c r="J60" s="10">
        <v>1</v>
      </c>
      <c r="K60" s="10" t="s">
        <v>182</v>
      </c>
      <c r="L60" t="s">
        <v>171</v>
      </c>
      <c r="M60" t="s">
        <v>171</v>
      </c>
    </row>
    <row r="61" spans="1:13" ht="12" customHeight="1" x14ac:dyDescent="0.2">
      <c r="A61" s="30" t="s">
        <v>171</v>
      </c>
      <c r="B61" s="1" t="s">
        <v>29</v>
      </c>
      <c r="C61" s="10">
        <v>44</v>
      </c>
      <c r="D61" s="10">
        <v>1</v>
      </c>
      <c r="E61" s="10" t="s">
        <v>182</v>
      </c>
      <c r="F61" s="10" t="s">
        <v>182</v>
      </c>
      <c r="G61" s="10">
        <v>1</v>
      </c>
      <c r="H61" s="10" t="s">
        <v>182</v>
      </c>
      <c r="I61" s="10" t="s">
        <v>182</v>
      </c>
      <c r="J61" s="10" t="s">
        <v>182</v>
      </c>
      <c r="K61" s="10" t="s">
        <v>182</v>
      </c>
      <c r="L61" t="s">
        <v>171</v>
      </c>
      <c r="M61" t="s">
        <v>171</v>
      </c>
    </row>
    <row r="62" spans="1:13" ht="12" customHeight="1" x14ac:dyDescent="0.2">
      <c r="A62" s="30" t="s">
        <v>171</v>
      </c>
      <c r="B62" s="1" t="s">
        <v>30</v>
      </c>
      <c r="C62" s="10">
        <v>29</v>
      </c>
      <c r="D62" s="10">
        <v>1</v>
      </c>
      <c r="E62" s="10" t="s">
        <v>182</v>
      </c>
      <c r="F62" s="10" t="s">
        <v>182</v>
      </c>
      <c r="G62" s="10" t="s">
        <v>182</v>
      </c>
      <c r="H62" s="10" t="s">
        <v>182</v>
      </c>
      <c r="I62" s="10">
        <v>1</v>
      </c>
      <c r="J62" s="10" t="s">
        <v>182</v>
      </c>
      <c r="K62" s="10" t="s">
        <v>182</v>
      </c>
      <c r="L62" t="s">
        <v>171</v>
      </c>
      <c r="M62" t="s">
        <v>171</v>
      </c>
    </row>
    <row r="63" spans="1:13" ht="12" customHeight="1" x14ac:dyDescent="0.2">
      <c r="A63" s="30" t="s">
        <v>171</v>
      </c>
      <c r="B63" s="1" t="s">
        <v>31</v>
      </c>
      <c r="C63" s="10">
        <v>16</v>
      </c>
      <c r="D63" s="10">
        <v>3</v>
      </c>
      <c r="E63" s="10" t="s">
        <v>182</v>
      </c>
      <c r="F63" s="10" t="s">
        <v>182</v>
      </c>
      <c r="G63" s="10">
        <v>1</v>
      </c>
      <c r="H63" s="10" t="s">
        <v>182</v>
      </c>
      <c r="I63" s="10">
        <v>2</v>
      </c>
      <c r="J63" s="10" t="s">
        <v>182</v>
      </c>
      <c r="K63" s="10" t="s">
        <v>182</v>
      </c>
      <c r="L63" t="s">
        <v>171</v>
      </c>
      <c r="M63" t="s">
        <v>171</v>
      </c>
    </row>
    <row r="64" spans="1:13" ht="12" customHeight="1" x14ac:dyDescent="0.2">
      <c r="A64" s="31" t="s">
        <v>171</v>
      </c>
      <c r="B64" s="7" t="s">
        <v>32</v>
      </c>
      <c r="C64" s="6">
        <v>11</v>
      </c>
      <c r="D64" s="6">
        <v>3</v>
      </c>
      <c r="E64" s="6" t="s">
        <v>182</v>
      </c>
      <c r="F64" s="6" t="s">
        <v>182</v>
      </c>
      <c r="G64" s="6" t="s">
        <v>182</v>
      </c>
      <c r="H64" s="6" t="s">
        <v>182</v>
      </c>
      <c r="I64" s="6">
        <v>3</v>
      </c>
      <c r="J64" s="6" t="s">
        <v>182</v>
      </c>
      <c r="K64" s="6" t="s">
        <v>182</v>
      </c>
      <c r="L64" t="s">
        <v>171</v>
      </c>
      <c r="M64" t="s">
        <v>171</v>
      </c>
    </row>
    <row r="65" spans="1:32" ht="12" customHeight="1" x14ac:dyDescent="0.2">
      <c r="A65" s="24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18"/>
      <c r="M65" s="18"/>
      <c r="N65" s="18" t="s">
        <v>171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6" t="s">
        <v>184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18"/>
      <c r="M66" s="18"/>
      <c r="N66" s="18" t="s">
        <v>171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6" t="s">
        <v>185</v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8"/>
      <c r="M67" s="18"/>
      <c r="N67" s="18" t="s">
        <v>171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171</v>
      </c>
      <c r="B68" s="8" t="s">
        <v>171</v>
      </c>
      <c r="C68" s="5" t="s">
        <v>171</v>
      </c>
      <c r="D68" s="5" t="s">
        <v>171</v>
      </c>
      <c r="E68" s="5" t="s">
        <v>171</v>
      </c>
      <c r="F68" s="5" t="s">
        <v>171</v>
      </c>
      <c r="G68" s="5" t="s">
        <v>171</v>
      </c>
      <c r="H68" s="5" t="s">
        <v>171</v>
      </c>
      <c r="I68" s="5" t="s">
        <v>171</v>
      </c>
      <c r="J68" s="5" t="s">
        <v>171</v>
      </c>
      <c r="K68" s="5" t="s">
        <v>171</v>
      </c>
      <c r="L68" t="s">
        <v>171</v>
      </c>
      <c r="M68" t="s">
        <v>171</v>
      </c>
      <c r="N68" t="s">
        <v>171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6.2</vt:lpstr>
      <vt:lpstr>Cuadro 6.2.1</vt:lpstr>
      <vt:lpstr>Cuadro 6.2.2</vt:lpstr>
      <vt:lpstr>Cuadro 6.2.3</vt:lpstr>
      <vt:lpstr>Cuadro 6.2.4</vt:lpstr>
      <vt:lpstr>Cuadro 6.2.5</vt:lpstr>
      <vt:lpstr>Cuadro 6.2.6</vt:lpstr>
      <vt:lpstr>Cuadro 6.2.7</vt:lpstr>
      <vt:lpstr>Cuadro 6.2.8</vt:lpstr>
      <vt:lpstr>Cuadro 6.2.9</vt:lpstr>
      <vt:lpstr>Cuadro 6.2.10</vt:lpstr>
      <vt:lpstr>Cuadro 6.2.11</vt:lpstr>
      <vt:lpstr>Cuadro 6.2.12</vt:lpstr>
      <vt:lpstr>Cuadro 6.2.13</vt:lpstr>
      <vt:lpstr>Cuadro 6.2.14</vt:lpstr>
      <vt:lpstr>Cuadro 6.2.15</vt:lpstr>
      <vt:lpstr>Cuadro 6.2.16</vt:lpstr>
      <vt:lpstr>Cuadro 6.2.17</vt:lpstr>
      <vt:lpstr>Cuadro 6.2.18</vt:lpstr>
      <vt:lpstr>Cuadro 6.2.19</vt:lpstr>
      <vt:lpstr>Cuadro 6.2.20</vt:lpstr>
      <vt:lpstr>Cuadro 6.2.21</vt:lpstr>
      <vt:lpstr>Cuadro 6.2.22</vt:lpstr>
      <vt:lpstr>Cuadro 6.2.23</vt:lpstr>
      <vt:lpstr>Cuadro 6.2.24</vt:lpstr>
      <vt:lpstr>Cuadro 6.2.25</vt:lpstr>
      <vt:lpstr>Cuadro 6.2.26</vt:lpstr>
      <vt:lpstr>Cuadro 6.2.27</vt:lpstr>
      <vt:lpstr>Cuadro 6.2.28</vt:lpstr>
      <vt:lpstr>Cuadro 6.2.29</vt:lpstr>
      <vt:lpstr>Cuadro 6.2.30</vt:lpstr>
      <vt:lpstr>Cuadro 6.2.31</vt:lpstr>
      <vt:lpstr>Cuadro 6.2.32</vt:lpstr>
      <vt:lpstr>Cuadro 6.2.33</vt:lpstr>
      <vt:lpstr>Cuadro 6.2.34</vt:lpstr>
      <vt:lpstr>Cuadro 6.2.35</vt:lpstr>
      <vt:lpstr>Cuadro 6.2.36</vt:lpstr>
      <vt:lpstr>Cuadro 6.2.37</vt:lpstr>
      <vt:lpstr>Cuadro 6.2.38</vt:lpstr>
      <vt:lpstr>Cuadro 6.2.39</vt:lpstr>
      <vt:lpstr>Cuadro 6.2.40</vt:lpstr>
      <vt:lpstr>Cuadro 6.2.41</vt:lpstr>
      <vt:lpstr>Cuadro 6.2.42</vt:lpstr>
      <vt:lpstr>Cuadro 6.2.43</vt:lpstr>
      <vt:lpstr>Cuadro 6.2.44</vt:lpstr>
      <vt:lpstr>Cuadro 6.2.45</vt:lpstr>
      <vt:lpstr>Cuadro 6.2.46</vt:lpstr>
      <vt:lpstr>Cuadro 6.2.47</vt:lpstr>
      <vt:lpstr>Cuadro 6.2.48</vt:lpstr>
      <vt:lpstr>Cuadro 6.2.49</vt:lpstr>
      <vt:lpstr>Cuadro 6.2.50</vt:lpstr>
      <vt:lpstr>Cuadro 6.2.51</vt:lpstr>
      <vt:lpstr>Cuadro 6.2.52</vt:lpstr>
      <vt:lpstr>Cuadro 6.2.53</vt:lpstr>
      <vt:lpstr>Cuadro 6.2.54</vt:lpstr>
      <vt:lpstr>Cuadro 6.2.55</vt:lpstr>
      <vt:lpstr>Cuadro 6.2.56</vt:lpstr>
      <vt:lpstr>Cuadro 6.2.57</vt:lpstr>
      <vt:lpstr>Cuadro 6.2.58</vt:lpstr>
      <vt:lpstr>Cuadro 6.2.59</vt:lpstr>
      <vt:lpstr>Cuadro 6.2.60</vt:lpstr>
      <vt:lpstr>Cuadro 6.2.61</vt:lpstr>
      <vt:lpstr>Cuadro 6.2.62</vt:lpstr>
      <vt:lpstr>Cuadro 6.2.63</vt:lpstr>
      <vt:lpstr>Cuadro 6.2.64</vt:lpstr>
      <vt:lpstr>Cuadro 6.2.65</vt:lpstr>
      <vt:lpstr>Cuadro 6.2.66</vt:lpstr>
      <vt:lpstr>Cuadro 6.2.67</vt:lpstr>
      <vt:lpstr>Cuadro 6.2.68</vt:lpstr>
      <vt:lpstr>Cuadro 6.2.69</vt:lpstr>
      <vt:lpstr>Cuadro 6.2.70</vt:lpstr>
      <vt:lpstr>Cuadro 6.2.71</vt:lpstr>
      <vt:lpstr>Cuadro 6.2.72</vt:lpstr>
      <vt:lpstr>Cuadro 6.2.73</vt:lpstr>
      <vt:lpstr>Cuadro 6.2.74</vt:lpstr>
      <vt:lpstr>Cuadro 6.2.75</vt:lpstr>
      <vt:lpstr>Cuadro 6.2.76</vt:lpstr>
      <vt:lpstr>Cuadro 6.2.77</vt:lpstr>
      <vt:lpstr>Cuadro 6.2.78</vt:lpstr>
      <vt:lpstr>Cuadro 6.2.79</vt:lpstr>
      <vt:lpstr>Cuadro 6.2.80</vt:lpstr>
      <vt:lpstr>Cuadro 6.2.81</vt:lpstr>
      <vt:lpstr>Cuadro 6.2.82</vt:lpstr>
      <vt:lpstr>Cuadro 6.2.83</vt:lpstr>
      <vt:lpstr>Cuadro 6.2.84</vt:lpstr>
      <vt:lpstr>Cuadro 6.2.85</vt:lpstr>
      <vt:lpstr>Cuadro 6.2.86</vt:lpstr>
      <vt:lpstr>Cuadro 6.2.87</vt:lpstr>
      <vt:lpstr>Cuadro 6.2.88</vt:lpstr>
      <vt:lpstr>Cuadro 6.2.89</vt:lpstr>
      <vt:lpstr>Cuadro 6.2.90</vt:lpstr>
      <vt:lpstr>Cuadro 6.2.91</vt:lpstr>
      <vt:lpstr>Cuadro 6.2.92</vt:lpstr>
      <vt:lpstr>Cuadro 6.2.93</vt:lpstr>
      <vt:lpstr>Cuadro 6.2.94</vt:lpstr>
      <vt:lpstr>Cuadro 6.2.95</vt:lpstr>
      <vt:lpstr>Cuadro 6.2.96</vt:lpstr>
      <vt:lpstr>Cuadro 6.2.97</vt:lpstr>
      <vt:lpstr>Cuadro 6.2.98</vt:lpstr>
      <vt:lpstr>Cuadro 6.2.99</vt:lpstr>
      <vt:lpstr>Cuadro 6.2.100</vt:lpstr>
      <vt:lpstr>Cuadro 6.2.101</vt:lpstr>
      <vt:lpstr>Cuadro 6.2.102</vt:lpstr>
      <vt:lpstr>Cuadro 6.2.103</vt:lpstr>
      <vt:lpstr>Cuadro 6.2.104</vt:lpstr>
      <vt:lpstr>Cuadro 6.2.105</vt:lpstr>
      <vt:lpstr>Cuadro 6.2.106</vt:lpstr>
      <vt:lpstr>Cuadro 6.2.107</vt:lpstr>
      <vt:lpstr>Cuadro 6.2.108</vt:lpstr>
      <vt:lpstr>Cuadro 6.2.109</vt:lpstr>
      <vt:lpstr>Cuadro 6.2.110</vt:lpstr>
      <vt:lpstr>Cuadro 6.2.111</vt:lpstr>
      <vt:lpstr>Cuadro 6.2.112</vt:lpstr>
      <vt:lpstr>Cuadro 6.2.113</vt:lpstr>
      <vt:lpstr>Cuadro 6.2.114</vt:lpstr>
      <vt:lpstr>Cuadro 6.2.115</vt:lpstr>
      <vt:lpstr>Cuadro 6.2.116</vt:lpstr>
      <vt:lpstr>Cuadro 6.2.117</vt:lpstr>
      <vt:lpstr>Cuadro 6.2.118</vt:lpstr>
      <vt:lpstr>Cuadro 6.2.119</vt:lpstr>
      <vt:lpstr>Cuadro 6.2.120</vt:lpstr>
      <vt:lpstr>Cuadro 6.2.121</vt:lpstr>
      <vt:lpstr>Cuadro 6.2.122</vt:lpstr>
      <vt:lpstr>Cuadro 6.2.123</vt:lpstr>
      <vt:lpstr>Cuadro 6.2.124</vt:lpstr>
      <vt:lpstr>Cuadro 6.2.125</vt:lpstr>
      <vt:lpstr>Cuadro 6.2.126</vt:lpstr>
      <vt:lpstr>Cuadro 6.2.127</vt:lpstr>
      <vt:lpstr>Cuadro 6.2.128</vt:lpstr>
      <vt:lpstr>Cuadro 6.2.129</vt:lpstr>
      <vt:lpstr>Cuadro 6.2.130</vt:lpstr>
      <vt:lpstr>Cuadro 6.2.131</vt:lpstr>
      <vt:lpstr>Cuadro 6.2.132</vt:lpstr>
      <vt:lpstr>Cuadro 6.2.133</vt:lpstr>
      <vt:lpstr>Cuadro 6.2.134</vt:lpstr>
      <vt:lpstr>Cuadro 6.2.135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2024-01-02T20:19:52Z</dcterms:created>
  <dcterms:modified xsi:type="dcterms:W3CDTF">2024-01-10T18:07:29Z</dcterms:modified>
</cp:coreProperties>
</file>