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Trabajos\Cuadros Censo 2022\Migracion\cuadro8\"/>
    </mc:Choice>
  </mc:AlternateContent>
  <bookViews>
    <workbookView xWindow="-105" yWindow="-105" windowWidth="23250" windowHeight="12570" activeTab="1"/>
  </bookViews>
  <sheets>
    <sheet name="Carátula" sheetId="138" r:id="rId1"/>
    <sheet name="Índice" sheetId="137" r:id="rId2"/>
    <sheet name="Cuadro 8.2" sheetId="1" r:id="rId3"/>
    <sheet name="Cuadro 8.2.1" sheetId="2" r:id="rId4"/>
    <sheet name="Cuadro 8.2.2" sheetId="3" r:id="rId5"/>
    <sheet name="Cuadro 8.2.3" sheetId="4" r:id="rId6"/>
    <sheet name="Cuadro 8.2.4" sheetId="5" r:id="rId7"/>
    <sheet name="Cuadro 8.2.5" sheetId="6" r:id="rId8"/>
    <sheet name="Cuadro 8.2.6" sheetId="7" r:id="rId9"/>
    <sheet name="Cuadro 8.2.7" sheetId="8" r:id="rId10"/>
    <sheet name="Cuadro 8.2.8" sheetId="9" r:id="rId11"/>
    <sheet name="Cuadro 8.2.9" sheetId="10" r:id="rId12"/>
    <sheet name="Cuadro 8.2.10" sheetId="11" r:id="rId13"/>
    <sheet name="Cuadro 8.2.11" sheetId="12" r:id="rId14"/>
    <sheet name="Cuadro 8.2.12" sheetId="13" r:id="rId15"/>
    <sheet name="Cuadro 8.2.13" sheetId="14" r:id="rId16"/>
    <sheet name="Cuadro 8.2.14" sheetId="15" r:id="rId17"/>
    <sheet name="Cuadro 8.2.15" sheetId="16" r:id="rId18"/>
    <sheet name="Cuadro 8.2.16" sheetId="17" r:id="rId19"/>
    <sheet name="Cuadro 8.2.17" sheetId="18" r:id="rId20"/>
    <sheet name="Cuadro 8.2.18" sheetId="19" r:id="rId21"/>
    <sheet name="Cuadro 8.2.19" sheetId="20" r:id="rId22"/>
    <sheet name="Cuadro 8.2.20" sheetId="21" r:id="rId23"/>
    <sheet name="Cuadro 8.2.21" sheetId="22" r:id="rId24"/>
    <sheet name="Cuadro 8.2.22" sheetId="23" r:id="rId25"/>
    <sheet name="Cuadro 8.2.23" sheetId="24" r:id="rId26"/>
    <sheet name="Cuadro 8.2.24" sheetId="25" r:id="rId27"/>
    <sheet name="Cuadro 8.2.25" sheetId="26" r:id="rId28"/>
    <sheet name="Cuadro 8.2.26" sheetId="27" r:id="rId29"/>
    <sheet name="Cuadro 8.2.27" sheetId="28" r:id="rId30"/>
    <sheet name="Cuadro 8.2.28" sheetId="29" r:id="rId31"/>
    <sheet name="Cuadro 8.2.29" sheetId="30" r:id="rId32"/>
    <sheet name="Cuadro 8.2.30" sheetId="31" r:id="rId33"/>
    <sheet name="Cuadro 8.2.31" sheetId="32" r:id="rId34"/>
    <sheet name="Cuadro 8.2.32" sheetId="33" r:id="rId35"/>
    <sheet name="Cuadro 8.2.33" sheetId="34" r:id="rId36"/>
    <sheet name="Cuadro 8.2.34" sheetId="35" r:id="rId37"/>
    <sheet name="Cuadro 8.2.35" sheetId="36" r:id="rId38"/>
    <sheet name="Cuadro 8.2.36" sheetId="37" r:id="rId39"/>
    <sheet name="Cuadro 8.2.37" sheetId="38" r:id="rId40"/>
    <sheet name="Cuadro 8.2.38" sheetId="39" r:id="rId41"/>
    <sheet name="Cuadro 8.2.39" sheetId="40" r:id="rId42"/>
    <sheet name="Cuadro 8.2.40" sheetId="41" r:id="rId43"/>
    <sheet name="Cuadro 8.2.41" sheetId="42" r:id="rId44"/>
    <sheet name="Cuadro 8.2.42" sheetId="43" r:id="rId45"/>
    <sheet name="Cuadro 8.2.43" sheetId="44" r:id="rId46"/>
    <sheet name="Cuadro 8.2.44" sheetId="45" r:id="rId47"/>
    <sheet name="Cuadro 8.2.45" sheetId="46" r:id="rId48"/>
    <sheet name="Cuadro 8.2.46" sheetId="47" r:id="rId49"/>
    <sheet name="Cuadro 8.2.47" sheetId="48" r:id="rId50"/>
    <sheet name="Cuadro 8.2.48" sheetId="49" r:id="rId51"/>
    <sheet name="Cuadro 8.2.49" sheetId="50" r:id="rId52"/>
    <sheet name="Cuadro 8.2.50" sheetId="51" r:id="rId53"/>
    <sheet name="Cuadro 8.2.51" sheetId="52" r:id="rId54"/>
    <sheet name="Cuadro 8.2.52" sheetId="53" r:id="rId55"/>
    <sheet name="Cuadro 8.2.53" sheetId="54" r:id="rId56"/>
    <sheet name="Cuadro 8.2.54" sheetId="55" r:id="rId57"/>
    <sheet name="Cuadro 8.2.55" sheetId="56" r:id="rId58"/>
    <sheet name="Cuadro 8.2.56" sheetId="57" r:id="rId59"/>
    <sheet name="Cuadro 8.2.57" sheetId="58" r:id="rId60"/>
    <sheet name="Cuadro 8.2.58" sheetId="59" r:id="rId61"/>
    <sheet name="Cuadro 8.2.59" sheetId="60" r:id="rId62"/>
    <sheet name="Cuadro 8.2.60" sheetId="61" r:id="rId63"/>
    <sheet name="Cuadro 8.2.61" sheetId="62" r:id="rId64"/>
    <sheet name="Cuadro 8.2.62" sheetId="63" r:id="rId65"/>
    <sheet name="Cuadro 8.2.63" sheetId="64" r:id="rId66"/>
    <sheet name="Cuadro 8.2.64" sheetId="65" r:id="rId67"/>
    <sheet name="Cuadro 8.2.65" sheetId="66" r:id="rId68"/>
    <sheet name="Cuadro 8.2.66" sheetId="67" r:id="rId69"/>
    <sheet name="Cuadro 8.2.67" sheetId="68" r:id="rId70"/>
    <sheet name="Cuadro 8.2.68" sheetId="69" r:id="rId71"/>
    <sheet name="Cuadro 8.2.69" sheetId="70" r:id="rId72"/>
    <sheet name="Cuadro 8.2.70" sheetId="71" r:id="rId73"/>
    <sheet name="Cuadro 8.2.71" sheetId="72" r:id="rId74"/>
    <sheet name="Cuadro 8.2.72" sheetId="73" r:id="rId75"/>
    <sheet name="Cuadro 8.2.73" sheetId="74" r:id="rId76"/>
    <sheet name="Cuadro 8.2.74" sheetId="75" r:id="rId77"/>
    <sheet name="Cuadro 8.2.75" sheetId="76" r:id="rId78"/>
    <sheet name="Cuadro 8.2.76" sheetId="77" r:id="rId79"/>
    <sheet name="Cuadro 8.2.77" sheetId="78" r:id="rId80"/>
    <sheet name="Cuadro 8.2.78" sheetId="79" r:id="rId81"/>
    <sheet name="Cuadro 8.2.79" sheetId="80" r:id="rId82"/>
    <sheet name="Cuadro 8.2.80" sheetId="81" r:id="rId83"/>
    <sheet name="Cuadro 8.2.81" sheetId="82" r:id="rId84"/>
    <sheet name="Cuadro 8.2.82" sheetId="83" r:id="rId85"/>
    <sheet name="Cuadro 8.2.83" sheetId="84" r:id="rId86"/>
    <sheet name="Cuadro 8.2.84" sheetId="85" r:id="rId87"/>
    <sheet name="Cuadro 8.2.85" sheetId="86" r:id="rId88"/>
    <sheet name="Cuadro 8.2.86" sheetId="87" r:id="rId89"/>
    <sheet name="Cuadro 8.2.87" sheetId="88" r:id="rId90"/>
    <sheet name="Cuadro 8.2.88" sheetId="89" r:id="rId91"/>
    <sheet name="Cuadro 8.2.89" sheetId="90" r:id="rId92"/>
    <sheet name="Cuadro 8.2.90" sheetId="91" r:id="rId93"/>
    <sheet name="Cuadro 8.2.91" sheetId="92" r:id="rId94"/>
    <sheet name="Cuadro 8.2.92" sheetId="93" r:id="rId95"/>
    <sheet name="Cuadro 8.2.93" sheetId="94" r:id="rId96"/>
    <sheet name="Cuadro 8.2.94" sheetId="95" r:id="rId97"/>
    <sheet name="Cuadro 8.2.95" sheetId="96" r:id="rId98"/>
    <sheet name="Cuadro 8.2.96" sheetId="97" r:id="rId99"/>
    <sheet name="Cuadro 8.2.97" sheetId="98" r:id="rId100"/>
    <sheet name="Cuadro 8.2.98" sheetId="99" r:id="rId101"/>
    <sheet name="Cuadro 8.2.99" sheetId="100" r:id="rId102"/>
    <sheet name="Cuadro 8.2.100" sheetId="101" r:id="rId103"/>
    <sheet name="Cuadro 8.2.101" sheetId="102" r:id="rId104"/>
    <sheet name="Cuadro 8.2.102" sheetId="103" r:id="rId105"/>
    <sheet name="Cuadro 8.2.103" sheetId="104" r:id="rId106"/>
    <sheet name="Cuadro 8.2.104" sheetId="105" r:id="rId107"/>
    <sheet name="Cuadro 8.2.105" sheetId="106" r:id="rId108"/>
    <sheet name="Cuadro 8.2.106" sheetId="107" r:id="rId109"/>
    <sheet name="Cuadro 8.2.107" sheetId="108" r:id="rId110"/>
    <sheet name="Cuadro 8.2.108" sheetId="109" r:id="rId111"/>
    <sheet name="Cuadro 8.2.109" sheetId="110" r:id="rId112"/>
    <sheet name="Cuadro 8.2.110" sheetId="111" r:id="rId113"/>
    <sheet name="Cuadro 8.2.111" sheetId="112" r:id="rId114"/>
    <sheet name="Cuadro 8.2.112" sheetId="113" r:id="rId115"/>
    <sheet name="Cuadro 8.2.113" sheetId="114" r:id="rId116"/>
    <sheet name="Cuadro 8.2.114" sheetId="115" r:id="rId117"/>
    <sheet name="Cuadro 8.2.115" sheetId="116" r:id="rId118"/>
    <sheet name="Cuadro 8.2.116" sheetId="117" r:id="rId119"/>
    <sheet name="Cuadro 8.2.117" sheetId="118" r:id="rId120"/>
    <sheet name="Cuadro 8.2.118" sheetId="119" r:id="rId121"/>
    <sheet name="Cuadro 8.2.119" sheetId="120" r:id="rId122"/>
    <sheet name="Cuadro 8.2.120" sheetId="121" r:id="rId123"/>
    <sheet name="Cuadro 8.2.121" sheetId="122" r:id="rId124"/>
    <sheet name="Cuadro 8.2.122" sheetId="123" r:id="rId125"/>
    <sheet name="Cuadro 8.2.123" sheetId="124" r:id="rId126"/>
    <sheet name="Cuadro 8.2.124" sheetId="125" r:id="rId127"/>
    <sheet name="Cuadro 8.2.125" sheetId="126" r:id="rId128"/>
    <sheet name="Cuadro 8.2.126" sheetId="127" r:id="rId129"/>
    <sheet name="Cuadro 8.2.127" sheetId="128" r:id="rId130"/>
    <sheet name="Cuadro 8.2.128" sheetId="129" r:id="rId131"/>
    <sheet name="Cuadro 8.2.129" sheetId="130" r:id="rId132"/>
    <sheet name="Cuadro 8.2.130" sheetId="131" r:id="rId133"/>
    <sheet name="Cuadro 8.2.131" sheetId="132" r:id="rId134"/>
    <sheet name="Cuadro 8.2.132" sheetId="133" r:id="rId135"/>
    <sheet name="Cuadro 8.2.133" sheetId="134" r:id="rId136"/>
    <sheet name="Cuadro 8.2.134" sheetId="135" r:id="rId137"/>
    <sheet name="Cuadro 8.2.135" sheetId="136" r:id="rId138"/>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9" i="137" l="1"/>
  <c r="A138" i="137"/>
  <c r="A137" i="137"/>
  <c r="A136" i="137"/>
  <c r="A135" i="137"/>
  <c r="A134" i="137"/>
  <c r="A133" i="137"/>
  <c r="A132" i="137"/>
  <c r="A131" i="137"/>
  <c r="A130" i="137"/>
  <c r="A129" i="137"/>
  <c r="A128" i="137"/>
  <c r="A127" i="137"/>
  <c r="A126" i="137"/>
  <c r="A125" i="137"/>
  <c r="A124" i="137"/>
  <c r="A123" i="137"/>
  <c r="A122" i="137"/>
  <c r="A121" i="137"/>
  <c r="A120" i="137"/>
  <c r="A119" i="137"/>
  <c r="A118" i="137"/>
  <c r="A117" i="137"/>
  <c r="A116" i="137"/>
  <c r="A115" i="137"/>
  <c r="A114" i="137"/>
  <c r="A113" i="137"/>
  <c r="A112" i="137"/>
  <c r="A111" i="137"/>
  <c r="A110" i="137"/>
  <c r="A109" i="137"/>
  <c r="A108" i="137"/>
  <c r="A107" i="137"/>
  <c r="A106" i="137"/>
  <c r="A105" i="137"/>
  <c r="A104" i="137"/>
  <c r="A103" i="137"/>
  <c r="A102" i="137"/>
  <c r="A101" i="137"/>
  <c r="A100" i="137"/>
  <c r="A99" i="137"/>
  <c r="A98" i="137"/>
  <c r="A97" i="137"/>
  <c r="A96" i="137"/>
  <c r="A95" i="137"/>
  <c r="A94" i="137"/>
  <c r="A93" i="137"/>
  <c r="A92" i="137"/>
  <c r="A91" i="137"/>
  <c r="A90" i="137"/>
  <c r="A89" i="137"/>
  <c r="A88" i="137"/>
  <c r="A87" i="137"/>
  <c r="A86" i="137"/>
  <c r="A85" i="137"/>
  <c r="A84" i="137"/>
  <c r="A83" i="137"/>
  <c r="A82" i="137"/>
  <c r="A81" i="137"/>
  <c r="A80" i="137"/>
  <c r="A79" i="137"/>
  <c r="A78" i="137"/>
  <c r="A77" i="137"/>
  <c r="A76" i="137"/>
  <c r="A75" i="137"/>
  <c r="A74" i="137"/>
  <c r="A73" i="137"/>
  <c r="A72" i="137"/>
  <c r="A71" i="137"/>
  <c r="A70" i="137"/>
  <c r="A69" i="137"/>
  <c r="A68" i="137"/>
  <c r="A67" i="137"/>
  <c r="A66" i="137"/>
  <c r="A65" i="137"/>
  <c r="A64" i="137"/>
  <c r="A63" i="137"/>
  <c r="A62" i="137"/>
  <c r="A61" i="137"/>
  <c r="A60" i="137"/>
  <c r="A59" i="137"/>
  <c r="A58" i="137"/>
  <c r="A57" i="137"/>
  <c r="A56" i="137"/>
  <c r="A55" i="137"/>
  <c r="A54" i="137"/>
  <c r="A53" i="137"/>
  <c r="A52" i="137"/>
  <c r="A51" i="137"/>
  <c r="A50" i="137"/>
  <c r="A49" i="137"/>
  <c r="A48" i="137"/>
  <c r="A47" i="137"/>
  <c r="A46" i="137"/>
  <c r="A45" i="137"/>
  <c r="A44" i="137"/>
  <c r="A43" i="137"/>
  <c r="A42" i="137"/>
  <c r="A41" i="137"/>
  <c r="A40" i="137"/>
  <c r="A39" i="137"/>
  <c r="A38" i="137"/>
  <c r="A37" i="137"/>
  <c r="A36" i="137"/>
  <c r="A35" i="137"/>
  <c r="A34" i="137"/>
  <c r="A33" i="137"/>
  <c r="A32" i="137"/>
  <c r="A31" i="137"/>
  <c r="A30" i="137"/>
  <c r="A29" i="137"/>
  <c r="A28" i="137"/>
  <c r="A27" i="137"/>
  <c r="A26" i="137"/>
  <c r="A25" i="137"/>
  <c r="A24" i="137"/>
  <c r="A23" i="137"/>
  <c r="A22" i="137"/>
  <c r="A21" i="137"/>
  <c r="A20" i="137"/>
  <c r="A19" i="137"/>
  <c r="A18" i="137"/>
  <c r="A17" i="137"/>
  <c r="A16" i="137"/>
  <c r="A15" i="137"/>
  <c r="A14" i="137"/>
  <c r="A13" i="137"/>
  <c r="A12" i="137"/>
  <c r="A11" i="137"/>
  <c r="A10" i="137"/>
  <c r="A9" i="137"/>
  <c r="A8" i="137"/>
  <c r="A7" i="137"/>
  <c r="A6" i="137"/>
  <c r="A5" i="137"/>
  <c r="A4" i="137" l="1"/>
</calcChain>
</file>

<file path=xl/sharedStrings.xml><?xml version="1.0" encoding="utf-8"?>
<sst xmlns="http://schemas.openxmlformats.org/spreadsheetml/2006/main" count="44605" uniqueCount="181">
  <si>
    <t>Censo Nacional de Población, Hogares y Viviendas 2022</t>
  </si>
  <si>
    <t>Cuadro 8.2. Provincia de Buenos Aires. Población en viviendas particulares nacida en otro país por cobertura de salud, según sexo registrado al nacer y grupo de edad. Año 2022</t>
  </si>
  <si>
    <t>Sexo registrado al nacer y edad</t>
  </si>
  <si>
    <t>Población en viviendas particulares nacida en otro país</t>
  </si>
  <si>
    <t>Tipo de cobertura de salud</t>
  </si>
  <si>
    <t>No tiene obra social, prepaga ni plan estatal</t>
  </si>
  <si>
    <t>Obra social o prepaga (incluye PAMI)</t>
  </si>
  <si>
    <t>Programas o planes estatales de salud</t>
  </si>
  <si>
    <t>Total</t>
  </si>
  <si>
    <t>0-4</t>
  </si>
  <si>
    <t>5-9</t>
  </si>
  <si>
    <t>10-14</t>
  </si>
  <si>
    <t>15-19</t>
  </si>
  <si>
    <t>20-24</t>
  </si>
  <si>
    <t>25-29</t>
  </si>
  <si>
    <t>30-34</t>
  </si>
  <si>
    <t>35-39</t>
  </si>
  <si>
    <t>40-44</t>
  </si>
  <si>
    <t>45-49</t>
  </si>
  <si>
    <t>50-54</t>
  </si>
  <si>
    <t>55-59</t>
  </si>
  <si>
    <t>60-64</t>
  </si>
  <si>
    <t>65-69</t>
  </si>
  <si>
    <t>70-74</t>
  </si>
  <si>
    <t>75-79</t>
  </si>
  <si>
    <t>80-84</t>
  </si>
  <si>
    <t>85-89</t>
  </si>
  <si>
    <t>90-99</t>
  </si>
  <si>
    <t>100 y más</t>
  </si>
  <si>
    <t>Mujer/Femenino</t>
  </si>
  <si>
    <t>Varón/Masculino</t>
  </si>
  <si>
    <t>Cuadro 8.2.122. Provincia de Buenos Aires, departamento Tandil. Población en viviendas particulares nacida en otro país por cobertura de salud, según sexo registrado al nacer y grupo de edad. Año 2022</t>
  </si>
  <si>
    <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</si>
  <si>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</si>
  <si>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</si>
  <si>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</si>
  <si>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</si>
  <si>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</si>
  <si>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</si>
  <si>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</si>
  <si>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INDEC</t>
  </si>
  <si>
    <t>Dirección Nacional de Estadísticas Sociales y de Población</t>
  </si>
  <si>
    <t>Dirección de Estadísticas Poblacionales</t>
  </si>
  <si>
    <t>-</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</si>
  <si>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</si>
  <si>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</si>
  <si>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Provincia de Buenos Aires</t>
  </si>
  <si>
    <t>Cuadro 8.2.1. Provincia de Buenos Aires, partido Adolfo Alsina. Población en viviendas particulares nacida en otro país por cobertura de salud, según sexo registrado al nacer y grupo de edad. Año 2022</t>
  </si>
  <si>
    <t>Cuadro 8.2.2. Provincia de Buenos Aires, partido Adolfo Gonzales Chaves. Población en viviendas particulares nacida en otro país por cobertura de salud, según sexo registrado al nacer y grupo de edad. Año 2022</t>
  </si>
  <si>
    <t>Cuadro 8.2.3. Provincia de Buenos Aires, partido Alberti. Población en viviendas particulares nacida en otro país por cobertura de salud, según sexo registrado al nacer y grupo de edad. Año 2022</t>
  </si>
  <si>
    <t>Cuadro 8.2.4. Provincia de Buenos Aires, partido Almirante Brown. Población en viviendas particulares nacida en otro país por cobertura de salud, según sexo registrado al nacer y grupo de edad. Año 2022</t>
  </si>
  <si>
    <t>Cuadro 8.2.5. Provincia de Buenos Aires, partido Arrecifes. Población en viviendas particulares nacida en otro país por cobertura de salud, según sexo registrado al nacer y grupo de edad. Año 2022</t>
  </si>
  <si>
    <t>Cuadro 8.2.6. Provincia de Buenos Aires, partido Avellaneda. Población en viviendas particulares nacida en otro país por cobertura de salud, según sexo registrado al nacer y grupo de edad. Año 2022</t>
  </si>
  <si>
    <t>Cuadro 8.2.7. Provincia de Buenos Aires, partido Ayacucho. Población en viviendas particulares nacida en otro país por cobertura de salud, según sexo registrado al nacer y grupo de edad. Año 2022</t>
  </si>
  <si>
    <t>Cuadro 8.2.8. Provincia de Buenos Aires, partido Azul. Población en viviendas particulares nacida en otro país por cobertura de salud, según sexo registrado al nacer y grupo de edad. Año 2022</t>
  </si>
  <si>
    <t>Cuadro 8.2.9. Provincia de Buenos Aires, partido Bahía Blanca. Población en viviendas particulares nacida en otro país por cobertura de salud, según sexo registrado al nacer y grupo de edad. Año 2022</t>
  </si>
  <si>
    <t>Cuadro 8.2.10. Provincia de Buenos Aires, partido Balcarce. Población en viviendas particulares nacida en otro país por cobertura de salud, según sexo registrado al nacer y grupo de edad. Año 2022</t>
  </si>
  <si>
    <t>Cuadro 8.2.11. Provincia de Buenos Aires, partido Baradero. Población en viviendas particulares nacida en otro país por cobertura de salud, según sexo registrado al nacer y grupo de edad. Año 2022</t>
  </si>
  <si>
    <t>Cuadro 8.2.12. Provincia de Buenos Aires, partido Benito Juárez. Población en viviendas particulares nacida en otro país por cobertura de salud, según sexo registrado al nacer y grupo de edad. Año 2022</t>
  </si>
  <si>
    <t>Cuadro 8.2.13. Provincia de Buenos Aires, partido Berazategui. Población en viviendas particulares nacida en otro país por cobertura de salud, según sexo registrado al nacer y grupo de edad. Año 2022</t>
  </si>
  <si>
    <t>Cuadro 8.2.14. Provincia de Buenos Aires, partido Berisso. Población en viviendas particulares nacida en otro país por cobertura de salud, según sexo registrado al nacer y grupo de edad. Año 2022</t>
  </si>
  <si>
    <t>Cuadro 8.2.15. Provincia de Buenos Aires, partido Bolívar. Población en viviendas particulares nacida en otro país por cobertura de salud, según sexo registrado al nacer y grupo de edad. Año 2022</t>
  </si>
  <si>
    <t>Cuadro 8.2.16. Provincia de Buenos Aires, partido Bragado. Población en viviendas particulares nacida en otro país por cobertura de salud, según sexo registrado al nacer y grupo de edad. Año 2022</t>
  </si>
  <si>
    <t>Cuadro 8.2.17. Provincia de Buenos Aires, partido Brandsen. Población en viviendas particulares nacida en otro país por cobertura de salud, según sexo registrado al nacer y grupo de edad. Año 2022</t>
  </si>
  <si>
    <t>Cuadro 8.2.18. Provincia de Buenos Aires, partido Campana. Población en viviendas particulares nacida en otro país por cobertura de salud, según sexo registrado al nacer y grupo de edad. Año 2022</t>
  </si>
  <si>
    <t>Cuadro 8.2.19. Provincia de Buenos Aires, partido Cañuelas. Población en viviendas particulares nacida en otro país por cobertura de salud, según sexo registrado al nacer y grupo de edad. Año 2022</t>
  </si>
  <si>
    <t>Cuadro 8.2.20. Provincia de Buenos Aires, partido Capitán Sarmiento. Población en viviendas particulares nacida en otro país por cobertura de salud, según sexo registrado al nacer y grupo de edad. Año 2022</t>
  </si>
  <si>
    <t>Cuadro 8.2.21. Provincia de Buenos Aires, partido Carlos Casares. Población en viviendas particulares nacida en otro país por cobertura de salud, según sexo registrado al nacer y grupo de edad. Año 2022</t>
  </si>
  <si>
    <t>Cuadro 8.2.22. Provincia de Buenos Aires, partido Carlos Tejedor. Población en viviendas particulares nacida en otro país por cobertura de salud, según sexo registrado al nacer y grupo de edad. Año 2022</t>
  </si>
  <si>
    <t>Cuadro 8.2.23. Provincia de Buenos Aires, partido Carmen de Areco. Población en viviendas particulares nacida en otro país por cobertura de salud, según sexo registrado al nacer y grupo de edad. Año 2022</t>
  </si>
  <si>
    <t>Cuadro 8.2.24. Provincia de Buenos Aires, partido Castelli. Población en viviendas particulares nacida en otro país por cobertura de salud, según sexo registrado al nacer y grupo de edad. Año 2022</t>
  </si>
  <si>
    <t>Cuadro 8.2.25. Provincia de Buenos Aires, partido Chacabuco. Población en viviendas particulares nacida en otro país por cobertura de salud, según sexo registrado al nacer y grupo de edad. Año 2022</t>
  </si>
  <si>
    <t>Cuadro 8.2.26. Provincia de Buenos Aires, partido Chascomús. Población en viviendas particulares nacida en otro país por cobertura de salud, según sexo registrado al nacer y grupo de edad. Año 2022</t>
  </si>
  <si>
    <t>Cuadro 8.2.27. Provincia de Buenos Aires, partido Chivilcoy. Población en viviendas particulares nacida en otro país por cobertura de salud, según sexo registrado al nacer y grupo de edad. Año 2022</t>
  </si>
  <si>
    <t>Cuadro 8.2.28. Provincia de Buenos Aires, partido Colón. Población en viviendas particulares nacida en otro país por cobertura de salud, según sexo registrado al nacer y grupo de edad. Año 2022</t>
  </si>
  <si>
    <t>Cuadro 8.2.29. Provincia de Buenos Aires, partido Coronel de Marina Leonardo Rosales. Población en viviendas particulares nacida en otro país por cobertura de salud, según sexo registrado al nacer y grupo de edad. Año 2022</t>
  </si>
  <si>
    <t>Cuadro 8.2.30. Provincia de Buenos Aires, partido Coronel Dorrego. Población en viviendas particulares nacida en otro país por cobertura de salud, según sexo registrado al nacer y grupo de edad. Año 2022</t>
  </si>
  <si>
    <t>Cuadro 8.2.31. Provincia de Buenos Aires, partido Coronel Pringles. Población en viviendas particulares nacida en otro país por cobertura de salud, según sexo registrado al nacer y grupo de edad. Año 2022</t>
  </si>
  <si>
    <t>Cuadro 8.2.32. Provincia de Buenos Aires, partido Coronel Suárez. Población en viviendas particulares nacida en otro país por cobertura de salud, según sexo registrado al nacer y grupo de edad. Año 2022</t>
  </si>
  <si>
    <t>Cuadro 8.2.33. Provincia de Buenos Aires, partido Daireaux. Población en viviendas particulares nacida en otro país por cobertura de salud, según sexo registrado al nacer y grupo de edad. Año 2022</t>
  </si>
  <si>
    <t>Cuadro 8.2.34. Provincia de Buenos Aires, partido Dolores. Población en viviendas particulares nacida en otro país por cobertura de salud, según sexo registrado al nacer y grupo de edad. Año 2022</t>
  </si>
  <si>
    <t>Cuadro 8.2.35. Provincia de Buenos Aires, partido Ensenada. Población en viviendas particulares nacida en otro país por cobertura de salud, según sexo registrado al nacer y grupo de edad. Año 2022</t>
  </si>
  <si>
    <t>Cuadro 8.2.36. Provincia de Buenos Aires, partido Escobar. Población en viviendas particulares nacida en otro país por cobertura de salud, según sexo registrado al nacer y grupo de edad. Año 2022</t>
  </si>
  <si>
    <t>Cuadro 8.2.37. Provincia de Buenos Aires, partido Esteban Echeverría. Población en viviendas particulares nacida en otro país por cobertura de salud, según sexo registrado al nacer y grupo de edad. Año 2022</t>
  </si>
  <si>
    <t>Cuadro 8.2.38. Provincia de Buenos Aires, partido Exaltación de la Cruz. Población en viviendas particulares nacida en otro país por cobertura de salud, según sexo registrado al nacer y grupo de edad. Año 2022</t>
  </si>
  <si>
    <t>Cuadro 8.2.39. Provincia de Buenos Aires, partido Ezeiza. Población en viviendas particulares nacida en otro país por cobertura de salud, según sexo registrado al nacer y grupo de edad. Año 2022</t>
  </si>
  <si>
    <t>Cuadro 8.2.40. Provincia de Buenos Aires, partido Florencio Varela. Población en viviendas particulares nacida en otro país por cobertura de salud, según sexo registrado al nacer y grupo de edad. Año 2022</t>
  </si>
  <si>
    <t>Cuadro 8.2.41. Provincia de Buenos Aires, partido Florentino Ameghino. Población en viviendas particulares nacida en otro país por cobertura de salud, según sexo registrado al nacer y grupo de edad. Año 2022</t>
  </si>
  <si>
    <t>Cuadro 8.2.42. Provincia de Buenos Aires, partido General Alvarado. Población en viviendas particulares nacida en otro país por cobertura de salud, según sexo registrado al nacer y grupo de edad. Año 2022</t>
  </si>
  <si>
    <t>Cuadro 8.2.43. Provincia de Buenos Aires, partido General Alvear. Población en viviendas particulares nacida en otro país por cobertura de salud, según sexo registrado al nacer y grupo de edad. Año 2022</t>
  </si>
  <si>
    <t>Cuadro 8.2.44. Provincia de Buenos Aires, partido General Arenales. Población en viviendas particulares nacida en otro país por cobertura de salud, según sexo registrado al nacer y grupo de edad. Año 2022</t>
  </si>
  <si>
    <t>Cuadro 8.2.45. Provincia de Buenos Aires, partido General Belgrano. Población en viviendas particulares nacida en otro país por cobertura de salud, según sexo registrado al nacer y grupo de edad. Año 2022</t>
  </si>
  <si>
    <t>Cuadro 8.2.46. Provincia de Buenos Aires, partido General Guido. Población en viviendas particulares nacida en otro país por cobertura de salud, según sexo registrado al nacer y grupo de edad. Año 2022</t>
  </si>
  <si>
    <t>Cuadro 8.2.47. Provincia de Buenos Aires, partido General Juan Madariaga. Población en viviendas particulares nacida en otro país por cobertura de salud, según sexo registrado al nacer y grupo de edad. Año 2022</t>
  </si>
  <si>
    <t>Cuadro 8.2.48. Provincia de Buenos Aires, partido General La Madrid. Población en viviendas particulares nacida en otro país por cobertura de salud, según sexo registrado al nacer y grupo de edad. Año 2022</t>
  </si>
  <si>
    <t>Cuadro 8.2.49. Provincia de Buenos Aires, partido General Las Heras. Población en viviendas particulares nacida en otro país por cobertura de salud, según sexo registrado al nacer y grupo de edad. Año 2022</t>
  </si>
  <si>
    <t>Cuadro 8.2.50. Provincia de Buenos Aires, partido General Lavalle. Población en viviendas particulares nacida en otro país por cobertura de salud, según sexo registrado al nacer y grupo de edad. Año 2022</t>
  </si>
  <si>
    <t>Cuadro 8.2.51. Provincia de Buenos Aires, partido General Paz. Población en viviendas particulares nacida en otro país por cobertura de salud, según sexo registrado al nacer y grupo de edad. Año 2022</t>
  </si>
  <si>
    <t>Cuadro 8.2.52. Provincia de Buenos Aires, partido General Pinto. Población en viviendas particulares nacida en otro país por cobertura de salud, según sexo registrado al nacer y grupo de edad. Año 2022</t>
  </si>
  <si>
    <t>Cuadro 8.2.53. Provincia de Buenos Aires, partido General Pueyrredón. Población en viviendas particulares nacida en otro país por cobertura de salud, según sexo registrado al nacer y grupo de edad. Año 2022</t>
  </si>
  <si>
    <t>Cuadro 8.2.54. Provincia de Buenos Aires, partido General Rodríguez. Población en viviendas particulares nacida en otro país por cobertura de salud, según sexo registrado al nacer y grupo de edad. Año 2022</t>
  </si>
  <si>
    <t>Cuadro 8.2.55. Provincia de Buenos Aires, partido General San Martín. Población en viviendas particulares nacida en otro país por cobertura de salud, según sexo registrado al nacer y grupo de edad. Año 2022</t>
  </si>
  <si>
    <t>Cuadro 8.2.56. Provincia de Buenos Aires, partido General Viamonte. Población en viviendas particulares nacida en otro país por cobertura de salud, según sexo registrado al nacer y grupo de edad. Año 2022</t>
  </si>
  <si>
    <t>Cuadro 8.2.57. Provincia de Buenos Aires, partido General Villegas. Población en viviendas particulares nacida en otro país por cobertura de salud, según sexo registrado al nacer y grupo de edad. Año 2022</t>
  </si>
  <si>
    <t>Cuadro 8.2.58. Provincia de Buenos Aires, partido Guaminí. Población en viviendas particulares nacida en otro país por cobertura de salud, según sexo registrado al nacer y grupo de edad. Año 2022</t>
  </si>
  <si>
    <t>Cuadro 8.2.59. Provincia de Buenos Aires, partido Hipólito Yrigoyen. Población en viviendas particulares nacida en otro país por cobertura de salud, según sexo registrado al nacer y grupo de edad. Año 2022</t>
  </si>
  <si>
    <t>Cuadro 8.2.60. Provincia de Buenos Aires, partido Hurlingham. Población en viviendas particulares nacida en otro país por cobertura de salud, según sexo registrado al nacer y grupo de edad. Año 2022</t>
  </si>
  <si>
    <t>Cuadro 8.2.61. Provincia de Buenos Aires, partido Ituzaingó. Población en viviendas particulares nacida en otro país por cobertura de salud, según sexo registrado al nacer y grupo de edad. Año 2022</t>
  </si>
  <si>
    <t>Cuadro 8.2.62. Provincia de Buenos Aires, partido José C. Paz. Población en viviendas particulares nacida en otro país por cobertura de salud, según sexo registrado al nacer y grupo de edad. Año 2022</t>
  </si>
  <si>
    <t>Cuadro 8.2.63. Provincia de Buenos Aires, partido Junín. Población en viviendas particulares nacida en otro país por cobertura de salud, según sexo registrado al nacer y grupo de edad. Año 2022</t>
  </si>
  <si>
    <t>Cuadro 8.2.64. Provincia de Buenos Aires, partido La Costa. Población en viviendas particulares nacida en otro país por cobertura de salud, según sexo registrado al nacer y grupo de edad. Año 2022</t>
  </si>
  <si>
    <t>Cuadro 8.2.65. Provincia de Buenos Aires, partido La Matanza. Población en viviendas particulares nacida en otro país por cobertura de salud, según sexo registrado al nacer y grupo de edad. Año 2022</t>
  </si>
  <si>
    <t>Cuadro 8.2.66. Provincia de Buenos Aires, partido Lanús. Población en viviendas particulares nacida en otro país por cobertura de salud, según sexo registrado al nacer y grupo de edad. Año 2022</t>
  </si>
  <si>
    <t>Cuadro 8.2.67. Provincia de Buenos Aires, partido La Plata. Población en viviendas particulares nacida en otro país por cobertura de salud, según sexo registrado al nacer y grupo de edad. Año 2022</t>
  </si>
  <si>
    <t>Cuadro 8.2.68. Provincia de Buenos Aires, partido Laprida. Población en viviendas particulares nacida en otro país por cobertura de salud, según sexo registrado al nacer y grupo de edad. Año 2022</t>
  </si>
  <si>
    <t>Cuadro 8.2.69. Provincia de Buenos Aires, partido Las Flores. Población en viviendas particulares nacida en otro país por cobertura de salud, según sexo registrado al nacer y grupo de edad. Año 2022</t>
  </si>
  <si>
    <t>Cuadro 8.2.70. Provincia de Buenos Aires, partido Leandro N. Alem. Población en viviendas particulares nacida en otro país por cobertura de salud, según sexo registrado al nacer y grupo de edad. Año 2022</t>
  </si>
  <si>
    <t>Cuadro 8.2.71. Provincia de Buenos Aires, partido Lezama. Población en viviendas particulares nacida en otro país por cobertura de salud, según sexo registrado al nacer y grupo de edad. Año 2022</t>
  </si>
  <si>
    <t>Cuadro 8.2.72. Provincia de Buenos Aires, partido Lincoln. Población en viviendas particulares nacida en otro país por cobertura de salud, según sexo registrado al nacer y grupo de edad. Año 2022</t>
  </si>
  <si>
    <t>Cuadro 8.2.73. Provincia de Buenos Aires, partido Lobería. Población en viviendas particulares nacida en otro país por cobertura de salud, según sexo registrado al nacer y grupo de edad. Año 2022</t>
  </si>
  <si>
    <t>Cuadro 8.2.74. Provincia de Buenos Aires, partido Lobos. Población en viviendas particulares nacida en otro país por cobertura de salud, según sexo registrado al nacer y grupo de edad. Año 2022</t>
  </si>
  <si>
    <t>Cuadro 8.2.75. Provincia de Buenos Aires, partido Lomas de Zamora. Población en viviendas particulares nacida en otro país por cobertura de salud, según sexo registrado al nacer y grupo de edad. Año 2022</t>
  </si>
  <si>
    <t>Cuadro 8.2.76. Provincia de Buenos Aires, partido Luján. Población en viviendas particulares nacida en otro país por cobertura de salud, según sexo registrado al nacer y grupo de edad. Año 2022</t>
  </si>
  <si>
    <t>Cuadro 8.2.77. Provincia de Buenos Aires, partido Magdalena. Población en viviendas particulares nacida en otro país por cobertura de salud, según sexo registrado al nacer y grupo de edad. Año 2022</t>
  </si>
  <si>
    <t>Cuadro 8.2.78. Provincia de Buenos Aires, partido Maipú. Población en viviendas particulares nacida en otro país por cobertura de salud, según sexo registrado al nacer y grupo de edad. Año 2022</t>
  </si>
  <si>
    <t>Cuadro 8.2.79. Provincia de Buenos Aires, partido Malvinas Argentinas. Población en viviendas particulares nacida en otro país por cobertura de salud, según sexo registrado al nacer y grupo de edad. Año 2022</t>
  </si>
  <si>
    <t>Cuadro 8.2.80. Provincia de Buenos Aires, partido Mar Chiquita. Población en viviendas particulares nacida en otro país por cobertura de salud, según sexo registrado al nacer y grupo de edad. Año 2022</t>
  </si>
  <si>
    <t>Cuadro 8.2.81. Provincia de Buenos Aires, partido Marcos Paz. Población en viviendas particulares nacida en otro país por cobertura de salud, según sexo registrado al nacer y grupo de edad. Año 2022</t>
  </si>
  <si>
    <t>Cuadro 8.2.82. Provincia de Buenos Aires, partido Mercedes. Población en viviendas particulares nacida en otro país por cobertura de salud, según sexo registrado al nacer y grupo de edad. Año 2022</t>
  </si>
  <si>
    <t>Cuadro 8.2.83. Provincia de Buenos Aires, partido Merlo. Población en viviendas particulares nacida en otro país por cobertura de salud, según sexo registrado al nacer y grupo de edad. Año 2022</t>
  </si>
  <si>
    <t>Cuadro 8.2.84. Provincia de Buenos Aires, partido Monte. Población en viviendas particulares nacida en otro país por cobertura de salud, según sexo registrado al nacer y grupo de edad. Año 2022</t>
  </si>
  <si>
    <t>Cuadro 8.2.85. Provincia de Buenos Aires, partido Monte Hermoso. Población en viviendas particulares nacida en otro país por cobertura de salud, según sexo registrado al nacer y grupo de edad. Año 2022</t>
  </si>
  <si>
    <t>Cuadro 8.2.86. Provincia de Buenos Aires, partido Moreno. Población en viviendas particulares nacida en otro país por cobertura de salud, según sexo registrado al nacer y grupo de edad. Año 2022</t>
  </si>
  <si>
    <t>Cuadro 8.2.87. Provincia de Buenos Aires, partido Morón. Población en viviendas particulares nacida en otro país por cobertura de salud, según sexo registrado al nacer y grupo de edad. Año 2022</t>
  </si>
  <si>
    <t>Cuadro 8.2.88. Provincia de Buenos Aires, partido Navarro. Población en viviendas particulares nacida en otro país por cobertura de salud, según sexo registrado al nacer y grupo de edad. Año 2022</t>
  </si>
  <si>
    <t>Cuadro 8.2.89. Provincia de Buenos Aires, partido Necochea. Población en viviendas particulares nacida en otro país por cobertura de salud, según sexo registrado al nacer y grupo de edad. Año 2022</t>
  </si>
  <si>
    <t>Cuadro 8.2.90. Provincia de Buenos Aires, partido 9 de Julio. Población en viviendas particulares nacida en otro país por cobertura de salud, según sexo registrado al nacer y grupo de edad. Año 2022</t>
  </si>
  <si>
    <t>Cuadro 8.2.91. Provincia de Buenos Aires, partido Olavarría. Población en viviendas particulares nacida en otro país por cobertura de salud, según sexo registrado al nacer y grupo de edad. Año 2022</t>
  </si>
  <si>
    <t>Cuadro 8.2.92. Provincia de Buenos Aires, partido Patagones. Población en viviendas particulares nacida en otro país por cobertura de salud, según sexo registrado al nacer y grupo de edad. Año 2022</t>
  </si>
  <si>
    <t>Cuadro 8.2.93. Provincia de Buenos Aires, partido Pehuajó. Población en viviendas particulares nacida en otro país por cobertura de salud, según sexo registrado al nacer y grupo de edad. Año 2022</t>
  </si>
  <si>
    <t>Cuadro 8.2.94. Provincia de Buenos Aires, partido Pellegrini. Población en viviendas particulares nacida en otro país por cobertura de salud, según sexo registrado al nacer y grupo de edad. Año 2022</t>
  </si>
  <si>
    <t>Cuadro 8.2.95. Provincia de Buenos Aires, partido Pergamino. Población en viviendas particulares nacida en otro país por cobertura de salud, según sexo registrado al nacer y grupo de edad. Año 2022</t>
  </si>
  <si>
    <t>Cuadro 8.2.96. Provincia de Buenos Aires, partido Pila. Población en viviendas particulares nacida en otro país por cobertura de salud, según sexo registrado al nacer y grupo de edad. Año 2022</t>
  </si>
  <si>
    <t>Cuadro 8.2.97. Provincia de Buenos Aires, partido Pilar. Población en viviendas particulares nacida en otro país por cobertura de salud, según sexo registrado al nacer y grupo de edad. Año 2022</t>
  </si>
  <si>
    <t>Cuadro 8.2.98. Provincia de Buenos Aires, partido Pinamar. Población en viviendas particulares nacida en otro país por cobertura de salud, según sexo registrado al nacer y grupo de edad. Año 2022</t>
  </si>
  <si>
    <t>Cuadro 8.2.99. Provincia de Buenos Aires, partido Presidente Perón. Población en viviendas particulares nacida en otro país por cobertura de salud, según sexo registrado al nacer y grupo de edad. Año 2022</t>
  </si>
  <si>
    <t>Cuadro 8.2.100. Provincia de Buenos Aires, partido Puan. Población en viviendas particulares nacida en otro país por cobertura de salud, según sexo registrado al nacer y grupo de edad. Año 2022</t>
  </si>
  <si>
    <t>Cuadro 8.2.101. Provincia de Buenos Aires, partido Punta Indio. Población en viviendas particulares nacida en otro país por cobertura de salud, según sexo registrado al nacer y grupo de edad. Año 2022</t>
  </si>
  <si>
    <t>Cuadro 8.2.102. Provincia de Buenos Aires, partido Quilmes. Población en viviendas particulares nacida en otro país por cobertura de salud, según sexo registrado al nacer y grupo de edad. Año 2022</t>
  </si>
  <si>
    <t>Cuadro 8.2.103. Provincia de Buenos Aires, partido Ramallo. Población en viviendas particulares nacida en otro país por cobertura de salud, según sexo registrado al nacer y grupo de edad. Año 2022</t>
  </si>
  <si>
    <t>Cuadro 8.2.104. Provincia de Buenos Aires, partido Rauch. Población en viviendas particulares nacida en otro país por cobertura de salud, según sexo registrado al nacer y grupo de edad. Año 2022</t>
  </si>
  <si>
    <t>Cuadro 8.2.105. Provincia de Buenos Aires, partido Rivadavia. Población en viviendas particulares nacida en otro país por cobertura de salud, según sexo registrado al nacer y grupo de edad. Año 2022</t>
  </si>
  <si>
    <t>Cuadro 8.2.106. Provincia de Buenos Aires, partido Rojas. Población en viviendas particulares nacida en otro país por cobertura de salud, según sexo registrado al nacer y grupo de edad. Año 2022</t>
  </si>
  <si>
    <t>Cuadro 8.2.107. Provincia de Buenos Aires, partido Roque Pérez. Población en viviendas particulares nacida en otro país por cobertura de salud, según sexo registrado al nacer y grupo de edad. Año 2022</t>
  </si>
  <si>
    <t>Cuadro 8.2.108. Provincia de Buenos Aires, partido Saavedra. Población en viviendas particulares nacida en otro país por cobertura de salud, según sexo registrado al nacer y grupo de edad. Año 2022</t>
  </si>
  <si>
    <t>Cuadro 8.2.109. Provincia de Buenos Aires, partido Saladillo. Población en viviendas particulares nacida en otro país por cobertura de salud, según sexo registrado al nacer y grupo de edad. Año 2022</t>
  </si>
  <si>
    <t>Cuadro 8.2.110. Provincia de Buenos Aires, partido Salto. Población en viviendas particulares nacida en otro país por cobertura de salud, según sexo registrado al nacer y grupo de edad. Año 2022</t>
  </si>
  <si>
    <t>Cuadro 8.2.111. Provincia de Buenos Aires, partido Salliqueló. Población en viviendas particulares nacida en otro país por cobertura de salud, según sexo registrado al nacer y grupo de edad. Año 2022</t>
  </si>
  <si>
    <t>Cuadro 8.2.112. Provincia de Buenos Aires, partido San Andrés de Giles. Población en viviendas particulares nacida en otro país por cobertura de salud, según sexo registrado al nacer y grupo de edad. Año 2022</t>
  </si>
  <si>
    <t>Cuadro 8.2.113. Provincia de Buenos Aires, partido San Antonio de Areco. Población en viviendas particulares nacida en otro país por cobertura de salud, según sexo registrado al nacer y grupo de edad. Año 2022</t>
  </si>
  <si>
    <t>Cuadro 8.2.114. Provincia de Buenos Aires, partido San Cayetano. Población en viviendas particulares nacida en otro país por cobertura de salud, según sexo registrado al nacer y grupo de edad. Año 2022</t>
  </si>
  <si>
    <t>Cuadro 8.2.115. Provincia de Buenos Aires, partido San Fernando. Población en viviendas particulares nacida en otro país por cobertura de salud, según sexo registrado al nacer y grupo de edad. Año 2022</t>
  </si>
  <si>
    <t>Cuadro 8.2.116. Provincia de Buenos Aires, partido San Isidro. Población en viviendas particulares nacida en otro país por cobertura de salud, según sexo registrado al nacer y grupo de edad. Año 2022</t>
  </si>
  <si>
    <t>Cuadro 8.2.117. Provincia de Buenos Aires, partido San Miguel. Población en viviendas particulares nacida en otro país por cobertura de salud, según sexo registrado al nacer y grupo de edad. Año 2022</t>
  </si>
  <si>
    <t>Cuadro 8.2.118. Provincia de Buenos Aires, partido San Nicolás. Población en viviendas particulares nacida en otro país por cobertura de salud, según sexo registrado al nacer y grupo de edad. Año 2022</t>
  </si>
  <si>
    <t>Cuadro 8.2.119. Provincia de Buenos Aires, partido San Pedro. Población en viviendas particulares nacida en otro país por cobertura de salud, según sexo registrado al nacer y grupo de edad. Año 2022</t>
  </si>
  <si>
    <t>Cuadro 8.2.120. Provincia de Buenos Aires, partido San Vicente. Población en viviendas particulares nacida en otro país por cobertura de salud, según sexo registrado al nacer y grupo de edad. Año 2022</t>
  </si>
  <si>
    <t>Cuadro 8.2.121. Provincia de Buenos Aires, partido Suipacha. Población en viviendas particulares nacida en otro país por cobertura de salud, según sexo registrado al nacer y grupo de edad. Año 2022</t>
  </si>
  <si>
    <t>Cuadro 8.2.123. Provincia de Buenos Aires, partido Tapalqué. Población en viviendas particulares nacida en otro país por cobertura de salud, según sexo registrado al nacer y grupo de edad. Año 2022</t>
  </si>
  <si>
    <t>Cuadro 8.2.124. Provincia de Buenos Aires, partido Tigre. Población en viviendas particulares nacida en otro país por cobertura de salud, según sexo registrado al nacer y grupo de edad. Año 2022</t>
  </si>
  <si>
    <t>Cuadro 8.2.125. Provincia de Buenos Aires, partido Tordillo. Población en viviendas particulares nacida en otro país por cobertura de salud, según sexo registrado al nacer y grupo de edad. Año 2022</t>
  </si>
  <si>
    <t>Cuadro 8.2.126. Provincia de Buenos Aires, partido Tornquist. Población en viviendas particulares nacida en otro país por cobertura de salud, según sexo registrado al nacer y grupo de edad. Año 2022</t>
  </si>
  <si>
    <t>Cuadro 8.2.127. Provincia de Buenos Aires, partido Trenque Lauquen. Población en viviendas particulares nacida en otro país por cobertura de salud, según sexo registrado al nacer y grupo de edad. Año 2022</t>
  </si>
  <si>
    <t>Cuadro 8.2.128. Provincia de Buenos Aires, partido Tres Arroyos. Población en viviendas particulares nacida en otro país por cobertura de salud, según sexo registrado al nacer y grupo de edad. Año 2022</t>
  </si>
  <si>
    <t>Cuadro 8.2.129. Provincia de Buenos Aires, partido Tres de Febrero. Población en viviendas particulares nacida en otro país por cobertura de salud, según sexo registrado al nacer y grupo de edad. Año 2022</t>
  </si>
  <si>
    <t>Cuadro 8.2.130. Provincia de Buenos Aires, partido Tres Lomas. Población en viviendas particulares nacida en otro país por cobertura de salud, según sexo registrado al nacer y grupo de edad. Año 2022</t>
  </si>
  <si>
    <t>Cuadro 8.2.131. Provincia de Buenos Aires, partido 25 de Mayo. Población en viviendas particulares nacida en otro país por cobertura de salud, según sexo registrado al nacer y grupo de edad. Año 2022</t>
  </si>
  <si>
    <t>Cuadro 8.2.132. Provincia de Buenos Aires, partido Vicente López. Población en viviendas particulares nacida en otro país por cobertura de salud, según sexo registrado al nacer y grupo de edad. Año 2022</t>
  </si>
  <si>
    <t>Cuadro 8.2.133. Provincia de Buenos Aires, partido Villa Gesell. Población en viviendas particulares nacida en otro país por cobertura de salud, según sexo registrado al nacer y grupo de edad. Año 2022</t>
  </si>
  <si>
    <t>Cuadro 8.2.134. Provincia de Buenos Aires, partido Villarino. Población en viviendas particulares nacida en otro país por cobertura de salud, según sexo registrado al nacer y grupo de edad. Año 2022</t>
  </si>
  <si>
    <t>Cuadro 8.2.135. Provincia de Buenos Aires, partido Zárate. Población en viviendas particulares nacida en otro país por cobertura de salud, según sexo registrado al nacer y grupo de edad.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</si>
</sst>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x14ac:knownFonts="1">
    <font>
      <sz val="8"/>
      <color rgb="FF000000"/>
      <name val="Albany AMT"/>
    </font>
    <font>
      <sz val="8"/>
      <color rgb="FF000000"/>
      <name val="Arial"/>
      <family val="2"/>
    </font>
    <font>
      <b/>
      <sz val="8"/>
      <color rgb="FF000000"/>
      <name val="Arial"/>
      <family val="2"/>
    </font>
    <font>
      <sz val="9"/>
      <color rgb="FF000000"/>
      <name val="Albany AMT"/>
    </font>
    <font>
      <sz val="9"/>
      <color rgb="FF000000"/>
      <name val="Arial"/>
      <family val="2"/>
    </font>
    <font>
      <sz val="16"/>
      <color rgb="FF000000"/>
      <name val="Arial"/>
      <family val="2"/>
    </font>
    <font>
      <sz val="12"/>
      <color rgb="FF000000"/>
      <name val="Arial"/>
      <family val="2"/>
    </font>
    <font>
      <b/>
      <sz val="10"/>
      <color rgb="FF000000"/>
      <name val="Arial"/>
      <family val="2"/>
    </font>
    <font>
      <sz val="10"/>
      <color rgb="FF000000"/>
      <name val="Arial"/>
      <family val="2"/>
    </font>
    <font>
      <u/>
      <sz val="10"/>
      <color theme="10"/>
      <name val="Arial"/>
      <family val="2"/>
    </font>
    <font>
      <b/>
      <sz val="9"/>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10">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
      <left style="thin">
        <color rgb="FFFFFFFF"/>
      </left>
      <right style="thin">
        <color rgb="FFFFFFFF"/>
      </right>
      <top/>
      <bottom style="thin">
        <color rgb="FFFFFFFF"/>
      </bottom>
      <diagonal/>
    </border>
    <border>
      <left/>
      <right/>
      <top style="thin">
        <color indexed="64"/>
      </top>
      <bottom/>
      <diagonal/>
    </border>
    <border>
      <left/>
      <right/>
      <top style="thin">
        <color indexed="64"/>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left"/>
    </xf>
    <xf numFmtId="0" fontId="1" fillId="0" borderId="2" xfId="0" applyFont="1" applyBorder="1" applyAlignment="1">
      <alignment horizontal="center" vertical="center" wrapText="1"/>
    </xf>
    <xf numFmtId="164" fontId="2" fillId="3" borderId="1" xfId="0" applyNumberFormat="1" applyFont="1" applyFill="1" applyBorder="1" applyAlignment="1">
      <alignment horizontal="right" wrapText="1"/>
    </xf>
    <xf numFmtId="0" fontId="2" fillId="0" borderId="0" xfId="0" applyFont="1" applyAlignment="1">
      <alignment horizontal="left"/>
    </xf>
    <xf numFmtId="0" fontId="3" fillId="3" borderId="1" xfId="0" applyFont="1" applyFill="1" applyBorder="1"/>
    <xf numFmtId="164" fontId="1" fillId="3" borderId="3" xfId="0" applyNumberFormat="1" applyFont="1" applyFill="1" applyBorder="1" applyAlignment="1">
      <alignment horizontal="right" wrapText="1"/>
    </xf>
    <xf numFmtId="0" fontId="1" fillId="0" borderId="4" xfId="0" applyFont="1" applyBorder="1" applyAlignment="1">
      <alignment horizontal="left"/>
    </xf>
    <xf numFmtId="0" fontId="0" fillId="0" borderId="0" xfId="0" applyAlignment="1">
      <alignment horizontal="left"/>
    </xf>
    <xf numFmtId="164" fontId="1" fillId="3" borderId="1" xfId="0" applyNumberFormat="1" applyFont="1" applyFill="1" applyBorder="1" applyAlignment="1">
      <alignment horizontal="right" wrapText="1"/>
    </xf>
    <xf numFmtId="0" fontId="5" fillId="0" borderId="0" xfId="0" applyFont="1" applyAlignment="1">
      <alignment horizontal="center"/>
    </xf>
    <xf numFmtId="0" fontId="6" fillId="0" borderId="0" xfId="0" applyFont="1" applyAlignment="1">
      <alignment horizontal="center"/>
    </xf>
    <xf numFmtId="0" fontId="7" fillId="0" borderId="0" xfId="0" applyFont="1"/>
    <xf numFmtId="0" fontId="8" fillId="0" borderId="0" xfId="0" applyFont="1"/>
    <xf numFmtId="0" fontId="9" fillId="0" borderId="0" xfId="0" applyFont="1"/>
    <xf numFmtId="0" fontId="0" fillId="2" borderId="0" xfId="0" applyFill="1"/>
    <xf numFmtId="0" fontId="2" fillId="3" borderId="7" xfId="0" applyFont="1" applyFill="1" applyBorder="1" applyAlignment="1">
      <alignment horizontal="center" wrapText="1"/>
    </xf>
    <xf numFmtId="164" fontId="2" fillId="3" borderId="7" xfId="0" applyNumberFormat="1" applyFont="1" applyFill="1" applyBorder="1" applyAlignment="1">
      <alignment horizontal="right" wrapText="1"/>
    </xf>
    <xf numFmtId="0" fontId="1" fillId="0" borderId="0" xfId="0" applyFont="1" applyAlignment="1">
      <alignment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left" vertical="center" wrapText="1"/>
    </xf>
    <xf numFmtId="0" fontId="2" fillId="3" borderId="7" xfId="0" applyFont="1" applyFill="1" applyBorder="1" applyAlignment="1">
      <alignment horizontal="left" vertical="top" wrapText="1"/>
    </xf>
    <xf numFmtId="0" fontId="1" fillId="0" borderId="0" xfId="0" applyFont="1" applyAlignment="1">
      <alignment horizontal="left"/>
    </xf>
    <xf numFmtId="0" fontId="2" fillId="0" borderId="0" xfId="0" applyFont="1" applyAlignment="1">
      <alignment horizontal="left" vertical="top"/>
    </xf>
    <xf numFmtId="0" fontId="1" fillId="0" borderId="4" xfId="0" applyFont="1" applyBorder="1" applyAlignment="1">
      <alignment horizontal="left"/>
    </xf>
    <xf numFmtId="0" fontId="2" fillId="0" borderId="0" xfId="0" applyFont="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0"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workbookViewId="0">
      <selection activeCell="K9" sqref="K9"/>
    </sheetView>
  </sheetViews>
  <sheetFormatPr baseColWidth="10" defaultRowHeight="11.25" x14ac:dyDescent="0.2"/>
  <sheetData>
    <row r="3" spans="11:11" ht="20.25" x14ac:dyDescent="0.3">
      <c r="K3" s="10" t="s">
        <v>38</v>
      </c>
    </row>
    <row r="4" spans="11:11" ht="20.25" x14ac:dyDescent="0.3">
      <c r="K4" s="10"/>
    </row>
    <row r="5" spans="11:11" ht="20.25" x14ac:dyDescent="0.3">
      <c r="K5" s="10" t="s">
        <v>39</v>
      </c>
    </row>
    <row r="7" spans="11:11" ht="15" x14ac:dyDescent="0.2">
      <c r="K7" s="11"/>
    </row>
    <row r="8" spans="11:11" ht="15" x14ac:dyDescent="0.2">
      <c r="K8" s="11" t="s">
        <v>46</v>
      </c>
    </row>
    <row r="9" spans="11:11" ht="15" x14ac:dyDescent="0.2">
      <c r="K9" s="11"/>
    </row>
    <row r="10" spans="11:11" ht="15" x14ac:dyDescent="0.2">
      <c r="K10" s="11"/>
    </row>
    <row r="11" spans="11:11" ht="15" x14ac:dyDescent="0.2">
      <c r="K11" s="11"/>
    </row>
    <row r="12" spans="11:11" ht="15" x14ac:dyDescent="0.2">
      <c r="K12" s="11" t="s">
        <v>40</v>
      </c>
    </row>
    <row r="13" spans="11:11" ht="15" x14ac:dyDescent="0.2">
      <c r="K13" s="11" t="s">
        <v>41</v>
      </c>
    </row>
    <row r="14" spans="11:11" ht="15" x14ac:dyDescent="0.2">
      <c r="K14" s="11" t="s">
        <v>42</v>
      </c>
    </row>
    <row r="15" spans="11:11" ht="15" x14ac:dyDescent="0.2">
      <c r="K15" s="11"/>
    </row>
    <row r="16" spans="11:11" ht="15" x14ac:dyDescent="0.2">
      <c r="K16" s="11"/>
    </row>
    <row r="17" spans="11:11" ht="15" x14ac:dyDescent="0.2">
      <c r="K17" s="11"/>
    </row>
    <row r="18" spans="11:11" ht="15" x14ac:dyDescent="0.2">
      <c r="K18" s="11"/>
    </row>
    <row r="19" spans="11:11" ht="15" x14ac:dyDescent="0.2">
      <c r="K19" s="11"/>
    </row>
    <row r="20" spans="11:11" ht="15" x14ac:dyDescent="0.2">
      <c r="K20" s="11"/>
    </row>
    <row r="21" spans="11:11" ht="15" x14ac:dyDescent="0.2">
      <c r="K21" s="11"/>
    </row>
    <row r="22" spans="11:11" ht="15" x14ac:dyDescent="0.2">
      <c r="K22" s="11"/>
    </row>
    <row r="23" spans="11:11" ht="15" x14ac:dyDescent="0.2">
      <c r="K23" s="11"/>
    </row>
    <row r="24" spans="11:11" ht="15" x14ac:dyDescent="0.2">
      <c r="K24" s="11"/>
    </row>
    <row r="25" spans="11:11" ht="15" x14ac:dyDescent="0.2">
      <c r="K25" s="11"/>
    </row>
    <row r="26" spans="11:11" ht="15" x14ac:dyDescent="0.2">
      <c r="K26" s="11"/>
    </row>
    <row r="27" spans="11:11" ht="15" x14ac:dyDescent="0.2">
      <c r="K27" s="11"/>
    </row>
    <row r="28" spans="11:11" ht="15" x14ac:dyDescent="0.2">
      <c r="K28" s="11"/>
    </row>
    <row r="29" spans="11:11" ht="15" x14ac:dyDescent="0.2">
      <c r="K29" s="11"/>
    </row>
    <row r="30" spans="11:11" ht="15" x14ac:dyDescent="0.2">
      <c r="K30" s="11"/>
    </row>
    <row r="31" spans="11:11" ht="15" x14ac:dyDescent="0.2">
      <c r="K31" s="11"/>
    </row>
    <row r="32" spans="11:11" ht="15" x14ac:dyDescent="0.2">
      <c r="K32" s="11"/>
    </row>
    <row r="33" spans="11:11" ht="15" x14ac:dyDescent="0.2">
      <c r="K33" s="11"/>
    </row>
    <row r="34" spans="11:11" ht="15" x14ac:dyDescent="0.2">
      <c r="K34" s="11"/>
    </row>
    <row r="35" spans="11:11" ht="15" x14ac:dyDescent="0.2">
      <c r="K35" s="11"/>
    </row>
    <row r="36" spans="11:11" ht="15" x14ac:dyDescent="0.2">
      <c r="K36" s="11"/>
    </row>
    <row r="37" spans="11:11" ht="15" x14ac:dyDescent="0.2">
      <c r="K37" s="11"/>
    </row>
    <row r="38" spans="11:11" ht="15" x14ac:dyDescent="0.2">
      <c r="K38" s="11"/>
    </row>
    <row r="39" spans="11:11" ht="15" x14ac:dyDescent="0.2">
      <c r="K39" s="11"/>
    </row>
    <row r="40" spans="11:11" ht="15" x14ac:dyDescent="0.2">
      <c r="K40" s="11"/>
    </row>
    <row r="41" spans="11:11" ht="15" x14ac:dyDescent="0.2">
      <c r="K41" s="11"/>
    </row>
    <row r="42" spans="11:11" ht="15" x14ac:dyDescent="0.2">
      <c r="K42" s="11"/>
    </row>
    <row r="43" spans="11:11" ht="15" x14ac:dyDescent="0.2">
      <c r="K43" s="11"/>
    </row>
    <row r="44" spans="11:11" ht="15" x14ac:dyDescent="0.2">
      <c r="K44" s="11"/>
    </row>
    <row r="45" spans="11:11" ht="15" x14ac:dyDescent="0.2">
      <c r="K45" s="11"/>
    </row>
    <row r="46" spans="11:11" ht="15" x14ac:dyDescent="0.2">
      <c r="K46" s="11"/>
    </row>
    <row r="47" spans="11:11" ht="15" x14ac:dyDescent="0.2">
      <c r="K47" s="11"/>
    </row>
    <row r="48" spans="11:11" ht="15" x14ac:dyDescent="0.2">
      <c r="K48" s="11"/>
    </row>
    <row r="49" spans="11:11" ht="15" x14ac:dyDescent="0.2">
      <c r="K49" s="11"/>
    </row>
    <row r="50" spans="11:11" ht="15" x14ac:dyDescent="0.2">
      <c r="K50" s="11"/>
    </row>
    <row r="51" spans="11:11" ht="15" x14ac:dyDescent="0.2">
      <c r="K51" s="11"/>
    </row>
    <row r="52" spans="11:11" ht="15" x14ac:dyDescent="0.2">
      <c r="K52" s="11"/>
    </row>
    <row r="53" spans="11:11" ht="15" x14ac:dyDescent="0.2">
      <c r="K53" s="11"/>
    </row>
    <row r="54" spans="11:11" ht="15" x14ac:dyDescent="0.2">
      <c r="K54" s="11"/>
    </row>
    <row r="55" spans="11:11" ht="15" x14ac:dyDescent="0.2">
      <c r="K55" s="11"/>
    </row>
    <row r="56" spans="11:11" ht="15" x14ac:dyDescent="0.2">
      <c r="K56" s="11"/>
    </row>
    <row r="57" spans="11:11" ht="15" x14ac:dyDescent="0.2">
      <c r="K57" s="11"/>
    </row>
    <row r="58" spans="11:11" ht="15" x14ac:dyDescent="0.2">
      <c r="K58" s="11"/>
    </row>
    <row r="59" spans="11:11" ht="15" x14ac:dyDescent="0.2">
      <c r="K59" s="11"/>
    </row>
    <row r="60" spans="11:11" ht="15" x14ac:dyDescent="0.2">
      <c r="K60" s="11"/>
    </row>
    <row r="61" spans="11:11" ht="15" x14ac:dyDescent="0.2">
      <c r="K61" s="11"/>
    </row>
    <row r="62" spans="11:11" ht="15" x14ac:dyDescent="0.2">
      <c r="K62" s="11"/>
    </row>
    <row r="63" spans="11:11" ht="15" x14ac:dyDescent="0.2">
      <c r="K63" s="11"/>
    </row>
    <row r="64" spans="11:11" ht="15" x14ac:dyDescent="0.2">
      <c r="K64" s="11"/>
    </row>
    <row r="65" spans="11:11" ht="15" x14ac:dyDescent="0.2">
      <c r="K65" s="11"/>
    </row>
    <row r="66" spans="11:11" ht="15" x14ac:dyDescent="0.2">
      <c r="K66" s="11"/>
    </row>
    <row r="67" spans="11:11" ht="15" x14ac:dyDescent="0.2">
      <c r="K67" s="11"/>
    </row>
    <row r="68" spans="11:11" ht="15" x14ac:dyDescent="0.2">
      <c r="K68" s="11"/>
    </row>
    <row r="69" spans="11:11" ht="15" x14ac:dyDescent="0.2">
      <c r="K69" s="11"/>
    </row>
    <row r="70" spans="11:11" ht="15" x14ac:dyDescent="0.2">
      <c r="K70" s="11"/>
    </row>
    <row r="71" spans="11:11" ht="15" x14ac:dyDescent="0.2">
      <c r="K71" s="11"/>
    </row>
    <row r="72" spans="11:11" ht="15" x14ac:dyDescent="0.2">
      <c r="K72" s="11"/>
    </row>
    <row r="73" spans="11:11" ht="15" x14ac:dyDescent="0.2">
      <c r="K73" s="11"/>
    </row>
    <row r="74" spans="11:11" ht="15" x14ac:dyDescent="0.2">
      <c r="K74" s="11"/>
    </row>
    <row r="75" spans="11:11" ht="15" x14ac:dyDescent="0.2">
      <c r="K75" s="11"/>
    </row>
    <row r="76" spans="11:11" ht="15" x14ac:dyDescent="0.2">
      <c r="K76" s="11"/>
    </row>
    <row r="77" spans="11:11" ht="15" x14ac:dyDescent="0.2">
      <c r="K77" s="11"/>
    </row>
    <row r="78" spans="11:11" ht="15" x14ac:dyDescent="0.2">
      <c r="K78" s="11"/>
    </row>
    <row r="79" spans="11:11" ht="15" x14ac:dyDescent="0.2">
      <c r="K79" s="11"/>
    </row>
    <row r="80" spans="11:11" ht="15" x14ac:dyDescent="0.2">
      <c r="K80" s="11"/>
    </row>
    <row r="81" spans="11:11" ht="15" x14ac:dyDescent="0.2">
      <c r="K81" s="11"/>
    </row>
    <row r="82" spans="11:11" ht="15" x14ac:dyDescent="0.2">
      <c r="K82" s="11"/>
    </row>
    <row r="83" spans="11:11" ht="15" x14ac:dyDescent="0.2">
      <c r="K83" s="11"/>
    </row>
    <row r="84" spans="11:11" ht="15" x14ac:dyDescent="0.2">
      <c r="K84" s="11"/>
    </row>
    <row r="85" spans="11:11" ht="15" x14ac:dyDescent="0.2">
      <c r="K85" s="11"/>
    </row>
    <row r="86" spans="11:11" ht="15" x14ac:dyDescent="0.2">
      <c r="K86" s="11"/>
    </row>
    <row r="87" spans="11:11" ht="15" x14ac:dyDescent="0.2">
      <c r="K87" s="11"/>
    </row>
    <row r="88" spans="11:11" ht="15" x14ac:dyDescent="0.2">
      <c r="K88" s="11"/>
    </row>
    <row r="89" spans="11:11" ht="15" x14ac:dyDescent="0.2">
      <c r="K89" s="11"/>
    </row>
    <row r="90" spans="11:11" ht="15" x14ac:dyDescent="0.2">
      <c r="K90" s="11"/>
    </row>
    <row r="91" spans="11:11" ht="15" x14ac:dyDescent="0.2">
      <c r="K91" s="11"/>
    </row>
    <row r="92" spans="11:11" ht="15" x14ac:dyDescent="0.2">
      <c r="K92" s="11"/>
    </row>
    <row r="93" spans="11:11" ht="15" x14ac:dyDescent="0.2">
      <c r="K93" s="11"/>
    </row>
    <row r="94" spans="11:11" ht="15" x14ac:dyDescent="0.2">
      <c r="K94" s="11"/>
    </row>
    <row r="95" spans="11:11" ht="15" x14ac:dyDescent="0.2">
      <c r="K95" s="11"/>
    </row>
    <row r="96" spans="11:11" ht="15" x14ac:dyDescent="0.2">
      <c r="K96" s="11"/>
    </row>
    <row r="97" spans="11:11" ht="15" x14ac:dyDescent="0.2">
      <c r="K97" s="11"/>
    </row>
    <row r="98" spans="11:11" ht="15" x14ac:dyDescent="0.2">
      <c r="K98" s="11"/>
    </row>
    <row r="99" spans="11:11" ht="15" x14ac:dyDescent="0.2">
      <c r="K99" s="11"/>
    </row>
    <row r="100" spans="11:11" ht="15" x14ac:dyDescent="0.2">
      <c r="K100" s="11"/>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143"/>
  <sheetViews>
    <sheetView showGridLines="0" tabSelected="1" workbookViewId="0"/>
  </sheetViews>
  <sheetFormatPr baseColWidth="10" defaultRowHeight="12.75" x14ac:dyDescent="0.2"/>
  <cols>
    <col min="1" max="1" width="214.83203125" style="13" customWidth="1"/>
  </cols>
  <sheetData>
    <row r="1" spans="1:1" x14ac:dyDescent="0.2">
      <c r="A1" s="12" t="s">
        <v>33</v>
      </c>
    </row>
    <row r="2" spans="1:1" x14ac:dyDescent="0.2">
      <c r="A2" s="12" t="s">
        <v>34</v>
      </c>
    </row>
    <row r="4" spans="1:1" x14ac:dyDescent="0.2">
      <c r="A4" s="14" t="str">
        <f>HYPERLINK("#'Cuadro 8.2'!A3", "Cuadro 8.2. Provincia de Buenos Aires. Población en viviendas particulares nacida en otro país por cobertura de salud, según sexo registrado al nacer y grupo de edad. Año 2022")</f>
        <v>Cuadro 8.2. Provincia de Buenos Aires. Población en viviendas particulares nacida en otro país por cobertura de salud, según sexo registrado al nacer y grupo de edad. Año 2022</v>
      </c>
    </row>
    <row r="5" spans="1:1" x14ac:dyDescent="0.2">
      <c r="A5" s="14" t="str">
        <f>HYPERLINK("#'Cuadro 8.2.1'!A3", "Cuadro 8.2.1. Provincia de Buenos Aires, partido Adolfo Alsina. Población en viviendas particulares nacida en otro país por cobertura de salud, según sexo registrado al nacer y grupo de edad. Año 2022")</f>
        <v>Cuadro 8.2.1. Provincia de Buenos Aires, partido Adolfo Alsina. Población en viviendas particulares nacida en otro país por cobertura de salud, según sexo registrado al nacer y grupo de edad. Año 2022</v>
      </c>
    </row>
    <row r="6" spans="1:1" x14ac:dyDescent="0.2">
      <c r="A6" s="14" t="str">
        <f>HYPERLINK("#'Cuadro 8.2.2'!A3", "Cuadro 8.2.2. Provincia de Buenos Aires, partido Adolfo Gonzales Chaves. Población en viviendas particulares nacida en otro país por cobertura de salud, según sexo registrado al nacer y grupo de edad. Año 2022")</f>
        <v>Cuadro 8.2.2. Provincia de Buenos Aires, partido Adolfo Gonzales Chaves. Población en viviendas particulares nacida en otro país por cobertura de salud, según sexo registrado al nacer y grupo de edad. Año 2022</v>
      </c>
    </row>
    <row r="7" spans="1:1" x14ac:dyDescent="0.2">
      <c r="A7" s="14" t="str">
        <f>HYPERLINK("#'Cuadro 8.2.3'!A3", "Cuadro 8.2.3. Provincia de Buenos Aires, partido Alberti. Población en viviendas particulares nacida en otro país por cobertura de salud, según sexo registrado al nacer y grupo de edad. Año 2022")</f>
        <v>Cuadro 8.2.3. Provincia de Buenos Aires, partido Alberti. Población en viviendas particulares nacida en otro país por cobertura de salud, según sexo registrado al nacer y grupo de edad. Año 2022</v>
      </c>
    </row>
    <row r="8" spans="1:1" x14ac:dyDescent="0.2">
      <c r="A8" s="14" t="str">
        <f>HYPERLINK("#'Cuadro 8.2.4'!A3", "Cuadro 8.2.4. Provincia de Buenos Aires, partido Almirante Brown. Población en viviendas particulares nacida en otro país por cobertura de salud, según sexo registrado al nacer y grupo de edad. Año 2022")</f>
        <v>Cuadro 8.2.4. Provincia de Buenos Aires, partido Almirante Brown. Población en viviendas particulares nacida en otro país por cobertura de salud, según sexo registrado al nacer y grupo de edad. Año 2022</v>
      </c>
    </row>
    <row r="9" spans="1:1" x14ac:dyDescent="0.2">
      <c r="A9" s="14" t="str">
        <f>HYPERLINK("#'Cuadro 8.2.5'!A3", "Cuadro 8.2.5. Provincia de Buenos Aires, partido Arrecifes. Población en viviendas particulares nacida en otro país por cobertura de salud, según sexo registrado al nacer y grupo de edad. Año 2022")</f>
        <v>Cuadro 8.2.5. Provincia de Buenos Aires, partido Arrecifes. Población en viviendas particulares nacida en otro país por cobertura de salud, según sexo registrado al nacer y grupo de edad. Año 2022</v>
      </c>
    </row>
    <row r="10" spans="1:1" x14ac:dyDescent="0.2">
      <c r="A10" s="14" t="str">
        <f>HYPERLINK("#'Cuadro 8.2.6'!A3", "Cuadro 8.2.6. Provincia de Buenos Aires, partido Avellaneda. Población en viviendas particulares nacida en otro país por cobertura de salud, según sexo registrado al nacer y grupo de edad. Año 2022")</f>
        <v>Cuadro 8.2.6. Provincia de Buenos Aires, partido Avellaneda. Población en viviendas particulares nacida en otro país por cobertura de salud, según sexo registrado al nacer y grupo de edad. Año 2022</v>
      </c>
    </row>
    <row r="11" spans="1:1" x14ac:dyDescent="0.2">
      <c r="A11" s="14" t="str">
        <f>HYPERLINK("#'Cuadro 8.2.7'!A3", "Cuadro 8.2.7. Provincia de Buenos Aires, partido Ayacucho. Población en viviendas particulares nacida en otro país por cobertura de salud, según sexo registrado al nacer y grupo de edad. Año 2022")</f>
        <v>Cuadro 8.2.7. Provincia de Buenos Aires, partido Ayacucho. Población en viviendas particulares nacida en otro país por cobertura de salud, según sexo registrado al nacer y grupo de edad. Año 2022</v>
      </c>
    </row>
    <row r="12" spans="1:1" x14ac:dyDescent="0.2">
      <c r="A12" s="14" t="str">
        <f>HYPERLINK("#'Cuadro 8.2.8'!A3", "Cuadro 8.2.8. Provincia de Buenos Aires, partido Azul. Población en viviendas particulares nacida en otro país por cobertura de salud, según sexo registrado al nacer y grupo de edad. Año 2022")</f>
        <v>Cuadro 8.2.8. Provincia de Buenos Aires, partido Azul. Población en viviendas particulares nacida en otro país por cobertura de salud, según sexo registrado al nacer y grupo de edad. Año 2022</v>
      </c>
    </row>
    <row r="13" spans="1:1" x14ac:dyDescent="0.2">
      <c r="A13" s="14" t="str">
        <f>HYPERLINK("#'Cuadro 8.2.9'!A3", "Cuadro 8.2.9. Provincia de Buenos Aires, partido Bahía Blanca. Población en viviendas particulares nacida en otro país por cobertura de salud, según sexo registrado al nacer y grupo de edad. Año 2022")</f>
        <v>Cuadro 8.2.9. Provincia de Buenos Aires, partido Bahía Blanca. Población en viviendas particulares nacida en otro país por cobertura de salud, según sexo registrado al nacer y grupo de edad. Año 2022</v>
      </c>
    </row>
    <row r="14" spans="1:1" x14ac:dyDescent="0.2">
      <c r="A14" s="14" t="str">
        <f>HYPERLINK("#'Cuadro 8.2.10'!A3", "Cuadro 8.2.10. Provincia de Buenos Aires, partido Balcarce. Población en viviendas particulares nacida en otro país por cobertura de salud, según sexo registrado al nacer y grupo de edad. Año 2022")</f>
        <v>Cuadro 8.2.10. Provincia de Buenos Aires, partido Balcarce. Población en viviendas particulares nacida en otro país por cobertura de salud, según sexo registrado al nacer y grupo de edad. Año 2022</v>
      </c>
    </row>
    <row r="15" spans="1:1" x14ac:dyDescent="0.2">
      <c r="A15" s="14" t="str">
        <f>HYPERLINK("#'Cuadro 8.2.11'!A3", "Cuadro 8.2.11. Provincia de Buenos Aires, partido Baradero. Población en viviendas particulares nacida en otro país por cobertura de salud, según sexo registrado al nacer y grupo de edad. Año 2022")</f>
        <v>Cuadro 8.2.11. Provincia de Buenos Aires, partido Baradero. Población en viviendas particulares nacida en otro país por cobertura de salud, según sexo registrado al nacer y grupo de edad. Año 2022</v>
      </c>
    </row>
    <row r="16" spans="1:1" x14ac:dyDescent="0.2">
      <c r="A16" s="14" t="str">
        <f>HYPERLINK("#'Cuadro 8.2.12'!A3", "Cuadro 8.2.12. Provincia de Buenos Aires, partido Benito Juárez. Población en viviendas particulares nacida en otro país por cobertura de salud, según sexo registrado al nacer y grupo de edad. Año 2022")</f>
        <v>Cuadro 8.2.12. Provincia de Buenos Aires, partido Benito Juárez. Población en viviendas particulares nacida en otro país por cobertura de salud, según sexo registrado al nacer y grupo de edad. Año 2022</v>
      </c>
    </row>
    <row r="17" spans="1:1" x14ac:dyDescent="0.2">
      <c r="A17" s="14" t="str">
        <f>HYPERLINK("#'Cuadro 8.2.13'!A3", "Cuadro 8.2.13. Provincia de Buenos Aires, partido Berazategui. Población en viviendas particulares nacida en otro país por cobertura de salud, según sexo registrado al nacer y grupo de edad. Año 2022")</f>
        <v>Cuadro 8.2.13. Provincia de Buenos Aires, partido Berazategui. Población en viviendas particulares nacida en otro país por cobertura de salud, según sexo registrado al nacer y grupo de edad. Año 2022</v>
      </c>
    </row>
    <row r="18" spans="1:1" x14ac:dyDescent="0.2">
      <c r="A18" s="14" t="str">
        <f>HYPERLINK("#'Cuadro 8.2.14'!A3", "Cuadro 8.2.14. Provincia de Buenos Aires, partido Berisso. Población en viviendas particulares nacida en otro país por cobertura de salud, según sexo registrado al nacer y grupo de edad. Año 2022")</f>
        <v>Cuadro 8.2.14. Provincia de Buenos Aires, partido Berisso. Población en viviendas particulares nacida en otro país por cobertura de salud, según sexo registrado al nacer y grupo de edad. Año 2022</v>
      </c>
    </row>
    <row r="19" spans="1:1" x14ac:dyDescent="0.2">
      <c r="A19" s="14" t="str">
        <f>HYPERLINK("#'Cuadro 8.2.15'!A3", "Cuadro 8.2.15. Provincia de Buenos Aires, partido Bolívar. Población en viviendas particulares nacida en otro país por cobertura de salud, según sexo registrado al nacer y grupo de edad. Año 2022")</f>
        <v>Cuadro 8.2.15. Provincia de Buenos Aires, partido Bolívar. Población en viviendas particulares nacida en otro país por cobertura de salud, según sexo registrado al nacer y grupo de edad. Año 2022</v>
      </c>
    </row>
    <row r="20" spans="1:1" x14ac:dyDescent="0.2">
      <c r="A20" s="14" t="str">
        <f>HYPERLINK("#'Cuadro 8.2.16'!A3", "Cuadro 8.2.16. Provincia de Buenos Aires, partido Bragado. Población en viviendas particulares nacida en otro país por cobertura de salud, según sexo registrado al nacer y grupo de edad. Año 2022")</f>
        <v>Cuadro 8.2.16. Provincia de Buenos Aires, partido Bragado. Población en viviendas particulares nacida en otro país por cobertura de salud, según sexo registrado al nacer y grupo de edad. Año 2022</v>
      </c>
    </row>
    <row r="21" spans="1:1" x14ac:dyDescent="0.2">
      <c r="A21" s="14" t="str">
        <f>HYPERLINK("#'Cuadro 8.2.17'!A3", "Cuadro 8.2.17. Provincia de Buenos Aires, partido Brandsen. Población en viviendas particulares nacida en otro país por cobertura de salud, según sexo registrado al nacer y grupo de edad. Año 2022")</f>
        <v>Cuadro 8.2.17. Provincia de Buenos Aires, partido Brandsen. Población en viviendas particulares nacida en otro país por cobertura de salud, según sexo registrado al nacer y grupo de edad. Año 2022</v>
      </c>
    </row>
    <row r="22" spans="1:1" x14ac:dyDescent="0.2">
      <c r="A22" s="14" t="str">
        <f>HYPERLINK("#'Cuadro 8.2.18'!A3", "Cuadro 8.2.18. Provincia de Buenos Aires, partido Campana. Población en viviendas particulares nacida en otro país por cobertura de salud, según sexo registrado al nacer y grupo de edad. Año 2022")</f>
        <v>Cuadro 8.2.18. Provincia de Buenos Aires, partido Campana. Población en viviendas particulares nacida en otro país por cobertura de salud, según sexo registrado al nacer y grupo de edad. Año 2022</v>
      </c>
    </row>
    <row r="23" spans="1:1" x14ac:dyDescent="0.2">
      <c r="A23" s="14" t="str">
        <f>HYPERLINK("#'Cuadro 8.2.19'!A3", "Cuadro 8.2.19. Provincia de Buenos Aires, partido Cañuelas. Población en viviendas particulares nacida en otro país por cobertura de salud, según sexo registrado al nacer y grupo de edad. Año 2022")</f>
        <v>Cuadro 8.2.19. Provincia de Buenos Aires, partido Cañuelas. Población en viviendas particulares nacida en otro país por cobertura de salud, según sexo registrado al nacer y grupo de edad. Año 2022</v>
      </c>
    </row>
    <row r="24" spans="1:1" x14ac:dyDescent="0.2">
      <c r="A24" s="14" t="str">
        <f>HYPERLINK("#'Cuadro 8.2.20'!A3", "Cuadro 8.2.20. Provincia de Buenos Aires, partido Capitán Sarmiento. Población en viviendas particulares nacida en otro país por cobertura de salud, según sexo registrado al nacer y grupo de edad. Año 2022")</f>
        <v>Cuadro 8.2.20. Provincia de Buenos Aires, partido Capitán Sarmiento. Población en viviendas particulares nacida en otro país por cobertura de salud, según sexo registrado al nacer y grupo de edad. Año 2022</v>
      </c>
    </row>
    <row r="25" spans="1:1" x14ac:dyDescent="0.2">
      <c r="A25" s="14" t="str">
        <f>HYPERLINK("#'Cuadro 8.2.21'!A3", "Cuadro 8.2.21. Provincia de Buenos Aires, partido Carlos Casares. Población en viviendas particulares nacida en otro país por cobertura de salud, según sexo registrado al nacer y grupo de edad. Año 2022")</f>
        <v>Cuadro 8.2.21. Provincia de Buenos Aires, partido Carlos Casares. Población en viviendas particulares nacida en otro país por cobertura de salud, según sexo registrado al nacer y grupo de edad. Año 2022</v>
      </c>
    </row>
    <row r="26" spans="1:1" x14ac:dyDescent="0.2">
      <c r="A26" s="14" t="str">
        <f>HYPERLINK("#'Cuadro 8.2.22'!A3", "Cuadro 8.2.22. Provincia de Buenos Aires, partido Carlos Tejedor. Población en viviendas particulares nacida en otro país por cobertura de salud, según sexo registrado al nacer y grupo de edad. Año 2022")</f>
        <v>Cuadro 8.2.22. Provincia de Buenos Aires, partido Carlos Tejedor. Población en viviendas particulares nacida en otro país por cobertura de salud, según sexo registrado al nacer y grupo de edad. Año 2022</v>
      </c>
    </row>
    <row r="27" spans="1:1" x14ac:dyDescent="0.2">
      <c r="A27" s="14" t="str">
        <f>HYPERLINK("#'Cuadro 8.2.23'!A3", "Cuadro 8.2.23. Provincia de Buenos Aires, partido Carmen de Areco. Población en viviendas particulares nacida en otro país por cobertura de salud, según sexo registrado al nacer y grupo de edad. Año 2022")</f>
        <v>Cuadro 8.2.23. Provincia de Buenos Aires, partido Carmen de Areco. Población en viviendas particulares nacida en otro país por cobertura de salud, según sexo registrado al nacer y grupo de edad. Año 2022</v>
      </c>
    </row>
    <row r="28" spans="1:1" x14ac:dyDescent="0.2">
      <c r="A28" s="14" t="str">
        <f>HYPERLINK("#'Cuadro 8.2.24'!A3", "Cuadro 8.2.24. Provincia de Buenos Aires, partido Castelli. Población en viviendas particulares nacida en otro país por cobertura de salud, según sexo registrado al nacer y grupo de edad. Año 2022")</f>
        <v>Cuadro 8.2.24. Provincia de Buenos Aires, partido Castelli. Población en viviendas particulares nacida en otro país por cobertura de salud, según sexo registrado al nacer y grupo de edad. Año 2022</v>
      </c>
    </row>
    <row r="29" spans="1:1" x14ac:dyDescent="0.2">
      <c r="A29" s="14" t="str">
        <f>HYPERLINK("#'Cuadro 8.2.25'!A3", "Cuadro 8.2.25. Provincia de Buenos Aires, partido Chacabuco. Población en viviendas particulares nacida en otro país por cobertura de salud, según sexo registrado al nacer y grupo de edad. Año 2022")</f>
        <v>Cuadro 8.2.25. Provincia de Buenos Aires, partido Chacabuco. Población en viviendas particulares nacida en otro país por cobertura de salud, según sexo registrado al nacer y grupo de edad. Año 2022</v>
      </c>
    </row>
    <row r="30" spans="1:1" x14ac:dyDescent="0.2">
      <c r="A30" s="14" t="str">
        <f>HYPERLINK("#'Cuadro 8.2.26'!A3", "Cuadro 8.2.26. Provincia de Buenos Aires, partido Chascomús. Población en viviendas particulares nacida en otro país por cobertura de salud, según sexo registrado al nacer y grupo de edad. Año 2022")</f>
        <v>Cuadro 8.2.26. Provincia de Buenos Aires, partido Chascomús. Población en viviendas particulares nacida en otro país por cobertura de salud, según sexo registrado al nacer y grupo de edad. Año 2022</v>
      </c>
    </row>
    <row r="31" spans="1:1" x14ac:dyDescent="0.2">
      <c r="A31" s="14" t="str">
        <f>HYPERLINK("#'Cuadro 8.2.27'!A3", "Cuadro 8.2.27. Provincia de Buenos Aires, partido Chivilcoy. Población en viviendas particulares nacida en otro país por cobertura de salud, según sexo registrado al nacer y grupo de edad. Año 2022")</f>
        <v>Cuadro 8.2.27. Provincia de Buenos Aires, partido Chivilcoy. Población en viviendas particulares nacida en otro país por cobertura de salud, según sexo registrado al nacer y grupo de edad. Año 2022</v>
      </c>
    </row>
    <row r="32" spans="1:1" x14ac:dyDescent="0.2">
      <c r="A32" s="14" t="str">
        <f>HYPERLINK("#'Cuadro 8.2.28'!A3", "Cuadro 8.2.28. Provincia de Buenos Aires, partido Colón. Población en viviendas particulares nacida en otro país por cobertura de salud, según sexo registrado al nacer y grupo de edad. Año 2022")</f>
        <v>Cuadro 8.2.28. Provincia de Buenos Aires, partido Colón. Población en viviendas particulares nacida en otro país por cobertura de salud, según sexo registrado al nacer y grupo de edad. Año 2022</v>
      </c>
    </row>
    <row r="33" spans="1:1" x14ac:dyDescent="0.2">
      <c r="A33" s="14" t="str">
        <f>HYPERLINK("#'Cuadro 8.2.29'!A3", "Cuadro 8.2.29. Provincia de Buenos Aires, partido Coronel de Marina Leonardo Rosales. Población en viviendas particulares nacida en otro país por cobertura de salud, según sexo registrado al nacer y grupo de edad. Año 2022")</f>
        <v>Cuadro 8.2.29. Provincia de Buenos Aires, partido Coronel de Marina Leonardo Rosales. Población en viviendas particulares nacida en otro país por cobertura de salud, según sexo registrado al nacer y grupo de edad. Año 2022</v>
      </c>
    </row>
    <row r="34" spans="1:1" x14ac:dyDescent="0.2">
      <c r="A34" s="14" t="str">
        <f>HYPERLINK("#'Cuadro 8.2.30'!A3", "Cuadro 8.2.30. Provincia de Buenos Aires, partido Coronel Dorrego. Población en viviendas particulares nacida en otro país por cobertura de salud, según sexo registrado al nacer y grupo de edad. Año 2022")</f>
        <v>Cuadro 8.2.30. Provincia de Buenos Aires, partido Coronel Dorrego. Población en viviendas particulares nacida en otro país por cobertura de salud, según sexo registrado al nacer y grupo de edad. Año 2022</v>
      </c>
    </row>
    <row r="35" spans="1:1" x14ac:dyDescent="0.2">
      <c r="A35" s="14" t="str">
        <f>HYPERLINK("#'Cuadro 8.2.31'!A3", "Cuadro 8.2.31. Provincia de Buenos Aires, partido Coronel Pringles. Población en viviendas particulares nacida en otro país por cobertura de salud, según sexo registrado al nacer y grupo de edad. Año 2022")</f>
        <v>Cuadro 8.2.31. Provincia de Buenos Aires, partido Coronel Pringles. Población en viviendas particulares nacida en otro país por cobertura de salud, según sexo registrado al nacer y grupo de edad. Año 2022</v>
      </c>
    </row>
    <row r="36" spans="1:1" x14ac:dyDescent="0.2">
      <c r="A36" s="14" t="str">
        <f>HYPERLINK("#'Cuadro 8.2.32'!A3", "Cuadro 8.2.32. Provincia de Buenos Aires, partido Coronel Suárez. Población en viviendas particulares nacida en otro país por cobertura de salud, según sexo registrado al nacer y grupo de edad. Año 2022")</f>
        <v>Cuadro 8.2.32. Provincia de Buenos Aires, partido Coronel Suárez. Población en viviendas particulares nacida en otro país por cobertura de salud, según sexo registrado al nacer y grupo de edad. Año 2022</v>
      </c>
    </row>
    <row r="37" spans="1:1" x14ac:dyDescent="0.2">
      <c r="A37" s="14" t="str">
        <f>HYPERLINK("#'Cuadro 8.2.33'!A3", "Cuadro 8.2.33. Provincia de Buenos Aires, partido Daireaux. Población en viviendas particulares nacida en otro país por cobertura de salud, según sexo registrado al nacer y grupo de edad. Año 2022")</f>
        <v>Cuadro 8.2.33. Provincia de Buenos Aires, partido Daireaux. Población en viviendas particulares nacida en otro país por cobertura de salud, según sexo registrado al nacer y grupo de edad. Año 2022</v>
      </c>
    </row>
    <row r="38" spans="1:1" x14ac:dyDescent="0.2">
      <c r="A38" s="14" t="str">
        <f>HYPERLINK("#'Cuadro 8.2.34'!A3", "Cuadro 8.2.34. Provincia de Buenos Aires, partido Dolores. Población en viviendas particulares nacida en otro país por cobertura de salud, según sexo registrado al nacer y grupo de edad. Año 2022")</f>
        <v>Cuadro 8.2.34. Provincia de Buenos Aires, partido Dolores. Población en viviendas particulares nacida en otro país por cobertura de salud, según sexo registrado al nacer y grupo de edad. Año 2022</v>
      </c>
    </row>
    <row r="39" spans="1:1" x14ac:dyDescent="0.2">
      <c r="A39" s="14" t="str">
        <f>HYPERLINK("#'Cuadro 8.2.35'!A3", "Cuadro 8.2.35. Provincia de Buenos Aires, partido Ensenada. Población en viviendas particulares nacida en otro país por cobertura de salud, según sexo registrado al nacer y grupo de edad. Año 2022")</f>
        <v>Cuadro 8.2.35. Provincia de Buenos Aires, partido Ensenada. Población en viviendas particulares nacida en otro país por cobertura de salud, según sexo registrado al nacer y grupo de edad. Año 2022</v>
      </c>
    </row>
    <row r="40" spans="1:1" x14ac:dyDescent="0.2">
      <c r="A40" s="14" t="str">
        <f>HYPERLINK("#'Cuadro 8.2.36'!A3", "Cuadro 8.2.36. Provincia de Buenos Aires, partido Escobar. Población en viviendas particulares nacida en otro país por cobertura de salud, según sexo registrado al nacer y grupo de edad. Año 2022")</f>
        <v>Cuadro 8.2.36. Provincia de Buenos Aires, partido Escobar. Población en viviendas particulares nacida en otro país por cobertura de salud, según sexo registrado al nacer y grupo de edad. Año 2022</v>
      </c>
    </row>
    <row r="41" spans="1:1" x14ac:dyDescent="0.2">
      <c r="A41" s="14" t="str">
        <f>HYPERLINK("#'Cuadro 8.2.37'!A3", "Cuadro 8.2.37. Provincia de Buenos Aires, partido Esteban Echeverría. Población en viviendas particulares nacida en otro país por cobertura de salud, según sexo registrado al nacer y grupo de edad. Año 2022")</f>
        <v>Cuadro 8.2.37. Provincia de Buenos Aires, partido Esteban Echeverría. Población en viviendas particulares nacida en otro país por cobertura de salud, según sexo registrado al nacer y grupo de edad. Año 2022</v>
      </c>
    </row>
    <row r="42" spans="1:1" x14ac:dyDescent="0.2">
      <c r="A42" s="14" t="str">
        <f>HYPERLINK("#'Cuadro 8.2.38'!A3", "Cuadro 8.2.38. Provincia de Buenos Aires, partido Exaltación de la Cruz. Población en viviendas particulares nacida en otro país por cobertura de salud, según sexo registrado al nacer y grupo de edad. Año 2022")</f>
        <v>Cuadro 8.2.38. Provincia de Buenos Aires, partido Exaltación de la Cruz. Población en viviendas particulares nacida en otro país por cobertura de salud, según sexo registrado al nacer y grupo de edad. Año 2022</v>
      </c>
    </row>
    <row r="43" spans="1:1" x14ac:dyDescent="0.2">
      <c r="A43" s="14" t="str">
        <f>HYPERLINK("#'Cuadro 8.2.39'!A3", "Cuadro 8.2.39. Provincia de Buenos Aires, partido Ezeiza. Población en viviendas particulares nacida en otro país por cobertura de salud, según sexo registrado al nacer y grupo de edad. Año 2022")</f>
        <v>Cuadro 8.2.39. Provincia de Buenos Aires, partido Ezeiza. Población en viviendas particulares nacida en otro país por cobertura de salud, según sexo registrado al nacer y grupo de edad. Año 2022</v>
      </c>
    </row>
    <row r="44" spans="1:1" x14ac:dyDescent="0.2">
      <c r="A44" s="14" t="str">
        <f>HYPERLINK("#'Cuadro 8.2.40'!A3", "Cuadro 8.2.40. Provincia de Buenos Aires, partido Florencio Varela. Población en viviendas particulares nacida en otro país por cobertura de salud, según sexo registrado al nacer y grupo de edad. Año 2022")</f>
        <v>Cuadro 8.2.40. Provincia de Buenos Aires, partido Florencio Varela. Población en viviendas particulares nacida en otro país por cobertura de salud, según sexo registrado al nacer y grupo de edad. Año 2022</v>
      </c>
    </row>
    <row r="45" spans="1:1" x14ac:dyDescent="0.2">
      <c r="A45" s="14" t="str">
        <f>HYPERLINK("#'Cuadro 8.2.41'!A3", "Cuadro 8.2.41. Provincia de Buenos Aires, partido Florentino Ameghino. Población en viviendas particulares nacida en otro país por cobertura de salud, según sexo registrado al nacer y grupo de edad. Año 2022")</f>
        <v>Cuadro 8.2.41. Provincia de Buenos Aires, partido Florentino Ameghino. Población en viviendas particulares nacida en otro país por cobertura de salud, según sexo registrado al nacer y grupo de edad. Año 2022</v>
      </c>
    </row>
    <row r="46" spans="1:1" x14ac:dyDescent="0.2">
      <c r="A46" s="14" t="str">
        <f>HYPERLINK("#'Cuadro 8.2.42'!A3", "Cuadro 8.2.42. Provincia de Buenos Aires, partido General Alvarado. Población en viviendas particulares nacida en otro país por cobertura de salud, según sexo registrado al nacer y grupo de edad. Año 2022")</f>
        <v>Cuadro 8.2.42. Provincia de Buenos Aires, partido General Alvarado. Población en viviendas particulares nacida en otro país por cobertura de salud, según sexo registrado al nacer y grupo de edad. Año 2022</v>
      </c>
    </row>
    <row r="47" spans="1:1" x14ac:dyDescent="0.2">
      <c r="A47" s="14" t="str">
        <f>HYPERLINK("#'Cuadro 8.2.43'!A3", "Cuadro 8.2.43. Provincia de Buenos Aires, partido General Alvear. Población en viviendas particulares nacida en otro país por cobertura de salud, según sexo registrado al nacer y grupo de edad. Año 2022")</f>
        <v>Cuadro 8.2.43. Provincia de Buenos Aires, partido General Alvear. Población en viviendas particulares nacida en otro país por cobertura de salud, según sexo registrado al nacer y grupo de edad. Año 2022</v>
      </c>
    </row>
    <row r="48" spans="1:1" x14ac:dyDescent="0.2">
      <c r="A48" s="14" t="str">
        <f>HYPERLINK("#'Cuadro 8.2.44'!A3", "Cuadro 8.2.44. Provincia de Buenos Aires, partido General Arenales. Población en viviendas particulares nacida en otro país por cobertura de salud, según sexo registrado al nacer y grupo de edad. Año 2022")</f>
        <v>Cuadro 8.2.44. Provincia de Buenos Aires, partido General Arenales. Población en viviendas particulares nacida en otro país por cobertura de salud, según sexo registrado al nacer y grupo de edad. Año 2022</v>
      </c>
    </row>
    <row r="49" spans="1:1" x14ac:dyDescent="0.2">
      <c r="A49" s="14" t="str">
        <f>HYPERLINK("#'Cuadro 8.2.45'!A3", "Cuadro 8.2.45. Provincia de Buenos Aires, partido General Belgrano. Población en viviendas particulares nacida en otro país por cobertura de salud, según sexo registrado al nacer y grupo de edad. Año 2022")</f>
        <v>Cuadro 8.2.45. Provincia de Buenos Aires, partido General Belgrano. Población en viviendas particulares nacida en otro país por cobertura de salud, según sexo registrado al nacer y grupo de edad. Año 2022</v>
      </c>
    </row>
    <row r="50" spans="1:1" x14ac:dyDescent="0.2">
      <c r="A50" s="14" t="str">
        <f>HYPERLINK("#'Cuadro 8.2.46'!A3", "Cuadro 8.2.46. Provincia de Buenos Aires, partido General Guido. Población en viviendas particulares nacida en otro país por cobertura de salud, según sexo registrado al nacer y grupo de edad. Año 2022")</f>
        <v>Cuadro 8.2.46. Provincia de Buenos Aires, partido General Guido. Población en viviendas particulares nacida en otro país por cobertura de salud, según sexo registrado al nacer y grupo de edad. Año 2022</v>
      </c>
    </row>
    <row r="51" spans="1:1" x14ac:dyDescent="0.2">
      <c r="A51" s="14" t="str">
        <f>HYPERLINK("#'Cuadro 8.2.47'!A3", "Cuadro 8.2.47. Provincia de Buenos Aires, partido General Juan Madariaga. Población en viviendas particulares nacida en otro país por cobertura de salud, según sexo registrado al nacer y grupo de edad. Año 2022")</f>
        <v>Cuadro 8.2.47. Provincia de Buenos Aires, partido General Juan Madariaga. Población en viviendas particulares nacida en otro país por cobertura de salud, según sexo registrado al nacer y grupo de edad. Año 2022</v>
      </c>
    </row>
    <row r="52" spans="1:1" x14ac:dyDescent="0.2">
      <c r="A52" s="14" t="str">
        <f>HYPERLINK("#'Cuadro 8.2.48'!A3", "Cuadro 8.2.48. Provincia de Buenos Aires, partido General La Madrid. Población en viviendas particulares nacida en otro país por cobertura de salud, según sexo registrado al nacer y grupo de edad. Año 2022")</f>
        <v>Cuadro 8.2.48. Provincia de Buenos Aires, partido General La Madrid. Población en viviendas particulares nacida en otro país por cobertura de salud, según sexo registrado al nacer y grupo de edad. Año 2022</v>
      </c>
    </row>
    <row r="53" spans="1:1" x14ac:dyDescent="0.2">
      <c r="A53" s="14" t="str">
        <f>HYPERLINK("#'Cuadro 8.2.49'!A3", "Cuadro 8.2.49. Provincia de Buenos Aires, partido General Las Heras. Población en viviendas particulares nacida en otro país por cobertura de salud, según sexo registrado al nacer y grupo de edad. Año 2022")</f>
        <v>Cuadro 8.2.49. Provincia de Buenos Aires, partido General Las Heras. Población en viviendas particulares nacida en otro país por cobertura de salud, según sexo registrado al nacer y grupo de edad. Año 2022</v>
      </c>
    </row>
    <row r="54" spans="1:1" x14ac:dyDescent="0.2">
      <c r="A54" s="14" t="str">
        <f>HYPERLINK("#'Cuadro 8.2.50'!A3", "Cuadro 8.2.50. Provincia de Buenos Aires, partido General Lavalle. Población en viviendas particulares nacida en otro país por cobertura de salud, según sexo registrado al nacer y grupo de edad. Año 2022")</f>
        <v>Cuadro 8.2.50. Provincia de Buenos Aires, partido General Lavalle. Población en viviendas particulares nacida en otro país por cobertura de salud, según sexo registrado al nacer y grupo de edad. Año 2022</v>
      </c>
    </row>
    <row r="55" spans="1:1" x14ac:dyDescent="0.2">
      <c r="A55" s="14" t="str">
        <f>HYPERLINK("#'Cuadro 8.2.51'!A3", "Cuadro 8.2.51. Provincia de Buenos Aires, partido General Paz. Población en viviendas particulares nacida en otro país por cobertura de salud, según sexo registrado al nacer y grupo de edad. Año 2022")</f>
        <v>Cuadro 8.2.51. Provincia de Buenos Aires, partido General Paz. Población en viviendas particulares nacida en otro país por cobertura de salud, según sexo registrado al nacer y grupo de edad. Año 2022</v>
      </c>
    </row>
    <row r="56" spans="1:1" x14ac:dyDescent="0.2">
      <c r="A56" s="14" t="str">
        <f>HYPERLINK("#'Cuadro 8.2.52'!A3", "Cuadro 8.2.52. Provincia de Buenos Aires, partido General Pinto. Población en viviendas particulares nacida en otro país por cobertura de salud, según sexo registrado al nacer y grupo de edad. Año 2022")</f>
        <v>Cuadro 8.2.52. Provincia de Buenos Aires, partido General Pinto. Población en viviendas particulares nacida en otro país por cobertura de salud, según sexo registrado al nacer y grupo de edad. Año 2022</v>
      </c>
    </row>
    <row r="57" spans="1:1" x14ac:dyDescent="0.2">
      <c r="A57" s="14" t="str">
        <f>HYPERLINK("#'Cuadro 8.2.53'!A3", "Cuadro 8.2.53. Provincia de Buenos Aires, partido General Pueyrredón. Población en viviendas particulares nacida en otro país por cobertura de salud, según sexo registrado al nacer y grupo de edad. Año 2022")</f>
        <v>Cuadro 8.2.53. Provincia de Buenos Aires, partido General Pueyrredón. Población en viviendas particulares nacida en otro país por cobertura de salud, según sexo registrado al nacer y grupo de edad. Año 2022</v>
      </c>
    </row>
    <row r="58" spans="1:1" x14ac:dyDescent="0.2">
      <c r="A58" s="14" t="str">
        <f>HYPERLINK("#'Cuadro 8.2.54'!A3", "Cuadro 8.2.54. Provincia de Buenos Aires, partido General Rodríguez. Población en viviendas particulares nacida en otro país por cobertura de salud, según sexo registrado al nacer y grupo de edad. Año 2022")</f>
        <v>Cuadro 8.2.54. Provincia de Buenos Aires, partido General Rodríguez. Población en viviendas particulares nacida en otro país por cobertura de salud, según sexo registrado al nacer y grupo de edad. Año 2022</v>
      </c>
    </row>
    <row r="59" spans="1:1" x14ac:dyDescent="0.2">
      <c r="A59" s="14" t="str">
        <f>HYPERLINK("#'Cuadro 8.2.55'!A3", "Cuadro 8.2.55. Provincia de Buenos Aires, partido General San Martín. Población en viviendas particulares nacida en otro país por cobertura de salud, según sexo registrado al nacer y grupo de edad. Año 2022")</f>
        <v>Cuadro 8.2.55. Provincia de Buenos Aires, partido General San Martín. Población en viviendas particulares nacida en otro país por cobertura de salud, según sexo registrado al nacer y grupo de edad. Año 2022</v>
      </c>
    </row>
    <row r="60" spans="1:1" x14ac:dyDescent="0.2">
      <c r="A60" s="14" t="str">
        <f>HYPERLINK("#'Cuadro 8.2.56'!A3", "Cuadro 8.2.56. Provincia de Buenos Aires, partido General Viamonte. Población en viviendas particulares nacida en otro país por cobertura de salud, según sexo registrado al nacer y grupo de edad. Año 2022")</f>
        <v>Cuadro 8.2.56. Provincia de Buenos Aires, partido General Viamonte. Población en viviendas particulares nacida en otro país por cobertura de salud, según sexo registrado al nacer y grupo de edad. Año 2022</v>
      </c>
    </row>
    <row r="61" spans="1:1" x14ac:dyDescent="0.2">
      <c r="A61" s="14" t="str">
        <f>HYPERLINK("#'Cuadro 8.2.57'!A3", "Cuadro 8.2.57. Provincia de Buenos Aires, partido General Villegas. Población en viviendas particulares nacida en otro país por cobertura de salud, según sexo registrado al nacer y grupo de edad. Año 2022")</f>
        <v>Cuadro 8.2.57. Provincia de Buenos Aires, partido General Villegas. Población en viviendas particulares nacida en otro país por cobertura de salud, según sexo registrado al nacer y grupo de edad. Año 2022</v>
      </c>
    </row>
    <row r="62" spans="1:1" x14ac:dyDescent="0.2">
      <c r="A62" s="14" t="str">
        <f>HYPERLINK("#'Cuadro 8.2.58'!A3", "Cuadro 8.2.58. Provincia de Buenos Aires, partido Guaminí. Población en viviendas particulares nacida en otro país por cobertura de salud, según sexo registrado al nacer y grupo de edad. Año 2022")</f>
        <v>Cuadro 8.2.58. Provincia de Buenos Aires, partido Guaminí. Población en viviendas particulares nacida en otro país por cobertura de salud, según sexo registrado al nacer y grupo de edad. Año 2022</v>
      </c>
    </row>
    <row r="63" spans="1:1" x14ac:dyDescent="0.2">
      <c r="A63" s="14" t="str">
        <f>HYPERLINK("#'Cuadro 8.2.59'!A3", "Cuadro 8.2.59. Provincia de Buenos Aires, partido Hipólito Yrigoyen. Población en viviendas particulares nacida en otro país por cobertura de salud, según sexo registrado al nacer y grupo de edad. Año 2022")</f>
        <v>Cuadro 8.2.59. Provincia de Buenos Aires, partido Hipólito Yrigoyen. Población en viviendas particulares nacida en otro país por cobertura de salud, según sexo registrado al nacer y grupo de edad. Año 2022</v>
      </c>
    </row>
    <row r="64" spans="1:1" x14ac:dyDescent="0.2">
      <c r="A64" s="14" t="str">
        <f>HYPERLINK("#'Cuadro 8.2.60'!A3", "Cuadro 8.2.60. Provincia de Buenos Aires, partido Hurlingham. Población en viviendas particulares nacida en otro país por cobertura de salud, según sexo registrado al nacer y grupo de edad. Año 2022")</f>
        <v>Cuadro 8.2.60. Provincia de Buenos Aires, partido Hurlingham. Población en viviendas particulares nacida en otro país por cobertura de salud, según sexo registrado al nacer y grupo de edad. Año 2022</v>
      </c>
    </row>
    <row r="65" spans="1:1" x14ac:dyDescent="0.2">
      <c r="A65" s="14" t="str">
        <f>HYPERLINK("#'Cuadro 8.2.61'!A3", "Cuadro 8.2.61. Provincia de Buenos Aires, partido Ituzaingó. Población en viviendas particulares nacida en otro país por cobertura de salud, según sexo registrado al nacer y grupo de edad. Año 2022")</f>
        <v>Cuadro 8.2.61. Provincia de Buenos Aires, partido Ituzaingó. Población en viviendas particulares nacida en otro país por cobertura de salud, según sexo registrado al nacer y grupo de edad. Año 2022</v>
      </c>
    </row>
    <row r="66" spans="1:1" x14ac:dyDescent="0.2">
      <c r="A66" s="14" t="str">
        <f>HYPERLINK("#'Cuadro 8.2.62'!A3", "Cuadro 8.2.62. Provincia de Buenos Aires, partido José C. Paz. Población en viviendas particulares nacida en otro país por cobertura de salud, según sexo registrado al nacer y grupo de edad. Año 2022")</f>
        <v>Cuadro 8.2.62. Provincia de Buenos Aires, partido José C. Paz. Población en viviendas particulares nacida en otro país por cobertura de salud, según sexo registrado al nacer y grupo de edad. Año 2022</v>
      </c>
    </row>
    <row r="67" spans="1:1" x14ac:dyDescent="0.2">
      <c r="A67" s="14" t="str">
        <f>HYPERLINK("#'Cuadro 8.2.63'!A3", "Cuadro 8.2.63. Provincia de Buenos Aires, partido Junín. Población en viviendas particulares nacida en otro país por cobertura de salud, según sexo registrado al nacer y grupo de edad. Año 2022")</f>
        <v>Cuadro 8.2.63. Provincia de Buenos Aires, partido Junín. Población en viviendas particulares nacida en otro país por cobertura de salud, según sexo registrado al nacer y grupo de edad. Año 2022</v>
      </c>
    </row>
    <row r="68" spans="1:1" x14ac:dyDescent="0.2">
      <c r="A68" s="14" t="str">
        <f>HYPERLINK("#'Cuadro 8.2.64'!A3", "Cuadro 8.2.64. Provincia de Buenos Aires, partido La Costa. Población en viviendas particulares nacida en otro país por cobertura de salud, según sexo registrado al nacer y grupo de edad. Año 2022")</f>
        <v>Cuadro 8.2.64. Provincia de Buenos Aires, partido La Costa. Población en viviendas particulares nacida en otro país por cobertura de salud, según sexo registrado al nacer y grupo de edad. Año 2022</v>
      </c>
    </row>
    <row r="69" spans="1:1" x14ac:dyDescent="0.2">
      <c r="A69" s="14" t="str">
        <f>HYPERLINK("#'Cuadro 8.2.65'!A3", "Cuadro 8.2.65. Provincia de Buenos Aires, partido La Matanza. Población en viviendas particulares nacida en otro país por cobertura de salud, según sexo registrado al nacer y grupo de edad. Año 2022")</f>
        <v>Cuadro 8.2.65. Provincia de Buenos Aires, partido La Matanza. Población en viviendas particulares nacida en otro país por cobertura de salud, según sexo registrado al nacer y grupo de edad. Año 2022</v>
      </c>
    </row>
    <row r="70" spans="1:1" x14ac:dyDescent="0.2">
      <c r="A70" s="14" t="str">
        <f>HYPERLINK("#'Cuadro 8.2.66'!A3", "Cuadro 8.2.66. Provincia de Buenos Aires, partido Lanús. Población en viviendas particulares nacida en otro país por cobertura de salud, según sexo registrado al nacer y grupo de edad. Año 2022")</f>
        <v>Cuadro 8.2.66. Provincia de Buenos Aires, partido Lanús. Población en viviendas particulares nacida en otro país por cobertura de salud, según sexo registrado al nacer y grupo de edad. Año 2022</v>
      </c>
    </row>
    <row r="71" spans="1:1" x14ac:dyDescent="0.2">
      <c r="A71" s="14" t="str">
        <f>HYPERLINK("#'Cuadro 8.2.67'!A3", "Cuadro 8.2.67. Provincia de Buenos Aires, partido La Plata. Población en viviendas particulares nacida en otro país por cobertura de salud, según sexo registrado al nacer y grupo de edad. Año 2022")</f>
        <v>Cuadro 8.2.67. Provincia de Buenos Aires, partido La Plata. Población en viviendas particulares nacida en otro país por cobertura de salud, según sexo registrado al nacer y grupo de edad. Año 2022</v>
      </c>
    </row>
    <row r="72" spans="1:1" x14ac:dyDescent="0.2">
      <c r="A72" s="14" t="str">
        <f>HYPERLINK("#'Cuadro 8.2.68'!A3", "Cuadro 8.2.68. Provincia de Buenos Aires, partido Laprida. Población en viviendas particulares nacida en otro país por cobertura de salud, según sexo registrado al nacer y grupo de edad. Año 2022")</f>
        <v>Cuadro 8.2.68. Provincia de Buenos Aires, partido Laprida. Población en viviendas particulares nacida en otro país por cobertura de salud, según sexo registrado al nacer y grupo de edad. Año 2022</v>
      </c>
    </row>
    <row r="73" spans="1:1" x14ac:dyDescent="0.2">
      <c r="A73" s="14" t="str">
        <f>HYPERLINK("#'Cuadro 8.2.69'!A3", "Cuadro 8.2.69. Provincia de Buenos Aires, partido Las Flores. Población en viviendas particulares nacida en otro país por cobertura de salud, según sexo registrado al nacer y grupo de edad. Año 2022")</f>
        <v>Cuadro 8.2.69. Provincia de Buenos Aires, partido Las Flores. Población en viviendas particulares nacida en otro país por cobertura de salud, según sexo registrado al nacer y grupo de edad. Año 2022</v>
      </c>
    </row>
    <row r="74" spans="1:1" x14ac:dyDescent="0.2">
      <c r="A74" s="14" t="str">
        <f>HYPERLINK("#'Cuadro 8.2.70'!A3", "Cuadro 8.2.70. Provincia de Buenos Aires, partido Leandro N. Alem. Población en viviendas particulares nacida en otro país por cobertura de salud, según sexo registrado al nacer y grupo de edad. Año 2022")</f>
        <v>Cuadro 8.2.70. Provincia de Buenos Aires, partido Leandro N. Alem. Población en viviendas particulares nacida en otro país por cobertura de salud, según sexo registrado al nacer y grupo de edad. Año 2022</v>
      </c>
    </row>
    <row r="75" spans="1:1" x14ac:dyDescent="0.2">
      <c r="A75" s="14" t="str">
        <f>HYPERLINK("#'Cuadro 8.2.71'!A3", "Cuadro 8.2.71. Provincia de Buenos Aires, partido Lezama. Población en viviendas particulares nacida en otro país por cobertura de salud, según sexo registrado al nacer y grupo de edad. Año 2022")</f>
        <v>Cuadro 8.2.71. Provincia de Buenos Aires, partido Lezama. Población en viviendas particulares nacida en otro país por cobertura de salud, según sexo registrado al nacer y grupo de edad. Año 2022</v>
      </c>
    </row>
    <row r="76" spans="1:1" x14ac:dyDescent="0.2">
      <c r="A76" s="14" t="str">
        <f>HYPERLINK("#'Cuadro 8.2.72'!A3", "Cuadro 8.2.72. Provincia de Buenos Aires, partido Lincoln. Población en viviendas particulares nacida en otro país por cobertura de salud, según sexo registrado al nacer y grupo de edad. Año 2022")</f>
        <v>Cuadro 8.2.72. Provincia de Buenos Aires, partido Lincoln. Población en viviendas particulares nacida en otro país por cobertura de salud, según sexo registrado al nacer y grupo de edad. Año 2022</v>
      </c>
    </row>
    <row r="77" spans="1:1" x14ac:dyDescent="0.2">
      <c r="A77" s="14" t="str">
        <f>HYPERLINK("#'Cuadro 8.2.73'!A3", "Cuadro 8.2.73. Provincia de Buenos Aires, partido Lobería. Población en viviendas particulares nacida en otro país por cobertura de salud, según sexo registrado al nacer y grupo de edad. Año 2022")</f>
        <v>Cuadro 8.2.73. Provincia de Buenos Aires, partido Lobería. Población en viviendas particulares nacida en otro país por cobertura de salud, según sexo registrado al nacer y grupo de edad. Año 2022</v>
      </c>
    </row>
    <row r="78" spans="1:1" x14ac:dyDescent="0.2">
      <c r="A78" s="14" t="str">
        <f>HYPERLINK("#'Cuadro 8.2.74'!A3", "Cuadro 8.2.74. Provincia de Buenos Aires, partido Lobos. Población en viviendas particulares nacida en otro país por cobertura de salud, según sexo registrado al nacer y grupo de edad. Año 2022")</f>
        <v>Cuadro 8.2.74. Provincia de Buenos Aires, partido Lobos. Población en viviendas particulares nacida en otro país por cobertura de salud, según sexo registrado al nacer y grupo de edad. Año 2022</v>
      </c>
    </row>
    <row r="79" spans="1:1" x14ac:dyDescent="0.2">
      <c r="A79" s="14" t="str">
        <f>HYPERLINK("#'Cuadro 8.2.75'!A3", "Cuadro 8.2.75. Provincia de Buenos Aires, partido Lomas de Zamora. Población en viviendas particulares nacida en otro país por cobertura de salud, según sexo registrado al nacer y grupo de edad. Año 2022")</f>
        <v>Cuadro 8.2.75. Provincia de Buenos Aires, partido Lomas de Zamora. Población en viviendas particulares nacida en otro país por cobertura de salud, según sexo registrado al nacer y grupo de edad. Año 2022</v>
      </c>
    </row>
    <row r="80" spans="1:1" x14ac:dyDescent="0.2">
      <c r="A80" s="14" t="str">
        <f>HYPERLINK("#'Cuadro 8.2.76'!A3", "Cuadro 8.2.76. Provincia de Buenos Aires, partido Luján. Población en viviendas particulares nacida en otro país por cobertura de salud, según sexo registrado al nacer y grupo de edad. Año 2022")</f>
        <v>Cuadro 8.2.76. Provincia de Buenos Aires, partido Luján. Población en viviendas particulares nacida en otro país por cobertura de salud, según sexo registrado al nacer y grupo de edad. Año 2022</v>
      </c>
    </row>
    <row r="81" spans="1:1" x14ac:dyDescent="0.2">
      <c r="A81" s="14" t="str">
        <f>HYPERLINK("#'Cuadro 8.2.77'!A3", "Cuadro 8.2.77. Provincia de Buenos Aires, partido Magdalena. Población en viviendas particulares nacida en otro país por cobertura de salud, según sexo registrado al nacer y grupo de edad. Año 2022")</f>
        <v>Cuadro 8.2.77. Provincia de Buenos Aires, partido Magdalena. Población en viviendas particulares nacida en otro país por cobertura de salud, según sexo registrado al nacer y grupo de edad. Año 2022</v>
      </c>
    </row>
    <row r="82" spans="1:1" x14ac:dyDescent="0.2">
      <c r="A82" s="14" t="str">
        <f>HYPERLINK("#'Cuadro 8.2.78'!A3", "Cuadro 8.2.78. Provincia de Buenos Aires, partido Maipú. Población en viviendas particulares nacida en otro país por cobertura de salud, según sexo registrado al nacer y grupo de edad. Año 2022")</f>
        <v>Cuadro 8.2.78. Provincia de Buenos Aires, partido Maipú. Población en viviendas particulares nacida en otro país por cobertura de salud, según sexo registrado al nacer y grupo de edad. Año 2022</v>
      </c>
    </row>
    <row r="83" spans="1:1" x14ac:dyDescent="0.2">
      <c r="A83" s="14" t="str">
        <f>HYPERLINK("#'Cuadro 8.2.79'!A3", "Cuadro 8.2.79. Provincia de Buenos Aires, partido Malvinas Argentinas. Población en viviendas particulares nacida en otro país por cobertura de salud, según sexo registrado al nacer y grupo de edad. Año 2022")</f>
        <v>Cuadro 8.2.79. Provincia de Buenos Aires, partido Malvinas Argentinas. Población en viviendas particulares nacida en otro país por cobertura de salud, según sexo registrado al nacer y grupo de edad. Año 2022</v>
      </c>
    </row>
    <row r="84" spans="1:1" x14ac:dyDescent="0.2">
      <c r="A84" s="14" t="str">
        <f>HYPERLINK("#'Cuadro 8.2.80'!A3", "Cuadro 8.2.80. Provincia de Buenos Aires, partido Mar Chiquita. Población en viviendas particulares nacida en otro país por cobertura de salud, según sexo registrado al nacer y grupo de edad. Año 2022")</f>
        <v>Cuadro 8.2.80. Provincia de Buenos Aires, partido Mar Chiquita. Población en viviendas particulares nacida en otro país por cobertura de salud, según sexo registrado al nacer y grupo de edad. Año 2022</v>
      </c>
    </row>
    <row r="85" spans="1:1" x14ac:dyDescent="0.2">
      <c r="A85" s="14" t="str">
        <f>HYPERLINK("#'Cuadro 8.2.81'!A3", "Cuadro 8.2.81. Provincia de Buenos Aires, partido Marcos Paz. Población en viviendas particulares nacida en otro país por cobertura de salud, según sexo registrado al nacer y grupo de edad. Año 2022")</f>
        <v>Cuadro 8.2.81. Provincia de Buenos Aires, partido Marcos Paz. Población en viviendas particulares nacida en otro país por cobertura de salud, según sexo registrado al nacer y grupo de edad. Año 2022</v>
      </c>
    </row>
    <row r="86" spans="1:1" x14ac:dyDescent="0.2">
      <c r="A86" s="14" t="str">
        <f>HYPERLINK("#'Cuadro 8.2.82'!A3", "Cuadro 8.2.82. Provincia de Buenos Aires, partido Mercedes. Población en viviendas particulares nacida en otro país por cobertura de salud, según sexo registrado al nacer y grupo de edad. Año 2022")</f>
        <v>Cuadro 8.2.82. Provincia de Buenos Aires, partido Mercedes. Población en viviendas particulares nacida en otro país por cobertura de salud, según sexo registrado al nacer y grupo de edad. Año 2022</v>
      </c>
    </row>
    <row r="87" spans="1:1" x14ac:dyDescent="0.2">
      <c r="A87" s="14" t="str">
        <f>HYPERLINK("#'Cuadro 8.2.83'!A3", "Cuadro 8.2.83. Provincia de Buenos Aires, partido Merlo. Población en viviendas particulares nacida en otro país por cobertura de salud, según sexo registrado al nacer y grupo de edad. Año 2022")</f>
        <v>Cuadro 8.2.83. Provincia de Buenos Aires, partido Merlo. Población en viviendas particulares nacida en otro país por cobertura de salud, según sexo registrado al nacer y grupo de edad. Año 2022</v>
      </c>
    </row>
    <row r="88" spans="1:1" x14ac:dyDescent="0.2">
      <c r="A88" s="14" t="str">
        <f>HYPERLINK("#'Cuadro 8.2.84'!A3", "Cuadro 8.2.84. Provincia de Buenos Aires, partido Monte. Población en viviendas particulares nacida en otro país por cobertura de salud, según sexo registrado al nacer y grupo de edad. Año 2022")</f>
        <v>Cuadro 8.2.84. Provincia de Buenos Aires, partido Monte. Población en viviendas particulares nacida en otro país por cobertura de salud, según sexo registrado al nacer y grupo de edad. Año 2022</v>
      </c>
    </row>
    <row r="89" spans="1:1" x14ac:dyDescent="0.2">
      <c r="A89" s="14" t="str">
        <f>HYPERLINK("#'Cuadro 8.2.85'!A3", "Cuadro 8.2.85. Provincia de Buenos Aires, partido Monte Hermoso. Población en viviendas particulares nacida en otro país por cobertura de salud, según sexo registrado al nacer y grupo de edad. Año 2022")</f>
        <v>Cuadro 8.2.85. Provincia de Buenos Aires, partido Monte Hermoso. Población en viviendas particulares nacida en otro país por cobertura de salud, según sexo registrado al nacer y grupo de edad. Año 2022</v>
      </c>
    </row>
    <row r="90" spans="1:1" x14ac:dyDescent="0.2">
      <c r="A90" s="14" t="str">
        <f>HYPERLINK("#'Cuadro 8.2.86'!A3", "Cuadro 8.2.86. Provincia de Buenos Aires, partido Moreno. Población en viviendas particulares nacida en otro país por cobertura de salud, según sexo registrado al nacer y grupo de edad. Año 2022")</f>
        <v>Cuadro 8.2.86. Provincia de Buenos Aires, partido Moreno. Población en viviendas particulares nacida en otro país por cobertura de salud, según sexo registrado al nacer y grupo de edad. Año 2022</v>
      </c>
    </row>
    <row r="91" spans="1:1" x14ac:dyDescent="0.2">
      <c r="A91" s="14" t="str">
        <f>HYPERLINK("#'Cuadro 8.2.87'!A3", "Cuadro 8.2.87. Provincia de Buenos Aires, partido Morón. Población en viviendas particulares nacida en otro país por cobertura de salud, según sexo registrado al nacer y grupo de edad. Año 2022")</f>
        <v>Cuadro 8.2.87. Provincia de Buenos Aires, partido Morón. Población en viviendas particulares nacida en otro país por cobertura de salud, según sexo registrado al nacer y grupo de edad. Año 2022</v>
      </c>
    </row>
    <row r="92" spans="1:1" x14ac:dyDescent="0.2">
      <c r="A92" s="14" t="str">
        <f>HYPERLINK("#'Cuadro 8.2.88'!A3", "Cuadro 8.2.88. Provincia de Buenos Aires, partido Navarro. Población en viviendas particulares nacida en otro país por cobertura de salud, según sexo registrado al nacer y grupo de edad. Año 2022")</f>
        <v>Cuadro 8.2.88. Provincia de Buenos Aires, partido Navarro. Población en viviendas particulares nacida en otro país por cobertura de salud, según sexo registrado al nacer y grupo de edad. Año 2022</v>
      </c>
    </row>
    <row r="93" spans="1:1" x14ac:dyDescent="0.2">
      <c r="A93" s="14" t="str">
        <f>HYPERLINK("#'Cuadro 8.2.89'!A3", "Cuadro 8.2.89. Provincia de Buenos Aires, partido Necochea. Población en viviendas particulares nacida en otro país por cobertura de salud, según sexo registrado al nacer y grupo de edad. Año 2022")</f>
        <v>Cuadro 8.2.89. Provincia de Buenos Aires, partido Necochea. Población en viviendas particulares nacida en otro país por cobertura de salud, según sexo registrado al nacer y grupo de edad. Año 2022</v>
      </c>
    </row>
    <row r="94" spans="1:1" x14ac:dyDescent="0.2">
      <c r="A94" s="14" t="str">
        <f>HYPERLINK("#'Cuadro 8.2.90'!A3", "Cuadro 8.2.90. Provincia de Buenos Aires, partido 9 de Julio. Población en viviendas particulares nacida en otro país por cobertura de salud, según sexo registrado al nacer y grupo de edad. Año 2022")</f>
        <v>Cuadro 8.2.90. Provincia de Buenos Aires, partido 9 de Julio. Población en viviendas particulares nacida en otro país por cobertura de salud, según sexo registrado al nacer y grupo de edad. Año 2022</v>
      </c>
    </row>
    <row r="95" spans="1:1" x14ac:dyDescent="0.2">
      <c r="A95" s="14" t="str">
        <f>HYPERLINK("#'Cuadro 8.2.91'!A3", "Cuadro 8.2.91. Provincia de Buenos Aires, partido Olavarría. Población en viviendas particulares nacida en otro país por cobertura de salud, según sexo registrado al nacer y grupo de edad. Año 2022")</f>
        <v>Cuadro 8.2.91. Provincia de Buenos Aires, partido Olavarría. Población en viviendas particulares nacida en otro país por cobertura de salud, según sexo registrado al nacer y grupo de edad. Año 2022</v>
      </c>
    </row>
    <row r="96" spans="1:1" x14ac:dyDescent="0.2">
      <c r="A96" s="14" t="str">
        <f>HYPERLINK("#'Cuadro 8.2.92'!A3", "Cuadro 8.2.92. Provincia de Buenos Aires, partido Patagones. Población en viviendas particulares nacida en otro país por cobertura de salud, según sexo registrado al nacer y grupo de edad. Año 2022")</f>
        <v>Cuadro 8.2.92. Provincia de Buenos Aires, partido Patagones. Población en viviendas particulares nacida en otro país por cobertura de salud, según sexo registrado al nacer y grupo de edad. Año 2022</v>
      </c>
    </row>
    <row r="97" spans="1:1" x14ac:dyDescent="0.2">
      <c r="A97" s="14" t="str">
        <f>HYPERLINK("#'Cuadro 8.2.93'!A3", "Cuadro 8.2.93. Provincia de Buenos Aires, partido Pehuajó. Población en viviendas particulares nacida en otro país por cobertura de salud, según sexo registrado al nacer y grupo de edad. Año 2022")</f>
        <v>Cuadro 8.2.93. Provincia de Buenos Aires, partido Pehuajó. Población en viviendas particulares nacida en otro país por cobertura de salud, según sexo registrado al nacer y grupo de edad. Año 2022</v>
      </c>
    </row>
    <row r="98" spans="1:1" x14ac:dyDescent="0.2">
      <c r="A98" s="14" t="str">
        <f>HYPERLINK("#'Cuadro 8.2.94'!A3", "Cuadro 8.2.94. Provincia de Buenos Aires, partido Pellegrini. Población en viviendas particulares nacida en otro país por cobertura de salud, según sexo registrado al nacer y grupo de edad. Año 2022")</f>
        <v>Cuadro 8.2.94. Provincia de Buenos Aires, partido Pellegrini. Población en viviendas particulares nacida en otro país por cobertura de salud, según sexo registrado al nacer y grupo de edad. Año 2022</v>
      </c>
    </row>
    <row r="99" spans="1:1" x14ac:dyDescent="0.2">
      <c r="A99" s="14" t="str">
        <f>HYPERLINK("#'Cuadro 8.2.95'!A3", "Cuadro 8.2.95. Provincia de Buenos Aires, partido Pergamino. Población en viviendas particulares nacida en otro país por cobertura de salud, según sexo registrado al nacer y grupo de edad. Año 2022")</f>
        <v>Cuadro 8.2.95. Provincia de Buenos Aires, partido Pergamino. Población en viviendas particulares nacida en otro país por cobertura de salud, según sexo registrado al nacer y grupo de edad. Año 2022</v>
      </c>
    </row>
    <row r="100" spans="1:1" x14ac:dyDescent="0.2">
      <c r="A100" s="14" t="str">
        <f>HYPERLINK("#'Cuadro 8.2.96'!A3", "Cuadro 8.2.96. Provincia de Buenos Aires, partido Pila. Población en viviendas particulares nacida en otro país por cobertura de salud, según sexo registrado al nacer y grupo de edad. Año 2022")</f>
        <v>Cuadro 8.2.96. Provincia de Buenos Aires, partido Pila. Población en viviendas particulares nacida en otro país por cobertura de salud, según sexo registrado al nacer y grupo de edad. Año 2022</v>
      </c>
    </row>
    <row r="101" spans="1:1" x14ac:dyDescent="0.2">
      <c r="A101" s="14" t="str">
        <f>HYPERLINK("#'Cuadro 8.2.97'!A3", "Cuadro 8.2.97. Provincia de Buenos Aires, partido Pilar. Población en viviendas particulares nacida en otro país por cobertura de salud, según sexo registrado al nacer y grupo de edad. Año 2022")</f>
        <v>Cuadro 8.2.97. Provincia de Buenos Aires, partido Pilar. Población en viviendas particulares nacida en otro país por cobertura de salud, según sexo registrado al nacer y grupo de edad. Año 2022</v>
      </c>
    </row>
    <row r="102" spans="1:1" x14ac:dyDescent="0.2">
      <c r="A102" s="14" t="str">
        <f>HYPERLINK("#'Cuadro 8.2.98'!A3", "Cuadro 8.2.98. Provincia de Buenos Aires, partido Pinamar. Población en viviendas particulares nacida en otro país por cobertura de salud, según sexo registrado al nacer y grupo de edad. Año 2022")</f>
        <v>Cuadro 8.2.98. Provincia de Buenos Aires, partido Pinamar. Población en viviendas particulares nacida en otro país por cobertura de salud, según sexo registrado al nacer y grupo de edad. Año 2022</v>
      </c>
    </row>
    <row r="103" spans="1:1" x14ac:dyDescent="0.2">
      <c r="A103" s="14" t="str">
        <f>HYPERLINK("#'Cuadro 8.2.99'!A3", "Cuadro 8.2.99. Provincia de Buenos Aires, partido Presidente Perón. Población en viviendas particulares nacida en otro país por cobertura de salud, según sexo registrado al nacer y grupo de edad. Año 2022")</f>
        <v>Cuadro 8.2.99. Provincia de Buenos Aires, partido Presidente Perón. Población en viviendas particulares nacida en otro país por cobertura de salud, según sexo registrado al nacer y grupo de edad. Año 2022</v>
      </c>
    </row>
    <row r="104" spans="1:1" x14ac:dyDescent="0.2">
      <c r="A104" s="14" t="str">
        <f>HYPERLINK("#'Cuadro 8.2.100'!A3", "Cuadro 8.2.100. Provincia de Buenos Aires, partido Puan. Población en viviendas particulares nacida en otro país por cobertura de salud, según sexo registrado al nacer y grupo de edad. Año 2022")</f>
        <v>Cuadro 8.2.100. Provincia de Buenos Aires, partido Puan. Población en viviendas particulares nacida en otro país por cobertura de salud, según sexo registrado al nacer y grupo de edad. Año 2022</v>
      </c>
    </row>
    <row r="105" spans="1:1" x14ac:dyDescent="0.2">
      <c r="A105" s="14" t="str">
        <f>HYPERLINK("#'Cuadro 8.2.101'!A3", "Cuadro 8.2.101. Provincia de Buenos Aires, partido Punta Indio. Población en viviendas particulares nacida en otro país por cobertura de salud, según sexo registrado al nacer y grupo de edad. Año 2022")</f>
        <v>Cuadro 8.2.101. Provincia de Buenos Aires, partido Punta Indio. Población en viviendas particulares nacida en otro país por cobertura de salud, según sexo registrado al nacer y grupo de edad. Año 2022</v>
      </c>
    </row>
    <row r="106" spans="1:1" x14ac:dyDescent="0.2">
      <c r="A106" s="14" t="str">
        <f>HYPERLINK("#'Cuadro 8.2.102'!A3", "Cuadro 8.2.102. Provincia de Buenos Aires, partido Quilmes. Población en viviendas particulares nacida en otro país por cobertura de salud, según sexo registrado al nacer y grupo de edad. Año 2022")</f>
        <v>Cuadro 8.2.102. Provincia de Buenos Aires, partido Quilmes. Población en viviendas particulares nacida en otro país por cobertura de salud, según sexo registrado al nacer y grupo de edad. Año 2022</v>
      </c>
    </row>
    <row r="107" spans="1:1" x14ac:dyDescent="0.2">
      <c r="A107" s="14" t="str">
        <f>HYPERLINK("#'Cuadro 8.2.103'!A3", "Cuadro 8.2.103. Provincia de Buenos Aires, partido Ramallo. Población en viviendas particulares nacida en otro país por cobertura de salud, según sexo registrado al nacer y grupo de edad. Año 2022")</f>
        <v>Cuadro 8.2.103. Provincia de Buenos Aires, partido Ramallo. Población en viviendas particulares nacida en otro país por cobertura de salud, según sexo registrado al nacer y grupo de edad. Año 2022</v>
      </c>
    </row>
    <row r="108" spans="1:1" x14ac:dyDescent="0.2">
      <c r="A108" s="14" t="str">
        <f>HYPERLINK("#'Cuadro 8.2.104'!A3", "Cuadro 8.2.104. Provincia de Buenos Aires, partido Rauch. Población en viviendas particulares nacida en otro país por cobertura de salud, según sexo registrado al nacer y grupo de edad. Año 2022")</f>
        <v>Cuadro 8.2.104. Provincia de Buenos Aires, partido Rauch. Población en viviendas particulares nacida en otro país por cobertura de salud, según sexo registrado al nacer y grupo de edad. Año 2022</v>
      </c>
    </row>
    <row r="109" spans="1:1" x14ac:dyDescent="0.2">
      <c r="A109" s="14" t="str">
        <f>HYPERLINK("#'Cuadro 8.2.105'!A3", "Cuadro 8.2.105. Provincia de Buenos Aires, partido Rivadavia. Población en viviendas particulares nacida en otro país por cobertura de salud, según sexo registrado al nacer y grupo de edad. Año 2022")</f>
        <v>Cuadro 8.2.105. Provincia de Buenos Aires, partido Rivadavia. Población en viviendas particulares nacida en otro país por cobertura de salud, según sexo registrado al nacer y grupo de edad. Año 2022</v>
      </c>
    </row>
    <row r="110" spans="1:1" x14ac:dyDescent="0.2">
      <c r="A110" s="14" t="str">
        <f>HYPERLINK("#'Cuadro 8.2.106'!A3", "Cuadro 8.2.106. Provincia de Buenos Aires, partido Rojas. Población en viviendas particulares nacida en otro país por cobertura de salud, según sexo registrado al nacer y grupo de edad. Año 2022")</f>
        <v>Cuadro 8.2.106. Provincia de Buenos Aires, partido Rojas. Población en viviendas particulares nacida en otro país por cobertura de salud, según sexo registrado al nacer y grupo de edad. Año 2022</v>
      </c>
    </row>
    <row r="111" spans="1:1" x14ac:dyDescent="0.2">
      <c r="A111" s="14" t="str">
        <f>HYPERLINK("#'Cuadro 8.2.107'!A3", "Cuadro 8.2.107. Provincia de Buenos Aires, partido Roque Pérez. Población en viviendas particulares nacida en otro país por cobertura de salud, según sexo registrado al nacer y grupo de edad. Año 2022")</f>
        <v>Cuadro 8.2.107. Provincia de Buenos Aires, partido Roque Pérez. Población en viviendas particulares nacida en otro país por cobertura de salud, según sexo registrado al nacer y grupo de edad. Año 2022</v>
      </c>
    </row>
    <row r="112" spans="1:1" x14ac:dyDescent="0.2">
      <c r="A112" s="14" t="str">
        <f>HYPERLINK("#'Cuadro 8.2.108'!A3", "Cuadro 8.2.108. Provincia de Buenos Aires, partido Saavedra. Población en viviendas particulares nacida en otro país por cobertura de salud, según sexo registrado al nacer y grupo de edad. Año 2022")</f>
        <v>Cuadro 8.2.108. Provincia de Buenos Aires, partido Saavedra. Población en viviendas particulares nacida en otro país por cobertura de salud, según sexo registrado al nacer y grupo de edad. Año 2022</v>
      </c>
    </row>
    <row r="113" spans="1:1" x14ac:dyDescent="0.2">
      <c r="A113" s="14" t="str">
        <f>HYPERLINK("#'Cuadro 8.2.109'!A3", "Cuadro 8.2.109. Provincia de Buenos Aires, partido Saladillo. Población en viviendas particulares nacida en otro país por cobertura de salud, según sexo registrado al nacer y grupo de edad. Año 2022")</f>
        <v>Cuadro 8.2.109. Provincia de Buenos Aires, partido Saladillo. Población en viviendas particulares nacida en otro país por cobertura de salud, según sexo registrado al nacer y grupo de edad. Año 2022</v>
      </c>
    </row>
    <row r="114" spans="1:1" x14ac:dyDescent="0.2">
      <c r="A114" s="14" t="str">
        <f>HYPERLINK("#'Cuadro 8.2.110'!A3", "Cuadro 8.2.110. Provincia de Buenos Aires, partido Salto. Población en viviendas particulares nacida en otro país por cobertura de salud, según sexo registrado al nacer y grupo de edad. Año 2022")</f>
        <v>Cuadro 8.2.110. Provincia de Buenos Aires, partido Salto. Población en viviendas particulares nacida en otro país por cobertura de salud, según sexo registrado al nacer y grupo de edad. Año 2022</v>
      </c>
    </row>
    <row r="115" spans="1:1" x14ac:dyDescent="0.2">
      <c r="A115" s="14" t="str">
        <f>HYPERLINK("#'Cuadro 8.2.111'!A3", "Cuadro 8.2.111. Provincia de Buenos Aires, partido Salliqueló. Población en viviendas particulares nacida en otro país por cobertura de salud, según sexo registrado al nacer y grupo de edad. Año 2022")</f>
        <v>Cuadro 8.2.111. Provincia de Buenos Aires, partido Salliqueló. Población en viviendas particulares nacida en otro país por cobertura de salud, según sexo registrado al nacer y grupo de edad. Año 2022</v>
      </c>
    </row>
    <row r="116" spans="1:1" x14ac:dyDescent="0.2">
      <c r="A116" s="14" t="str">
        <f>HYPERLINK("#'Cuadro 8.2.112'!A3", "Cuadro 8.2.112. Provincia de Buenos Aires, partido San Andrés de Giles. Población en viviendas particulares nacida en otro país por cobertura de salud, según sexo registrado al nacer y grupo de edad. Año 2022")</f>
        <v>Cuadro 8.2.112. Provincia de Buenos Aires, partido San Andrés de Giles. Población en viviendas particulares nacida en otro país por cobertura de salud, según sexo registrado al nacer y grupo de edad. Año 2022</v>
      </c>
    </row>
    <row r="117" spans="1:1" x14ac:dyDescent="0.2">
      <c r="A117" s="14" t="str">
        <f>HYPERLINK("#'Cuadro 8.2.113'!A3", "Cuadro 8.2.113. Provincia de Buenos Aires, partido San Antonio de Areco. Población en viviendas particulares nacida en otro país por cobertura de salud, según sexo registrado al nacer y grupo de edad. Año 2022")</f>
        <v>Cuadro 8.2.113. Provincia de Buenos Aires, partido San Antonio de Areco. Población en viviendas particulares nacida en otro país por cobertura de salud, según sexo registrado al nacer y grupo de edad. Año 2022</v>
      </c>
    </row>
    <row r="118" spans="1:1" x14ac:dyDescent="0.2">
      <c r="A118" s="14" t="str">
        <f>HYPERLINK("#'Cuadro 8.2.114'!A3", "Cuadro 8.2.114. Provincia de Buenos Aires, partido San Cayetano. Población en viviendas particulares nacida en otro país por cobertura de salud, según sexo registrado al nacer y grupo de edad. Año 2022")</f>
        <v>Cuadro 8.2.114. Provincia de Buenos Aires, partido San Cayetano. Población en viviendas particulares nacida en otro país por cobertura de salud, según sexo registrado al nacer y grupo de edad. Año 2022</v>
      </c>
    </row>
    <row r="119" spans="1:1" x14ac:dyDescent="0.2">
      <c r="A119" s="14" t="str">
        <f>HYPERLINK("#'Cuadro 8.2.115'!A3", "Cuadro 8.2.115. Provincia de Buenos Aires, partido San Fernando. Población en viviendas particulares nacida en otro país por cobertura de salud, según sexo registrado al nacer y grupo de edad. Año 2022")</f>
        <v>Cuadro 8.2.115. Provincia de Buenos Aires, partido San Fernando. Población en viviendas particulares nacida en otro país por cobertura de salud, según sexo registrado al nacer y grupo de edad. Año 2022</v>
      </c>
    </row>
    <row r="120" spans="1:1" x14ac:dyDescent="0.2">
      <c r="A120" s="14" t="str">
        <f>HYPERLINK("#'Cuadro 8.2.116'!A3", "Cuadro 8.2.116. Provincia de Buenos Aires, partido San Isidro. Población en viviendas particulares nacida en otro país por cobertura de salud, según sexo registrado al nacer y grupo de edad. Año 2022")</f>
        <v>Cuadro 8.2.116. Provincia de Buenos Aires, partido San Isidro. Población en viviendas particulares nacida en otro país por cobertura de salud, según sexo registrado al nacer y grupo de edad. Año 2022</v>
      </c>
    </row>
    <row r="121" spans="1:1" x14ac:dyDescent="0.2">
      <c r="A121" s="14" t="str">
        <f>HYPERLINK("#'Cuadro 8.2.117'!A3", "Cuadro 8.2.117. Provincia de Buenos Aires, partido San Miguel. Población en viviendas particulares nacida en otro país por cobertura de salud, según sexo registrado al nacer y grupo de edad. Año 2022")</f>
        <v>Cuadro 8.2.117. Provincia de Buenos Aires, partido San Miguel. Población en viviendas particulares nacida en otro país por cobertura de salud, según sexo registrado al nacer y grupo de edad. Año 2022</v>
      </c>
    </row>
    <row r="122" spans="1:1" x14ac:dyDescent="0.2">
      <c r="A122" s="14" t="str">
        <f>HYPERLINK("#'Cuadro 8.2.118'!A3", "Cuadro 8.2.118. Provincia de Buenos Aires, partido San Nicolás. Población en viviendas particulares nacida en otro país por cobertura de salud, según sexo registrado al nacer y grupo de edad. Año 2022")</f>
        <v>Cuadro 8.2.118. Provincia de Buenos Aires, partido San Nicolás. Población en viviendas particulares nacida en otro país por cobertura de salud, según sexo registrado al nacer y grupo de edad. Año 2022</v>
      </c>
    </row>
    <row r="123" spans="1:1" x14ac:dyDescent="0.2">
      <c r="A123" s="14" t="str">
        <f>HYPERLINK("#'Cuadro 8.2.119'!A3", "Cuadro 8.2.119. Provincia de Buenos Aires, partido San Pedro. Población en viviendas particulares nacida en otro país por cobertura de salud, según sexo registrado al nacer y grupo de edad. Año 2022")</f>
        <v>Cuadro 8.2.119. Provincia de Buenos Aires, partido San Pedro. Población en viviendas particulares nacida en otro país por cobertura de salud, según sexo registrado al nacer y grupo de edad. Año 2022</v>
      </c>
    </row>
    <row r="124" spans="1:1" x14ac:dyDescent="0.2">
      <c r="A124" s="14" t="str">
        <f>HYPERLINK("#'Cuadro 8.2.120'!A3", "Cuadro 8.2.120. Provincia de Buenos Aires, partido San Vicente. Población en viviendas particulares nacida en otro país por cobertura de salud, según sexo registrado al nacer y grupo de edad. Año 2022")</f>
        <v>Cuadro 8.2.120. Provincia de Buenos Aires, partido San Vicente. Población en viviendas particulares nacida en otro país por cobertura de salud, según sexo registrado al nacer y grupo de edad. Año 2022</v>
      </c>
    </row>
    <row r="125" spans="1:1" x14ac:dyDescent="0.2">
      <c r="A125" s="14" t="str">
        <f>HYPERLINK("#'Cuadro 8.2.121'!A3", "Cuadro 8.2.121. Provincia de Buenos Aires, partido Suipacha. Población en viviendas particulares nacida en otro país por cobertura de salud, según sexo registrado al nacer y grupo de edad. Año 2022")</f>
        <v>Cuadro 8.2.121. Provincia de Buenos Aires, partido Suipacha. Población en viviendas particulares nacida en otro país por cobertura de salud, según sexo registrado al nacer y grupo de edad. Año 2022</v>
      </c>
    </row>
    <row r="126" spans="1:1" x14ac:dyDescent="0.2">
      <c r="A126" s="14" t="str">
        <f>HYPERLINK("#'Cuadro 8.2.122'!A3", "Cuadro 8.2.122. Provincia de Buenos Aires, partido Tandil. Población en viviendas particulares nacida en otro país por cobertura de salud, según sexo registrado al nacer y grupo de edad. Año 2022")</f>
        <v>Cuadro 8.2.122. Provincia de Buenos Aires, partido Tandil. Población en viviendas particulares nacida en otro país por cobertura de salud, según sexo registrado al nacer y grupo de edad. Año 2022</v>
      </c>
    </row>
    <row r="127" spans="1:1" x14ac:dyDescent="0.2">
      <c r="A127" s="14" t="str">
        <f>HYPERLINK("#'Cuadro 8.2.123'!A3", "Cuadro 8.2.123. Provincia de Buenos Aires, partido Tapalqué. Población en viviendas particulares nacida en otro país por cobertura de salud, según sexo registrado al nacer y grupo de edad. Año 2022")</f>
        <v>Cuadro 8.2.123. Provincia de Buenos Aires, partido Tapalqué. Población en viviendas particulares nacida en otro país por cobertura de salud, según sexo registrado al nacer y grupo de edad. Año 2022</v>
      </c>
    </row>
    <row r="128" spans="1:1" x14ac:dyDescent="0.2">
      <c r="A128" s="14" t="str">
        <f>HYPERLINK("#'Cuadro 8.2.124'!A3", "Cuadro 8.2.124. Provincia de Buenos Aires, partido Tigre. Población en viviendas particulares nacida en otro país por cobertura de salud, según sexo registrado al nacer y grupo de edad. Año 2022")</f>
        <v>Cuadro 8.2.124. Provincia de Buenos Aires, partido Tigre. Población en viviendas particulares nacida en otro país por cobertura de salud, según sexo registrado al nacer y grupo de edad. Año 2022</v>
      </c>
    </row>
    <row r="129" spans="1:1" x14ac:dyDescent="0.2">
      <c r="A129" s="14" t="str">
        <f>HYPERLINK("#'Cuadro 8.2.125'!A3", "Cuadro 8.2.125. Provincia de Buenos Aires, partido Tordillo. Población en viviendas particulares nacida en otro país por cobertura de salud, según sexo registrado al nacer y grupo de edad. Año 2022")</f>
        <v>Cuadro 8.2.125. Provincia de Buenos Aires, partido Tordillo. Población en viviendas particulares nacida en otro país por cobertura de salud, según sexo registrado al nacer y grupo de edad. Año 2022</v>
      </c>
    </row>
    <row r="130" spans="1:1" x14ac:dyDescent="0.2">
      <c r="A130" s="14" t="str">
        <f>HYPERLINK("#'Cuadro 8.2.126'!A3", "Cuadro 8.2.126. Provincia de Buenos Aires, partido Tornquist. Población en viviendas particulares nacida en otro país por cobertura de salud, según sexo registrado al nacer y grupo de edad. Año 2022")</f>
        <v>Cuadro 8.2.126. Provincia de Buenos Aires, partido Tornquist. Población en viviendas particulares nacida en otro país por cobertura de salud, según sexo registrado al nacer y grupo de edad. Año 2022</v>
      </c>
    </row>
    <row r="131" spans="1:1" x14ac:dyDescent="0.2">
      <c r="A131" s="14" t="str">
        <f>HYPERLINK("#'Cuadro 8.2.127'!A3", "Cuadro 8.2.127. Provincia de Buenos Aires, partido Trenque Lauquen. Población en viviendas particulares nacida en otro país por cobertura de salud, según sexo registrado al nacer y grupo de edad. Año 2022")</f>
        <v>Cuadro 8.2.127. Provincia de Buenos Aires, partido Trenque Lauquen. Población en viviendas particulares nacida en otro país por cobertura de salud, según sexo registrado al nacer y grupo de edad. Año 2022</v>
      </c>
    </row>
    <row r="132" spans="1:1" x14ac:dyDescent="0.2">
      <c r="A132" s="14" t="str">
        <f>HYPERLINK("#'Cuadro 8.2.128'!A3", "Cuadro 8.2.128. Provincia de Buenos Aires, partido Tres Arroyos. Población en viviendas particulares nacida en otro país por cobertura de salud, según sexo registrado al nacer y grupo de edad. Año 2022")</f>
        <v>Cuadro 8.2.128. Provincia de Buenos Aires, partido Tres Arroyos. Población en viviendas particulares nacida en otro país por cobertura de salud, según sexo registrado al nacer y grupo de edad. Año 2022</v>
      </c>
    </row>
    <row r="133" spans="1:1" x14ac:dyDescent="0.2">
      <c r="A133" s="14" t="str">
        <f>HYPERLINK("#'Cuadro 8.2.129'!A3", "Cuadro 8.2.129. Provincia de Buenos Aires, partido Tres de Febrero. Población en viviendas particulares nacida en otro país por cobertura de salud, según sexo registrado al nacer y grupo de edad. Año 2022")</f>
        <v>Cuadro 8.2.129. Provincia de Buenos Aires, partido Tres de Febrero. Población en viviendas particulares nacida en otro país por cobertura de salud, según sexo registrado al nacer y grupo de edad. Año 2022</v>
      </c>
    </row>
    <row r="134" spans="1:1" x14ac:dyDescent="0.2">
      <c r="A134" s="14" t="str">
        <f>HYPERLINK("#'Cuadro 8.2.130'!A3", "Cuadro 8.2.130. Provincia de Buenos Aires, partido Tres Lomas. Población en viviendas particulares nacida en otro país por cobertura de salud, según sexo registrado al nacer y grupo de edad. Año 2022")</f>
        <v>Cuadro 8.2.130. Provincia de Buenos Aires, partido Tres Lomas. Población en viviendas particulares nacida en otro país por cobertura de salud, según sexo registrado al nacer y grupo de edad. Año 2022</v>
      </c>
    </row>
    <row r="135" spans="1:1" x14ac:dyDescent="0.2">
      <c r="A135" s="14" t="str">
        <f>HYPERLINK("#'Cuadro 8.2.131'!A3", "Cuadro 8.2.131. Provincia de Buenos Aires, partido 25 de Mayo. Población en viviendas particulares nacida en otro país por cobertura de salud, según sexo registrado al nacer y grupo de edad. Año 2022")</f>
        <v>Cuadro 8.2.131. Provincia de Buenos Aires, partido 25 de Mayo. Población en viviendas particulares nacida en otro país por cobertura de salud, según sexo registrado al nacer y grupo de edad. Año 2022</v>
      </c>
    </row>
    <row r="136" spans="1:1" x14ac:dyDescent="0.2">
      <c r="A136" s="14" t="str">
        <f>HYPERLINK("#'Cuadro 8.2.132'!A3", "Cuadro 8.2.132. Provincia de Buenos Aires, partido Vicente López. Población en viviendas particulares nacida en otro país por cobertura de salud, según sexo registrado al nacer y grupo de edad. Año 2022")</f>
        <v>Cuadro 8.2.132. Provincia de Buenos Aires, partido Vicente López. Población en viviendas particulares nacida en otro país por cobertura de salud, según sexo registrado al nacer y grupo de edad. Año 2022</v>
      </c>
    </row>
    <row r="137" spans="1:1" x14ac:dyDescent="0.2">
      <c r="A137" s="14" t="str">
        <f>HYPERLINK("#'Cuadro 8.2.133'!A3", "Cuadro 8.2.133. Provincia de Buenos Aires, partido Villa Gesell. Población en viviendas particulares nacida en otro país por cobertura de salud, según sexo registrado al nacer y grupo de edad. Año 2022")</f>
        <v>Cuadro 8.2.133. Provincia de Buenos Aires, partido Villa Gesell. Población en viviendas particulares nacida en otro país por cobertura de salud, según sexo registrado al nacer y grupo de edad. Año 2022</v>
      </c>
    </row>
    <row r="138" spans="1:1" x14ac:dyDescent="0.2">
      <c r="A138" s="14" t="str">
        <f>HYPERLINK("#'Cuadro 8.2.134'!A3", "Cuadro 8.2.134. Provincia de Buenos Aires, partido Villarino. Población en viviendas particulares nacida en otro país por cobertura de salud, según sexo registrado al nacer y grupo de edad. Año 2022")</f>
        <v>Cuadro 8.2.134. Provincia de Buenos Aires, partido Villarino. Población en viviendas particulares nacida en otro país por cobertura de salud, según sexo registrado al nacer y grupo de edad. Año 2022</v>
      </c>
    </row>
    <row r="139" spans="1:1" x14ac:dyDescent="0.2">
      <c r="A139" s="14" t="str">
        <f>HYPERLINK("#'Cuadro 8.2.135'!A3", "Cuadro 8.2.135. Provincia de Buenos Aires, partido Zárate. Población en viviendas particulares nacida en otro país por cobertura de salud, según sexo registrado al nacer y grupo de edad. Año 2022")</f>
        <v>Cuadro 8.2.135. Provincia de Buenos Aires, partido Zárate. Población en viviendas particulares nacida en otro país por cobertura de salud, según sexo registrado al nacer y grupo de edad. Año 2022</v>
      </c>
    </row>
    <row r="141" spans="1:1" x14ac:dyDescent="0.2">
      <c r="A141" s="13" t="s">
        <v>35</v>
      </c>
    </row>
    <row r="142" spans="1:1" x14ac:dyDescent="0.2">
      <c r="A142" s="13" t="s">
        <v>36</v>
      </c>
    </row>
    <row r="143" spans="1:1" x14ac:dyDescent="0.2">
      <c r="A143" s="13" t="s">
        <v>37</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71"/>
  <sheetViews>
    <sheetView showGridLines="0" zoomScaleNormal="100" workbookViewId="0">
      <selection activeCell="A2" sqref="A2:F2"/>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994653</v>
      </c>
      <c r="D5" s="17">
        <v>471243</v>
      </c>
      <c r="E5" s="17">
        <v>25047</v>
      </c>
      <c r="F5" s="17">
        <v>498363</v>
      </c>
    </row>
    <row r="6" spans="1:31" ht="12" customHeight="1" x14ac:dyDescent="0.2">
      <c r="A6" s="24" t="s">
        <v>32</v>
      </c>
      <c r="B6" s="1" t="s">
        <v>9</v>
      </c>
      <c r="C6" s="9">
        <v>9097</v>
      </c>
      <c r="D6" s="9">
        <v>3810</v>
      </c>
      <c r="E6" s="9">
        <v>341</v>
      </c>
      <c r="F6" s="9">
        <v>4946</v>
      </c>
      <c r="G6" t="s">
        <v>32</v>
      </c>
      <c r="H6" t="s">
        <v>32</v>
      </c>
    </row>
    <row r="7" spans="1:31" ht="12" customHeight="1" x14ac:dyDescent="0.2">
      <c r="A7" s="24" t="s">
        <v>32</v>
      </c>
      <c r="B7" s="1" t="s">
        <v>10</v>
      </c>
      <c r="C7" s="9">
        <v>17722</v>
      </c>
      <c r="D7" s="9">
        <v>7051</v>
      </c>
      <c r="E7" s="9">
        <v>461</v>
      </c>
      <c r="F7" s="9">
        <v>10210</v>
      </c>
      <c r="G7" t="s">
        <v>32</v>
      </c>
      <c r="H7" t="s">
        <v>32</v>
      </c>
    </row>
    <row r="8" spans="1:31" ht="12" customHeight="1" x14ac:dyDescent="0.2">
      <c r="A8" s="24" t="s">
        <v>32</v>
      </c>
      <c r="B8" s="1" t="s">
        <v>11</v>
      </c>
      <c r="C8" s="9">
        <v>27645</v>
      </c>
      <c r="D8" s="9">
        <v>9823</v>
      </c>
      <c r="E8" s="9">
        <v>821</v>
      </c>
      <c r="F8" s="9">
        <v>17001</v>
      </c>
      <c r="G8" t="s">
        <v>32</v>
      </c>
      <c r="H8" t="s">
        <v>32</v>
      </c>
    </row>
    <row r="9" spans="1:31" ht="12" customHeight="1" x14ac:dyDescent="0.2">
      <c r="A9" s="24" t="s">
        <v>32</v>
      </c>
      <c r="B9" s="1" t="s">
        <v>12</v>
      </c>
      <c r="C9" s="9">
        <v>46288</v>
      </c>
      <c r="D9" s="9">
        <v>13576</v>
      </c>
      <c r="E9" s="9">
        <v>1173</v>
      </c>
      <c r="F9" s="9">
        <v>31539</v>
      </c>
      <c r="G9" t="s">
        <v>32</v>
      </c>
      <c r="H9" t="s">
        <v>32</v>
      </c>
    </row>
    <row r="10" spans="1:31" ht="12" customHeight="1" x14ac:dyDescent="0.2">
      <c r="A10" s="24" t="s">
        <v>32</v>
      </c>
      <c r="B10" s="1" t="s">
        <v>13</v>
      </c>
      <c r="C10" s="9">
        <v>54968</v>
      </c>
      <c r="D10" s="9">
        <v>12769</v>
      </c>
      <c r="E10" s="9">
        <v>1303</v>
      </c>
      <c r="F10" s="9">
        <v>40896</v>
      </c>
      <c r="G10" t="s">
        <v>32</v>
      </c>
      <c r="H10" t="s">
        <v>32</v>
      </c>
    </row>
    <row r="11" spans="1:31" ht="12" customHeight="1" x14ac:dyDescent="0.2">
      <c r="A11" s="24" t="s">
        <v>32</v>
      </c>
      <c r="B11" s="1" t="s">
        <v>14</v>
      </c>
      <c r="C11" s="9">
        <v>77341</v>
      </c>
      <c r="D11" s="9">
        <v>22113</v>
      </c>
      <c r="E11" s="9">
        <v>1954</v>
      </c>
      <c r="F11" s="9">
        <v>53274</v>
      </c>
      <c r="G11" t="s">
        <v>32</v>
      </c>
      <c r="H11" t="s">
        <v>32</v>
      </c>
    </row>
    <row r="12" spans="1:31" ht="12" customHeight="1" x14ac:dyDescent="0.2">
      <c r="A12" s="24" t="s">
        <v>32</v>
      </c>
      <c r="B12" s="1" t="s">
        <v>15</v>
      </c>
      <c r="C12" s="9">
        <v>101789</v>
      </c>
      <c r="D12" s="9">
        <v>34470</v>
      </c>
      <c r="E12" s="9">
        <v>2997</v>
      </c>
      <c r="F12" s="9">
        <v>64322</v>
      </c>
      <c r="G12" t="s">
        <v>32</v>
      </c>
      <c r="H12" t="s">
        <v>32</v>
      </c>
    </row>
    <row r="13" spans="1:31" ht="12" customHeight="1" x14ac:dyDescent="0.2">
      <c r="A13" s="24" t="s">
        <v>32</v>
      </c>
      <c r="B13" s="1" t="s">
        <v>16</v>
      </c>
      <c r="C13" s="9">
        <v>106381</v>
      </c>
      <c r="D13" s="9">
        <v>38521</v>
      </c>
      <c r="E13" s="9">
        <v>3112</v>
      </c>
      <c r="F13" s="9">
        <v>64748</v>
      </c>
      <c r="G13" t="s">
        <v>32</v>
      </c>
      <c r="H13" t="s">
        <v>32</v>
      </c>
    </row>
    <row r="14" spans="1:31" ht="12" customHeight="1" x14ac:dyDescent="0.2">
      <c r="A14" s="24" t="s">
        <v>32</v>
      </c>
      <c r="B14" s="1" t="s">
        <v>17</v>
      </c>
      <c r="C14" s="9">
        <v>89218</v>
      </c>
      <c r="D14" s="9">
        <v>34401</v>
      </c>
      <c r="E14" s="9">
        <v>2658</v>
      </c>
      <c r="F14" s="9">
        <v>52159</v>
      </c>
      <c r="G14" t="s">
        <v>32</v>
      </c>
      <c r="H14" t="s">
        <v>32</v>
      </c>
    </row>
    <row r="15" spans="1:31" ht="12" customHeight="1" x14ac:dyDescent="0.2">
      <c r="A15" s="24" t="s">
        <v>32</v>
      </c>
      <c r="B15" s="1" t="s">
        <v>18</v>
      </c>
      <c r="C15" s="9">
        <v>76575</v>
      </c>
      <c r="D15" s="9">
        <v>31481</v>
      </c>
      <c r="E15" s="9">
        <v>2337</v>
      </c>
      <c r="F15" s="9">
        <v>42757</v>
      </c>
      <c r="G15" t="s">
        <v>32</v>
      </c>
      <c r="H15" t="s">
        <v>32</v>
      </c>
    </row>
    <row r="16" spans="1:31" ht="12" customHeight="1" x14ac:dyDescent="0.2">
      <c r="A16" s="24" t="s">
        <v>32</v>
      </c>
      <c r="B16" s="1" t="s">
        <v>19</v>
      </c>
      <c r="C16" s="9">
        <v>71354</v>
      </c>
      <c r="D16" s="9">
        <v>31364</v>
      </c>
      <c r="E16" s="9">
        <v>2189</v>
      </c>
      <c r="F16" s="9">
        <v>37801</v>
      </c>
      <c r="G16" t="s">
        <v>32</v>
      </c>
      <c r="H16" t="s">
        <v>32</v>
      </c>
    </row>
    <row r="17" spans="1:8" ht="12" customHeight="1" x14ac:dyDescent="0.2">
      <c r="A17" s="24" t="s">
        <v>32</v>
      </c>
      <c r="B17" s="1" t="s">
        <v>20</v>
      </c>
      <c r="C17" s="9">
        <v>62497</v>
      </c>
      <c r="D17" s="9">
        <v>28751</v>
      </c>
      <c r="E17" s="9">
        <v>1910</v>
      </c>
      <c r="F17" s="9">
        <v>31836</v>
      </c>
      <c r="G17" t="s">
        <v>32</v>
      </c>
      <c r="H17" t="s">
        <v>32</v>
      </c>
    </row>
    <row r="18" spans="1:8" ht="12" customHeight="1" x14ac:dyDescent="0.2">
      <c r="A18" s="24" t="s">
        <v>32</v>
      </c>
      <c r="B18" s="1" t="s">
        <v>21</v>
      </c>
      <c r="C18" s="9">
        <v>51227</v>
      </c>
      <c r="D18" s="9">
        <v>26596</v>
      </c>
      <c r="E18" s="9">
        <v>1449</v>
      </c>
      <c r="F18" s="9">
        <v>23182</v>
      </c>
      <c r="G18" t="s">
        <v>32</v>
      </c>
      <c r="H18" t="s">
        <v>32</v>
      </c>
    </row>
    <row r="19" spans="1:8" ht="12" customHeight="1" x14ac:dyDescent="0.2">
      <c r="A19" s="24" t="s">
        <v>32</v>
      </c>
      <c r="B19" s="1" t="s">
        <v>22</v>
      </c>
      <c r="C19" s="9">
        <v>47169</v>
      </c>
      <c r="D19" s="9">
        <v>34254</v>
      </c>
      <c r="E19" s="9">
        <v>893</v>
      </c>
      <c r="F19" s="9">
        <v>12022</v>
      </c>
      <c r="G19" t="s">
        <v>32</v>
      </c>
      <c r="H19" t="s">
        <v>32</v>
      </c>
    </row>
    <row r="20" spans="1:8" ht="12" customHeight="1" x14ac:dyDescent="0.2">
      <c r="A20" s="24" t="s">
        <v>32</v>
      </c>
      <c r="B20" s="1" t="s">
        <v>23</v>
      </c>
      <c r="C20" s="9">
        <v>53293</v>
      </c>
      <c r="D20" s="9">
        <v>47662</v>
      </c>
      <c r="E20" s="9">
        <v>550</v>
      </c>
      <c r="F20" s="9">
        <v>5081</v>
      </c>
      <c r="G20" t="s">
        <v>32</v>
      </c>
      <c r="H20" t="s">
        <v>32</v>
      </c>
    </row>
    <row r="21" spans="1:8" ht="12" customHeight="1" x14ac:dyDescent="0.2">
      <c r="A21" s="24" t="s">
        <v>32</v>
      </c>
      <c r="B21" s="1" t="s">
        <v>24</v>
      </c>
      <c r="C21" s="9">
        <v>46044</v>
      </c>
      <c r="D21" s="9">
        <v>42624</v>
      </c>
      <c r="E21" s="9">
        <v>429</v>
      </c>
      <c r="F21" s="9">
        <v>2991</v>
      </c>
      <c r="G21" t="s">
        <v>32</v>
      </c>
      <c r="H21" t="s">
        <v>32</v>
      </c>
    </row>
    <row r="22" spans="1:8" ht="12" customHeight="1" x14ac:dyDescent="0.2">
      <c r="A22" s="24" t="s">
        <v>32</v>
      </c>
      <c r="B22" s="1" t="s">
        <v>25</v>
      </c>
      <c r="C22" s="9">
        <v>28583</v>
      </c>
      <c r="D22" s="9">
        <v>26710</v>
      </c>
      <c r="E22" s="9">
        <v>240</v>
      </c>
      <c r="F22" s="9">
        <v>1633</v>
      </c>
      <c r="G22" t="s">
        <v>32</v>
      </c>
      <c r="H22" t="s">
        <v>32</v>
      </c>
    </row>
    <row r="23" spans="1:8" ht="12" customHeight="1" x14ac:dyDescent="0.2">
      <c r="A23" s="24" t="s">
        <v>32</v>
      </c>
      <c r="B23" s="1" t="s">
        <v>26</v>
      </c>
      <c r="C23" s="9">
        <v>16582</v>
      </c>
      <c r="D23" s="9">
        <v>15454</v>
      </c>
      <c r="E23" s="9">
        <v>139</v>
      </c>
      <c r="F23" s="9">
        <v>989</v>
      </c>
      <c r="G23" t="s">
        <v>32</v>
      </c>
      <c r="H23" t="s">
        <v>32</v>
      </c>
    </row>
    <row r="24" spans="1:8" ht="12" customHeight="1" x14ac:dyDescent="0.2">
      <c r="A24" s="24" t="s">
        <v>32</v>
      </c>
      <c r="B24" s="1" t="s">
        <v>27</v>
      </c>
      <c r="C24" s="9">
        <v>10571</v>
      </c>
      <c r="D24" s="9">
        <v>9548</v>
      </c>
      <c r="E24" s="9">
        <v>89</v>
      </c>
      <c r="F24" s="9">
        <v>934</v>
      </c>
      <c r="G24" t="s">
        <v>32</v>
      </c>
      <c r="H24" t="s">
        <v>32</v>
      </c>
    </row>
    <row r="25" spans="1:8" ht="12" customHeight="1" x14ac:dyDescent="0.2">
      <c r="A25" s="24" t="s">
        <v>32</v>
      </c>
      <c r="B25" s="1" t="s">
        <v>28</v>
      </c>
      <c r="C25" s="9">
        <v>309</v>
      </c>
      <c r="D25" s="9">
        <v>265</v>
      </c>
      <c r="E25" s="9">
        <v>2</v>
      </c>
      <c r="F25" s="9">
        <v>42</v>
      </c>
      <c r="G25" t="s">
        <v>32</v>
      </c>
      <c r="H25" t="s">
        <v>32</v>
      </c>
    </row>
    <row r="26" spans="1:8" ht="12" customHeight="1" x14ac:dyDescent="0.2">
      <c r="A26" s="25" t="s">
        <v>29</v>
      </c>
      <c r="B26" s="4" t="s">
        <v>32</v>
      </c>
      <c r="C26" s="3">
        <v>546749</v>
      </c>
      <c r="D26" s="3">
        <v>273080</v>
      </c>
      <c r="E26" s="3">
        <v>14900</v>
      </c>
      <c r="F26" s="3">
        <v>258769</v>
      </c>
    </row>
    <row r="27" spans="1:8" ht="12" customHeight="1" x14ac:dyDescent="0.2">
      <c r="A27" s="24" t="s">
        <v>32</v>
      </c>
      <c r="B27" s="1" t="s">
        <v>9</v>
      </c>
      <c r="C27" s="9">
        <v>4558</v>
      </c>
      <c r="D27" s="9">
        <v>1927</v>
      </c>
      <c r="E27" s="9">
        <v>183</v>
      </c>
      <c r="F27" s="9">
        <v>2448</v>
      </c>
      <c r="G27" t="s">
        <v>32</v>
      </c>
      <c r="H27" t="s">
        <v>32</v>
      </c>
    </row>
    <row r="28" spans="1:8" ht="12" customHeight="1" x14ac:dyDescent="0.2">
      <c r="A28" s="24" t="s">
        <v>32</v>
      </c>
      <c r="B28" s="1" t="s">
        <v>10</v>
      </c>
      <c r="C28" s="9">
        <v>8705</v>
      </c>
      <c r="D28" s="9">
        <v>3456</v>
      </c>
      <c r="E28" s="9">
        <v>248</v>
      </c>
      <c r="F28" s="9">
        <v>5001</v>
      </c>
      <c r="G28" t="s">
        <v>32</v>
      </c>
      <c r="H28" t="s">
        <v>32</v>
      </c>
    </row>
    <row r="29" spans="1:8" ht="12" customHeight="1" x14ac:dyDescent="0.2">
      <c r="A29" s="24" t="s">
        <v>32</v>
      </c>
      <c r="B29" s="1" t="s">
        <v>11</v>
      </c>
      <c r="C29" s="9">
        <v>13641</v>
      </c>
      <c r="D29" s="9">
        <v>4867</v>
      </c>
      <c r="E29" s="9">
        <v>369</v>
      </c>
      <c r="F29" s="9">
        <v>8405</v>
      </c>
      <c r="G29" t="s">
        <v>32</v>
      </c>
      <c r="H29" t="s">
        <v>32</v>
      </c>
    </row>
    <row r="30" spans="1:8" ht="12" customHeight="1" x14ac:dyDescent="0.2">
      <c r="A30" s="24" t="s">
        <v>32</v>
      </c>
      <c r="B30" s="1" t="s">
        <v>12</v>
      </c>
      <c r="C30" s="9">
        <v>23527</v>
      </c>
      <c r="D30" s="9">
        <v>6793</v>
      </c>
      <c r="E30" s="9">
        <v>573</v>
      </c>
      <c r="F30" s="9">
        <v>16161</v>
      </c>
      <c r="G30" t="s">
        <v>32</v>
      </c>
      <c r="H30" t="s">
        <v>32</v>
      </c>
    </row>
    <row r="31" spans="1:8" ht="12" customHeight="1" x14ac:dyDescent="0.2">
      <c r="A31" s="24" t="s">
        <v>32</v>
      </c>
      <c r="B31" s="1" t="s">
        <v>13</v>
      </c>
      <c r="C31" s="9">
        <v>28706</v>
      </c>
      <c r="D31" s="9">
        <v>6476</v>
      </c>
      <c r="E31" s="9">
        <v>728</v>
      </c>
      <c r="F31" s="9">
        <v>21502</v>
      </c>
      <c r="G31" t="s">
        <v>32</v>
      </c>
      <c r="H31" t="s">
        <v>32</v>
      </c>
    </row>
    <row r="32" spans="1:8" ht="12" customHeight="1" x14ac:dyDescent="0.2">
      <c r="A32" s="24" t="s">
        <v>32</v>
      </c>
      <c r="B32" s="1" t="s">
        <v>14</v>
      </c>
      <c r="C32" s="9">
        <v>40936</v>
      </c>
      <c r="D32" s="9">
        <v>11736</v>
      </c>
      <c r="E32" s="9">
        <v>1185</v>
      </c>
      <c r="F32" s="9">
        <v>28015</v>
      </c>
      <c r="G32" t="s">
        <v>32</v>
      </c>
      <c r="H32" t="s">
        <v>32</v>
      </c>
    </row>
    <row r="33" spans="1:8" ht="12" customHeight="1" x14ac:dyDescent="0.2">
      <c r="A33" s="24" t="s">
        <v>32</v>
      </c>
      <c r="B33" s="1" t="s">
        <v>15</v>
      </c>
      <c r="C33" s="9">
        <v>53858</v>
      </c>
      <c r="D33" s="9">
        <v>18569</v>
      </c>
      <c r="E33" s="9">
        <v>1820</v>
      </c>
      <c r="F33" s="9">
        <v>33469</v>
      </c>
      <c r="G33" t="s">
        <v>32</v>
      </c>
      <c r="H33" t="s">
        <v>32</v>
      </c>
    </row>
    <row r="34" spans="1:8" ht="12" customHeight="1" x14ac:dyDescent="0.2">
      <c r="A34" s="24" t="s">
        <v>32</v>
      </c>
      <c r="B34" s="1" t="s">
        <v>16</v>
      </c>
      <c r="C34" s="9">
        <v>55810</v>
      </c>
      <c r="D34" s="9">
        <v>20912</v>
      </c>
      <c r="E34" s="9">
        <v>1849</v>
      </c>
      <c r="F34" s="9">
        <v>33049</v>
      </c>
      <c r="G34" t="s">
        <v>32</v>
      </c>
      <c r="H34" t="s">
        <v>32</v>
      </c>
    </row>
    <row r="35" spans="1:8" ht="12" customHeight="1" x14ac:dyDescent="0.2">
      <c r="A35" s="24" t="s">
        <v>32</v>
      </c>
      <c r="B35" s="1" t="s">
        <v>17</v>
      </c>
      <c r="C35" s="9">
        <v>48621</v>
      </c>
      <c r="D35" s="9">
        <v>19838</v>
      </c>
      <c r="E35" s="9">
        <v>1641</v>
      </c>
      <c r="F35" s="9">
        <v>27142</v>
      </c>
      <c r="G35" t="s">
        <v>32</v>
      </c>
      <c r="H35" t="s">
        <v>32</v>
      </c>
    </row>
    <row r="36" spans="1:8" ht="12" customHeight="1" x14ac:dyDescent="0.2">
      <c r="A36" s="24" t="s">
        <v>32</v>
      </c>
      <c r="B36" s="1" t="s">
        <v>18</v>
      </c>
      <c r="C36" s="9">
        <v>43104</v>
      </c>
      <c r="D36" s="9">
        <v>18869</v>
      </c>
      <c r="E36" s="9">
        <v>1490</v>
      </c>
      <c r="F36" s="9">
        <v>22745</v>
      </c>
      <c r="G36" t="s">
        <v>32</v>
      </c>
      <c r="H36" t="s">
        <v>32</v>
      </c>
    </row>
    <row r="37" spans="1:8" ht="12" customHeight="1" x14ac:dyDescent="0.2">
      <c r="A37" s="24" t="s">
        <v>32</v>
      </c>
      <c r="B37" s="1" t="s">
        <v>19</v>
      </c>
      <c r="C37" s="9">
        <v>39947</v>
      </c>
      <c r="D37" s="9">
        <v>18810</v>
      </c>
      <c r="E37" s="9">
        <v>1378</v>
      </c>
      <c r="F37" s="9">
        <v>19759</v>
      </c>
      <c r="G37" t="s">
        <v>32</v>
      </c>
      <c r="H37" t="s">
        <v>32</v>
      </c>
    </row>
    <row r="38" spans="1:8" ht="12" customHeight="1" x14ac:dyDescent="0.2">
      <c r="A38" s="24" t="s">
        <v>32</v>
      </c>
      <c r="B38" s="1" t="s">
        <v>20</v>
      </c>
      <c r="C38" s="9">
        <v>35597</v>
      </c>
      <c r="D38" s="9">
        <v>17536</v>
      </c>
      <c r="E38" s="9">
        <v>1194</v>
      </c>
      <c r="F38" s="9">
        <v>16867</v>
      </c>
      <c r="G38" t="s">
        <v>32</v>
      </c>
      <c r="H38" t="s">
        <v>32</v>
      </c>
    </row>
    <row r="39" spans="1:8" ht="12" customHeight="1" x14ac:dyDescent="0.2">
      <c r="A39" s="24" t="s">
        <v>32</v>
      </c>
      <c r="B39" s="1" t="s">
        <v>21</v>
      </c>
      <c r="C39" s="9">
        <v>29561</v>
      </c>
      <c r="D39" s="9">
        <v>17095</v>
      </c>
      <c r="E39" s="9">
        <v>853</v>
      </c>
      <c r="F39" s="9">
        <v>11613</v>
      </c>
      <c r="G39" t="s">
        <v>32</v>
      </c>
      <c r="H39" t="s">
        <v>32</v>
      </c>
    </row>
    <row r="40" spans="1:8" ht="12" customHeight="1" x14ac:dyDescent="0.2">
      <c r="A40" s="24" t="s">
        <v>32</v>
      </c>
      <c r="B40" s="1" t="s">
        <v>22</v>
      </c>
      <c r="C40" s="9">
        <v>27597</v>
      </c>
      <c r="D40" s="9">
        <v>21350</v>
      </c>
      <c r="E40" s="9">
        <v>510</v>
      </c>
      <c r="F40" s="9">
        <v>5737</v>
      </c>
      <c r="G40" t="s">
        <v>32</v>
      </c>
      <c r="H40" t="s">
        <v>32</v>
      </c>
    </row>
    <row r="41" spans="1:8" ht="12" customHeight="1" x14ac:dyDescent="0.2">
      <c r="A41" s="24" t="s">
        <v>32</v>
      </c>
      <c r="B41" s="1" t="s">
        <v>23</v>
      </c>
      <c r="C41" s="9">
        <v>30365</v>
      </c>
      <c r="D41" s="9">
        <v>27204</v>
      </c>
      <c r="E41" s="9">
        <v>312</v>
      </c>
      <c r="F41" s="9">
        <v>2849</v>
      </c>
      <c r="G41" t="s">
        <v>32</v>
      </c>
      <c r="H41" t="s">
        <v>32</v>
      </c>
    </row>
    <row r="42" spans="1:8" ht="12" customHeight="1" x14ac:dyDescent="0.2">
      <c r="A42" s="24" t="s">
        <v>32</v>
      </c>
      <c r="B42" s="1" t="s">
        <v>24</v>
      </c>
      <c r="C42" s="9">
        <v>26750</v>
      </c>
      <c r="D42" s="9">
        <v>24715</v>
      </c>
      <c r="E42" s="9">
        <v>255</v>
      </c>
      <c r="F42" s="9">
        <v>1780</v>
      </c>
      <c r="G42" t="s">
        <v>32</v>
      </c>
      <c r="H42" t="s">
        <v>32</v>
      </c>
    </row>
    <row r="43" spans="1:8" ht="12" customHeight="1" x14ac:dyDescent="0.2">
      <c r="A43" s="24" t="s">
        <v>32</v>
      </c>
      <c r="B43" s="1" t="s">
        <v>25</v>
      </c>
      <c r="C43" s="9">
        <v>17421</v>
      </c>
      <c r="D43" s="9">
        <v>16265</v>
      </c>
      <c r="E43" s="9">
        <v>151</v>
      </c>
      <c r="F43" s="9">
        <v>1005</v>
      </c>
      <c r="G43" t="s">
        <v>32</v>
      </c>
      <c r="H43" t="s">
        <v>32</v>
      </c>
    </row>
    <row r="44" spans="1:8" ht="12" customHeight="1" x14ac:dyDescent="0.2">
      <c r="A44" s="24" t="s">
        <v>32</v>
      </c>
      <c r="B44" s="1" t="s">
        <v>26</v>
      </c>
      <c r="C44" s="9">
        <v>10639</v>
      </c>
      <c r="D44" s="9">
        <v>9920</v>
      </c>
      <c r="E44" s="9">
        <v>102</v>
      </c>
      <c r="F44" s="9">
        <v>617</v>
      </c>
      <c r="G44" t="s">
        <v>32</v>
      </c>
      <c r="H44" t="s">
        <v>32</v>
      </c>
    </row>
    <row r="45" spans="1:8" ht="12" customHeight="1" x14ac:dyDescent="0.2">
      <c r="A45" s="24" t="s">
        <v>32</v>
      </c>
      <c r="B45" s="1" t="s">
        <v>27</v>
      </c>
      <c r="C45" s="9">
        <v>7173</v>
      </c>
      <c r="D45" s="9">
        <v>6544</v>
      </c>
      <c r="E45" s="9">
        <v>57</v>
      </c>
      <c r="F45" s="9">
        <v>572</v>
      </c>
      <c r="G45" t="s">
        <v>32</v>
      </c>
      <c r="H45" t="s">
        <v>32</v>
      </c>
    </row>
    <row r="46" spans="1:8" ht="12" customHeight="1" x14ac:dyDescent="0.2">
      <c r="A46" s="24" t="s">
        <v>32</v>
      </c>
      <c r="B46" s="1" t="s">
        <v>28</v>
      </c>
      <c r="C46" s="9">
        <v>233</v>
      </c>
      <c r="D46" s="9">
        <v>198</v>
      </c>
      <c r="E46" s="9">
        <v>2</v>
      </c>
      <c r="F46" s="9">
        <v>33</v>
      </c>
      <c r="G46" t="s">
        <v>32</v>
      </c>
      <c r="H46" t="s">
        <v>32</v>
      </c>
    </row>
    <row r="47" spans="1:8" ht="12" customHeight="1" x14ac:dyDescent="0.2">
      <c r="A47" s="25" t="s">
        <v>30</v>
      </c>
      <c r="B47" s="4" t="s">
        <v>32</v>
      </c>
      <c r="C47" s="3">
        <v>447904</v>
      </c>
      <c r="D47" s="3">
        <v>198163</v>
      </c>
      <c r="E47" s="3">
        <v>10147</v>
      </c>
      <c r="F47" s="3">
        <v>239594</v>
      </c>
    </row>
    <row r="48" spans="1:8" ht="12" customHeight="1" x14ac:dyDescent="0.2">
      <c r="A48" s="24" t="s">
        <v>32</v>
      </c>
      <c r="B48" s="1" t="s">
        <v>9</v>
      </c>
      <c r="C48" s="9">
        <v>4539</v>
      </c>
      <c r="D48" s="9">
        <v>1883</v>
      </c>
      <c r="E48" s="9">
        <v>158</v>
      </c>
      <c r="F48" s="9">
        <v>2498</v>
      </c>
      <c r="G48" t="s">
        <v>32</v>
      </c>
      <c r="H48" t="s">
        <v>32</v>
      </c>
    </row>
    <row r="49" spans="1:8" ht="12" customHeight="1" x14ac:dyDescent="0.2">
      <c r="A49" s="24" t="s">
        <v>32</v>
      </c>
      <c r="B49" s="1" t="s">
        <v>10</v>
      </c>
      <c r="C49" s="9">
        <v>9017</v>
      </c>
      <c r="D49" s="9">
        <v>3595</v>
      </c>
      <c r="E49" s="9">
        <v>213</v>
      </c>
      <c r="F49" s="9">
        <v>5209</v>
      </c>
      <c r="G49" t="s">
        <v>32</v>
      </c>
      <c r="H49" t="s">
        <v>32</v>
      </c>
    </row>
    <row r="50" spans="1:8" ht="12" customHeight="1" x14ac:dyDescent="0.2">
      <c r="A50" s="24" t="s">
        <v>32</v>
      </c>
      <c r="B50" s="1" t="s">
        <v>11</v>
      </c>
      <c r="C50" s="9">
        <v>14004</v>
      </c>
      <c r="D50" s="9">
        <v>4956</v>
      </c>
      <c r="E50" s="9">
        <v>452</v>
      </c>
      <c r="F50" s="9">
        <v>8596</v>
      </c>
      <c r="G50" t="s">
        <v>32</v>
      </c>
      <c r="H50" t="s">
        <v>32</v>
      </c>
    </row>
    <row r="51" spans="1:8" ht="12" customHeight="1" x14ac:dyDescent="0.2">
      <c r="A51" s="24" t="s">
        <v>32</v>
      </c>
      <c r="B51" s="1" t="s">
        <v>12</v>
      </c>
      <c r="C51" s="9">
        <v>22761</v>
      </c>
      <c r="D51" s="9">
        <v>6783</v>
      </c>
      <c r="E51" s="9">
        <v>600</v>
      </c>
      <c r="F51" s="9">
        <v>15378</v>
      </c>
      <c r="G51" t="s">
        <v>32</v>
      </c>
      <c r="H51" t="s">
        <v>32</v>
      </c>
    </row>
    <row r="52" spans="1:8" ht="12" customHeight="1" x14ac:dyDescent="0.2">
      <c r="A52" s="24" t="s">
        <v>32</v>
      </c>
      <c r="B52" s="1" t="s">
        <v>13</v>
      </c>
      <c r="C52" s="9">
        <v>26262</v>
      </c>
      <c r="D52" s="9">
        <v>6293</v>
      </c>
      <c r="E52" s="9">
        <v>575</v>
      </c>
      <c r="F52" s="9">
        <v>19394</v>
      </c>
      <c r="G52" t="s">
        <v>32</v>
      </c>
      <c r="H52" t="s">
        <v>32</v>
      </c>
    </row>
    <row r="53" spans="1:8" ht="12" customHeight="1" x14ac:dyDescent="0.2">
      <c r="A53" s="24" t="s">
        <v>32</v>
      </c>
      <c r="B53" s="1" t="s">
        <v>14</v>
      </c>
      <c r="C53" s="9">
        <v>36405</v>
      </c>
      <c r="D53" s="9">
        <v>10377</v>
      </c>
      <c r="E53" s="9">
        <v>769</v>
      </c>
      <c r="F53" s="9">
        <v>25259</v>
      </c>
      <c r="G53" t="s">
        <v>32</v>
      </c>
      <c r="H53" t="s">
        <v>32</v>
      </c>
    </row>
    <row r="54" spans="1:8" ht="12" customHeight="1" x14ac:dyDescent="0.2">
      <c r="A54" s="24" t="s">
        <v>32</v>
      </c>
      <c r="B54" s="1" t="s">
        <v>15</v>
      </c>
      <c r="C54" s="9">
        <v>47931</v>
      </c>
      <c r="D54" s="9">
        <v>15901</v>
      </c>
      <c r="E54" s="9">
        <v>1177</v>
      </c>
      <c r="F54" s="9">
        <v>30853</v>
      </c>
      <c r="G54" t="s">
        <v>32</v>
      </c>
      <c r="H54" t="s">
        <v>32</v>
      </c>
    </row>
    <row r="55" spans="1:8" ht="12" customHeight="1" x14ac:dyDescent="0.2">
      <c r="A55" s="24" t="s">
        <v>32</v>
      </c>
      <c r="B55" s="1" t="s">
        <v>16</v>
      </c>
      <c r="C55" s="9">
        <v>50571</v>
      </c>
      <c r="D55" s="9">
        <v>17609</v>
      </c>
      <c r="E55" s="9">
        <v>1263</v>
      </c>
      <c r="F55" s="9">
        <v>31699</v>
      </c>
      <c r="G55" t="s">
        <v>32</v>
      </c>
      <c r="H55" t="s">
        <v>32</v>
      </c>
    </row>
    <row r="56" spans="1:8" ht="12" customHeight="1" x14ac:dyDescent="0.2">
      <c r="A56" s="24" t="s">
        <v>32</v>
      </c>
      <c r="B56" s="1" t="s">
        <v>17</v>
      </c>
      <c r="C56" s="9">
        <v>40597</v>
      </c>
      <c r="D56" s="9">
        <v>14563</v>
      </c>
      <c r="E56" s="9">
        <v>1017</v>
      </c>
      <c r="F56" s="9">
        <v>25017</v>
      </c>
      <c r="G56" t="s">
        <v>32</v>
      </c>
      <c r="H56" t="s">
        <v>32</v>
      </c>
    </row>
    <row r="57" spans="1:8" ht="12" customHeight="1" x14ac:dyDescent="0.2">
      <c r="A57" s="24" t="s">
        <v>32</v>
      </c>
      <c r="B57" s="1" t="s">
        <v>18</v>
      </c>
      <c r="C57" s="9">
        <v>33471</v>
      </c>
      <c r="D57" s="9">
        <v>12612</v>
      </c>
      <c r="E57" s="9">
        <v>847</v>
      </c>
      <c r="F57" s="9">
        <v>20012</v>
      </c>
      <c r="G57" t="s">
        <v>32</v>
      </c>
      <c r="H57" t="s">
        <v>32</v>
      </c>
    </row>
    <row r="58" spans="1:8" ht="12" customHeight="1" x14ac:dyDescent="0.2">
      <c r="A58" s="24" t="s">
        <v>32</v>
      </c>
      <c r="B58" s="1" t="s">
        <v>19</v>
      </c>
      <c r="C58" s="9">
        <v>31407</v>
      </c>
      <c r="D58" s="9">
        <v>12554</v>
      </c>
      <c r="E58" s="9">
        <v>811</v>
      </c>
      <c r="F58" s="9">
        <v>18042</v>
      </c>
      <c r="G58" t="s">
        <v>32</v>
      </c>
      <c r="H58" t="s">
        <v>32</v>
      </c>
    </row>
    <row r="59" spans="1:8" ht="12" customHeight="1" x14ac:dyDescent="0.2">
      <c r="A59" s="24" t="s">
        <v>32</v>
      </c>
      <c r="B59" s="1" t="s">
        <v>20</v>
      </c>
      <c r="C59" s="9">
        <v>26900</v>
      </c>
      <c r="D59" s="9">
        <v>11215</v>
      </c>
      <c r="E59" s="9">
        <v>716</v>
      </c>
      <c r="F59" s="9">
        <v>14969</v>
      </c>
      <c r="G59" t="s">
        <v>32</v>
      </c>
      <c r="H59" t="s">
        <v>32</v>
      </c>
    </row>
    <row r="60" spans="1:8" ht="12" customHeight="1" x14ac:dyDescent="0.2">
      <c r="A60" s="24" t="s">
        <v>32</v>
      </c>
      <c r="B60" s="1" t="s">
        <v>21</v>
      </c>
      <c r="C60" s="9">
        <v>21666</v>
      </c>
      <c r="D60" s="9">
        <v>9501</v>
      </c>
      <c r="E60" s="9">
        <v>596</v>
      </c>
      <c r="F60" s="9">
        <v>11569</v>
      </c>
      <c r="G60" t="s">
        <v>32</v>
      </c>
      <c r="H60" t="s">
        <v>32</v>
      </c>
    </row>
    <row r="61" spans="1:8" ht="12" customHeight="1" x14ac:dyDescent="0.2">
      <c r="A61" s="24" t="s">
        <v>32</v>
      </c>
      <c r="B61" s="1" t="s">
        <v>22</v>
      </c>
      <c r="C61" s="9">
        <v>19572</v>
      </c>
      <c r="D61" s="9">
        <v>12904</v>
      </c>
      <c r="E61" s="9">
        <v>383</v>
      </c>
      <c r="F61" s="9">
        <v>6285</v>
      </c>
      <c r="G61" t="s">
        <v>32</v>
      </c>
      <c r="H61" t="s">
        <v>32</v>
      </c>
    </row>
    <row r="62" spans="1:8" ht="12" customHeight="1" x14ac:dyDescent="0.2">
      <c r="A62" s="24" t="s">
        <v>32</v>
      </c>
      <c r="B62" s="1" t="s">
        <v>23</v>
      </c>
      <c r="C62" s="9">
        <v>22928</v>
      </c>
      <c r="D62" s="9">
        <v>20458</v>
      </c>
      <c r="E62" s="9">
        <v>238</v>
      </c>
      <c r="F62" s="9">
        <v>2232</v>
      </c>
      <c r="G62" t="s">
        <v>32</v>
      </c>
      <c r="H62" t="s">
        <v>32</v>
      </c>
    </row>
    <row r="63" spans="1:8" ht="12" customHeight="1" x14ac:dyDescent="0.2">
      <c r="A63" s="24" t="s">
        <v>32</v>
      </c>
      <c r="B63" s="1" t="s">
        <v>24</v>
      </c>
      <c r="C63" s="9">
        <v>19294</v>
      </c>
      <c r="D63" s="9">
        <v>17909</v>
      </c>
      <c r="E63" s="9">
        <v>174</v>
      </c>
      <c r="F63" s="9">
        <v>1211</v>
      </c>
      <c r="G63" t="s">
        <v>32</v>
      </c>
      <c r="H63" t="s">
        <v>32</v>
      </c>
    </row>
    <row r="64" spans="1:8" ht="12" customHeight="1" x14ac:dyDescent="0.2">
      <c r="A64" s="24" t="s">
        <v>32</v>
      </c>
      <c r="B64" s="1" t="s">
        <v>25</v>
      </c>
      <c r="C64" s="9">
        <v>11162</v>
      </c>
      <c r="D64" s="9">
        <v>10445</v>
      </c>
      <c r="E64" s="9">
        <v>89</v>
      </c>
      <c r="F64" s="9">
        <v>628</v>
      </c>
      <c r="G64" t="s">
        <v>32</v>
      </c>
      <c r="H64" t="s">
        <v>32</v>
      </c>
    </row>
    <row r="65" spans="1:31" ht="12" customHeight="1" x14ac:dyDescent="0.2">
      <c r="A65" s="24" t="s">
        <v>32</v>
      </c>
      <c r="B65" s="1" t="s">
        <v>26</v>
      </c>
      <c r="C65" s="9">
        <v>5943</v>
      </c>
      <c r="D65" s="9">
        <v>5534</v>
      </c>
      <c r="E65" s="9">
        <v>37</v>
      </c>
      <c r="F65" s="9">
        <v>372</v>
      </c>
      <c r="G65" t="s">
        <v>32</v>
      </c>
      <c r="H65" t="s">
        <v>32</v>
      </c>
    </row>
    <row r="66" spans="1:31" ht="12" customHeight="1" x14ac:dyDescent="0.2">
      <c r="A66" s="24" t="s">
        <v>32</v>
      </c>
      <c r="B66" s="1" t="s">
        <v>27</v>
      </c>
      <c r="C66" s="9">
        <v>3398</v>
      </c>
      <c r="D66" s="9">
        <v>3004</v>
      </c>
      <c r="E66" s="9">
        <v>32</v>
      </c>
      <c r="F66" s="9">
        <v>362</v>
      </c>
      <c r="G66" t="s">
        <v>32</v>
      </c>
      <c r="H66" t="s">
        <v>32</v>
      </c>
    </row>
    <row r="67" spans="1:31" ht="12" customHeight="1" x14ac:dyDescent="0.2">
      <c r="A67" s="26" t="s">
        <v>32</v>
      </c>
      <c r="B67" s="7" t="s">
        <v>28</v>
      </c>
      <c r="C67" s="6">
        <v>76</v>
      </c>
      <c r="D67" s="6">
        <v>67</v>
      </c>
      <c r="E67" s="6" t="s">
        <v>43</v>
      </c>
      <c r="F67" s="6">
        <v>9</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47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173</v>
      </c>
      <c r="D5" s="17">
        <v>73</v>
      </c>
      <c r="E5" s="17">
        <v>14</v>
      </c>
      <c r="F5" s="17">
        <v>86</v>
      </c>
    </row>
    <row r="6" spans="1:31" ht="12" customHeight="1" x14ac:dyDescent="0.2">
      <c r="A6" s="24" t="s">
        <v>32</v>
      </c>
      <c r="B6" s="1" t="s">
        <v>9</v>
      </c>
      <c r="C6" s="9">
        <v>1</v>
      </c>
      <c r="D6" s="9" t="s">
        <v>43</v>
      </c>
      <c r="E6" s="9" t="s">
        <v>43</v>
      </c>
      <c r="F6" s="9">
        <v>1</v>
      </c>
      <c r="G6" t="s">
        <v>32</v>
      </c>
      <c r="H6" t="s">
        <v>32</v>
      </c>
    </row>
    <row r="7" spans="1:31" ht="12" customHeight="1" x14ac:dyDescent="0.2">
      <c r="A7" s="24" t="s">
        <v>32</v>
      </c>
      <c r="B7" s="1" t="s">
        <v>10</v>
      </c>
      <c r="C7" s="9">
        <v>3</v>
      </c>
      <c r="D7" s="9" t="s">
        <v>43</v>
      </c>
      <c r="E7" s="9" t="s">
        <v>43</v>
      </c>
      <c r="F7" s="9">
        <v>3</v>
      </c>
      <c r="G7" t="s">
        <v>32</v>
      </c>
      <c r="H7" t="s">
        <v>32</v>
      </c>
    </row>
    <row r="8" spans="1:31" ht="12" customHeight="1" x14ac:dyDescent="0.2">
      <c r="A8" s="24" t="s">
        <v>32</v>
      </c>
      <c r="B8" s="1" t="s">
        <v>11</v>
      </c>
      <c r="C8" s="9">
        <v>5</v>
      </c>
      <c r="D8" s="9">
        <v>2</v>
      </c>
      <c r="E8" s="9" t="s">
        <v>43</v>
      </c>
      <c r="F8" s="9">
        <v>3</v>
      </c>
      <c r="G8" t="s">
        <v>32</v>
      </c>
      <c r="H8" t="s">
        <v>32</v>
      </c>
    </row>
    <row r="9" spans="1:31" ht="12" customHeight="1" x14ac:dyDescent="0.2">
      <c r="A9" s="24" t="s">
        <v>32</v>
      </c>
      <c r="B9" s="1" t="s">
        <v>12</v>
      </c>
      <c r="C9" s="9">
        <v>13</v>
      </c>
      <c r="D9" s="9">
        <v>8</v>
      </c>
      <c r="E9" s="9">
        <v>2</v>
      </c>
      <c r="F9" s="9">
        <v>3</v>
      </c>
      <c r="G9" t="s">
        <v>32</v>
      </c>
      <c r="H9" t="s">
        <v>32</v>
      </c>
    </row>
    <row r="10" spans="1:31" ht="12" customHeight="1" x14ac:dyDescent="0.2">
      <c r="A10" s="24" t="s">
        <v>32</v>
      </c>
      <c r="B10" s="1" t="s">
        <v>13</v>
      </c>
      <c r="C10" s="9">
        <v>5</v>
      </c>
      <c r="D10" s="9">
        <v>1</v>
      </c>
      <c r="E10" s="9" t="s">
        <v>43</v>
      </c>
      <c r="F10" s="9">
        <v>4</v>
      </c>
      <c r="G10" t="s">
        <v>32</v>
      </c>
      <c r="H10" t="s">
        <v>32</v>
      </c>
    </row>
    <row r="11" spans="1:31" ht="12" customHeight="1" x14ac:dyDescent="0.2">
      <c r="A11" s="24" t="s">
        <v>32</v>
      </c>
      <c r="B11" s="1" t="s">
        <v>14</v>
      </c>
      <c r="C11" s="9">
        <v>20</v>
      </c>
      <c r="D11" s="9">
        <v>3</v>
      </c>
      <c r="E11" s="9">
        <v>6</v>
      </c>
      <c r="F11" s="9">
        <v>11</v>
      </c>
      <c r="G11" t="s">
        <v>32</v>
      </c>
      <c r="H11" t="s">
        <v>32</v>
      </c>
    </row>
    <row r="12" spans="1:31" ht="12" customHeight="1" x14ac:dyDescent="0.2">
      <c r="A12" s="24" t="s">
        <v>32</v>
      </c>
      <c r="B12" s="1" t="s">
        <v>15</v>
      </c>
      <c r="C12" s="9">
        <v>23</v>
      </c>
      <c r="D12" s="9">
        <v>6</v>
      </c>
      <c r="E12" s="9">
        <v>2</v>
      </c>
      <c r="F12" s="9">
        <v>15</v>
      </c>
      <c r="G12" t="s">
        <v>32</v>
      </c>
      <c r="H12" t="s">
        <v>32</v>
      </c>
    </row>
    <row r="13" spans="1:31" ht="12" customHeight="1" x14ac:dyDescent="0.2">
      <c r="A13" s="24" t="s">
        <v>32</v>
      </c>
      <c r="B13" s="1" t="s">
        <v>16</v>
      </c>
      <c r="C13" s="9">
        <v>21</v>
      </c>
      <c r="D13" s="9">
        <v>7</v>
      </c>
      <c r="E13" s="9">
        <v>1</v>
      </c>
      <c r="F13" s="9">
        <v>13</v>
      </c>
      <c r="G13" t="s">
        <v>32</v>
      </c>
      <c r="H13" t="s">
        <v>32</v>
      </c>
    </row>
    <row r="14" spans="1:31" ht="12" customHeight="1" x14ac:dyDescent="0.2">
      <c r="A14" s="24" t="s">
        <v>32</v>
      </c>
      <c r="B14" s="1" t="s">
        <v>17</v>
      </c>
      <c r="C14" s="9">
        <v>18</v>
      </c>
      <c r="D14" s="9">
        <v>6</v>
      </c>
      <c r="E14" s="9" t="s">
        <v>43</v>
      </c>
      <c r="F14" s="9">
        <v>12</v>
      </c>
      <c r="G14" t="s">
        <v>32</v>
      </c>
      <c r="H14" t="s">
        <v>32</v>
      </c>
    </row>
    <row r="15" spans="1:31" ht="12" customHeight="1" x14ac:dyDescent="0.2">
      <c r="A15" s="24" t="s">
        <v>32</v>
      </c>
      <c r="B15" s="1" t="s">
        <v>18</v>
      </c>
      <c r="C15" s="9">
        <v>8</v>
      </c>
      <c r="D15" s="9">
        <v>3</v>
      </c>
      <c r="E15" s="9">
        <v>2</v>
      </c>
      <c r="F15" s="9">
        <v>3</v>
      </c>
      <c r="G15" t="s">
        <v>32</v>
      </c>
      <c r="H15" t="s">
        <v>32</v>
      </c>
    </row>
    <row r="16" spans="1:31" ht="12" customHeight="1" x14ac:dyDescent="0.2">
      <c r="A16" s="24" t="s">
        <v>32</v>
      </c>
      <c r="B16" s="1" t="s">
        <v>19</v>
      </c>
      <c r="C16" s="9">
        <v>16</v>
      </c>
      <c r="D16" s="9">
        <v>9</v>
      </c>
      <c r="E16" s="9">
        <v>1</v>
      </c>
      <c r="F16" s="9">
        <v>6</v>
      </c>
      <c r="G16" t="s">
        <v>32</v>
      </c>
      <c r="H16" t="s">
        <v>32</v>
      </c>
    </row>
    <row r="17" spans="1:9" ht="12" customHeight="1" x14ac:dyDescent="0.2">
      <c r="A17" s="24" t="s">
        <v>32</v>
      </c>
      <c r="B17" s="1" t="s">
        <v>20</v>
      </c>
      <c r="C17" s="9">
        <v>8</v>
      </c>
      <c r="D17" s="9">
        <v>5</v>
      </c>
      <c r="E17" s="9" t="s">
        <v>43</v>
      </c>
      <c r="F17" s="9">
        <v>3</v>
      </c>
      <c r="G17" t="s">
        <v>32</v>
      </c>
      <c r="H17" t="s">
        <v>32</v>
      </c>
    </row>
    <row r="18" spans="1:9" ht="12" customHeight="1" x14ac:dyDescent="0.2">
      <c r="A18" s="24" t="s">
        <v>32</v>
      </c>
      <c r="B18" s="1" t="s">
        <v>21</v>
      </c>
      <c r="C18" s="9">
        <v>5</v>
      </c>
      <c r="D18" s="9">
        <v>1</v>
      </c>
      <c r="E18" s="9" t="s">
        <v>43</v>
      </c>
      <c r="F18" s="9">
        <v>4</v>
      </c>
      <c r="G18" t="s">
        <v>32</v>
      </c>
      <c r="H18" t="s">
        <v>32</v>
      </c>
    </row>
    <row r="19" spans="1:9" ht="12" customHeight="1" x14ac:dyDescent="0.2">
      <c r="A19" s="24" t="s">
        <v>32</v>
      </c>
      <c r="B19" s="1" t="s">
        <v>22</v>
      </c>
      <c r="C19" s="9">
        <v>5</v>
      </c>
      <c r="D19" s="9">
        <v>3</v>
      </c>
      <c r="E19" s="9" t="s">
        <v>43</v>
      </c>
      <c r="F19" s="9">
        <v>2</v>
      </c>
      <c r="G19" t="s">
        <v>32</v>
      </c>
      <c r="H19" t="s">
        <v>32</v>
      </c>
    </row>
    <row r="20" spans="1:9" ht="12" customHeight="1" x14ac:dyDescent="0.2">
      <c r="A20" s="24" t="s">
        <v>32</v>
      </c>
      <c r="B20" s="1" t="s">
        <v>23</v>
      </c>
      <c r="C20" s="9">
        <v>10</v>
      </c>
      <c r="D20" s="9">
        <v>10</v>
      </c>
      <c r="E20" s="9" t="s">
        <v>43</v>
      </c>
      <c r="F20" s="9" t="s">
        <v>43</v>
      </c>
      <c r="G20" t="s">
        <v>32</v>
      </c>
      <c r="H20" t="s">
        <v>32</v>
      </c>
    </row>
    <row r="21" spans="1:9" ht="12" customHeight="1" x14ac:dyDescent="0.2">
      <c r="A21" s="24" t="s">
        <v>32</v>
      </c>
      <c r="B21" s="1" t="s">
        <v>24</v>
      </c>
      <c r="C21" s="9">
        <v>4</v>
      </c>
      <c r="D21" s="9">
        <v>1</v>
      </c>
      <c r="E21" s="9" t="s">
        <v>43</v>
      </c>
      <c r="F21" s="9">
        <v>3</v>
      </c>
      <c r="G21" t="s">
        <v>32</v>
      </c>
      <c r="H21" t="s">
        <v>32</v>
      </c>
    </row>
    <row r="22" spans="1:9" ht="12" customHeight="1" x14ac:dyDescent="0.2">
      <c r="A22" s="24" t="s">
        <v>32</v>
      </c>
      <c r="B22" s="1" t="s">
        <v>25</v>
      </c>
      <c r="C22" s="9">
        <v>4</v>
      </c>
      <c r="D22" s="9">
        <v>4</v>
      </c>
      <c r="E22" s="9" t="s">
        <v>43</v>
      </c>
      <c r="F22" s="9" t="s">
        <v>43</v>
      </c>
      <c r="G22" t="s">
        <v>32</v>
      </c>
      <c r="H22" t="s">
        <v>32</v>
      </c>
    </row>
    <row r="23" spans="1:9" ht="12" customHeight="1" x14ac:dyDescent="0.2">
      <c r="A23" s="24" t="s">
        <v>32</v>
      </c>
      <c r="B23" s="1" t="s">
        <v>26</v>
      </c>
      <c r="C23" s="9" t="s">
        <v>43</v>
      </c>
      <c r="D23" s="9" t="s">
        <v>43</v>
      </c>
      <c r="E23" s="9" t="s">
        <v>43</v>
      </c>
      <c r="F23" s="9" t="s">
        <v>43</v>
      </c>
      <c r="G23" t="s">
        <v>32</v>
      </c>
      <c r="H23" t="s">
        <v>32</v>
      </c>
      <c r="I23" t="s">
        <v>32</v>
      </c>
    </row>
    <row r="24" spans="1:9" ht="12" customHeight="1" x14ac:dyDescent="0.25">
      <c r="A24" s="24" t="s">
        <v>32</v>
      </c>
      <c r="B24" s="1" t="s">
        <v>27</v>
      </c>
      <c r="C24" s="9">
        <v>4</v>
      </c>
      <c r="D24" s="9">
        <v>4</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107</v>
      </c>
      <c r="D26" s="3">
        <v>46</v>
      </c>
      <c r="E26" s="3">
        <v>12</v>
      </c>
      <c r="F26" s="3">
        <v>49</v>
      </c>
    </row>
    <row r="27" spans="1:9" ht="12" customHeight="1" x14ac:dyDescent="0.2">
      <c r="A27" s="24" t="s">
        <v>32</v>
      </c>
      <c r="B27" s="1" t="s">
        <v>9</v>
      </c>
      <c r="C27" s="9">
        <v>1</v>
      </c>
      <c r="D27" s="9" t="s">
        <v>43</v>
      </c>
      <c r="E27" s="9" t="s">
        <v>43</v>
      </c>
      <c r="F27" s="9">
        <v>1</v>
      </c>
      <c r="G27" t="s">
        <v>32</v>
      </c>
      <c r="H27" t="s">
        <v>32</v>
      </c>
    </row>
    <row r="28" spans="1:9" ht="12" customHeight="1" x14ac:dyDescent="0.2">
      <c r="A28" s="24" t="s">
        <v>32</v>
      </c>
      <c r="B28" s="1" t="s">
        <v>10</v>
      </c>
      <c r="C28" s="9">
        <v>1</v>
      </c>
      <c r="D28" s="9" t="s">
        <v>43</v>
      </c>
      <c r="E28" s="9" t="s">
        <v>43</v>
      </c>
      <c r="F28" s="9">
        <v>1</v>
      </c>
      <c r="G28" t="s">
        <v>32</v>
      </c>
      <c r="H28" t="s">
        <v>32</v>
      </c>
    </row>
    <row r="29" spans="1:9" ht="12" customHeight="1" x14ac:dyDescent="0.2">
      <c r="A29" s="24" t="s">
        <v>32</v>
      </c>
      <c r="B29" s="1" t="s">
        <v>11</v>
      </c>
      <c r="C29" s="9">
        <v>2</v>
      </c>
      <c r="D29" s="9">
        <v>1</v>
      </c>
      <c r="E29" s="9" t="s">
        <v>43</v>
      </c>
      <c r="F29" s="9">
        <v>1</v>
      </c>
      <c r="G29" t="s">
        <v>32</v>
      </c>
      <c r="H29" t="s">
        <v>32</v>
      </c>
    </row>
    <row r="30" spans="1:9" ht="12" customHeight="1" x14ac:dyDescent="0.2">
      <c r="A30" s="24" t="s">
        <v>32</v>
      </c>
      <c r="B30" s="1" t="s">
        <v>12</v>
      </c>
      <c r="C30" s="9">
        <v>9</v>
      </c>
      <c r="D30" s="9">
        <v>6</v>
      </c>
      <c r="E30" s="9">
        <v>2</v>
      </c>
      <c r="F30" s="9">
        <v>1</v>
      </c>
      <c r="G30" t="s">
        <v>32</v>
      </c>
      <c r="H30" t="s">
        <v>32</v>
      </c>
    </row>
    <row r="31" spans="1:9" ht="12" customHeight="1" x14ac:dyDescent="0.2">
      <c r="A31" s="24" t="s">
        <v>32</v>
      </c>
      <c r="B31" s="1" t="s">
        <v>13</v>
      </c>
      <c r="C31" s="9">
        <v>2</v>
      </c>
      <c r="D31" s="9">
        <v>1</v>
      </c>
      <c r="E31" s="9" t="s">
        <v>43</v>
      </c>
      <c r="F31" s="9">
        <v>1</v>
      </c>
      <c r="G31" t="s">
        <v>32</v>
      </c>
      <c r="H31" t="s">
        <v>32</v>
      </c>
    </row>
    <row r="32" spans="1:9" ht="12" customHeight="1" x14ac:dyDescent="0.2">
      <c r="A32" s="24" t="s">
        <v>32</v>
      </c>
      <c r="B32" s="1" t="s">
        <v>14</v>
      </c>
      <c r="C32" s="9">
        <v>13</v>
      </c>
      <c r="D32" s="9">
        <v>2</v>
      </c>
      <c r="E32" s="9">
        <v>5</v>
      </c>
      <c r="F32" s="9">
        <v>6</v>
      </c>
      <c r="G32" t="s">
        <v>32</v>
      </c>
      <c r="H32" t="s">
        <v>32</v>
      </c>
    </row>
    <row r="33" spans="1:9" ht="12" customHeight="1" x14ac:dyDescent="0.2">
      <c r="A33" s="24" t="s">
        <v>32</v>
      </c>
      <c r="B33" s="1" t="s">
        <v>15</v>
      </c>
      <c r="C33" s="9">
        <v>15</v>
      </c>
      <c r="D33" s="9">
        <v>4</v>
      </c>
      <c r="E33" s="9">
        <v>1</v>
      </c>
      <c r="F33" s="9">
        <v>10</v>
      </c>
      <c r="G33" t="s">
        <v>32</v>
      </c>
      <c r="H33" t="s">
        <v>32</v>
      </c>
    </row>
    <row r="34" spans="1:9" ht="12" customHeight="1" x14ac:dyDescent="0.2">
      <c r="A34" s="24" t="s">
        <v>32</v>
      </c>
      <c r="B34" s="1" t="s">
        <v>16</v>
      </c>
      <c r="C34" s="9">
        <v>16</v>
      </c>
      <c r="D34" s="9">
        <v>6</v>
      </c>
      <c r="E34" s="9">
        <v>1</v>
      </c>
      <c r="F34" s="9">
        <v>9</v>
      </c>
      <c r="G34" t="s">
        <v>32</v>
      </c>
      <c r="H34" t="s">
        <v>32</v>
      </c>
    </row>
    <row r="35" spans="1:9" ht="12" customHeight="1" x14ac:dyDescent="0.2">
      <c r="A35" s="24" t="s">
        <v>32</v>
      </c>
      <c r="B35" s="1" t="s">
        <v>17</v>
      </c>
      <c r="C35" s="9">
        <v>11</v>
      </c>
      <c r="D35" s="9">
        <v>5</v>
      </c>
      <c r="E35" s="9" t="s">
        <v>43</v>
      </c>
      <c r="F35" s="9">
        <v>6</v>
      </c>
      <c r="G35" t="s">
        <v>32</v>
      </c>
      <c r="H35" t="s">
        <v>32</v>
      </c>
    </row>
    <row r="36" spans="1:9" ht="12" customHeight="1" x14ac:dyDescent="0.2">
      <c r="A36" s="24" t="s">
        <v>32</v>
      </c>
      <c r="B36" s="1" t="s">
        <v>18</v>
      </c>
      <c r="C36" s="9">
        <v>6</v>
      </c>
      <c r="D36" s="9">
        <v>2</v>
      </c>
      <c r="E36" s="9">
        <v>2</v>
      </c>
      <c r="F36" s="9">
        <v>2</v>
      </c>
      <c r="G36" t="s">
        <v>32</v>
      </c>
      <c r="H36" t="s">
        <v>32</v>
      </c>
    </row>
    <row r="37" spans="1:9" ht="12" customHeight="1" x14ac:dyDescent="0.2">
      <c r="A37" s="24" t="s">
        <v>32</v>
      </c>
      <c r="B37" s="1" t="s">
        <v>19</v>
      </c>
      <c r="C37" s="9">
        <v>11</v>
      </c>
      <c r="D37" s="9">
        <v>5</v>
      </c>
      <c r="E37" s="9">
        <v>1</v>
      </c>
      <c r="F37" s="9">
        <v>5</v>
      </c>
      <c r="G37" t="s">
        <v>32</v>
      </c>
      <c r="H37" t="s">
        <v>32</v>
      </c>
    </row>
    <row r="38" spans="1:9" ht="12" customHeight="1" x14ac:dyDescent="0.2">
      <c r="A38" s="24" t="s">
        <v>32</v>
      </c>
      <c r="B38" s="1" t="s">
        <v>20</v>
      </c>
      <c r="C38" s="9">
        <v>5</v>
      </c>
      <c r="D38" s="9">
        <v>4</v>
      </c>
      <c r="E38" s="9" t="s">
        <v>43</v>
      </c>
      <c r="F38" s="9">
        <v>1</v>
      </c>
      <c r="G38" t="s">
        <v>32</v>
      </c>
      <c r="H38" t="s">
        <v>32</v>
      </c>
    </row>
    <row r="39" spans="1:9" ht="12" customHeight="1" x14ac:dyDescent="0.2">
      <c r="A39" s="24" t="s">
        <v>32</v>
      </c>
      <c r="B39" s="1" t="s">
        <v>21</v>
      </c>
      <c r="C39" s="9">
        <v>3</v>
      </c>
      <c r="D39" s="9">
        <v>1</v>
      </c>
      <c r="E39" s="9" t="s">
        <v>43</v>
      </c>
      <c r="F39" s="9">
        <v>2</v>
      </c>
      <c r="G39" t="s">
        <v>32</v>
      </c>
      <c r="H39" t="s">
        <v>32</v>
      </c>
    </row>
    <row r="40" spans="1:9" ht="12" customHeight="1" x14ac:dyDescent="0.2">
      <c r="A40" s="24" t="s">
        <v>32</v>
      </c>
      <c r="B40" s="1" t="s">
        <v>22</v>
      </c>
      <c r="C40" s="9">
        <v>5</v>
      </c>
      <c r="D40" s="9">
        <v>3</v>
      </c>
      <c r="E40" s="9" t="s">
        <v>43</v>
      </c>
      <c r="F40" s="9">
        <v>2</v>
      </c>
      <c r="G40" t="s">
        <v>32</v>
      </c>
      <c r="H40" t="s">
        <v>32</v>
      </c>
    </row>
    <row r="41" spans="1:9" ht="12" customHeight="1" x14ac:dyDescent="0.2">
      <c r="A41" s="24" t="s">
        <v>32</v>
      </c>
      <c r="B41" s="1" t="s">
        <v>23</v>
      </c>
      <c r="C41" s="9">
        <v>2</v>
      </c>
      <c r="D41" s="9">
        <v>2</v>
      </c>
      <c r="E41" s="9" t="s">
        <v>43</v>
      </c>
      <c r="F41" s="9" t="s">
        <v>43</v>
      </c>
      <c r="G41" t="s">
        <v>32</v>
      </c>
      <c r="H41" t="s">
        <v>32</v>
      </c>
    </row>
    <row r="42" spans="1:9" ht="12" customHeight="1" x14ac:dyDescent="0.2">
      <c r="A42" s="24" t="s">
        <v>32</v>
      </c>
      <c r="B42" s="1" t="s">
        <v>24</v>
      </c>
      <c r="C42" s="9">
        <v>1</v>
      </c>
      <c r="D42" s="9" t="s">
        <v>43</v>
      </c>
      <c r="E42" s="9" t="s">
        <v>43</v>
      </c>
      <c r="F42" s="9">
        <v>1</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66</v>
      </c>
      <c r="D47" s="3">
        <v>27</v>
      </c>
      <c r="E47" s="3">
        <v>2</v>
      </c>
      <c r="F47" s="3">
        <v>37</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v>2</v>
      </c>
      <c r="D49" s="9" t="s">
        <v>43</v>
      </c>
      <c r="E49" s="9" t="s">
        <v>43</v>
      </c>
      <c r="F49" s="9">
        <v>2</v>
      </c>
      <c r="G49" t="s">
        <v>32</v>
      </c>
      <c r="H49" t="s">
        <v>32</v>
      </c>
    </row>
    <row r="50" spans="1:9" ht="12" customHeight="1" x14ac:dyDescent="0.2">
      <c r="A50" s="24" t="s">
        <v>32</v>
      </c>
      <c r="B50" s="1" t="s">
        <v>11</v>
      </c>
      <c r="C50" s="9">
        <v>3</v>
      </c>
      <c r="D50" s="9">
        <v>1</v>
      </c>
      <c r="E50" s="9" t="s">
        <v>43</v>
      </c>
      <c r="F50" s="9">
        <v>2</v>
      </c>
      <c r="G50" t="s">
        <v>32</v>
      </c>
      <c r="H50" t="s">
        <v>32</v>
      </c>
    </row>
    <row r="51" spans="1:9" ht="12" customHeight="1" x14ac:dyDescent="0.2">
      <c r="A51" s="24" t="s">
        <v>32</v>
      </c>
      <c r="B51" s="1" t="s">
        <v>12</v>
      </c>
      <c r="C51" s="9">
        <v>4</v>
      </c>
      <c r="D51" s="9">
        <v>2</v>
      </c>
      <c r="E51" s="9" t="s">
        <v>43</v>
      </c>
      <c r="F51" s="9">
        <v>2</v>
      </c>
      <c r="G51" t="s">
        <v>32</v>
      </c>
      <c r="H51" t="s">
        <v>32</v>
      </c>
    </row>
    <row r="52" spans="1:9" ht="12" customHeight="1" x14ac:dyDescent="0.2">
      <c r="A52" s="24" t="s">
        <v>32</v>
      </c>
      <c r="B52" s="1" t="s">
        <v>13</v>
      </c>
      <c r="C52" s="9">
        <v>3</v>
      </c>
      <c r="D52" s="9" t="s">
        <v>43</v>
      </c>
      <c r="E52" s="9" t="s">
        <v>43</v>
      </c>
      <c r="F52" s="9">
        <v>3</v>
      </c>
      <c r="G52" t="s">
        <v>32</v>
      </c>
      <c r="H52" t="s">
        <v>32</v>
      </c>
    </row>
    <row r="53" spans="1:9" ht="12" customHeight="1" x14ac:dyDescent="0.2">
      <c r="A53" s="24" t="s">
        <v>32</v>
      </c>
      <c r="B53" s="1" t="s">
        <v>14</v>
      </c>
      <c r="C53" s="9">
        <v>7</v>
      </c>
      <c r="D53" s="9">
        <v>1</v>
      </c>
      <c r="E53" s="9">
        <v>1</v>
      </c>
      <c r="F53" s="9">
        <v>5</v>
      </c>
      <c r="G53" t="s">
        <v>32</v>
      </c>
      <c r="H53" t="s">
        <v>32</v>
      </c>
    </row>
    <row r="54" spans="1:9" ht="12" customHeight="1" x14ac:dyDescent="0.2">
      <c r="A54" s="24" t="s">
        <v>32</v>
      </c>
      <c r="B54" s="1" t="s">
        <v>15</v>
      </c>
      <c r="C54" s="9">
        <v>8</v>
      </c>
      <c r="D54" s="9">
        <v>2</v>
      </c>
      <c r="E54" s="9">
        <v>1</v>
      </c>
      <c r="F54" s="9">
        <v>5</v>
      </c>
      <c r="G54" t="s">
        <v>32</v>
      </c>
      <c r="H54" t="s">
        <v>32</v>
      </c>
    </row>
    <row r="55" spans="1:9" ht="12" customHeight="1" x14ac:dyDescent="0.2">
      <c r="A55" s="24" t="s">
        <v>32</v>
      </c>
      <c r="B55" s="1" t="s">
        <v>16</v>
      </c>
      <c r="C55" s="9">
        <v>5</v>
      </c>
      <c r="D55" s="9">
        <v>1</v>
      </c>
      <c r="E55" s="9" t="s">
        <v>43</v>
      </c>
      <c r="F55" s="9">
        <v>4</v>
      </c>
      <c r="G55" t="s">
        <v>32</v>
      </c>
      <c r="H55" t="s">
        <v>32</v>
      </c>
    </row>
    <row r="56" spans="1:9" ht="12" customHeight="1" x14ac:dyDescent="0.2">
      <c r="A56" s="24" t="s">
        <v>32</v>
      </c>
      <c r="B56" s="1" t="s">
        <v>17</v>
      </c>
      <c r="C56" s="9">
        <v>7</v>
      </c>
      <c r="D56" s="9">
        <v>1</v>
      </c>
      <c r="E56" s="9" t="s">
        <v>43</v>
      </c>
      <c r="F56" s="9">
        <v>6</v>
      </c>
      <c r="G56" t="s">
        <v>32</v>
      </c>
      <c r="H56" t="s">
        <v>32</v>
      </c>
    </row>
    <row r="57" spans="1:9" ht="12" customHeight="1" x14ac:dyDescent="0.2">
      <c r="A57" s="24" t="s">
        <v>32</v>
      </c>
      <c r="B57" s="1" t="s">
        <v>18</v>
      </c>
      <c r="C57" s="9">
        <v>2</v>
      </c>
      <c r="D57" s="9">
        <v>1</v>
      </c>
      <c r="E57" s="9" t="s">
        <v>43</v>
      </c>
      <c r="F57" s="9">
        <v>1</v>
      </c>
      <c r="G57" t="s">
        <v>32</v>
      </c>
      <c r="H57" t="s">
        <v>32</v>
      </c>
    </row>
    <row r="58" spans="1:9" ht="12" customHeight="1" x14ac:dyDescent="0.2">
      <c r="A58" s="24" t="s">
        <v>32</v>
      </c>
      <c r="B58" s="1" t="s">
        <v>19</v>
      </c>
      <c r="C58" s="9">
        <v>5</v>
      </c>
      <c r="D58" s="9">
        <v>4</v>
      </c>
      <c r="E58" s="9" t="s">
        <v>43</v>
      </c>
      <c r="F58" s="9">
        <v>1</v>
      </c>
      <c r="G58" t="s">
        <v>32</v>
      </c>
      <c r="H58" t="s">
        <v>32</v>
      </c>
    </row>
    <row r="59" spans="1:9" ht="12" customHeight="1" x14ac:dyDescent="0.2">
      <c r="A59" s="24" t="s">
        <v>32</v>
      </c>
      <c r="B59" s="1" t="s">
        <v>20</v>
      </c>
      <c r="C59" s="9">
        <v>3</v>
      </c>
      <c r="D59" s="9">
        <v>1</v>
      </c>
      <c r="E59" s="9" t="s">
        <v>43</v>
      </c>
      <c r="F59" s="9">
        <v>2</v>
      </c>
      <c r="G59" t="s">
        <v>32</v>
      </c>
      <c r="H59" t="s">
        <v>32</v>
      </c>
    </row>
    <row r="60" spans="1:9" ht="12" customHeight="1" x14ac:dyDescent="0.2">
      <c r="A60" s="24" t="s">
        <v>32</v>
      </c>
      <c r="B60" s="1" t="s">
        <v>21</v>
      </c>
      <c r="C60" s="9">
        <v>2</v>
      </c>
      <c r="D60" s="9" t="s">
        <v>43</v>
      </c>
      <c r="E60" s="9" t="s">
        <v>43</v>
      </c>
      <c r="F60" s="9">
        <v>2</v>
      </c>
      <c r="G60" t="s">
        <v>32</v>
      </c>
      <c r="H60" t="s">
        <v>32</v>
      </c>
    </row>
    <row r="61" spans="1:9" ht="12" customHeight="1" x14ac:dyDescent="0.2">
      <c r="A61" s="24" t="s">
        <v>32</v>
      </c>
      <c r="B61" s="1" t="s">
        <v>22</v>
      </c>
      <c r="C61" s="9" t="s">
        <v>43</v>
      </c>
      <c r="D61" s="9" t="s">
        <v>43</v>
      </c>
      <c r="E61" s="9" t="s">
        <v>43</v>
      </c>
      <c r="F61" s="9" t="s">
        <v>43</v>
      </c>
      <c r="G61" t="s">
        <v>32</v>
      </c>
      <c r="H61" t="s">
        <v>32</v>
      </c>
      <c r="I61" t="s">
        <v>32</v>
      </c>
    </row>
    <row r="62" spans="1:9" ht="12" customHeight="1" x14ac:dyDescent="0.2">
      <c r="A62" s="24" t="s">
        <v>32</v>
      </c>
      <c r="B62" s="1" t="s">
        <v>23</v>
      </c>
      <c r="C62" s="9">
        <v>8</v>
      </c>
      <c r="D62" s="9">
        <v>8</v>
      </c>
      <c r="E62" s="9" t="s">
        <v>43</v>
      </c>
      <c r="F62" s="9" t="s">
        <v>43</v>
      </c>
      <c r="G62" t="s">
        <v>32</v>
      </c>
      <c r="H62" t="s">
        <v>32</v>
      </c>
    </row>
    <row r="63" spans="1:9" ht="12" customHeight="1" x14ac:dyDescent="0.2">
      <c r="A63" s="24" t="s">
        <v>32</v>
      </c>
      <c r="B63" s="1" t="s">
        <v>24</v>
      </c>
      <c r="C63" s="9">
        <v>3</v>
      </c>
      <c r="D63" s="9">
        <v>1</v>
      </c>
      <c r="E63" s="9" t="s">
        <v>43</v>
      </c>
      <c r="F63" s="9">
        <v>2</v>
      </c>
      <c r="G63" t="s">
        <v>32</v>
      </c>
      <c r="H63" t="s">
        <v>32</v>
      </c>
    </row>
    <row r="64" spans="1:9" ht="12" customHeight="1" x14ac:dyDescent="0.2">
      <c r="A64" s="24" t="s">
        <v>32</v>
      </c>
      <c r="B64" s="1" t="s">
        <v>25</v>
      </c>
      <c r="C64" s="9">
        <v>2</v>
      </c>
      <c r="D64" s="9">
        <v>2</v>
      </c>
      <c r="E64" s="9" t="s">
        <v>43</v>
      </c>
      <c r="F64" s="9" t="s">
        <v>43</v>
      </c>
      <c r="G64" t="s">
        <v>32</v>
      </c>
      <c r="H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48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94</v>
      </c>
      <c r="D5" s="17">
        <v>51</v>
      </c>
      <c r="E5" s="17" t="s">
        <v>43</v>
      </c>
      <c r="F5" s="17">
        <v>43</v>
      </c>
    </row>
    <row r="6" spans="1:31" ht="12" customHeight="1" x14ac:dyDescent="0.2">
      <c r="A6" s="24" t="s">
        <v>32</v>
      </c>
      <c r="B6" s="1" t="s">
        <v>9</v>
      </c>
      <c r="C6" s="9">
        <v>1</v>
      </c>
      <c r="D6" s="9" t="s">
        <v>43</v>
      </c>
      <c r="E6" s="9" t="s">
        <v>43</v>
      </c>
      <c r="F6" s="9">
        <v>1</v>
      </c>
      <c r="G6" t="s">
        <v>32</v>
      </c>
      <c r="H6" t="s">
        <v>32</v>
      </c>
    </row>
    <row r="7" spans="1:31" ht="12" customHeight="1" x14ac:dyDescent="0.2">
      <c r="A7" s="24" t="s">
        <v>32</v>
      </c>
      <c r="B7" s="1" t="s">
        <v>10</v>
      </c>
      <c r="C7" s="9">
        <v>1</v>
      </c>
      <c r="D7" s="9" t="s">
        <v>43</v>
      </c>
      <c r="E7" s="9" t="s">
        <v>43</v>
      </c>
      <c r="F7" s="9">
        <v>1</v>
      </c>
      <c r="G7" t="s">
        <v>32</v>
      </c>
      <c r="H7" t="s">
        <v>32</v>
      </c>
    </row>
    <row r="8" spans="1:31" ht="12" customHeight="1" x14ac:dyDescent="0.2">
      <c r="A8" s="24" t="s">
        <v>32</v>
      </c>
      <c r="B8" s="1" t="s">
        <v>11</v>
      </c>
      <c r="C8" s="9">
        <v>2</v>
      </c>
      <c r="D8" s="9">
        <v>1</v>
      </c>
      <c r="E8" s="9" t="s">
        <v>43</v>
      </c>
      <c r="F8" s="9">
        <v>1</v>
      </c>
      <c r="G8" t="s">
        <v>32</v>
      </c>
      <c r="H8" t="s">
        <v>32</v>
      </c>
    </row>
    <row r="9" spans="1:31" ht="12" customHeight="1" x14ac:dyDescent="0.2">
      <c r="A9" s="24" t="s">
        <v>32</v>
      </c>
      <c r="B9" s="1" t="s">
        <v>12</v>
      </c>
      <c r="C9" s="9">
        <v>2</v>
      </c>
      <c r="D9" s="9" t="s">
        <v>43</v>
      </c>
      <c r="E9" s="9" t="s">
        <v>43</v>
      </c>
      <c r="F9" s="9">
        <v>2</v>
      </c>
      <c r="G9" t="s">
        <v>32</v>
      </c>
      <c r="H9" t="s">
        <v>32</v>
      </c>
    </row>
    <row r="10" spans="1:31" ht="12" customHeight="1" x14ac:dyDescent="0.2">
      <c r="A10" s="24" t="s">
        <v>32</v>
      </c>
      <c r="B10" s="1" t="s">
        <v>13</v>
      </c>
      <c r="C10" s="9">
        <v>4</v>
      </c>
      <c r="D10" s="9" t="s">
        <v>43</v>
      </c>
      <c r="E10" s="9" t="s">
        <v>43</v>
      </c>
      <c r="F10" s="9">
        <v>4</v>
      </c>
      <c r="G10" t="s">
        <v>32</v>
      </c>
      <c r="H10" t="s">
        <v>32</v>
      </c>
    </row>
    <row r="11" spans="1:31" ht="12" customHeight="1" x14ac:dyDescent="0.2">
      <c r="A11" s="24" t="s">
        <v>32</v>
      </c>
      <c r="B11" s="1" t="s">
        <v>14</v>
      </c>
      <c r="C11" s="9">
        <v>5</v>
      </c>
      <c r="D11" s="9">
        <v>1</v>
      </c>
      <c r="E11" s="9" t="s">
        <v>43</v>
      </c>
      <c r="F11" s="9">
        <v>4</v>
      </c>
      <c r="G11" t="s">
        <v>32</v>
      </c>
      <c r="H11" t="s">
        <v>32</v>
      </c>
    </row>
    <row r="12" spans="1:31" ht="12" customHeight="1" x14ac:dyDescent="0.2">
      <c r="A12" s="24" t="s">
        <v>32</v>
      </c>
      <c r="B12" s="1" t="s">
        <v>15</v>
      </c>
      <c r="C12" s="9">
        <v>4</v>
      </c>
      <c r="D12" s="9">
        <v>2</v>
      </c>
      <c r="E12" s="9" t="s">
        <v>43</v>
      </c>
      <c r="F12" s="9">
        <v>2</v>
      </c>
      <c r="G12" t="s">
        <v>32</v>
      </c>
      <c r="H12" t="s">
        <v>32</v>
      </c>
    </row>
    <row r="13" spans="1:31" ht="12" customHeight="1" x14ac:dyDescent="0.2">
      <c r="A13" s="24" t="s">
        <v>32</v>
      </c>
      <c r="B13" s="1" t="s">
        <v>16</v>
      </c>
      <c r="C13" s="9">
        <v>10</v>
      </c>
      <c r="D13" s="9">
        <v>5</v>
      </c>
      <c r="E13" s="9" t="s">
        <v>43</v>
      </c>
      <c r="F13" s="9">
        <v>5</v>
      </c>
      <c r="G13" t="s">
        <v>32</v>
      </c>
      <c r="H13" t="s">
        <v>32</v>
      </c>
    </row>
    <row r="14" spans="1:31" ht="12" customHeight="1" x14ac:dyDescent="0.2">
      <c r="A14" s="24" t="s">
        <v>32</v>
      </c>
      <c r="B14" s="1" t="s">
        <v>17</v>
      </c>
      <c r="C14" s="9">
        <v>16</v>
      </c>
      <c r="D14" s="9">
        <v>8</v>
      </c>
      <c r="E14" s="9" t="s">
        <v>43</v>
      </c>
      <c r="F14" s="9">
        <v>8</v>
      </c>
      <c r="G14" t="s">
        <v>32</v>
      </c>
      <c r="H14" t="s">
        <v>32</v>
      </c>
    </row>
    <row r="15" spans="1:31" ht="12" customHeight="1" x14ac:dyDescent="0.2">
      <c r="A15" s="24" t="s">
        <v>32</v>
      </c>
      <c r="B15" s="1" t="s">
        <v>18</v>
      </c>
      <c r="C15" s="9">
        <v>6</v>
      </c>
      <c r="D15" s="9">
        <v>3</v>
      </c>
      <c r="E15" s="9" t="s">
        <v>43</v>
      </c>
      <c r="F15" s="9">
        <v>3</v>
      </c>
      <c r="G15" t="s">
        <v>32</v>
      </c>
      <c r="H15" t="s">
        <v>32</v>
      </c>
    </row>
    <row r="16" spans="1:31" ht="12" customHeight="1" x14ac:dyDescent="0.2">
      <c r="A16" s="24" t="s">
        <v>32</v>
      </c>
      <c r="B16" s="1" t="s">
        <v>19</v>
      </c>
      <c r="C16" s="9">
        <v>7</v>
      </c>
      <c r="D16" s="9">
        <v>4</v>
      </c>
      <c r="E16" s="9" t="s">
        <v>43</v>
      </c>
      <c r="F16" s="9">
        <v>3</v>
      </c>
      <c r="G16" t="s">
        <v>32</v>
      </c>
      <c r="H16" t="s">
        <v>32</v>
      </c>
    </row>
    <row r="17" spans="1:9" ht="12" customHeight="1" x14ac:dyDescent="0.2">
      <c r="A17" s="24" t="s">
        <v>32</v>
      </c>
      <c r="B17" s="1" t="s">
        <v>20</v>
      </c>
      <c r="C17" s="9">
        <v>5</v>
      </c>
      <c r="D17" s="9">
        <v>3</v>
      </c>
      <c r="E17" s="9" t="s">
        <v>43</v>
      </c>
      <c r="F17" s="9">
        <v>2</v>
      </c>
      <c r="G17" t="s">
        <v>32</v>
      </c>
      <c r="H17" t="s">
        <v>32</v>
      </c>
    </row>
    <row r="18" spans="1:9" ht="12" customHeight="1" x14ac:dyDescent="0.2">
      <c r="A18" s="24" t="s">
        <v>32</v>
      </c>
      <c r="B18" s="1" t="s">
        <v>21</v>
      </c>
      <c r="C18" s="9">
        <v>5</v>
      </c>
      <c r="D18" s="9">
        <v>1</v>
      </c>
      <c r="E18" s="9" t="s">
        <v>43</v>
      </c>
      <c r="F18" s="9">
        <v>4</v>
      </c>
      <c r="G18" t="s">
        <v>32</v>
      </c>
      <c r="H18" t="s">
        <v>32</v>
      </c>
    </row>
    <row r="19" spans="1:9" ht="12" customHeight="1" x14ac:dyDescent="0.2">
      <c r="A19" s="24" t="s">
        <v>32</v>
      </c>
      <c r="B19" s="1" t="s">
        <v>22</v>
      </c>
      <c r="C19" s="9">
        <v>5</v>
      </c>
      <c r="D19" s="9">
        <v>3</v>
      </c>
      <c r="E19" s="9" t="s">
        <v>43</v>
      </c>
      <c r="F19" s="9">
        <v>2</v>
      </c>
      <c r="G19" t="s">
        <v>32</v>
      </c>
      <c r="H19" t="s">
        <v>32</v>
      </c>
    </row>
    <row r="20" spans="1:9" ht="12" customHeight="1" x14ac:dyDescent="0.2">
      <c r="A20" s="24" t="s">
        <v>32</v>
      </c>
      <c r="B20" s="1" t="s">
        <v>23</v>
      </c>
      <c r="C20" s="9">
        <v>6</v>
      </c>
      <c r="D20" s="9">
        <v>5</v>
      </c>
      <c r="E20" s="9" t="s">
        <v>43</v>
      </c>
      <c r="F20" s="9">
        <v>1</v>
      </c>
      <c r="G20" t="s">
        <v>32</v>
      </c>
      <c r="H20" t="s">
        <v>32</v>
      </c>
    </row>
    <row r="21" spans="1:9" ht="12" customHeight="1" x14ac:dyDescent="0.2">
      <c r="A21" s="24" t="s">
        <v>32</v>
      </c>
      <c r="B21" s="1" t="s">
        <v>24</v>
      </c>
      <c r="C21" s="9">
        <v>6</v>
      </c>
      <c r="D21" s="9">
        <v>6</v>
      </c>
      <c r="E21" s="9" t="s">
        <v>43</v>
      </c>
      <c r="F21" s="9" t="s">
        <v>43</v>
      </c>
      <c r="G21" t="s">
        <v>32</v>
      </c>
      <c r="H21" t="s">
        <v>32</v>
      </c>
    </row>
    <row r="22" spans="1:9" ht="12" customHeight="1" x14ac:dyDescent="0.2">
      <c r="A22" s="24" t="s">
        <v>32</v>
      </c>
      <c r="B22" s="1" t="s">
        <v>25</v>
      </c>
      <c r="C22" s="9">
        <v>5</v>
      </c>
      <c r="D22" s="9">
        <v>5</v>
      </c>
      <c r="E22" s="9" t="s">
        <v>43</v>
      </c>
      <c r="F22" s="9" t="s">
        <v>43</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57</v>
      </c>
      <c r="D26" s="3">
        <v>30</v>
      </c>
      <c r="E26" s="3" t="s">
        <v>43</v>
      </c>
      <c r="F26" s="3">
        <v>27</v>
      </c>
    </row>
    <row r="27" spans="1:9" ht="12" customHeight="1" x14ac:dyDescent="0.2">
      <c r="A27" s="24" t="s">
        <v>32</v>
      </c>
      <c r="B27" s="1" t="s">
        <v>9</v>
      </c>
      <c r="C27" s="9">
        <v>1</v>
      </c>
      <c r="D27" s="9" t="s">
        <v>43</v>
      </c>
      <c r="E27" s="9" t="s">
        <v>43</v>
      </c>
      <c r="F27" s="9">
        <v>1</v>
      </c>
      <c r="G27" t="s">
        <v>32</v>
      </c>
      <c r="H27" t="s">
        <v>32</v>
      </c>
    </row>
    <row r="28" spans="1:9" ht="12" customHeight="1" x14ac:dyDescent="0.2">
      <c r="A28" s="24" t="s">
        <v>32</v>
      </c>
      <c r="B28" s="1" t="s">
        <v>10</v>
      </c>
      <c r="C28" s="9">
        <v>1</v>
      </c>
      <c r="D28" s="9" t="s">
        <v>43</v>
      </c>
      <c r="E28" s="9" t="s">
        <v>43</v>
      </c>
      <c r="F28" s="9">
        <v>1</v>
      </c>
      <c r="G28" t="s">
        <v>32</v>
      </c>
      <c r="H28" t="s">
        <v>32</v>
      </c>
    </row>
    <row r="29" spans="1:9" ht="12" customHeight="1" x14ac:dyDescent="0.2">
      <c r="A29" s="24" t="s">
        <v>32</v>
      </c>
      <c r="B29" s="1" t="s">
        <v>11</v>
      </c>
      <c r="C29" s="9">
        <v>1</v>
      </c>
      <c r="D29" s="9" t="s">
        <v>43</v>
      </c>
      <c r="E29" s="9" t="s">
        <v>43</v>
      </c>
      <c r="F29" s="9">
        <v>1</v>
      </c>
      <c r="G29" t="s">
        <v>32</v>
      </c>
      <c r="H29" t="s">
        <v>32</v>
      </c>
    </row>
    <row r="30" spans="1:9" ht="12" customHeight="1" x14ac:dyDescent="0.2">
      <c r="A30" s="24" t="s">
        <v>32</v>
      </c>
      <c r="B30" s="1" t="s">
        <v>12</v>
      </c>
      <c r="C30" s="9">
        <v>1</v>
      </c>
      <c r="D30" s="9" t="s">
        <v>43</v>
      </c>
      <c r="E30" s="9" t="s">
        <v>43</v>
      </c>
      <c r="F30" s="9">
        <v>1</v>
      </c>
      <c r="G30" t="s">
        <v>32</v>
      </c>
      <c r="H30" t="s">
        <v>32</v>
      </c>
    </row>
    <row r="31" spans="1:9" ht="12" customHeight="1" x14ac:dyDescent="0.2">
      <c r="A31" s="24" t="s">
        <v>32</v>
      </c>
      <c r="B31" s="1" t="s">
        <v>13</v>
      </c>
      <c r="C31" s="9">
        <v>2</v>
      </c>
      <c r="D31" s="9" t="s">
        <v>43</v>
      </c>
      <c r="E31" s="9" t="s">
        <v>43</v>
      </c>
      <c r="F31" s="9">
        <v>2</v>
      </c>
      <c r="G31" t="s">
        <v>32</v>
      </c>
      <c r="H31" t="s">
        <v>32</v>
      </c>
    </row>
    <row r="32" spans="1:9" ht="12" customHeight="1" x14ac:dyDescent="0.2">
      <c r="A32" s="24" t="s">
        <v>32</v>
      </c>
      <c r="B32" s="1" t="s">
        <v>14</v>
      </c>
      <c r="C32" s="9">
        <v>3</v>
      </c>
      <c r="D32" s="9">
        <v>1</v>
      </c>
      <c r="E32" s="9" t="s">
        <v>43</v>
      </c>
      <c r="F32" s="9">
        <v>2</v>
      </c>
      <c r="G32" t="s">
        <v>32</v>
      </c>
      <c r="H32" t="s">
        <v>32</v>
      </c>
    </row>
    <row r="33" spans="1:9" ht="12" customHeight="1" x14ac:dyDescent="0.2">
      <c r="A33" s="24" t="s">
        <v>32</v>
      </c>
      <c r="B33" s="1" t="s">
        <v>15</v>
      </c>
      <c r="C33" s="9">
        <v>3</v>
      </c>
      <c r="D33" s="9">
        <v>2</v>
      </c>
      <c r="E33" s="9" t="s">
        <v>43</v>
      </c>
      <c r="F33" s="9">
        <v>1</v>
      </c>
      <c r="G33" t="s">
        <v>32</v>
      </c>
      <c r="H33" t="s">
        <v>32</v>
      </c>
    </row>
    <row r="34" spans="1:9" ht="12" customHeight="1" x14ac:dyDescent="0.2">
      <c r="A34" s="24" t="s">
        <v>32</v>
      </c>
      <c r="B34" s="1" t="s">
        <v>16</v>
      </c>
      <c r="C34" s="9">
        <v>6</v>
      </c>
      <c r="D34" s="9">
        <v>1</v>
      </c>
      <c r="E34" s="9" t="s">
        <v>43</v>
      </c>
      <c r="F34" s="9">
        <v>5</v>
      </c>
      <c r="G34" t="s">
        <v>32</v>
      </c>
      <c r="H34" t="s">
        <v>32</v>
      </c>
    </row>
    <row r="35" spans="1:9" ht="12" customHeight="1" x14ac:dyDescent="0.2">
      <c r="A35" s="24" t="s">
        <v>32</v>
      </c>
      <c r="B35" s="1" t="s">
        <v>17</v>
      </c>
      <c r="C35" s="9">
        <v>9</v>
      </c>
      <c r="D35" s="9">
        <v>5</v>
      </c>
      <c r="E35" s="9" t="s">
        <v>43</v>
      </c>
      <c r="F35" s="9">
        <v>4</v>
      </c>
      <c r="G35" t="s">
        <v>32</v>
      </c>
      <c r="H35" t="s">
        <v>32</v>
      </c>
    </row>
    <row r="36" spans="1:9" ht="12" customHeight="1" x14ac:dyDescent="0.2">
      <c r="A36" s="24" t="s">
        <v>32</v>
      </c>
      <c r="B36" s="1" t="s">
        <v>18</v>
      </c>
      <c r="C36" s="9">
        <v>4</v>
      </c>
      <c r="D36" s="9">
        <v>2</v>
      </c>
      <c r="E36" s="9" t="s">
        <v>43</v>
      </c>
      <c r="F36" s="9">
        <v>2</v>
      </c>
      <c r="G36" t="s">
        <v>32</v>
      </c>
      <c r="H36" t="s">
        <v>32</v>
      </c>
    </row>
    <row r="37" spans="1:9" ht="12" customHeight="1" x14ac:dyDescent="0.2">
      <c r="A37" s="24" t="s">
        <v>32</v>
      </c>
      <c r="B37" s="1" t="s">
        <v>19</v>
      </c>
      <c r="C37" s="9">
        <v>4</v>
      </c>
      <c r="D37" s="9">
        <v>2</v>
      </c>
      <c r="E37" s="9" t="s">
        <v>43</v>
      </c>
      <c r="F37" s="9">
        <v>2</v>
      </c>
      <c r="G37" t="s">
        <v>32</v>
      </c>
      <c r="H37" t="s">
        <v>32</v>
      </c>
    </row>
    <row r="38" spans="1:9" ht="12" customHeight="1" x14ac:dyDescent="0.2">
      <c r="A38" s="24" t="s">
        <v>32</v>
      </c>
      <c r="B38" s="1" t="s">
        <v>20</v>
      </c>
      <c r="C38" s="9">
        <v>2</v>
      </c>
      <c r="D38" s="9">
        <v>1</v>
      </c>
      <c r="E38" s="9" t="s">
        <v>43</v>
      </c>
      <c r="F38" s="9">
        <v>1</v>
      </c>
      <c r="G38" t="s">
        <v>32</v>
      </c>
      <c r="H38" t="s">
        <v>32</v>
      </c>
    </row>
    <row r="39" spans="1:9" ht="12" customHeight="1" x14ac:dyDescent="0.2">
      <c r="A39" s="24" t="s">
        <v>32</v>
      </c>
      <c r="B39" s="1" t="s">
        <v>21</v>
      </c>
      <c r="C39" s="9">
        <v>2</v>
      </c>
      <c r="D39" s="9">
        <v>1</v>
      </c>
      <c r="E39" s="9" t="s">
        <v>43</v>
      </c>
      <c r="F39" s="9">
        <v>1</v>
      </c>
      <c r="G39" t="s">
        <v>32</v>
      </c>
      <c r="H39" t="s">
        <v>32</v>
      </c>
    </row>
    <row r="40" spans="1:9" ht="12" customHeight="1" x14ac:dyDescent="0.2">
      <c r="A40" s="24" t="s">
        <v>32</v>
      </c>
      <c r="B40" s="1" t="s">
        <v>22</v>
      </c>
      <c r="C40" s="9">
        <v>5</v>
      </c>
      <c r="D40" s="9">
        <v>3</v>
      </c>
      <c r="E40" s="9" t="s">
        <v>43</v>
      </c>
      <c r="F40" s="9">
        <v>2</v>
      </c>
      <c r="G40" t="s">
        <v>32</v>
      </c>
      <c r="H40" t="s">
        <v>32</v>
      </c>
    </row>
    <row r="41" spans="1:9" ht="12" customHeight="1" x14ac:dyDescent="0.2">
      <c r="A41" s="24" t="s">
        <v>32</v>
      </c>
      <c r="B41" s="1" t="s">
        <v>23</v>
      </c>
      <c r="C41" s="9">
        <v>5</v>
      </c>
      <c r="D41" s="9">
        <v>4</v>
      </c>
      <c r="E41" s="9" t="s">
        <v>43</v>
      </c>
      <c r="F41" s="9">
        <v>1</v>
      </c>
      <c r="G41" t="s">
        <v>32</v>
      </c>
      <c r="H41" t="s">
        <v>32</v>
      </c>
    </row>
    <row r="42" spans="1:9" ht="12" customHeight="1" x14ac:dyDescent="0.2">
      <c r="A42" s="24" t="s">
        <v>32</v>
      </c>
      <c r="B42" s="1" t="s">
        <v>24</v>
      </c>
      <c r="C42" s="9">
        <v>4</v>
      </c>
      <c r="D42" s="9">
        <v>4</v>
      </c>
      <c r="E42" s="9" t="s">
        <v>43</v>
      </c>
      <c r="F42" s="9" t="s">
        <v>43</v>
      </c>
      <c r="G42" t="s">
        <v>32</v>
      </c>
      <c r="H42" t="s">
        <v>32</v>
      </c>
    </row>
    <row r="43" spans="1:9" ht="12" customHeight="1" x14ac:dyDescent="0.2">
      <c r="A43" s="24" t="s">
        <v>32</v>
      </c>
      <c r="B43" s="1" t="s">
        <v>25</v>
      </c>
      <c r="C43" s="9">
        <v>3</v>
      </c>
      <c r="D43" s="9">
        <v>3</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37</v>
      </c>
      <c r="D47" s="3">
        <v>21</v>
      </c>
      <c r="E47" s="3" t="s">
        <v>43</v>
      </c>
      <c r="F47" s="3">
        <v>16</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t="s">
        <v>43</v>
      </c>
      <c r="D49" s="9" t="s">
        <v>43</v>
      </c>
      <c r="E49" s="9" t="s">
        <v>43</v>
      </c>
      <c r="F49" s="9" t="s">
        <v>43</v>
      </c>
      <c r="G49" t="s">
        <v>32</v>
      </c>
      <c r="H49" t="s">
        <v>32</v>
      </c>
      <c r="I49" t="s">
        <v>32</v>
      </c>
    </row>
    <row r="50" spans="1:9" ht="12" customHeight="1" x14ac:dyDescent="0.2">
      <c r="A50" s="24" t="s">
        <v>32</v>
      </c>
      <c r="B50" s="1" t="s">
        <v>11</v>
      </c>
      <c r="C50" s="9">
        <v>1</v>
      </c>
      <c r="D50" s="9">
        <v>1</v>
      </c>
      <c r="E50" s="9" t="s">
        <v>43</v>
      </c>
      <c r="F50" s="9" t="s">
        <v>43</v>
      </c>
      <c r="G50" t="s">
        <v>32</v>
      </c>
      <c r="H50" t="s">
        <v>32</v>
      </c>
    </row>
    <row r="51" spans="1:9" ht="12" customHeight="1" x14ac:dyDescent="0.2">
      <c r="A51" s="24" t="s">
        <v>32</v>
      </c>
      <c r="B51" s="1" t="s">
        <v>12</v>
      </c>
      <c r="C51" s="9">
        <v>1</v>
      </c>
      <c r="D51" s="9" t="s">
        <v>43</v>
      </c>
      <c r="E51" s="9" t="s">
        <v>43</v>
      </c>
      <c r="F51" s="9">
        <v>1</v>
      </c>
      <c r="G51" t="s">
        <v>32</v>
      </c>
      <c r="H51" t="s">
        <v>32</v>
      </c>
    </row>
    <row r="52" spans="1:9" ht="12" customHeight="1" x14ac:dyDescent="0.2">
      <c r="A52" s="24" t="s">
        <v>32</v>
      </c>
      <c r="B52" s="1" t="s">
        <v>13</v>
      </c>
      <c r="C52" s="9">
        <v>2</v>
      </c>
      <c r="D52" s="9" t="s">
        <v>43</v>
      </c>
      <c r="E52" s="9" t="s">
        <v>43</v>
      </c>
      <c r="F52" s="9">
        <v>2</v>
      </c>
      <c r="G52" t="s">
        <v>32</v>
      </c>
      <c r="H52" t="s">
        <v>32</v>
      </c>
    </row>
    <row r="53" spans="1:9" ht="12" customHeight="1" x14ac:dyDescent="0.2">
      <c r="A53" s="24" t="s">
        <v>32</v>
      </c>
      <c r="B53" s="1" t="s">
        <v>14</v>
      </c>
      <c r="C53" s="9">
        <v>2</v>
      </c>
      <c r="D53" s="9" t="s">
        <v>43</v>
      </c>
      <c r="E53" s="9" t="s">
        <v>43</v>
      </c>
      <c r="F53" s="9">
        <v>2</v>
      </c>
      <c r="G53" t="s">
        <v>32</v>
      </c>
      <c r="H53" t="s">
        <v>32</v>
      </c>
    </row>
    <row r="54" spans="1:9" ht="12" customHeight="1" x14ac:dyDescent="0.2">
      <c r="A54" s="24" t="s">
        <v>32</v>
      </c>
      <c r="B54" s="1" t="s">
        <v>15</v>
      </c>
      <c r="C54" s="9">
        <v>1</v>
      </c>
      <c r="D54" s="9" t="s">
        <v>43</v>
      </c>
      <c r="E54" s="9" t="s">
        <v>43</v>
      </c>
      <c r="F54" s="9">
        <v>1</v>
      </c>
      <c r="G54" t="s">
        <v>32</v>
      </c>
      <c r="H54" t="s">
        <v>32</v>
      </c>
    </row>
    <row r="55" spans="1:9" ht="12" customHeight="1" x14ac:dyDescent="0.2">
      <c r="A55" s="24" t="s">
        <v>32</v>
      </c>
      <c r="B55" s="1" t="s">
        <v>16</v>
      </c>
      <c r="C55" s="9">
        <v>4</v>
      </c>
      <c r="D55" s="9">
        <v>4</v>
      </c>
      <c r="E55" s="9" t="s">
        <v>43</v>
      </c>
      <c r="F55" s="9" t="s">
        <v>43</v>
      </c>
      <c r="G55" t="s">
        <v>32</v>
      </c>
      <c r="H55" t="s">
        <v>32</v>
      </c>
    </row>
    <row r="56" spans="1:9" ht="12" customHeight="1" x14ac:dyDescent="0.2">
      <c r="A56" s="24" t="s">
        <v>32</v>
      </c>
      <c r="B56" s="1" t="s">
        <v>17</v>
      </c>
      <c r="C56" s="9">
        <v>7</v>
      </c>
      <c r="D56" s="9">
        <v>3</v>
      </c>
      <c r="E56" s="9" t="s">
        <v>43</v>
      </c>
      <c r="F56" s="9">
        <v>4</v>
      </c>
      <c r="G56" t="s">
        <v>32</v>
      </c>
      <c r="H56" t="s">
        <v>32</v>
      </c>
    </row>
    <row r="57" spans="1:9" ht="12" customHeight="1" x14ac:dyDescent="0.2">
      <c r="A57" s="24" t="s">
        <v>32</v>
      </c>
      <c r="B57" s="1" t="s">
        <v>18</v>
      </c>
      <c r="C57" s="9">
        <v>2</v>
      </c>
      <c r="D57" s="9">
        <v>1</v>
      </c>
      <c r="E57" s="9" t="s">
        <v>43</v>
      </c>
      <c r="F57" s="9">
        <v>1</v>
      </c>
      <c r="G57" t="s">
        <v>32</v>
      </c>
      <c r="H57" t="s">
        <v>32</v>
      </c>
    </row>
    <row r="58" spans="1:9" ht="12" customHeight="1" x14ac:dyDescent="0.2">
      <c r="A58" s="24" t="s">
        <v>32</v>
      </c>
      <c r="B58" s="1" t="s">
        <v>19</v>
      </c>
      <c r="C58" s="9">
        <v>3</v>
      </c>
      <c r="D58" s="9">
        <v>2</v>
      </c>
      <c r="E58" s="9" t="s">
        <v>43</v>
      </c>
      <c r="F58" s="9">
        <v>1</v>
      </c>
      <c r="G58" t="s">
        <v>32</v>
      </c>
      <c r="H58" t="s">
        <v>32</v>
      </c>
    </row>
    <row r="59" spans="1:9" ht="12" customHeight="1" x14ac:dyDescent="0.2">
      <c r="A59" s="24" t="s">
        <v>32</v>
      </c>
      <c r="B59" s="1" t="s">
        <v>20</v>
      </c>
      <c r="C59" s="9">
        <v>3</v>
      </c>
      <c r="D59" s="9">
        <v>2</v>
      </c>
      <c r="E59" s="9" t="s">
        <v>43</v>
      </c>
      <c r="F59" s="9">
        <v>1</v>
      </c>
      <c r="G59" t="s">
        <v>32</v>
      </c>
      <c r="H59" t="s">
        <v>32</v>
      </c>
    </row>
    <row r="60" spans="1:9" ht="12" customHeight="1" x14ac:dyDescent="0.2">
      <c r="A60" s="24" t="s">
        <v>32</v>
      </c>
      <c r="B60" s="1" t="s">
        <v>21</v>
      </c>
      <c r="C60" s="9">
        <v>3</v>
      </c>
      <c r="D60" s="9" t="s">
        <v>43</v>
      </c>
      <c r="E60" s="9" t="s">
        <v>43</v>
      </c>
      <c r="F60" s="9">
        <v>3</v>
      </c>
      <c r="G60" t="s">
        <v>32</v>
      </c>
      <c r="H60" t="s">
        <v>32</v>
      </c>
    </row>
    <row r="61" spans="1:9" ht="12" customHeight="1" x14ac:dyDescent="0.2">
      <c r="A61" s="24" t="s">
        <v>32</v>
      </c>
      <c r="B61" s="1" t="s">
        <v>22</v>
      </c>
      <c r="C61" s="9" t="s">
        <v>43</v>
      </c>
      <c r="D61" s="9" t="s">
        <v>43</v>
      </c>
      <c r="E61" s="9" t="s">
        <v>43</v>
      </c>
      <c r="F61" s="9" t="s">
        <v>43</v>
      </c>
      <c r="G61" t="s">
        <v>32</v>
      </c>
      <c r="H61" t="s">
        <v>32</v>
      </c>
      <c r="I61" t="s">
        <v>32</v>
      </c>
    </row>
    <row r="62" spans="1:9" ht="12" customHeight="1" x14ac:dyDescent="0.2">
      <c r="A62" s="24" t="s">
        <v>32</v>
      </c>
      <c r="B62" s="1" t="s">
        <v>23</v>
      </c>
      <c r="C62" s="9">
        <v>1</v>
      </c>
      <c r="D62" s="9">
        <v>1</v>
      </c>
      <c r="E62" s="9" t="s">
        <v>43</v>
      </c>
      <c r="F62" s="9" t="s">
        <v>43</v>
      </c>
      <c r="G62" t="s">
        <v>32</v>
      </c>
      <c r="H62" t="s">
        <v>32</v>
      </c>
    </row>
    <row r="63" spans="1:9" ht="12" customHeight="1" x14ac:dyDescent="0.2">
      <c r="A63" s="24" t="s">
        <v>32</v>
      </c>
      <c r="B63" s="1" t="s">
        <v>24</v>
      </c>
      <c r="C63" s="9">
        <v>2</v>
      </c>
      <c r="D63" s="9">
        <v>2</v>
      </c>
      <c r="E63" s="9" t="s">
        <v>43</v>
      </c>
      <c r="F63" s="9" t="s">
        <v>43</v>
      </c>
      <c r="G63" t="s">
        <v>32</v>
      </c>
      <c r="H63" t="s">
        <v>32</v>
      </c>
    </row>
    <row r="64" spans="1:9" ht="12" customHeight="1" x14ac:dyDescent="0.2">
      <c r="A64" s="24" t="s">
        <v>32</v>
      </c>
      <c r="B64" s="1" t="s">
        <v>25</v>
      </c>
      <c r="C64" s="9">
        <v>2</v>
      </c>
      <c r="D64" s="9">
        <v>2</v>
      </c>
      <c r="E64" s="9" t="s">
        <v>43</v>
      </c>
      <c r="F64" s="9" t="s">
        <v>43</v>
      </c>
      <c r="G64" t="s">
        <v>32</v>
      </c>
      <c r="H64" t="s">
        <v>32</v>
      </c>
    </row>
    <row r="65" spans="1:31" ht="12" customHeight="1" x14ac:dyDescent="0.2">
      <c r="A65" s="24" t="s">
        <v>32</v>
      </c>
      <c r="B65" s="1" t="s">
        <v>26</v>
      </c>
      <c r="C65" s="9">
        <v>3</v>
      </c>
      <c r="D65" s="9">
        <v>3</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49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274</v>
      </c>
      <c r="D5" s="17">
        <v>146</v>
      </c>
      <c r="E5" s="17">
        <v>6</v>
      </c>
      <c r="F5" s="17">
        <v>122</v>
      </c>
    </row>
    <row r="6" spans="1:31" ht="12" customHeight="1" x14ac:dyDescent="0.2">
      <c r="A6" s="24" t="s">
        <v>32</v>
      </c>
      <c r="B6" s="1" t="s">
        <v>9</v>
      </c>
      <c r="C6" s="9">
        <v>3</v>
      </c>
      <c r="D6" s="9">
        <v>1</v>
      </c>
      <c r="E6" s="9" t="s">
        <v>43</v>
      </c>
      <c r="F6" s="9">
        <v>2</v>
      </c>
      <c r="G6" t="s">
        <v>32</v>
      </c>
      <c r="H6" t="s">
        <v>32</v>
      </c>
    </row>
    <row r="7" spans="1:31" ht="12" customHeight="1" x14ac:dyDescent="0.2">
      <c r="A7" s="24" t="s">
        <v>32</v>
      </c>
      <c r="B7" s="1" t="s">
        <v>10</v>
      </c>
      <c r="C7" s="9">
        <v>9</v>
      </c>
      <c r="D7" s="9">
        <v>4</v>
      </c>
      <c r="E7" s="9">
        <v>1</v>
      </c>
      <c r="F7" s="9">
        <v>4</v>
      </c>
      <c r="G7" t="s">
        <v>32</v>
      </c>
      <c r="H7" t="s">
        <v>32</v>
      </c>
    </row>
    <row r="8" spans="1:31" ht="12" customHeight="1" x14ac:dyDescent="0.2">
      <c r="A8" s="24" t="s">
        <v>32</v>
      </c>
      <c r="B8" s="1" t="s">
        <v>11</v>
      </c>
      <c r="C8" s="9">
        <v>16</v>
      </c>
      <c r="D8" s="9">
        <v>5</v>
      </c>
      <c r="E8" s="9" t="s">
        <v>43</v>
      </c>
      <c r="F8" s="9">
        <v>11</v>
      </c>
      <c r="G8" t="s">
        <v>32</v>
      </c>
      <c r="H8" t="s">
        <v>32</v>
      </c>
    </row>
    <row r="9" spans="1:31" ht="12" customHeight="1" x14ac:dyDescent="0.2">
      <c r="A9" s="24" t="s">
        <v>32</v>
      </c>
      <c r="B9" s="1" t="s">
        <v>12</v>
      </c>
      <c r="C9" s="9">
        <v>20</v>
      </c>
      <c r="D9" s="9">
        <v>9</v>
      </c>
      <c r="E9" s="9" t="s">
        <v>43</v>
      </c>
      <c r="F9" s="9">
        <v>11</v>
      </c>
      <c r="G9" t="s">
        <v>32</v>
      </c>
      <c r="H9" t="s">
        <v>32</v>
      </c>
    </row>
    <row r="10" spans="1:31" ht="12" customHeight="1" x14ac:dyDescent="0.2">
      <c r="A10" s="24" t="s">
        <v>32</v>
      </c>
      <c r="B10" s="1" t="s">
        <v>13</v>
      </c>
      <c r="C10" s="9">
        <v>14</v>
      </c>
      <c r="D10" s="9">
        <v>3</v>
      </c>
      <c r="E10" s="9" t="s">
        <v>43</v>
      </c>
      <c r="F10" s="9">
        <v>11</v>
      </c>
      <c r="G10" t="s">
        <v>32</v>
      </c>
      <c r="H10" t="s">
        <v>32</v>
      </c>
    </row>
    <row r="11" spans="1:31" ht="12" customHeight="1" x14ac:dyDescent="0.2">
      <c r="A11" s="24" t="s">
        <v>32</v>
      </c>
      <c r="B11" s="1" t="s">
        <v>14</v>
      </c>
      <c r="C11" s="9">
        <v>7</v>
      </c>
      <c r="D11" s="9">
        <v>2</v>
      </c>
      <c r="E11" s="9" t="s">
        <v>43</v>
      </c>
      <c r="F11" s="9">
        <v>5</v>
      </c>
      <c r="G11" t="s">
        <v>32</v>
      </c>
      <c r="H11" t="s">
        <v>32</v>
      </c>
    </row>
    <row r="12" spans="1:31" ht="12" customHeight="1" x14ac:dyDescent="0.2">
      <c r="A12" s="24" t="s">
        <v>32</v>
      </c>
      <c r="B12" s="1" t="s">
        <v>15</v>
      </c>
      <c r="C12" s="9">
        <v>29</v>
      </c>
      <c r="D12" s="9">
        <v>16</v>
      </c>
      <c r="E12" s="9" t="s">
        <v>43</v>
      </c>
      <c r="F12" s="9">
        <v>13</v>
      </c>
      <c r="G12" t="s">
        <v>32</v>
      </c>
      <c r="H12" t="s">
        <v>32</v>
      </c>
    </row>
    <row r="13" spans="1:31" ht="12" customHeight="1" x14ac:dyDescent="0.2">
      <c r="A13" s="24" t="s">
        <v>32</v>
      </c>
      <c r="B13" s="1" t="s">
        <v>16</v>
      </c>
      <c r="C13" s="9">
        <v>31</v>
      </c>
      <c r="D13" s="9">
        <v>13</v>
      </c>
      <c r="E13" s="9">
        <v>1</v>
      </c>
      <c r="F13" s="9">
        <v>17</v>
      </c>
      <c r="G13" t="s">
        <v>32</v>
      </c>
      <c r="H13" t="s">
        <v>32</v>
      </c>
    </row>
    <row r="14" spans="1:31" ht="12" customHeight="1" x14ac:dyDescent="0.2">
      <c r="A14" s="24" t="s">
        <v>32</v>
      </c>
      <c r="B14" s="1" t="s">
        <v>17</v>
      </c>
      <c r="C14" s="9">
        <v>21</v>
      </c>
      <c r="D14" s="9">
        <v>10</v>
      </c>
      <c r="E14" s="9" t="s">
        <v>43</v>
      </c>
      <c r="F14" s="9">
        <v>11</v>
      </c>
      <c r="G14" t="s">
        <v>32</v>
      </c>
      <c r="H14" t="s">
        <v>32</v>
      </c>
    </row>
    <row r="15" spans="1:31" ht="12" customHeight="1" x14ac:dyDescent="0.2">
      <c r="A15" s="24" t="s">
        <v>32</v>
      </c>
      <c r="B15" s="1" t="s">
        <v>18</v>
      </c>
      <c r="C15" s="9">
        <v>27</v>
      </c>
      <c r="D15" s="9">
        <v>16</v>
      </c>
      <c r="E15" s="9">
        <v>3</v>
      </c>
      <c r="F15" s="9">
        <v>8</v>
      </c>
      <c r="G15" t="s">
        <v>32</v>
      </c>
      <c r="H15" t="s">
        <v>32</v>
      </c>
    </row>
    <row r="16" spans="1:31" ht="12" customHeight="1" x14ac:dyDescent="0.2">
      <c r="A16" s="24" t="s">
        <v>32</v>
      </c>
      <c r="B16" s="1" t="s">
        <v>19</v>
      </c>
      <c r="C16" s="9">
        <v>21</v>
      </c>
      <c r="D16" s="9">
        <v>12</v>
      </c>
      <c r="E16" s="9" t="s">
        <v>43</v>
      </c>
      <c r="F16" s="9">
        <v>9</v>
      </c>
      <c r="G16" t="s">
        <v>32</v>
      </c>
      <c r="H16" t="s">
        <v>32</v>
      </c>
    </row>
    <row r="17" spans="1:9" ht="12" customHeight="1" x14ac:dyDescent="0.2">
      <c r="A17" s="24" t="s">
        <v>32</v>
      </c>
      <c r="B17" s="1" t="s">
        <v>20</v>
      </c>
      <c r="C17" s="9">
        <v>17</v>
      </c>
      <c r="D17" s="9">
        <v>8</v>
      </c>
      <c r="E17" s="9" t="s">
        <v>43</v>
      </c>
      <c r="F17" s="9">
        <v>9</v>
      </c>
      <c r="G17" t="s">
        <v>32</v>
      </c>
      <c r="H17" t="s">
        <v>32</v>
      </c>
    </row>
    <row r="18" spans="1:9" ht="12" customHeight="1" x14ac:dyDescent="0.2">
      <c r="A18" s="24" t="s">
        <v>32</v>
      </c>
      <c r="B18" s="1" t="s">
        <v>21</v>
      </c>
      <c r="C18" s="9">
        <v>13</v>
      </c>
      <c r="D18" s="9">
        <v>9</v>
      </c>
      <c r="E18" s="9" t="s">
        <v>43</v>
      </c>
      <c r="F18" s="9">
        <v>4</v>
      </c>
      <c r="G18" t="s">
        <v>32</v>
      </c>
      <c r="H18" t="s">
        <v>32</v>
      </c>
    </row>
    <row r="19" spans="1:9" ht="12" customHeight="1" x14ac:dyDescent="0.2">
      <c r="A19" s="24" t="s">
        <v>32</v>
      </c>
      <c r="B19" s="1" t="s">
        <v>22</v>
      </c>
      <c r="C19" s="9">
        <v>11</v>
      </c>
      <c r="D19" s="9">
        <v>9</v>
      </c>
      <c r="E19" s="9" t="s">
        <v>43</v>
      </c>
      <c r="F19" s="9">
        <v>2</v>
      </c>
      <c r="G19" t="s">
        <v>32</v>
      </c>
      <c r="H19" t="s">
        <v>32</v>
      </c>
    </row>
    <row r="20" spans="1:9" ht="12" customHeight="1" x14ac:dyDescent="0.2">
      <c r="A20" s="24" t="s">
        <v>32</v>
      </c>
      <c r="B20" s="1" t="s">
        <v>23</v>
      </c>
      <c r="C20" s="9">
        <v>14</v>
      </c>
      <c r="D20" s="9">
        <v>10</v>
      </c>
      <c r="E20" s="9" t="s">
        <v>43</v>
      </c>
      <c r="F20" s="9">
        <v>4</v>
      </c>
      <c r="G20" t="s">
        <v>32</v>
      </c>
      <c r="H20" t="s">
        <v>32</v>
      </c>
    </row>
    <row r="21" spans="1:9" ht="12" customHeight="1" x14ac:dyDescent="0.2">
      <c r="A21" s="24" t="s">
        <v>32</v>
      </c>
      <c r="B21" s="1" t="s">
        <v>24</v>
      </c>
      <c r="C21" s="9">
        <v>5</v>
      </c>
      <c r="D21" s="9">
        <v>5</v>
      </c>
      <c r="E21" s="9" t="s">
        <v>43</v>
      </c>
      <c r="F21" s="9" t="s">
        <v>43</v>
      </c>
      <c r="G21" t="s">
        <v>32</v>
      </c>
      <c r="H21" t="s">
        <v>32</v>
      </c>
    </row>
    <row r="22" spans="1:9" ht="12" customHeight="1" x14ac:dyDescent="0.2">
      <c r="A22" s="24" t="s">
        <v>32</v>
      </c>
      <c r="B22" s="1" t="s">
        <v>25</v>
      </c>
      <c r="C22" s="9">
        <v>9</v>
      </c>
      <c r="D22" s="9">
        <v>8</v>
      </c>
      <c r="E22" s="9">
        <v>1</v>
      </c>
      <c r="F22" s="9" t="s">
        <v>43</v>
      </c>
      <c r="G22" t="s">
        <v>32</v>
      </c>
      <c r="H22" t="s">
        <v>32</v>
      </c>
    </row>
    <row r="23" spans="1:9" ht="12" customHeight="1" x14ac:dyDescent="0.25">
      <c r="A23" s="24" t="s">
        <v>32</v>
      </c>
      <c r="B23" s="1" t="s">
        <v>26</v>
      </c>
      <c r="C23" s="9">
        <v>3</v>
      </c>
      <c r="D23" s="9">
        <v>2</v>
      </c>
      <c r="E23" s="9" t="s">
        <v>43</v>
      </c>
      <c r="F23" s="9">
        <v>1</v>
      </c>
      <c r="G23" t="s">
        <v>32</v>
      </c>
      <c r="H23" t="s">
        <v>32</v>
      </c>
    </row>
    <row r="24" spans="1:9" ht="12" customHeight="1" x14ac:dyDescent="0.2">
      <c r="A24" s="24" t="s">
        <v>32</v>
      </c>
      <c r="B24" s="1" t="s">
        <v>27</v>
      </c>
      <c r="C24" s="9">
        <v>4</v>
      </c>
      <c r="D24" s="9">
        <v>4</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158</v>
      </c>
      <c r="D26" s="3">
        <v>83</v>
      </c>
      <c r="E26" s="3">
        <v>3</v>
      </c>
      <c r="F26" s="3">
        <v>72</v>
      </c>
    </row>
    <row r="27" spans="1:9" ht="12" customHeight="1" x14ac:dyDescent="0.2">
      <c r="A27" s="24" t="s">
        <v>32</v>
      </c>
      <c r="B27" s="1" t="s">
        <v>9</v>
      </c>
      <c r="C27" s="9">
        <v>2</v>
      </c>
      <c r="D27" s="9" t="s">
        <v>43</v>
      </c>
      <c r="E27" s="9" t="s">
        <v>43</v>
      </c>
      <c r="F27" s="9">
        <v>2</v>
      </c>
      <c r="G27" t="s">
        <v>32</v>
      </c>
      <c r="H27" t="s">
        <v>32</v>
      </c>
    </row>
    <row r="28" spans="1:9" ht="12" customHeight="1" x14ac:dyDescent="0.2">
      <c r="A28" s="24" t="s">
        <v>32</v>
      </c>
      <c r="B28" s="1" t="s">
        <v>10</v>
      </c>
      <c r="C28" s="9">
        <v>4</v>
      </c>
      <c r="D28" s="9">
        <v>1</v>
      </c>
      <c r="E28" s="9">
        <v>1</v>
      </c>
      <c r="F28" s="9">
        <v>2</v>
      </c>
      <c r="G28" t="s">
        <v>32</v>
      </c>
      <c r="H28" t="s">
        <v>32</v>
      </c>
    </row>
    <row r="29" spans="1:9" ht="12" customHeight="1" x14ac:dyDescent="0.2">
      <c r="A29" s="24" t="s">
        <v>32</v>
      </c>
      <c r="B29" s="1" t="s">
        <v>11</v>
      </c>
      <c r="C29" s="9">
        <v>6</v>
      </c>
      <c r="D29" s="9">
        <v>1</v>
      </c>
      <c r="E29" s="9" t="s">
        <v>43</v>
      </c>
      <c r="F29" s="9">
        <v>5</v>
      </c>
      <c r="G29" t="s">
        <v>32</v>
      </c>
      <c r="H29" t="s">
        <v>32</v>
      </c>
    </row>
    <row r="30" spans="1:9" ht="12" customHeight="1" x14ac:dyDescent="0.2">
      <c r="A30" s="24" t="s">
        <v>32</v>
      </c>
      <c r="B30" s="1" t="s">
        <v>12</v>
      </c>
      <c r="C30" s="9">
        <v>12</v>
      </c>
      <c r="D30" s="9">
        <v>6</v>
      </c>
      <c r="E30" s="9" t="s">
        <v>43</v>
      </c>
      <c r="F30" s="9">
        <v>6</v>
      </c>
      <c r="G30" t="s">
        <v>32</v>
      </c>
      <c r="H30" t="s">
        <v>32</v>
      </c>
    </row>
    <row r="31" spans="1:9" ht="12" customHeight="1" x14ac:dyDescent="0.2">
      <c r="A31" s="24" t="s">
        <v>32</v>
      </c>
      <c r="B31" s="1" t="s">
        <v>13</v>
      </c>
      <c r="C31" s="9">
        <v>14</v>
      </c>
      <c r="D31" s="9">
        <v>3</v>
      </c>
      <c r="E31" s="9" t="s">
        <v>43</v>
      </c>
      <c r="F31" s="9">
        <v>11</v>
      </c>
      <c r="G31" t="s">
        <v>32</v>
      </c>
      <c r="H31" t="s">
        <v>32</v>
      </c>
    </row>
    <row r="32" spans="1:9" ht="12" customHeight="1" x14ac:dyDescent="0.2">
      <c r="A32" s="24" t="s">
        <v>32</v>
      </c>
      <c r="B32" s="1" t="s">
        <v>14</v>
      </c>
      <c r="C32" s="9">
        <v>3</v>
      </c>
      <c r="D32" s="9">
        <v>1</v>
      </c>
      <c r="E32" s="9" t="s">
        <v>43</v>
      </c>
      <c r="F32" s="9">
        <v>2</v>
      </c>
      <c r="G32" t="s">
        <v>32</v>
      </c>
      <c r="H32" t="s">
        <v>32</v>
      </c>
    </row>
    <row r="33" spans="1:9" ht="12" customHeight="1" x14ac:dyDescent="0.2">
      <c r="A33" s="24" t="s">
        <v>32</v>
      </c>
      <c r="B33" s="1" t="s">
        <v>15</v>
      </c>
      <c r="C33" s="9">
        <v>17</v>
      </c>
      <c r="D33" s="9">
        <v>11</v>
      </c>
      <c r="E33" s="9" t="s">
        <v>43</v>
      </c>
      <c r="F33" s="9">
        <v>6</v>
      </c>
      <c r="G33" t="s">
        <v>32</v>
      </c>
      <c r="H33" t="s">
        <v>32</v>
      </c>
    </row>
    <row r="34" spans="1:9" ht="12" customHeight="1" x14ac:dyDescent="0.2">
      <c r="A34" s="24" t="s">
        <v>32</v>
      </c>
      <c r="B34" s="1" t="s">
        <v>16</v>
      </c>
      <c r="C34" s="9">
        <v>16</v>
      </c>
      <c r="D34" s="9">
        <v>7</v>
      </c>
      <c r="E34" s="9">
        <v>1</v>
      </c>
      <c r="F34" s="9">
        <v>8</v>
      </c>
      <c r="G34" t="s">
        <v>32</v>
      </c>
      <c r="H34" t="s">
        <v>32</v>
      </c>
    </row>
    <row r="35" spans="1:9" ht="12" customHeight="1" x14ac:dyDescent="0.2">
      <c r="A35" s="24" t="s">
        <v>32</v>
      </c>
      <c r="B35" s="1" t="s">
        <v>17</v>
      </c>
      <c r="C35" s="9">
        <v>11</v>
      </c>
      <c r="D35" s="9">
        <v>4</v>
      </c>
      <c r="E35" s="9" t="s">
        <v>43</v>
      </c>
      <c r="F35" s="9">
        <v>7</v>
      </c>
      <c r="G35" t="s">
        <v>32</v>
      </c>
      <c r="H35" t="s">
        <v>32</v>
      </c>
    </row>
    <row r="36" spans="1:9" ht="12" customHeight="1" x14ac:dyDescent="0.2">
      <c r="A36" s="24" t="s">
        <v>32</v>
      </c>
      <c r="B36" s="1" t="s">
        <v>18</v>
      </c>
      <c r="C36" s="9">
        <v>23</v>
      </c>
      <c r="D36" s="9">
        <v>14</v>
      </c>
      <c r="E36" s="9">
        <v>1</v>
      </c>
      <c r="F36" s="9">
        <v>8</v>
      </c>
      <c r="G36" t="s">
        <v>32</v>
      </c>
      <c r="H36" t="s">
        <v>32</v>
      </c>
    </row>
    <row r="37" spans="1:9" ht="12" customHeight="1" x14ac:dyDescent="0.2">
      <c r="A37" s="24" t="s">
        <v>32</v>
      </c>
      <c r="B37" s="1" t="s">
        <v>19</v>
      </c>
      <c r="C37" s="9">
        <v>11</v>
      </c>
      <c r="D37" s="9">
        <v>7</v>
      </c>
      <c r="E37" s="9" t="s">
        <v>43</v>
      </c>
      <c r="F37" s="9">
        <v>4</v>
      </c>
      <c r="G37" t="s">
        <v>32</v>
      </c>
      <c r="H37" t="s">
        <v>32</v>
      </c>
    </row>
    <row r="38" spans="1:9" ht="12" customHeight="1" x14ac:dyDescent="0.2">
      <c r="A38" s="24" t="s">
        <v>32</v>
      </c>
      <c r="B38" s="1" t="s">
        <v>20</v>
      </c>
      <c r="C38" s="9">
        <v>9</v>
      </c>
      <c r="D38" s="9">
        <v>3</v>
      </c>
      <c r="E38" s="9" t="s">
        <v>43</v>
      </c>
      <c r="F38" s="9">
        <v>6</v>
      </c>
      <c r="G38" t="s">
        <v>32</v>
      </c>
      <c r="H38" t="s">
        <v>32</v>
      </c>
    </row>
    <row r="39" spans="1:9" ht="12" customHeight="1" x14ac:dyDescent="0.2">
      <c r="A39" s="24" t="s">
        <v>32</v>
      </c>
      <c r="B39" s="1" t="s">
        <v>21</v>
      </c>
      <c r="C39" s="9">
        <v>9</v>
      </c>
      <c r="D39" s="9">
        <v>6</v>
      </c>
      <c r="E39" s="9" t="s">
        <v>43</v>
      </c>
      <c r="F39" s="9">
        <v>3</v>
      </c>
      <c r="G39" t="s">
        <v>32</v>
      </c>
      <c r="H39" t="s">
        <v>32</v>
      </c>
    </row>
    <row r="40" spans="1:9" ht="12" customHeight="1" x14ac:dyDescent="0.2">
      <c r="A40" s="24" t="s">
        <v>32</v>
      </c>
      <c r="B40" s="1" t="s">
        <v>22</v>
      </c>
      <c r="C40" s="9">
        <v>4</v>
      </c>
      <c r="D40" s="9">
        <v>4</v>
      </c>
      <c r="E40" s="9" t="s">
        <v>43</v>
      </c>
      <c r="F40" s="9" t="s">
        <v>43</v>
      </c>
      <c r="G40" t="s">
        <v>32</v>
      </c>
      <c r="H40" t="s">
        <v>32</v>
      </c>
    </row>
    <row r="41" spans="1:9" ht="12" customHeight="1" x14ac:dyDescent="0.2">
      <c r="A41" s="24" t="s">
        <v>32</v>
      </c>
      <c r="B41" s="1" t="s">
        <v>23</v>
      </c>
      <c r="C41" s="9">
        <v>6</v>
      </c>
      <c r="D41" s="9">
        <v>5</v>
      </c>
      <c r="E41" s="9" t="s">
        <v>43</v>
      </c>
      <c r="F41" s="9">
        <v>1</v>
      </c>
      <c r="G41" t="s">
        <v>32</v>
      </c>
      <c r="H41" t="s">
        <v>32</v>
      </c>
    </row>
    <row r="42" spans="1:9" ht="12" customHeight="1" x14ac:dyDescent="0.2">
      <c r="A42" s="24" t="s">
        <v>32</v>
      </c>
      <c r="B42" s="1" t="s">
        <v>24</v>
      </c>
      <c r="C42" s="9">
        <v>3</v>
      </c>
      <c r="D42" s="9">
        <v>3</v>
      </c>
      <c r="E42" s="9" t="s">
        <v>43</v>
      </c>
      <c r="F42" s="9" t="s">
        <v>43</v>
      </c>
      <c r="G42" t="s">
        <v>32</v>
      </c>
      <c r="H42" t="s">
        <v>32</v>
      </c>
    </row>
    <row r="43" spans="1:9" ht="12" customHeight="1" x14ac:dyDescent="0.2">
      <c r="A43" s="24" t="s">
        <v>32</v>
      </c>
      <c r="B43" s="1" t="s">
        <v>25</v>
      </c>
      <c r="C43" s="9">
        <v>5</v>
      </c>
      <c r="D43" s="9">
        <v>5</v>
      </c>
      <c r="E43" s="9" t="s">
        <v>43</v>
      </c>
      <c r="F43" s="9" t="s">
        <v>43</v>
      </c>
      <c r="G43" t="s">
        <v>32</v>
      </c>
      <c r="H43" t="s">
        <v>32</v>
      </c>
    </row>
    <row r="44" spans="1:9" ht="12" customHeight="1" x14ac:dyDescent="0.2">
      <c r="A44" s="24" t="s">
        <v>32</v>
      </c>
      <c r="B44" s="1" t="s">
        <v>26</v>
      </c>
      <c r="C44" s="9">
        <v>2</v>
      </c>
      <c r="D44" s="9">
        <v>1</v>
      </c>
      <c r="E44" s="9" t="s">
        <v>43</v>
      </c>
      <c r="F44" s="9">
        <v>1</v>
      </c>
      <c r="G44" t="s">
        <v>32</v>
      </c>
      <c r="H44" t="s">
        <v>32</v>
      </c>
    </row>
    <row r="45" spans="1:9" ht="12" customHeight="1" x14ac:dyDescent="0.2">
      <c r="A45" s="24" t="s">
        <v>32</v>
      </c>
      <c r="B45" s="1" t="s">
        <v>27</v>
      </c>
      <c r="C45" s="9">
        <v>1</v>
      </c>
      <c r="D45" s="9">
        <v>1</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116</v>
      </c>
      <c r="D47" s="3">
        <v>63</v>
      </c>
      <c r="E47" s="3">
        <v>3</v>
      </c>
      <c r="F47" s="3">
        <v>50</v>
      </c>
    </row>
    <row r="48" spans="1:9" ht="12" customHeight="1" x14ac:dyDescent="0.2">
      <c r="A48" s="24" t="s">
        <v>32</v>
      </c>
      <c r="B48" s="1" t="s">
        <v>9</v>
      </c>
      <c r="C48" s="9">
        <v>1</v>
      </c>
      <c r="D48" s="9">
        <v>1</v>
      </c>
      <c r="E48" s="9" t="s">
        <v>43</v>
      </c>
      <c r="F48" s="9" t="s">
        <v>43</v>
      </c>
      <c r="G48" t="s">
        <v>32</v>
      </c>
      <c r="H48" t="s">
        <v>32</v>
      </c>
    </row>
    <row r="49" spans="1:9" ht="12" customHeight="1" x14ac:dyDescent="0.2">
      <c r="A49" s="24" t="s">
        <v>32</v>
      </c>
      <c r="B49" s="1" t="s">
        <v>10</v>
      </c>
      <c r="C49" s="9">
        <v>5</v>
      </c>
      <c r="D49" s="9">
        <v>3</v>
      </c>
      <c r="E49" s="9" t="s">
        <v>43</v>
      </c>
      <c r="F49" s="9">
        <v>2</v>
      </c>
      <c r="G49" t="s">
        <v>32</v>
      </c>
      <c r="H49" t="s">
        <v>32</v>
      </c>
    </row>
    <row r="50" spans="1:9" ht="12" customHeight="1" x14ac:dyDescent="0.2">
      <c r="A50" s="24" t="s">
        <v>32</v>
      </c>
      <c r="B50" s="1" t="s">
        <v>11</v>
      </c>
      <c r="C50" s="9">
        <v>10</v>
      </c>
      <c r="D50" s="9">
        <v>4</v>
      </c>
      <c r="E50" s="9" t="s">
        <v>43</v>
      </c>
      <c r="F50" s="9">
        <v>6</v>
      </c>
      <c r="G50" t="s">
        <v>32</v>
      </c>
      <c r="H50" t="s">
        <v>32</v>
      </c>
    </row>
    <row r="51" spans="1:9" ht="12" customHeight="1" x14ac:dyDescent="0.2">
      <c r="A51" s="24" t="s">
        <v>32</v>
      </c>
      <c r="B51" s="1" t="s">
        <v>12</v>
      </c>
      <c r="C51" s="9">
        <v>8</v>
      </c>
      <c r="D51" s="9">
        <v>3</v>
      </c>
      <c r="E51" s="9" t="s">
        <v>43</v>
      </c>
      <c r="F51" s="9">
        <v>5</v>
      </c>
      <c r="G51" t="s">
        <v>32</v>
      </c>
      <c r="H51" t="s">
        <v>32</v>
      </c>
    </row>
    <row r="52" spans="1:9" ht="12" customHeight="1" x14ac:dyDescent="0.2">
      <c r="A52" s="24" t="s">
        <v>32</v>
      </c>
      <c r="B52" s="1" t="s">
        <v>13</v>
      </c>
      <c r="C52" s="9" t="s">
        <v>43</v>
      </c>
      <c r="D52" s="9" t="s">
        <v>43</v>
      </c>
      <c r="E52" s="9" t="s">
        <v>43</v>
      </c>
      <c r="F52" s="9" t="s">
        <v>43</v>
      </c>
      <c r="G52" t="s">
        <v>32</v>
      </c>
      <c r="H52" t="s">
        <v>32</v>
      </c>
      <c r="I52" t="s">
        <v>32</v>
      </c>
    </row>
    <row r="53" spans="1:9" ht="12" customHeight="1" x14ac:dyDescent="0.2">
      <c r="A53" s="24" t="s">
        <v>32</v>
      </c>
      <c r="B53" s="1" t="s">
        <v>14</v>
      </c>
      <c r="C53" s="9">
        <v>4</v>
      </c>
      <c r="D53" s="9">
        <v>1</v>
      </c>
      <c r="E53" s="9" t="s">
        <v>43</v>
      </c>
      <c r="F53" s="9">
        <v>3</v>
      </c>
      <c r="G53" t="s">
        <v>32</v>
      </c>
      <c r="H53" t="s">
        <v>32</v>
      </c>
    </row>
    <row r="54" spans="1:9" ht="12" customHeight="1" x14ac:dyDescent="0.2">
      <c r="A54" s="24" t="s">
        <v>32</v>
      </c>
      <c r="B54" s="1" t="s">
        <v>15</v>
      </c>
      <c r="C54" s="9">
        <v>12</v>
      </c>
      <c r="D54" s="9">
        <v>5</v>
      </c>
      <c r="E54" s="9" t="s">
        <v>43</v>
      </c>
      <c r="F54" s="9">
        <v>7</v>
      </c>
      <c r="G54" t="s">
        <v>32</v>
      </c>
      <c r="H54" t="s">
        <v>32</v>
      </c>
    </row>
    <row r="55" spans="1:9" ht="12" customHeight="1" x14ac:dyDescent="0.2">
      <c r="A55" s="24" t="s">
        <v>32</v>
      </c>
      <c r="B55" s="1" t="s">
        <v>16</v>
      </c>
      <c r="C55" s="9">
        <v>15</v>
      </c>
      <c r="D55" s="9">
        <v>6</v>
      </c>
      <c r="E55" s="9" t="s">
        <v>43</v>
      </c>
      <c r="F55" s="9">
        <v>9</v>
      </c>
      <c r="G55" t="s">
        <v>32</v>
      </c>
      <c r="H55" t="s">
        <v>32</v>
      </c>
    </row>
    <row r="56" spans="1:9" ht="12" customHeight="1" x14ac:dyDescent="0.2">
      <c r="A56" s="24" t="s">
        <v>32</v>
      </c>
      <c r="B56" s="1" t="s">
        <v>17</v>
      </c>
      <c r="C56" s="9">
        <v>10</v>
      </c>
      <c r="D56" s="9">
        <v>6</v>
      </c>
      <c r="E56" s="9" t="s">
        <v>43</v>
      </c>
      <c r="F56" s="9">
        <v>4</v>
      </c>
      <c r="G56" t="s">
        <v>32</v>
      </c>
      <c r="H56" t="s">
        <v>32</v>
      </c>
    </row>
    <row r="57" spans="1:9" ht="12" customHeight="1" x14ac:dyDescent="0.2">
      <c r="A57" s="24" t="s">
        <v>32</v>
      </c>
      <c r="B57" s="1" t="s">
        <v>18</v>
      </c>
      <c r="C57" s="9">
        <v>4</v>
      </c>
      <c r="D57" s="9">
        <v>2</v>
      </c>
      <c r="E57" s="9">
        <v>2</v>
      </c>
      <c r="F57" s="9" t="s">
        <v>43</v>
      </c>
      <c r="G57" t="s">
        <v>32</v>
      </c>
      <c r="H57" t="s">
        <v>32</v>
      </c>
    </row>
    <row r="58" spans="1:9" ht="12" customHeight="1" x14ac:dyDescent="0.2">
      <c r="A58" s="24" t="s">
        <v>32</v>
      </c>
      <c r="B58" s="1" t="s">
        <v>19</v>
      </c>
      <c r="C58" s="9">
        <v>10</v>
      </c>
      <c r="D58" s="9">
        <v>5</v>
      </c>
      <c r="E58" s="9" t="s">
        <v>43</v>
      </c>
      <c r="F58" s="9">
        <v>5</v>
      </c>
      <c r="G58" t="s">
        <v>32</v>
      </c>
      <c r="H58" t="s">
        <v>32</v>
      </c>
    </row>
    <row r="59" spans="1:9" ht="12" customHeight="1" x14ac:dyDescent="0.2">
      <c r="A59" s="24" t="s">
        <v>32</v>
      </c>
      <c r="B59" s="1" t="s">
        <v>20</v>
      </c>
      <c r="C59" s="9">
        <v>8</v>
      </c>
      <c r="D59" s="9">
        <v>5</v>
      </c>
      <c r="E59" s="9" t="s">
        <v>43</v>
      </c>
      <c r="F59" s="9">
        <v>3</v>
      </c>
      <c r="G59" t="s">
        <v>32</v>
      </c>
      <c r="H59" t="s">
        <v>32</v>
      </c>
    </row>
    <row r="60" spans="1:9" ht="12" customHeight="1" x14ac:dyDescent="0.2">
      <c r="A60" s="24" t="s">
        <v>32</v>
      </c>
      <c r="B60" s="1" t="s">
        <v>21</v>
      </c>
      <c r="C60" s="9">
        <v>4</v>
      </c>
      <c r="D60" s="9">
        <v>3</v>
      </c>
      <c r="E60" s="9" t="s">
        <v>43</v>
      </c>
      <c r="F60" s="9">
        <v>1</v>
      </c>
      <c r="G60" t="s">
        <v>32</v>
      </c>
      <c r="H60" t="s">
        <v>32</v>
      </c>
    </row>
    <row r="61" spans="1:9" ht="12" customHeight="1" x14ac:dyDescent="0.2">
      <c r="A61" s="24" t="s">
        <v>32</v>
      </c>
      <c r="B61" s="1" t="s">
        <v>22</v>
      </c>
      <c r="C61" s="9">
        <v>7</v>
      </c>
      <c r="D61" s="9">
        <v>5</v>
      </c>
      <c r="E61" s="9" t="s">
        <v>43</v>
      </c>
      <c r="F61" s="9">
        <v>2</v>
      </c>
      <c r="G61" t="s">
        <v>32</v>
      </c>
      <c r="H61" t="s">
        <v>32</v>
      </c>
    </row>
    <row r="62" spans="1:9" ht="12" customHeight="1" x14ac:dyDescent="0.2">
      <c r="A62" s="24" t="s">
        <v>32</v>
      </c>
      <c r="B62" s="1" t="s">
        <v>23</v>
      </c>
      <c r="C62" s="9">
        <v>8</v>
      </c>
      <c r="D62" s="9">
        <v>5</v>
      </c>
      <c r="E62" s="9" t="s">
        <v>43</v>
      </c>
      <c r="F62" s="9">
        <v>3</v>
      </c>
      <c r="G62" t="s">
        <v>32</v>
      </c>
      <c r="H62" t="s">
        <v>32</v>
      </c>
    </row>
    <row r="63" spans="1:9" ht="12" customHeight="1" x14ac:dyDescent="0.2">
      <c r="A63" s="24" t="s">
        <v>32</v>
      </c>
      <c r="B63" s="1" t="s">
        <v>24</v>
      </c>
      <c r="C63" s="9">
        <v>2</v>
      </c>
      <c r="D63" s="9">
        <v>2</v>
      </c>
      <c r="E63" s="9" t="s">
        <v>43</v>
      </c>
      <c r="F63" s="9" t="s">
        <v>43</v>
      </c>
      <c r="G63" t="s">
        <v>32</v>
      </c>
      <c r="H63" t="s">
        <v>32</v>
      </c>
    </row>
    <row r="64" spans="1:9" ht="12" customHeight="1" x14ac:dyDescent="0.2">
      <c r="A64" s="24" t="s">
        <v>32</v>
      </c>
      <c r="B64" s="1" t="s">
        <v>25</v>
      </c>
      <c r="C64" s="9">
        <v>4</v>
      </c>
      <c r="D64" s="9">
        <v>3</v>
      </c>
      <c r="E64" s="9">
        <v>1</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3</v>
      </c>
      <c r="D66" s="9">
        <v>3</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28694</v>
      </c>
      <c r="D5" s="17">
        <v>14506</v>
      </c>
      <c r="E5" s="17">
        <v>657</v>
      </c>
      <c r="F5" s="17">
        <v>13531</v>
      </c>
    </row>
    <row r="6" spans="1:31" ht="12" customHeight="1" x14ac:dyDescent="0.2">
      <c r="A6" s="24" t="s">
        <v>32</v>
      </c>
      <c r="B6" s="1" t="s">
        <v>9</v>
      </c>
      <c r="C6" s="9">
        <v>184</v>
      </c>
      <c r="D6" s="9">
        <v>69</v>
      </c>
      <c r="E6" s="9">
        <v>6</v>
      </c>
      <c r="F6" s="9">
        <v>109</v>
      </c>
      <c r="G6" t="s">
        <v>32</v>
      </c>
      <c r="H6" t="s">
        <v>32</v>
      </c>
    </row>
    <row r="7" spans="1:31" ht="12" customHeight="1" x14ac:dyDescent="0.2">
      <c r="A7" s="24" t="s">
        <v>32</v>
      </c>
      <c r="B7" s="1" t="s">
        <v>10</v>
      </c>
      <c r="C7" s="9">
        <v>349</v>
      </c>
      <c r="D7" s="9">
        <v>104</v>
      </c>
      <c r="E7" s="9">
        <v>9</v>
      </c>
      <c r="F7" s="9">
        <v>236</v>
      </c>
      <c r="G7" t="s">
        <v>32</v>
      </c>
      <c r="H7" t="s">
        <v>32</v>
      </c>
    </row>
    <row r="8" spans="1:31" ht="12" customHeight="1" x14ac:dyDescent="0.2">
      <c r="A8" s="24" t="s">
        <v>32</v>
      </c>
      <c r="B8" s="1" t="s">
        <v>11</v>
      </c>
      <c r="C8" s="9">
        <v>565</v>
      </c>
      <c r="D8" s="9">
        <v>183</v>
      </c>
      <c r="E8" s="9">
        <v>12</v>
      </c>
      <c r="F8" s="9">
        <v>370</v>
      </c>
      <c r="G8" t="s">
        <v>32</v>
      </c>
      <c r="H8" t="s">
        <v>32</v>
      </c>
    </row>
    <row r="9" spans="1:31" ht="12" customHeight="1" x14ac:dyDescent="0.2">
      <c r="A9" s="24" t="s">
        <v>32</v>
      </c>
      <c r="B9" s="1" t="s">
        <v>12</v>
      </c>
      <c r="C9" s="9">
        <v>1034</v>
      </c>
      <c r="D9" s="9">
        <v>258</v>
      </c>
      <c r="E9" s="9">
        <v>21</v>
      </c>
      <c r="F9" s="9">
        <v>755</v>
      </c>
      <c r="G9" t="s">
        <v>32</v>
      </c>
      <c r="H9" t="s">
        <v>32</v>
      </c>
    </row>
    <row r="10" spans="1:31" ht="12" customHeight="1" x14ac:dyDescent="0.2">
      <c r="A10" s="24" t="s">
        <v>32</v>
      </c>
      <c r="B10" s="1" t="s">
        <v>13</v>
      </c>
      <c r="C10" s="9">
        <v>1265</v>
      </c>
      <c r="D10" s="9">
        <v>292</v>
      </c>
      <c r="E10" s="9">
        <v>23</v>
      </c>
      <c r="F10" s="9">
        <v>950</v>
      </c>
      <c r="G10" t="s">
        <v>32</v>
      </c>
      <c r="H10" t="s">
        <v>32</v>
      </c>
    </row>
    <row r="11" spans="1:31" ht="12" customHeight="1" x14ac:dyDescent="0.2">
      <c r="A11" s="24" t="s">
        <v>32</v>
      </c>
      <c r="B11" s="1" t="s">
        <v>14</v>
      </c>
      <c r="C11" s="9">
        <v>1748</v>
      </c>
      <c r="D11" s="9">
        <v>479</v>
      </c>
      <c r="E11" s="9">
        <v>43</v>
      </c>
      <c r="F11" s="9">
        <v>1226</v>
      </c>
      <c r="G11" t="s">
        <v>32</v>
      </c>
      <c r="H11" t="s">
        <v>32</v>
      </c>
    </row>
    <row r="12" spans="1:31" ht="12" customHeight="1" x14ac:dyDescent="0.2">
      <c r="A12" s="24" t="s">
        <v>32</v>
      </c>
      <c r="B12" s="1" t="s">
        <v>15</v>
      </c>
      <c r="C12" s="9">
        <v>2664</v>
      </c>
      <c r="D12" s="9">
        <v>857</v>
      </c>
      <c r="E12" s="9">
        <v>80</v>
      </c>
      <c r="F12" s="9">
        <v>1727</v>
      </c>
      <c r="G12" t="s">
        <v>32</v>
      </c>
      <c r="H12" t="s">
        <v>32</v>
      </c>
    </row>
    <row r="13" spans="1:31" ht="12" customHeight="1" x14ac:dyDescent="0.2">
      <c r="A13" s="24" t="s">
        <v>32</v>
      </c>
      <c r="B13" s="1" t="s">
        <v>16</v>
      </c>
      <c r="C13" s="9">
        <v>2935</v>
      </c>
      <c r="D13" s="9">
        <v>1089</v>
      </c>
      <c r="E13" s="9">
        <v>79</v>
      </c>
      <c r="F13" s="9">
        <v>1767</v>
      </c>
      <c r="G13" t="s">
        <v>32</v>
      </c>
      <c r="H13" t="s">
        <v>32</v>
      </c>
    </row>
    <row r="14" spans="1:31" ht="12" customHeight="1" x14ac:dyDescent="0.2">
      <c r="A14" s="24" t="s">
        <v>32</v>
      </c>
      <c r="B14" s="1" t="s">
        <v>17</v>
      </c>
      <c r="C14" s="9">
        <v>2393</v>
      </c>
      <c r="D14" s="9">
        <v>910</v>
      </c>
      <c r="E14" s="9">
        <v>75</v>
      </c>
      <c r="F14" s="9">
        <v>1408</v>
      </c>
      <c r="G14" t="s">
        <v>32</v>
      </c>
      <c r="H14" t="s">
        <v>32</v>
      </c>
    </row>
    <row r="15" spans="1:31" ht="12" customHeight="1" x14ac:dyDescent="0.2">
      <c r="A15" s="24" t="s">
        <v>32</v>
      </c>
      <c r="B15" s="1" t="s">
        <v>18</v>
      </c>
      <c r="C15" s="9">
        <v>2188</v>
      </c>
      <c r="D15" s="9">
        <v>939</v>
      </c>
      <c r="E15" s="9">
        <v>58</v>
      </c>
      <c r="F15" s="9">
        <v>1191</v>
      </c>
      <c r="G15" t="s">
        <v>32</v>
      </c>
      <c r="H15" t="s">
        <v>32</v>
      </c>
    </row>
    <row r="16" spans="1:31" ht="12" customHeight="1" x14ac:dyDescent="0.2">
      <c r="A16" s="24" t="s">
        <v>32</v>
      </c>
      <c r="B16" s="1" t="s">
        <v>19</v>
      </c>
      <c r="C16" s="9">
        <v>2241</v>
      </c>
      <c r="D16" s="9">
        <v>1034</v>
      </c>
      <c r="E16" s="9">
        <v>56</v>
      </c>
      <c r="F16" s="9">
        <v>1151</v>
      </c>
      <c r="G16" t="s">
        <v>32</v>
      </c>
      <c r="H16" t="s">
        <v>32</v>
      </c>
    </row>
    <row r="17" spans="1:8" ht="12" customHeight="1" x14ac:dyDescent="0.2">
      <c r="A17" s="24" t="s">
        <v>32</v>
      </c>
      <c r="B17" s="1" t="s">
        <v>20</v>
      </c>
      <c r="C17" s="9">
        <v>2158</v>
      </c>
      <c r="D17" s="9">
        <v>1061</v>
      </c>
      <c r="E17" s="9">
        <v>48</v>
      </c>
      <c r="F17" s="9">
        <v>1049</v>
      </c>
      <c r="G17" t="s">
        <v>32</v>
      </c>
      <c r="H17" t="s">
        <v>32</v>
      </c>
    </row>
    <row r="18" spans="1:8" ht="12" customHeight="1" x14ac:dyDescent="0.2">
      <c r="A18" s="24" t="s">
        <v>32</v>
      </c>
      <c r="B18" s="1" t="s">
        <v>21</v>
      </c>
      <c r="C18" s="9">
        <v>1868</v>
      </c>
      <c r="D18" s="9">
        <v>1002</v>
      </c>
      <c r="E18" s="9">
        <v>55</v>
      </c>
      <c r="F18" s="9">
        <v>811</v>
      </c>
      <c r="G18" t="s">
        <v>32</v>
      </c>
      <c r="H18" t="s">
        <v>32</v>
      </c>
    </row>
    <row r="19" spans="1:8" ht="12" customHeight="1" x14ac:dyDescent="0.2">
      <c r="A19" s="24" t="s">
        <v>32</v>
      </c>
      <c r="B19" s="1" t="s">
        <v>22</v>
      </c>
      <c r="C19" s="9">
        <v>1838</v>
      </c>
      <c r="D19" s="9">
        <v>1360</v>
      </c>
      <c r="E19" s="9">
        <v>41</v>
      </c>
      <c r="F19" s="9">
        <v>437</v>
      </c>
      <c r="G19" t="s">
        <v>32</v>
      </c>
      <c r="H19" t="s">
        <v>32</v>
      </c>
    </row>
    <row r="20" spans="1:8" ht="12" customHeight="1" x14ac:dyDescent="0.2">
      <c r="A20" s="24" t="s">
        <v>32</v>
      </c>
      <c r="B20" s="1" t="s">
        <v>23</v>
      </c>
      <c r="C20" s="9">
        <v>1982</v>
      </c>
      <c r="D20" s="9">
        <v>1807</v>
      </c>
      <c r="E20" s="9">
        <v>23</v>
      </c>
      <c r="F20" s="9">
        <v>152</v>
      </c>
      <c r="G20" t="s">
        <v>32</v>
      </c>
      <c r="H20" t="s">
        <v>32</v>
      </c>
    </row>
    <row r="21" spans="1:8" ht="12" customHeight="1" x14ac:dyDescent="0.2">
      <c r="A21" s="24" t="s">
        <v>32</v>
      </c>
      <c r="B21" s="1" t="s">
        <v>24</v>
      </c>
      <c r="C21" s="9">
        <v>1564</v>
      </c>
      <c r="D21" s="9">
        <v>1461</v>
      </c>
      <c r="E21" s="9">
        <v>19</v>
      </c>
      <c r="F21" s="9">
        <v>84</v>
      </c>
      <c r="G21" t="s">
        <v>32</v>
      </c>
      <c r="H21" t="s">
        <v>32</v>
      </c>
    </row>
    <row r="22" spans="1:8" ht="12" customHeight="1" x14ac:dyDescent="0.2">
      <c r="A22" s="24" t="s">
        <v>32</v>
      </c>
      <c r="B22" s="1" t="s">
        <v>25</v>
      </c>
      <c r="C22" s="9">
        <v>939</v>
      </c>
      <c r="D22" s="9">
        <v>877</v>
      </c>
      <c r="E22" s="9">
        <v>5</v>
      </c>
      <c r="F22" s="9">
        <v>57</v>
      </c>
      <c r="G22" t="s">
        <v>32</v>
      </c>
      <c r="H22" t="s">
        <v>32</v>
      </c>
    </row>
    <row r="23" spans="1:8" ht="12" customHeight="1" x14ac:dyDescent="0.2">
      <c r="A23" s="24" t="s">
        <v>32</v>
      </c>
      <c r="B23" s="1" t="s">
        <v>26</v>
      </c>
      <c r="C23" s="9">
        <v>457</v>
      </c>
      <c r="D23" s="9">
        <v>436</v>
      </c>
      <c r="E23" s="9">
        <v>3</v>
      </c>
      <c r="F23" s="9">
        <v>18</v>
      </c>
      <c r="G23" t="s">
        <v>32</v>
      </c>
      <c r="H23" t="s">
        <v>32</v>
      </c>
    </row>
    <row r="24" spans="1:8" ht="12" customHeight="1" x14ac:dyDescent="0.25">
      <c r="A24" s="24" t="s">
        <v>32</v>
      </c>
      <c r="B24" s="1" t="s">
        <v>27</v>
      </c>
      <c r="C24" s="9">
        <v>315</v>
      </c>
      <c r="D24" s="9">
        <v>282</v>
      </c>
      <c r="E24" s="9">
        <v>1</v>
      </c>
      <c r="F24" s="9">
        <v>32</v>
      </c>
      <c r="G24" t="s">
        <v>32</v>
      </c>
      <c r="H24" t="s">
        <v>32</v>
      </c>
    </row>
    <row r="25" spans="1:8" ht="12" customHeight="1" x14ac:dyDescent="0.2">
      <c r="A25" s="24" t="s">
        <v>32</v>
      </c>
      <c r="B25" s="1" t="s">
        <v>28</v>
      </c>
      <c r="C25" s="9">
        <v>7</v>
      </c>
      <c r="D25" s="9">
        <v>6</v>
      </c>
      <c r="E25" s="9" t="s">
        <v>43</v>
      </c>
      <c r="F25" s="9">
        <v>1</v>
      </c>
      <c r="G25" t="s">
        <v>32</v>
      </c>
      <c r="H25" t="s">
        <v>32</v>
      </c>
    </row>
    <row r="26" spans="1:8" ht="12" customHeight="1" x14ac:dyDescent="0.2">
      <c r="A26" s="25" t="s">
        <v>29</v>
      </c>
      <c r="B26" s="4" t="s">
        <v>32</v>
      </c>
      <c r="C26" s="3">
        <v>16112</v>
      </c>
      <c r="D26" s="3">
        <v>8543</v>
      </c>
      <c r="E26" s="3">
        <v>403</v>
      </c>
      <c r="F26" s="3">
        <v>7166</v>
      </c>
    </row>
    <row r="27" spans="1:8" ht="12" customHeight="1" x14ac:dyDescent="0.2">
      <c r="A27" s="24" t="s">
        <v>32</v>
      </c>
      <c r="B27" s="1" t="s">
        <v>9</v>
      </c>
      <c r="C27" s="9">
        <v>102</v>
      </c>
      <c r="D27" s="9">
        <v>36</v>
      </c>
      <c r="E27" s="9">
        <v>2</v>
      </c>
      <c r="F27" s="9">
        <v>64</v>
      </c>
      <c r="G27" t="s">
        <v>32</v>
      </c>
      <c r="H27" t="s">
        <v>32</v>
      </c>
    </row>
    <row r="28" spans="1:8" ht="12" customHeight="1" x14ac:dyDescent="0.2">
      <c r="A28" s="24" t="s">
        <v>32</v>
      </c>
      <c r="B28" s="1" t="s">
        <v>10</v>
      </c>
      <c r="C28" s="9">
        <v>171</v>
      </c>
      <c r="D28" s="9">
        <v>50</v>
      </c>
      <c r="E28" s="9">
        <v>6</v>
      </c>
      <c r="F28" s="9">
        <v>115</v>
      </c>
      <c r="G28" t="s">
        <v>32</v>
      </c>
      <c r="H28" t="s">
        <v>32</v>
      </c>
    </row>
    <row r="29" spans="1:8" ht="12" customHeight="1" x14ac:dyDescent="0.2">
      <c r="A29" s="24" t="s">
        <v>32</v>
      </c>
      <c r="B29" s="1" t="s">
        <v>11</v>
      </c>
      <c r="C29" s="9">
        <v>293</v>
      </c>
      <c r="D29" s="9">
        <v>93</v>
      </c>
      <c r="E29" s="9">
        <v>5</v>
      </c>
      <c r="F29" s="9">
        <v>195</v>
      </c>
      <c r="G29" t="s">
        <v>32</v>
      </c>
      <c r="H29" t="s">
        <v>32</v>
      </c>
    </row>
    <row r="30" spans="1:8" ht="12" customHeight="1" x14ac:dyDescent="0.2">
      <c r="A30" s="24" t="s">
        <v>32</v>
      </c>
      <c r="B30" s="1" t="s">
        <v>12</v>
      </c>
      <c r="C30" s="9">
        <v>542</v>
      </c>
      <c r="D30" s="9">
        <v>126</v>
      </c>
      <c r="E30" s="9">
        <v>7</v>
      </c>
      <c r="F30" s="9">
        <v>409</v>
      </c>
      <c r="G30" t="s">
        <v>32</v>
      </c>
      <c r="H30" t="s">
        <v>32</v>
      </c>
    </row>
    <row r="31" spans="1:8" ht="12" customHeight="1" x14ac:dyDescent="0.2">
      <c r="A31" s="24" t="s">
        <v>32</v>
      </c>
      <c r="B31" s="1" t="s">
        <v>13</v>
      </c>
      <c r="C31" s="9">
        <v>673</v>
      </c>
      <c r="D31" s="9">
        <v>133</v>
      </c>
      <c r="E31" s="9">
        <v>11</v>
      </c>
      <c r="F31" s="9">
        <v>529</v>
      </c>
      <c r="G31" t="s">
        <v>32</v>
      </c>
      <c r="H31" t="s">
        <v>32</v>
      </c>
    </row>
    <row r="32" spans="1:8" ht="12" customHeight="1" x14ac:dyDescent="0.2">
      <c r="A32" s="24" t="s">
        <v>32</v>
      </c>
      <c r="B32" s="1" t="s">
        <v>14</v>
      </c>
      <c r="C32" s="9">
        <v>916</v>
      </c>
      <c r="D32" s="9">
        <v>250</v>
      </c>
      <c r="E32" s="9">
        <v>26</v>
      </c>
      <c r="F32" s="9">
        <v>640</v>
      </c>
      <c r="G32" t="s">
        <v>32</v>
      </c>
      <c r="H32" t="s">
        <v>32</v>
      </c>
    </row>
    <row r="33" spans="1:8" ht="12" customHeight="1" x14ac:dyDescent="0.2">
      <c r="A33" s="24" t="s">
        <v>32</v>
      </c>
      <c r="B33" s="1" t="s">
        <v>15</v>
      </c>
      <c r="C33" s="9">
        <v>1438</v>
      </c>
      <c r="D33" s="9">
        <v>453</v>
      </c>
      <c r="E33" s="9">
        <v>52</v>
      </c>
      <c r="F33" s="9">
        <v>933</v>
      </c>
      <c r="G33" t="s">
        <v>32</v>
      </c>
      <c r="H33" t="s">
        <v>32</v>
      </c>
    </row>
    <row r="34" spans="1:8" ht="12" customHeight="1" x14ac:dyDescent="0.2">
      <c r="A34" s="24" t="s">
        <v>32</v>
      </c>
      <c r="B34" s="1" t="s">
        <v>16</v>
      </c>
      <c r="C34" s="9">
        <v>1501</v>
      </c>
      <c r="D34" s="9">
        <v>549</v>
      </c>
      <c r="E34" s="9">
        <v>44</v>
      </c>
      <c r="F34" s="9">
        <v>908</v>
      </c>
      <c r="G34" t="s">
        <v>32</v>
      </c>
      <c r="H34" t="s">
        <v>32</v>
      </c>
    </row>
    <row r="35" spans="1:8" ht="12" customHeight="1" x14ac:dyDescent="0.2">
      <c r="A35" s="24" t="s">
        <v>32</v>
      </c>
      <c r="B35" s="1" t="s">
        <v>17</v>
      </c>
      <c r="C35" s="9">
        <v>1332</v>
      </c>
      <c r="D35" s="9">
        <v>545</v>
      </c>
      <c r="E35" s="9">
        <v>49</v>
      </c>
      <c r="F35" s="9">
        <v>738</v>
      </c>
      <c r="G35" t="s">
        <v>32</v>
      </c>
      <c r="H35" t="s">
        <v>32</v>
      </c>
    </row>
    <row r="36" spans="1:8" ht="12" customHeight="1" x14ac:dyDescent="0.2">
      <c r="A36" s="24" t="s">
        <v>32</v>
      </c>
      <c r="B36" s="1" t="s">
        <v>18</v>
      </c>
      <c r="C36" s="9">
        <v>1235</v>
      </c>
      <c r="D36" s="9">
        <v>568</v>
      </c>
      <c r="E36" s="9">
        <v>41</v>
      </c>
      <c r="F36" s="9">
        <v>626</v>
      </c>
      <c r="G36" t="s">
        <v>32</v>
      </c>
      <c r="H36" t="s">
        <v>32</v>
      </c>
    </row>
    <row r="37" spans="1:8" ht="12" customHeight="1" x14ac:dyDescent="0.2">
      <c r="A37" s="24" t="s">
        <v>32</v>
      </c>
      <c r="B37" s="1" t="s">
        <v>19</v>
      </c>
      <c r="C37" s="9">
        <v>1274</v>
      </c>
      <c r="D37" s="9">
        <v>638</v>
      </c>
      <c r="E37" s="9">
        <v>37</v>
      </c>
      <c r="F37" s="9">
        <v>599</v>
      </c>
      <c r="G37" t="s">
        <v>32</v>
      </c>
      <c r="H37" t="s">
        <v>32</v>
      </c>
    </row>
    <row r="38" spans="1:8" ht="12" customHeight="1" x14ac:dyDescent="0.2">
      <c r="A38" s="24" t="s">
        <v>32</v>
      </c>
      <c r="B38" s="1" t="s">
        <v>20</v>
      </c>
      <c r="C38" s="9">
        <v>1242</v>
      </c>
      <c r="D38" s="9">
        <v>636</v>
      </c>
      <c r="E38" s="9">
        <v>30</v>
      </c>
      <c r="F38" s="9">
        <v>576</v>
      </c>
      <c r="G38" t="s">
        <v>32</v>
      </c>
      <c r="H38" t="s">
        <v>32</v>
      </c>
    </row>
    <row r="39" spans="1:8" ht="12" customHeight="1" x14ac:dyDescent="0.2">
      <c r="A39" s="24" t="s">
        <v>32</v>
      </c>
      <c r="B39" s="1" t="s">
        <v>21</v>
      </c>
      <c r="C39" s="9">
        <v>1109</v>
      </c>
      <c r="D39" s="9">
        <v>654</v>
      </c>
      <c r="E39" s="9">
        <v>40</v>
      </c>
      <c r="F39" s="9">
        <v>415</v>
      </c>
      <c r="G39" t="s">
        <v>32</v>
      </c>
      <c r="H39" t="s">
        <v>32</v>
      </c>
    </row>
    <row r="40" spans="1:8" ht="12" customHeight="1" x14ac:dyDescent="0.2">
      <c r="A40" s="24" t="s">
        <v>32</v>
      </c>
      <c r="B40" s="1" t="s">
        <v>22</v>
      </c>
      <c r="C40" s="9">
        <v>1104</v>
      </c>
      <c r="D40" s="9">
        <v>862</v>
      </c>
      <c r="E40" s="9">
        <v>19</v>
      </c>
      <c r="F40" s="9">
        <v>223</v>
      </c>
      <c r="G40" t="s">
        <v>32</v>
      </c>
      <c r="H40" t="s">
        <v>32</v>
      </c>
    </row>
    <row r="41" spans="1:8" ht="12" customHeight="1" x14ac:dyDescent="0.2">
      <c r="A41" s="24" t="s">
        <v>32</v>
      </c>
      <c r="B41" s="1" t="s">
        <v>23</v>
      </c>
      <c r="C41" s="9">
        <v>1144</v>
      </c>
      <c r="D41" s="9">
        <v>1056</v>
      </c>
      <c r="E41" s="9">
        <v>15</v>
      </c>
      <c r="F41" s="9">
        <v>73</v>
      </c>
      <c r="G41" t="s">
        <v>32</v>
      </c>
      <c r="H41" t="s">
        <v>32</v>
      </c>
    </row>
    <row r="42" spans="1:8" ht="12" customHeight="1" x14ac:dyDescent="0.2">
      <c r="A42" s="24" t="s">
        <v>32</v>
      </c>
      <c r="B42" s="1" t="s">
        <v>24</v>
      </c>
      <c r="C42" s="9">
        <v>916</v>
      </c>
      <c r="D42" s="9">
        <v>849</v>
      </c>
      <c r="E42" s="9">
        <v>12</v>
      </c>
      <c r="F42" s="9">
        <v>55</v>
      </c>
      <c r="G42" t="s">
        <v>32</v>
      </c>
      <c r="H42" t="s">
        <v>32</v>
      </c>
    </row>
    <row r="43" spans="1:8" ht="12" customHeight="1" x14ac:dyDescent="0.2">
      <c r="A43" s="24" t="s">
        <v>32</v>
      </c>
      <c r="B43" s="1" t="s">
        <v>25</v>
      </c>
      <c r="C43" s="9">
        <v>595</v>
      </c>
      <c r="D43" s="9">
        <v>553</v>
      </c>
      <c r="E43" s="9">
        <v>5</v>
      </c>
      <c r="F43" s="9">
        <v>37</v>
      </c>
      <c r="G43" t="s">
        <v>32</v>
      </c>
      <c r="H43" t="s">
        <v>32</v>
      </c>
    </row>
    <row r="44" spans="1:8" ht="12" customHeight="1" x14ac:dyDescent="0.2">
      <c r="A44" s="24" t="s">
        <v>32</v>
      </c>
      <c r="B44" s="1" t="s">
        <v>26</v>
      </c>
      <c r="C44" s="9">
        <v>293</v>
      </c>
      <c r="D44" s="9">
        <v>279</v>
      </c>
      <c r="E44" s="9">
        <v>1</v>
      </c>
      <c r="F44" s="9">
        <v>13</v>
      </c>
      <c r="G44" t="s">
        <v>32</v>
      </c>
      <c r="H44" t="s">
        <v>32</v>
      </c>
    </row>
    <row r="45" spans="1:8" ht="12" customHeight="1" x14ac:dyDescent="0.2">
      <c r="A45" s="24" t="s">
        <v>32</v>
      </c>
      <c r="B45" s="1" t="s">
        <v>27</v>
      </c>
      <c r="C45" s="9">
        <v>225</v>
      </c>
      <c r="D45" s="9">
        <v>207</v>
      </c>
      <c r="E45" s="9">
        <v>1</v>
      </c>
      <c r="F45" s="9">
        <v>17</v>
      </c>
      <c r="G45" t="s">
        <v>32</v>
      </c>
      <c r="H45" t="s">
        <v>32</v>
      </c>
    </row>
    <row r="46" spans="1:8" ht="12" customHeight="1" x14ac:dyDescent="0.2">
      <c r="A46" s="24" t="s">
        <v>32</v>
      </c>
      <c r="B46" s="1" t="s">
        <v>28</v>
      </c>
      <c r="C46" s="9">
        <v>7</v>
      </c>
      <c r="D46" s="9">
        <v>6</v>
      </c>
      <c r="E46" s="9" t="s">
        <v>43</v>
      </c>
      <c r="F46" s="9">
        <v>1</v>
      </c>
      <c r="G46" t="s">
        <v>32</v>
      </c>
      <c r="H46" t="s">
        <v>32</v>
      </c>
    </row>
    <row r="47" spans="1:8" ht="12" customHeight="1" x14ac:dyDescent="0.2">
      <c r="A47" s="25" t="s">
        <v>30</v>
      </c>
      <c r="B47" s="4" t="s">
        <v>32</v>
      </c>
      <c r="C47" s="3">
        <v>12582</v>
      </c>
      <c r="D47" s="3">
        <v>5963</v>
      </c>
      <c r="E47" s="3">
        <v>254</v>
      </c>
      <c r="F47" s="3">
        <v>6365</v>
      </c>
    </row>
    <row r="48" spans="1:8" ht="12" customHeight="1" x14ac:dyDescent="0.2">
      <c r="A48" s="24" t="s">
        <v>32</v>
      </c>
      <c r="B48" s="1" t="s">
        <v>9</v>
      </c>
      <c r="C48" s="9">
        <v>82</v>
      </c>
      <c r="D48" s="9">
        <v>33</v>
      </c>
      <c r="E48" s="9">
        <v>4</v>
      </c>
      <c r="F48" s="9">
        <v>45</v>
      </c>
      <c r="G48" t="s">
        <v>32</v>
      </c>
      <c r="H48" t="s">
        <v>32</v>
      </c>
    </row>
    <row r="49" spans="1:8" ht="12" customHeight="1" x14ac:dyDescent="0.2">
      <c r="A49" s="24" t="s">
        <v>32</v>
      </c>
      <c r="B49" s="1" t="s">
        <v>10</v>
      </c>
      <c r="C49" s="9">
        <v>178</v>
      </c>
      <c r="D49" s="9">
        <v>54</v>
      </c>
      <c r="E49" s="9">
        <v>3</v>
      </c>
      <c r="F49" s="9">
        <v>121</v>
      </c>
      <c r="G49" t="s">
        <v>32</v>
      </c>
      <c r="H49" t="s">
        <v>32</v>
      </c>
    </row>
    <row r="50" spans="1:8" ht="12" customHeight="1" x14ac:dyDescent="0.2">
      <c r="A50" s="24" t="s">
        <v>32</v>
      </c>
      <c r="B50" s="1" t="s">
        <v>11</v>
      </c>
      <c r="C50" s="9">
        <v>272</v>
      </c>
      <c r="D50" s="9">
        <v>90</v>
      </c>
      <c r="E50" s="9">
        <v>7</v>
      </c>
      <c r="F50" s="9">
        <v>175</v>
      </c>
      <c r="G50" t="s">
        <v>32</v>
      </c>
      <c r="H50" t="s">
        <v>32</v>
      </c>
    </row>
    <row r="51" spans="1:8" ht="12" customHeight="1" x14ac:dyDescent="0.2">
      <c r="A51" s="24" t="s">
        <v>32</v>
      </c>
      <c r="B51" s="1" t="s">
        <v>12</v>
      </c>
      <c r="C51" s="9">
        <v>492</v>
      </c>
      <c r="D51" s="9">
        <v>132</v>
      </c>
      <c r="E51" s="9">
        <v>14</v>
      </c>
      <c r="F51" s="9">
        <v>346</v>
      </c>
      <c r="G51" t="s">
        <v>32</v>
      </c>
      <c r="H51" t="s">
        <v>32</v>
      </c>
    </row>
    <row r="52" spans="1:8" ht="12" customHeight="1" x14ac:dyDescent="0.2">
      <c r="A52" s="24" t="s">
        <v>32</v>
      </c>
      <c r="B52" s="1" t="s">
        <v>13</v>
      </c>
      <c r="C52" s="9">
        <v>592</v>
      </c>
      <c r="D52" s="9">
        <v>159</v>
      </c>
      <c r="E52" s="9">
        <v>12</v>
      </c>
      <c r="F52" s="9">
        <v>421</v>
      </c>
      <c r="G52" t="s">
        <v>32</v>
      </c>
      <c r="H52" t="s">
        <v>32</v>
      </c>
    </row>
    <row r="53" spans="1:8" ht="12" customHeight="1" x14ac:dyDescent="0.2">
      <c r="A53" s="24" t="s">
        <v>32</v>
      </c>
      <c r="B53" s="1" t="s">
        <v>14</v>
      </c>
      <c r="C53" s="9">
        <v>832</v>
      </c>
      <c r="D53" s="9">
        <v>229</v>
      </c>
      <c r="E53" s="9">
        <v>17</v>
      </c>
      <c r="F53" s="9">
        <v>586</v>
      </c>
      <c r="G53" t="s">
        <v>32</v>
      </c>
      <c r="H53" t="s">
        <v>32</v>
      </c>
    </row>
    <row r="54" spans="1:8" ht="12" customHeight="1" x14ac:dyDescent="0.2">
      <c r="A54" s="24" t="s">
        <v>32</v>
      </c>
      <c r="B54" s="1" t="s">
        <v>15</v>
      </c>
      <c r="C54" s="9">
        <v>1226</v>
      </c>
      <c r="D54" s="9">
        <v>404</v>
      </c>
      <c r="E54" s="9">
        <v>28</v>
      </c>
      <c r="F54" s="9">
        <v>794</v>
      </c>
      <c r="G54" t="s">
        <v>32</v>
      </c>
      <c r="H54" t="s">
        <v>32</v>
      </c>
    </row>
    <row r="55" spans="1:8" ht="12" customHeight="1" x14ac:dyDescent="0.2">
      <c r="A55" s="24" t="s">
        <v>32</v>
      </c>
      <c r="B55" s="1" t="s">
        <v>16</v>
      </c>
      <c r="C55" s="9">
        <v>1434</v>
      </c>
      <c r="D55" s="9">
        <v>540</v>
      </c>
      <c r="E55" s="9">
        <v>35</v>
      </c>
      <c r="F55" s="9">
        <v>859</v>
      </c>
      <c r="G55" t="s">
        <v>32</v>
      </c>
      <c r="H55" t="s">
        <v>32</v>
      </c>
    </row>
    <row r="56" spans="1:8" ht="12" customHeight="1" x14ac:dyDescent="0.2">
      <c r="A56" s="24" t="s">
        <v>32</v>
      </c>
      <c r="B56" s="1" t="s">
        <v>17</v>
      </c>
      <c r="C56" s="9">
        <v>1061</v>
      </c>
      <c r="D56" s="9">
        <v>365</v>
      </c>
      <c r="E56" s="9">
        <v>26</v>
      </c>
      <c r="F56" s="9">
        <v>670</v>
      </c>
      <c r="G56" t="s">
        <v>32</v>
      </c>
      <c r="H56" t="s">
        <v>32</v>
      </c>
    </row>
    <row r="57" spans="1:8" ht="12" customHeight="1" x14ac:dyDescent="0.2">
      <c r="A57" s="24" t="s">
        <v>32</v>
      </c>
      <c r="B57" s="1" t="s">
        <v>18</v>
      </c>
      <c r="C57" s="9">
        <v>953</v>
      </c>
      <c r="D57" s="9">
        <v>371</v>
      </c>
      <c r="E57" s="9">
        <v>17</v>
      </c>
      <c r="F57" s="9">
        <v>565</v>
      </c>
      <c r="G57" t="s">
        <v>32</v>
      </c>
      <c r="H57" t="s">
        <v>32</v>
      </c>
    </row>
    <row r="58" spans="1:8" ht="12" customHeight="1" x14ac:dyDescent="0.2">
      <c r="A58" s="24" t="s">
        <v>32</v>
      </c>
      <c r="B58" s="1" t="s">
        <v>19</v>
      </c>
      <c r="C58" s="9">
        <v>967</v>
      </c>
      <c r="D58" s="9">
        <v>396</v>
      </c>
      <c r="E58" s="9">
        <v>19</v>
      </c>
      <c r="F58" s="9">
        <v>552</v>
      </c>
      <c r="G58" t="s">
        <v>32</v>
      </c>
      <c r="H58" t="s">
        <v>32</v>
      </c>
    </row>
    <row r="59" spans="1:8" ht="12" customHeight="1" x14ac:dyDescent="0.2">
      <c r="A59" s="24" t="s">
        <v>32</v>
      </c>
      <c r="B59" s="1" t="s">
        <v>20</v>
      </c>
      <c r="C59" s="9">
        <v>916</v>
      </c>
      <c r="D59" s="9">
        <v>425</v>
      </c>
      <c r="E59" s="9">
        <v>18</v>
      </c>
      <c r="F59" s="9">
        <v>473</v>
      </c>
      <c r="G59" t="s">
        <v>32</v>
      </c>
      <c r="H59" t="s">
        <v>32</v>
      </c>
    </row>
    <row r="60" spans="1:8" ht="12" customHeight="1" x14ac:dyDescent="0.2">
      <c r="A60" s="24" t="s">
        <v>32</v>
      </c>
      <c r="B60" s="1" t="s">
        <v>21</v>
      </c>
      <c r="C60" s="9">
        <v>759</v>
      </c>
      <c r="D60" s="9">
        <v>348</v>
      </c>
      <c r="E60" s="9">
        <v>15</v>
      </c>
      <c r="F60" s="9">
        <v>396</v>
      </c>
      <c r="G60" t="s">
        <v>32</v>
      </c>
      <c r="H60" t="s">
        <v>32</v>
      </c>
    </row>
    <row r="61" spans="1:8" ht="12" customHeight="1" x14ac:dyDescent="0.2">
      <c r="A61" s="24" t="s">
        <v>32</v>
      </c>
      <c r="B61" s="1" t="s">
        <v>22</v>
      </c>
      <c r="C61" s="9">
        <v>734</v>
      </c>
      <c r="D61" s="9">
        <v>498</v>
      </c>
      <c r="E61" s="9">
        <v>22</v>
      </c>
      <c r="F61" s="9">
        <v>214</v>
      </c>
      <c r="G61" t="s">
        <v>32</v>
      </c>
      <c r="H61" t="s">
        <v>32</v>
      </c>
    </row>
    <row r="62" spans="1:8" ht="12" customHeight="1" x14ac:dyDescent="0.2">
      <c r="A62" s="24" t="s">
        <v>32</v>
      </c>
      <c r="B62" s="1" t="s">
        <v>23</v>
      </c>
      <c r="C62" s="9">
        <v>838</v>
      </c>
      <c r="D62" s="9">
        <v>751</v>
      </c>
      <c r="E62" s="9">
        <v>8</v>
      </c>
      <c r="F62" s="9">
        <v>79</v>
      </c>
      <c r="G62" t="s">
        <v>32</v>
      </c>
      <c r="H62" t="s">
        <v>32</v>
      </c>
    </row>
    <row r="63" spans="1:8" ht="12" customHeight="1" x14ac:dyDescent="0.2">
      <c r="A63" s="24" t="s">
        <v>32</v>
      </c>
      <c r="B63" s="1" t="s">
        <v>24</v>
      </c>
      <c r="C63" s="9">
        <v>648</v>
      </c>
      <c r="D63" s="9">
        <v>612</v>
      </c>
      <c r="E63" s="9">
        <v>7</v>
      </c>
      <c r="F63" s="9">
        <v>29</v>
      </c>
      <c r="G63" t="s">
        <v>32</v>
      </c>
      <c r="H63" t="s">
        <v>32</v>
      </c>
    </row>
    <row r="64" spans="1:8" ht="12" customHeight="1" x14ac:dyDescent="0.2">
      <c r="A64" s="24" t="s">
        <v>32</v>
      </c>
      <c r="B64" s="1" t="s">
        <v>25</v>
      </c>
      <c r="C64" s="9">
        <v>344</v>
      </c>
      <c r="D64" s="9">
        <v>324</v>
      </c>
      <c r="E64" s="9" t="s">
        <v>43</v>
      </c>
      <c r="F64" s="9">
        <v>20</v>
      </c>
      <c r="G64" t="s">
        <v>32</v>
      </c>
      <c r="H64" t="s">
        <v>32</v>
      </c>
    </row>
    <row r="65" spans="1:31" ht="12" customHeight="1" x14ac:dyDescent="0.2">
      <c r="A65" s="24" t="s">
        <v>32</v>
      </c>
      <c r="B65" s="1" t="s">
        <v>26</v>
      </c>
      <c r="C65" s="9">
        <v>164</v>
      </c>
      <c r="D65" s="9">
        <v>157</v>
      </c>
      <c r="E65" s="9">
        <v>2</v>
      </c>
      <c r="F65" s="9">
        <v>5</v>
      </c>
      <c r="G65" t="s">
        <v>32</v>
      </c>
      <c r="H65" t="s">
        <v>32</v>
      </c>
    </row>
    <row r="66" spans="1:31" ht="12" customHeight="1" x14ac:dyDescent="0.2">
      <c r="A66" s="24" t="s">
        <v>32</v>
      </c>
      <c r="B66" s="1" t="s">
        <v>27</v>
      </c>
      <c r="C66" s="9">
        <v>90</v>
      </c>
      <c r="D66" s="9">
        <v>75</v>
      </c>
      <c r="E66" s="9" t="s">
        <v>43</v>
      </c>
      <c r="F66" s="9">
        <v>15</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343</v>
      </c>
      <c r="D5" s="17">
        <v>188</v>
      </c>
      <c r="E5" s="17">
        <v>8</v>
      </c>
      <c r="F5" s="17">
        <v>147</v>
      </c>
    </row>
    <row r="6" spans="1:31" ht="12" customHeight="1" x14ac:dyDescent="0.2">
      <c r="A6" s="24" t="s">
        <v>32</v>
      </c>
      <c r="B6" s="1" t="s">
        <v>9</v>
      </c>
      <c r="C6" s="9">
        <v>4</v>
      </c>
      <c r="D6" s="9">
        <v>3</v>
      </c>
      <c r="E6" s="9" t="s">
        <v>43</v>
      </c>
      <c r="F6" s="9">
        <v>1</v>
      </c>
      <c r="G6" t="s">
        <v>32</v>
      </c>
      <c r="H6" t="s">
        <v>32</v>
      </c>
    </row>
    <row r="7" spans="1:31" ht="12" customHeight="1" x14ac:dyDescent="0.2">
      <c r="A7" s="24" t="s">
        <v>32</v>
      </c>
      <c r="B7" s="1" t="s">
        <v>10</v>
      </c>
      <c r="C7" s="9">
        <v>9</v>
      </c>
      <c r="D7" s="9">
        <v>2</v>
      </c>
      <c r="E7" s="9" t="s">
        <v>43</v>
      </c>
      <c r="F7" s="9">
        <v>7</v>
      </c>
      <c r="G7" t="s">
        <v>32</v>
      </c>
      <c r="H7" t="s">
        <v>32</v>
      </c>
    </row>
    <row r="8" spans="1:31" ht="12" customHeight="1" x14ac:dyDescent="0.2">
      <c r="A8" s="24" t="s">
        <v>32</v>
      </c>
      <c r="B8" s="1" t="s">
        <v>11</v>
      </c>
      <c r="C8" s="9">
        <v>11</v>
      </c>
      <c r="D8" s="9">
        <v>6</v>
      </c>
      <c r="E8" s="9" t="s">
        <v>43</v>
      </c>
      <c r="F8" s="9">
        <v>5</v>
      </c>
      <c r="G8" t="s">
        <v>32</v>
      </c>
      <c r="H8" t="s">
        <v>32</v>
      </c>
    </row>
    <row r="9" spans="1:31" ht="12" customHeight="1" x14ac:dyDescent="0.2">
      <c r="A9" s="24" t="s">
        <v>32</v>
      </c>
      <c r="B9" s="1" t="s">
        <v>12</v>
      </c>
      <c r="C9" s="9">
        <v>21</v>
      </c>
      <c r="D9" s="9">
        <v>9</v>
      </c>
      <c r="E9" s="9">
        <v>1</v>
      </c>
      <c r="F9" s="9">
        <v>11</v>
      </c>
      <c r="G9" t="s">
        <v>32</v>
      </c>
      <c r="H9" t="s">
        <v>32</v>
      </c>
    </row>
    <row r="10" spans="1:31" ht="12" customHeight="1" x14ac:dyDescent="0.2">
      <c r="A10" s="24" t="s">
        <v>32</v>
      </c>
      <c r="B10" s="1" t="s">
        <v>13</v>
      </c>
      <c r="C10" s="9">
        <v>27</v>
      </c>
      <c r="D10" s="9">
        <v>7</v>
      </c>
      <c r="E10" s="9" t="s">
        <v>43</v>
      </c>
      <c r="F10" s="9">
        <v>20</v>
      </c>
      <c r="G10" t="s">
        <v>32</v>
      </c>
      <c r="H10" t="s">
        <v>32</v>
      </c>
    </row>
    <row r="11" spans="1:31" ht="12" customHeight="1" x14ac:dyDescent="0.2">
      <c r="A11" s="24" t="s">
        <v>32</v>
      </c>
      <c r="B11" s="1" t="s">
        <v>14</v>
      </c>
      <c r="C11" s="9">
        <v>30</v>
      </c>
      <c r="D11" s="9">
        <v>12</v>
      </c>
      <c r="E11" s="9">
        <v>1</v>
      </c>
      <c r="F11" s="9">
        <v>17</v>
      </c>
      <c r="G11" t="s">
        <v>32</v>
      </c>
      <c r="H11" t="s">
        <v>32</v>
      </c>
    </row>
    <row r="12" spans="1:31" ht="12" customHeight="1" x14ac:dyDescent="0.2">
      <c r="A12" s="24" t="s">
        <v>32</v>
      </c>
      <c r="B12" s="1" t="s">
        <v>15</v>
      </c>
      <c r="C12" s="9">
        <v>34</v>
      </c>
      <c r="D12" s="9">
        <v>10</v>
      </c>
      <c r="E12" s="9">
        <v>2</v>
      </c>
      <c r="F12" s="9">
        <v>22</v>
      </c>
      <c r="G12" t="s">
        <v>32</v>
      </c>
      <c r="H12" t="s">
        <v>32</v>
      </c>
    </row>
    <row r="13" spans="1:31" ht="12" customHeight="1" x14ac:dyDescent="0.2">
      <c r="A13" s="24" t="s">
        <v>32</v>
      </c>
      <c r="B13" s="1" t="s">
        <v>16</v>
      </c>
      <c r="C13" s="9">
        <v>34</v>
      </c>
      <c r="D13" s="9">
        <v>14</v>
      </c>
      <c r="E13" s="9" t="s">
        <v>43</v>
      </c>
      <c r="F13" s="9">
        <v>20</v>
      </c>
      <c r="G13" t="s">
        <v>32</v>
      </c>
      <c r="H13" t="s">
        <v>32</v>
      </c>
    </row>
    <row r="14" spans="1:31" ht="12" customHeight="1" x14ac:dyDescent="0.2">
      <c r="A14" s="24" t="s">
        <v>32</v>
      </c>
      <c r="B14" s="1" t="s">
        <v>17</v>
      </c>
      <c r="C14" s="9">
        <v>24</v>
      </c>
      <c r="D14" s="9">
        <v>14</v>
      </c>
      <c r="E14" s="9">
        <v>2</v>
      </c>
      <c r="F14" s="9">
        <v>8</v>
      </c>
      <c r="G14" t="s">
        <v>32</v>
      </c>
      <c r="H14" t="s">
        <v>32</v>
      </c>
    </row>
    <row r="15" spans="1:31" ht="12" customHeight="1" x14ac:dyDescent="0.2">
      <c r="A15" s="24" t="s">
        <v>32</v>
      </c>
      <c r="B15" s="1" t="s">
        <v>18</v>
      </c>
      <c r="C15" s="9">
        <v>21</v>
      </c>
      <c r="D15" s="9">
        <v>13</v>
      </c>
      <c r="E15" s="9">
        <v>2</v>
      </c>
      <c r="F15" s="9">
        <v>6</v>
      </c>
      <c r="G15" t="s">
        <v>32</v>
      </c>
      <c r="H15" t="s">
        <v>32</v>
      </c>
    </row>
    <row r="16" spans="1:31" ht="12" customHeight="1" x14ac:dyDescent="0.2">
      <c r="A16" s="24" t="s">
        <v>32</v>
      </c>
      <c r="B16" s="1" t="s">
        <v>19</v>
      </c>
      <c r="C16" s="9">
        <v>17</v>
      </c>
      <c r="D16" s="9">
        <v>9</v>
      </c>
      <c r="E16" s="9" t="s">
        <v>43</v>
      </c>
      <c r="F16" s="9">
        <v>8</v>
      </c>
      <c r="G16" t="s">
        <v>32</v>
      </c>
      <c r="H16" t="s">
        <v>32</v>
      </c>
    </row>
    <row r="17" spans="1:9" ht="12" customHeight="1" x14ac:dyDescent="0.2">
      <c r="A17" s="24" t="s">
        <v>32</v>
      </c>
      <c r="B17" s="1" t="s">
        <v>20</v>
      </c>
      <c r="C17" s="9">
        <v>16</v>
      </c>
      <c r="D17" s="9">
        <v>6</v>
      </c>
      <c r="E17" s="9" t="s">
        <v>43</v>
      </c>
      <c r="F17" s="9">
        <v>10</v>
      </c>
      <c r="G17" t="s">
        <v>32</v>
      </c>
      <c r="H17" t="s">
        <v>32</v>
      </c>
    </row>
    <row r="18" spans="1:9" ht="12" customHeight="1" x14ac:dyDescent="0.2">
      <c r="A18" s="24" t="s">
        <v>32</v>
      </c>
      <c r="B18" s="1" t="s">
        <v>21</v>
      </c>
      <c r="C18" s="9">
        <v>14</v>
      </c>
      <c r="D18" s="9">
        <v>7</v>
      </c>
      <c r="E18" s="9" t="s">
        <v>43</v>
      </c>
      <c r="F18" s="9">
        <v>7</v>
      </c>
      <c r="G18" t="s">
        <v>32</v>
      </c>
      <c r="H18" t="s">
        <v>32</v>
      </c>
    </row>
    <row r="19" spans="1:9" ht="12" customHeight="1" x14ac:dyDescent="0.2">
      <c r="A19" s="24" t="s">
        <v>32</v>
      </c>
      <c r="B19" s="1" t="s">
        <v>22</v>
      </c>
      <c r="C19" s="9">
        <v>21</v>
      </c>
      <c r="D19" s="9">
        <v>19</v>
      </c>
      <c r="E19" s="9" t="s">
        <v>43</v>
      </c>
      <c r="F19" s="9">
        <v>2</v>
      </c>
      <c r="G19" t="s">
        <v>32</v>
      </c>
      <c r="H19" t="s">
        <v>32</v>
      </c>
    </row>
    <row r="20" spans="1:9" ht="12" customHeight="1" x14ac:dyDescent="0.2">
      <c r="A20" s="24" t="s">
        <v>32</v>
      </c>
      <c r="B20" s="1" t="s">
        <v>23</v>
      </c>
      <c r="C20" s="9">
        <v>21</v>
      </c>
      <c r="D20" s="9">
        <v>21</v>
      </c>
      <c r="E20" s="9" t="s">
        <v>43</v>
      </c>
      <c r="F20" s="9" t="s">
        <v>43</v>
      </c>
      <c r="G20" t="s">
        <v>32</v>
      </c>
      <c r="H20" t="s">
        <v>32</v>
      </c>
    </row>
    <row r="21" spans="1:9" ht="12" customHeight="1" x14ac:dyDescent="0.2">
      <c r="A21" s="24" t="s">
        <v>32</v>
      </c>
      <c r="B21" s="1" t="s">
        <v>24</v>
      </c>
      <c r="C21" s="9">
        <v>14</v>
      </c>
      <c r="D21" s="9">
        <v>13</v>
      </c>
      <c r="E21" s="9" t="s">
        <v>43</v>
      </c>
      <c r="F21" s="9">
        <v>1</v>
      </c>
      <c r="G21" t="s">
        <v>32</v>
      </c>
      <c r="H21" t="s">
        <v>32</v>
      </c>
    </row>
    <row r="22" spans="1:9" ht="12" customHeight="1" x14ac:dyDescent="0.2">
      <c r="A22" s="24" t="s">
        <v>32</v>
      </c>
      <c r="B22" s="1" t="s">
        <v>25</v>
      </c>
      <c r="C22" s="9">
        <v>8</v>
      </c>
      <c r="D22" s="9">
        <v>6</v>
      </c>
      <c r="E22" s="9" t="s">
        <v>43</v>
      </c>
      <c r="F22" s="9">
        <v>2</v>
      </c>
      <c r="G22" t="s">
        <v>32</v>
      </c>
      <c r="H22" t="s">
        <v>32</v>
      </c>
    </row>
    <row r="23" spans="1:9" ht="12" customHeight="1" x14ac:dyDescent="0.2">
      <c r="A23" s="24" t="s">
        <v>32</v>
      </c>
      <c r="B23" s="1" t="s">
        <v>26</v>
      </c>
      <c r="C23" s="9">
        <v>10</v>
      </c>
      <c r="D23" s="9">
        <v>10</v>
      </c>
      <c r="E23" s="9" t="s">
        <v>43</v>
      </c>
      <c r="F23" s="9" t="s">
        <v>43</v>
      </c>
      <c r="G23" t="s">
        <v>32</v>
      </c>
      <c r="H23" t="s">
        <v>32</v>
      </c>
    </row>
    <row r="24" spans="1:9" ht="12" customHeight="1" x14ac:dyDescent="0.25">
      <c r="A24" s="24" t="s">
        <v>32</v>
      </c>
      <c r="B24" s="1" t="s">
        <v>27</v>
      </c>
      <c r="C24" s="9">
        <v>7</v>
      </c>
      <c r="D24" s="9">
        <v>7</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197</v>
      </c>
      <c r="D26" s="3">
        <v>111</v>
      </c>
      <c r="E26" s="3">
        <v>5</v>
      </c>
      <c r="F26" s="3">
        <v>81</v>
      </c>
    </row>
    <row r="27" spans="1:9" ht="12" customHeight="1" x14ac:dyDescent="0.2">
      <c r="A27" s="24" t="s">
        <v>32</v>
      </c>
      <c r="B27" s="1" t="s">
        <v>9</v>
      </c>
      <c r="C27" s="9">
        <v>3</v>
      </c>
      <c r="D27" s="9">
        <v>2</v>
      </c>
      <c r="E27" s="9" t="s">
        <v>43</v>
      </c>
      <c r="F27" s="9">
        <v>1</v>
      </c>
      <c r="G27" t="s">
        <v>32</v>
      </c>
      <c r="H27" t="s">
        <v>32</v>
      </c>
    </row>
    <row r="28" spans="1:9" ht="12" customHeight="1" x14ac:dyDescent="0.2">
      <c r="A28" s="24" t="s">
        <v>32</v>
      </c>
      <c r="B28" s="1" t="s">
        <v>10</v>
      </c>
      <c r="C28" s="9">
        <v>5</v>
      </c>
      <c r="D28" s="9" t="s">
        <v>43</v>
      </c>
      <c r="E28" s="9" t="s">
        <v>43</v>
      </c>
      <c r="F28" s="9">
        <v>5</v>
      </c>
      <c r="G28" t="s">
        <v>32</v>
      </c>
      <c r="H28" t="s">
        <v>32</v>
      </c>
    </row>
    <row r="29" spans="1:9" ht="12" customHeight="1" x14ac:dyDescent="0.2">
      <c r="A29" s="24" t="s">
        <v>32</v>
      </c>
      <c r="B29" s="1" t="s">
        <v>11</v>
      </c>
      <c r="C29" s="9">
        <v>5</v>
      </c>
      <c r="D29" s="9">
        <v>4</v>
      </c>
      <c r="E29" s="9" t="s">
        <v>43</v>
      </c>
      <c r="F29" s="9">
        <v>1</v>
      </c>
      <c r="G29" t="s">
        <v>32</v>
      </c>
      <c r="H29" t="s">
        <v>32</v>
      </c>
    </row>
    <row r="30" spans="1:9" ht="12" customHeight="1" x14ac:dyDescent="0.2">
      <c r="A30" s="24" t="s">
        <v>32</v>
      </c>
      <c r="B30" s="1" t="s">
        <v>12</v>
      </c>
      <c r="C30" s="9">
        <v>11</v>
      </c>
      <c r="D30" s="9">
        <v>5</v>
      </c>
      <c r="E30" s="9" t="s">
        <v>43</v>
      </c>
      <c r="F30" s="9">
        <v>6</v>
      </c>
      <c r="G30" t="s">
        <v>32</v>
      </c>
      <c r="H30" t="s">
        <v>32</v>
      </c>
    </row>
    <row r="31" spans="1:9" ht="12" customHeight="1" x14ac:dyDescent="0.2">
      <c r="A31" s="24" t="s">
        <v>32</v>
      </c>
      <c r="B31" s="1" t="s">
        <v>13</v>
      </c>
      <c r="C31" s="9">
        <v>13</v>
      </c>
      <c r="D31" s="9">
        <v>1</v>
      </c>
      <c r="E31" s="9" t="s">
        <v>43</v>
      </c>
      <c r="F31" s="9">
        <v>12</v>
      </c>
      <c r="G31" t="s">
        <v>32</v>
      </c>
      <c r="H31" t="s">
        <v>32</v>
      </c>
    </row>
    <row r="32" spans="1:9" ht="12" customHeight="1" x14ac:dyDescent="0.2">
      <c r="A32" s="24" t="s">
        <v>32</v>
      </c>
      <c r="B32" s="1" t="s">
        <v>14</v>
      </c>
      <c r="C32" s="9">
        <v>17</v>
      </c>
      <c r="D32" s="9">
        <v>7</v>
      </c>
      <c r="E32" s="9" t="s">
        <v>43</v>
      </c>
      <c r="F32" s="9">
        <v>10</v>
      </c>
      <c r="G32" t="s">
        <v>32</v>
      </c>
      <c r="H32" t="s">
        <v>32</v>
      </c>
    </row>
    <row r="33" spans="1:9" ht="12" customHeight="1" x14ac:dyDescent="0.2">
      <c r="A33" s="24" t="s">
        <v>32</v>
      </c>
      <c r="B33" s="1" t="s">
        <v>15</v>
      </c>
      <c r="C33" s="9">
        <v>17</v>
      </c>
      <c r="D33" s="9">
        <v>2</v>
      </c>
      <c r="E33" s="9">
        <v>1</v>
      </c>
      <c r="F33" s="9">
        <v>14</v>
      </c>
      <c r="G33" t="s">
        <v>32</v>
      </c>
      <c r="H33" t="s">
        <v>32</v>
      </c>
    </row>
    <row r="34" spans="1:9" ht="12" customHeight="1" x14ac:dyDescent="0.2">
      <c r="A34" s="24" t="s">
        <v>32</v>
      </c>
      <c r="B34" s="1" t="s">
        <v>16</v>
      </c>
      <c r="C34" s="9">
        <v>22</v>
      </c>
      <c r="D34" s="9">
        <v>11</v>
      </c>
      <c r="E34" s="9" t="s">
        <v>43</v>
      </c>
      <c r="F34" s="9">
        <v>11</v>
      </c>
      <c r="G34" t="s">
        <v>32</v>
      </c>
      <c r="H34" t="s">
        <v>32</v>
      </c>
    </row>
    <row r="35" spans="1:9" ht="12" customHeight="1" x14ac:dyDescent="0.2">
      <c r="A35" s="24" t="s">
        <v>32</v>
      </c>
      <c r="B35" s="1" t="s">
        <v>17</v>
      </c>
      <c r="C35" s="9">
        <v>11</v>
      </c>
      <c r="D35" s="9">
        <v>8</v>
      </c>
      <c r="E35" s="9">
        <v>2</v>
      </c>
      <c r="F35" s="9">
        <v>1</v>
      </c>
      <c r="G35" t="s">
        <v>32</v>
      </c>
      <c r="H35" t="s">
        <v>32</v>
      </c>
    </row>
    <row r="36" spans="1:9" ht="12" customHeight="1" x14ac:dyDescent="0.2">
      <c r="A36" s="24" t="s">
        <v>32</v>
      </c>
      <c r="B36" s="1" t="s">
        <v>18</v>
      </c>
      <c r="C36" s="9">
        <v>11</v>
      </c>
      <c r="D36" s="9">
        <v>7</v>
      </c>
      <c r="E36" s="9">
        <v>2</v>
      </c>
      <c r="F36" s="9">
        <v>2</v>
      </c>
      <c r="G36" t="s">
        <v>32</v>
      </c>
      <c r="H36" t="s">
        <v>32</v>
      </c>
    </row>
    <row r="37" spans="1:9" ht="12" customHeight="1" x14ac:dyDescent="0.2">
      <c r="A37" s="24" t="s">
        <v>32</v>
      </c>
      <c r="B37" s="1" t="s">
        <v>19</v>
      </c>
      <c r="C37" s="9">
        <v>8</v>
      </c>
      <c r="D37" s="9">
        <v>4</v>
      </c>
      <c r="E37" s="9" t="s">
        <v>43</v>
      </c>
      <c r="F37" s="9">
        <v>4</v>
      </c>
      <c r="G37" t="s">
        <v>32</v>
      </c>
      <c r="H37" t="s">
        <v>32</v>
      </c>
    </row>
    <row r="38" spans="1:9" ht="12" customHeight="1" x14ac:dyDescent="0.2">
      <c r="A38" s="24" t="s">
        <v>32</v>
      </c>
      <c r="B38" s="1" t="s">
        <v>20</v>
      </c>
      <c r="C38" s="9">
        <v>9</v>
      </c>
      <c r="D38" s="9">
        <v>3</v>
      </c>
      <c r="E38" s="9" t="s">
        <v>43</v>
      </c>
      <c r="F38" s="9">
        <v>6</v>
      </c>
      <c r="G38" t="s">
        <v>32</v>
      </c>
      <c r="H38" t="s">
        <v>32</v>
      </c>
    </row>
    <row r="39" spans="1:9" ht="12" customHeight="1" x14ac:dyDescent="0.2">
      <c r="A39" s="24" t="s">
        <v>32</v>
      </c>
      <c r="B39" s="1" t="s">
        <v>21</v>
      </c>
      <c r="C39" s="9">
        <v>8</v>
      </c>
      <c r="D39" s="9">
        <v>5</v>
      </c>
      <c r="E39" s="9" t="s">
        <v>43</v>
      </c>
      <c r="F39" s="9">
        <v>3</v>
      </c>
      <c r="G39" t="s">
        <v>32</v>
      </c>
      <c r="H39" t="s">
        <v>32</v>
      </c>
    </row>
    <row r="40" spans="1:9" ht="12" customHeight="1" x14ac:dyDescent="0.2">
      <c r="A40" s="24" t="s">
        <v>32</v>
      </c>
      <c r="B40" s="1" t="s">
        <v>22</v>
      </c>
      <c r="C40" s="9">
        <v>15</v>
      </c>
      <c r="D40" s="9">
        <v>13</v>
      </c>
      <c r="E40" s="9" t="s">
        <v>43</v>
      </c>
      <c r="F40" s="9">
        <v>2</v>
      </c>
      <c r="G40" t="s">
        <v>32</v>
      </c>
      <c r="H40" t="s">
        <v>32</v>
      </c>
    </row>
    <row r="41" spans="1:9" ht="12" customHeight="1" x14ac:dyDescent="0.2">
      <c r="A41" s="24" t="s">
        <v>32</v>
      </c>
      <c r="B41" s="1" t="s">
        <v>23</v>
      </c>
      <c r="C41" s="9">
        <v>15</v>
      </c>
      <c r="D41" s="9">
        <v>15</v>
      </c>
      <c r="E41" s="9" t="s">
        <v>43</v>
      </c>
      <c r="F41" s="9" t="s">
        <v>43</v>
      </c>
      <c r="G41" t="s">
        <v>32</v>
      </c>
      <c r="H41" t="s">
        <v>32</v>
      </c>
    </row>
    <row r="42" spans="1:9" ht="12" customHeight="1" x14ac:dyDescent="0.2">
      <c r="A42" s="24" t="s">
        <v>32</v>
      </c>
      <c r="B42" s="1" t="s">
        <v>24</v>
      </c>
      <c r="C42" s="9">
        <v>8</v>
      </c>
      <c r="D42" s="9">
        <v>7</v>
      </c>
      <c r="E42" s="9" t="s">
        <v>43</v>
      </c>
      <c r="F42" s="9">
        <v>1</v>
      </c>
      <c r="G42" t="s">
        <v>32</v>
      </c>
      <c r="H42" t="s">
        <v>32</v>
      </c>
    </row>
    <row r="43" spans="1:9" ht="12" customHeight="1" x14ac:dyDescent="0.2">
      <c r="A43" s="24" t="s">
        <v>32</v>
      </c>
      <c r="B43" s="1" t="s">
        <v>25</v>
      </c>
      <c r="C43" s="9">
        <v>6</v>
      </c>
      <c r="D43" s="9">
        <v>4</v>
      </c>
      <c r="E43" s="9" t="s">
        <v>43</v>
      </c>
      <c r="F43" s="9">
        <v>2</v>
      </c>
      <c r="G43" t="s">
        <v>32</v>
      </c>
      <c r="H43" t="s">
        <v>32</v>
      </c>
    </row>
    <row r="44" spans="1:9" ht="12" customHeight="1" x14ac:dyDescent="0.2">
      <c r="A44" s="24" t="s">
        <v>32</v>
      </c>
      <c r="B44" s="1" t="s">
        <v>26</v>
      </c>
      <c r="C44" s="9">
        <v>9</v>
      </c>
      <c r="D44" s="9">
        <v>9</v>
      </c>
      <c r="E44" s="9" t="s">
        <v>43</v>
      </c>
      <c r="F44" s="9" t="s">
        <v>43</v>
      </c>
      <c r="G44" t="s">
        <v>32</v>
      </c>
      <c r="H44" t="s">
        <v>32</v>
      </c>
    </row>
    <row r="45" spans="1:9" ht="12" customHeight="1" x14ac:dyDescent="0.2">
      <c r="A45" s="24" t="s">
        <v>32</v>
      </c>
      <c r="B45" s="1" t="s">
        <v>27</v>
      </c>
      <c r="C45" s="9">
        <v>4</v>
      </c>
      <c r="D45" s="9">
        <v>4</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146</v>
      </c>
      <c r="D47" s="3">
        <v>77</v>
      </c>
      <c r="E47" s="3">
        <v>3</v>
      </c>
      <c r="F47" s="3">
        <v>66</v>
      </c>
    </row>
    <row r="48" spans="1:9" ht="12" customHeight="1" x14ac:dyDescent="0.2">
      <c r="A48" s="24" t="s">
        <v>32</v>
      </c>
      <c r="B48" s="1" t="s">
        <v>9</v>
      </c>
      <c r="C48" s="9">
        <v>1</v>
      </c>
      <c r="D48" s="9">
        <v>1</v>
      </c>
      <c r="E48" s="9" t="s">
        <v>43</v>
      </c>
      <c r="F48" s="9" t="s">
        <v>43</v>
      </c>
      <c r="G48" t="s">
        <v>32</v>
      </c>
      <c r="H48" t="s">
        <v>32</v>
      </c>
    </row>
    <row r="49" spans="1:8" ht="12" customHeight="1" x14ac:dyDescent="0.2">
      <c r="A49" s="24" t="s">
        <v>32</v>
      </c>
      <c r="B49" s="1" t="s">
        <v>10</v>
      </c>
      <c r="C49" s="9">
        <v>4</v>
      </c>
      <c r="D49" s="9">
        <v>2</v>
      </c>
      <c r="E49" s="9" t="s">
        <v>43</v>
      </c>
      <c r="F49" s="9">
        <v>2</v>
      </c>
      <c r="G49" t="s">
        <v>32</v>
      </c>
      <c r="H49" t="s">
        <v>32</v>
      </c>
    </row>
    <row r="50" spans="1:8" ht="12" customHeight="1" x14ac:dyDescent="0.2">
      <c r="A50" s="24" t="s">
        <v>32</v>
      </c>
      <c r="B50" s="1" t="s">
        <v>11</v>
      </c>
      <c r="C50" s="9">
        <v>6</v>
      </c>
      <c r="D50" s="9">
        <v>2</v>
      </c>
      <c r="E50" s="9" t="s">
        <v>43</v>
      </c>
      <c r="F50" s="9">
        <v>4</v>
      </c>
      <c r="G50" t="s">
        <v>32</v>
      </c>
      <c r="H50" t="s">
        <v>32</v>
      </c>
    </row>
    <row r="51" spans="1:8" ht="12" customHeight="1" x14ac:dyDescent="0.2">
      <c r="A51" s="24" t="s">
        <v>32</v>
      </c>
      <c r="B51" s="1" t="s">
        <v>12</v>
      </c>
      <c r="C51" s="9">
        <v>10</v>
      </c>
      <c r="D51" s="9">
        <v>4</v>
      </c>
      <c r="E51" s="9">
        <v>1</v>
      </c>
      <c r="F51" s="9">
        <v>5</v>
      </c>
      <c r="G51" t="s">
        <v>32</v>
      </c>
      <c r="H51" t="s">
        <v>32</v>
      </c>
    </row>
    <row r="52" spans="1:8" ht="12" customHeight="1" x14ac:dyDescent="0.2">
      <c r="A52" s="24" t="s">
        <v>32</v>
      </c>
      <c r="B52" s="1" t="s">
        <v>13</v>
      </c>
      <c r="C52" s="9">
        <v>14</v>
      </c>
      <c r="D52" s="9">
        <v>6</v>
      </c>
      <c r="E52" s="9" t="s">
        <v>43</v>
      </c>
      <c r="F52" s="9">
        <v>8</v>
      </c>
      <c r="G52" t="s">
        <v>32</v>
      </c>
      <c r="H52" t="s">
        <v>32</v>
      </c>
    </row>
    <row r="53" spans="1:8" ht="12" customHeight="1" x14ac:dyDescent="0.2">
      <c r="A53" s="24" t="s">
        <v>32</v>
      </c>
      <c r="B53" s="1" t="s">
        <v>14</v>
      </c>
      <c r="C53" s="9">
        <v>13</v>
      </c>
      <c r="D53" s="9">
        <v>5</v>
      </c>
      <c r="E53" s="9">
        <v>1</v>
      </c>
      <c r="F53" s="9">
        <v>7</v>
      </c>
      <c r="G53" t="s">
        <v>32</v>
      </c>
      <c r="H53" t="s">
        <v>32</v>
      </c>
    </row>
    <row r="54" spans="1:8" ht="12" customHeight="1" x14ac:dyDescent="0.2">
      <c r="A54" s="24" t="s">
        <v>32</v>
      </c>
      <c r="B54" s="1" t="s">
        <v>15</v>
      </c>
      <c r="C54" s="9">
        <v>17</v>
      </c>
      <c r="D54" s="9">
        <v>8</v>
      </c>
      <c r="E54" s="9">
        <v>1</v>
      </c>
      <c r="F54" s="9">
        <v>8</v>
      </c>
      <c r="G54" t="s">
        <v>32</v>
      </c>
      <c r="H54" t="s">
        <v>32</v>
      </c>
    </row>
    <row r="55" spans="1:8" ht="12" customHeight="1" x14ac:dyDescent="0.2">
      <c r="A55" s="24" t="s">
        <v>32</v>
      </c>
      <c r="B55" s="1" t="s">
        <v>16</v>
      </c>
      <c r="C55" s="9">
        <v>12</v>
      </c>
      <c r="D55" s="9">
        <v>3</v>
      </c>
      <c r="E55" s="9" t="s">
        <v>43</v>
      </c>
      <c r="F55" s="9">
        <v>9</v>
      </c>
      <c r="G55" t="s">
        <v>32</v>
      </c>
      <c r="H55" t="s">
        <v>32</v>
      </c>
    </row>
    <row r="56" spans="1:8" ht="12" customHeight="1" x14ac:dyDescent="0.2">
      <c r="A56" s="24" t="s">
        <v>32</v>
      </c>
      <c r="B56" s="1" t="s">
        <v>17</v>
      </c>
      <c r="C56" s="9">
        <v>13</v>
      </c>
      <c r="D56" s="9">
        <v>6</v>
      </c>
      <c r="E56" s="9" t="s">
        <v>43</v>
      </c>
      <c r="F56" s="9">
        <v>7</v>
      </c>
      <c r="G56" t="s">
        <v>32</v>
      </c>
      <c r="H56" t="s">
        <v>32</v>
      </c>
    </row>
    <row r="57" spans="1:8" ht="12" customHeight="1" x14ac:dyDescent="0.2">
      <c r="A57" s="24" t="s">
        <v>32</v>
      </c>
      <c r="B57" s="1" t="s">
        <v>18</v>
      </c>
      <c r="C57" s="9">
        <v>10</v>
      </c>
      <c r="D57" s="9">
        <v>6</v>
      </c>
      <c r="E57" s="9" t="s">
        <v>43</v>
      </c>
      <c r="F57" s="9">
        <v>4</v>
      </c>
      <c r="G57" t="s">
        <v>32</v>
      </c>
      <c r="H57" t="s">
        <v>32</v>
      </c>
    </row>
    <row r="58" spans="1:8" ht="12" customHeight="1" x14ac:dyDescent="0.2">
      <c r="A58" s="24" t="s">
        <v>32</v>
      </c>
      <c r="B58" s="1" t="s">
        <v>19</v>
      </c>
      <c r="C58" s="9">
        <v>9</v>
      </c>
      <c r="D58" s="9">
        <v>5</v>
      </c>
      <c r="E58" s="9" t="s">
        <v>43</v>
      </c>
      <c r="F58" s="9">
        <v>4</v>
      </c>
      <c r="G58" t="s">
        <v>32</v>
      </c>
      <c r="H58" t="s">
        <v>32</v>
      </c>
    </row>
    <row r="59" spans="1:8" ht="12" customHeight="1" x14ac:dyDescent="0.2">
      <c r="A59" s="24" t="s">
        <v>32</v>
      </c>
      <c r="B59" s="1" t="s">
        <v>20</v>
      </c>
      <c r="C59" s="9">
        <v>7</v>
      </c>
      <c r="D59" s="9">
        <v>3</v>
      </c>
      <c r="E59" s="9" t="s">
        <v>43</v>
      </c>
      <c r="F59" s="9">
        <v>4</v>
      </c>
      <c r="G59" t="s">
        <v>32</v>
      </c>
      <c r="H59" t="s">
        <v>32</v>
      </c>
    </row>
    <row r="60" spans="1:8" ht="12" customHeight="1" x14ac:dyDescent="0.2">
      <c r="A60" s="24" t="s">
        <v>32</v>
      </c>
      <c r="B60" s="1" t="s">
        <v>21</v>
      </c>
      <c r="C60" s="9">
        <v>6</v>
      </c>
      <c r="D60" s="9">
        <v>2</v>
      </c>
      <c r="E60" s="9" t="s">
        <v>43</v>
      </c>
      <c r="F60" s="9">
        <v>4</v>
      </c>
      <c r="G60" t="s">
        <v>32</v>
      </c>
      <c r="H60" t="s">
        <v>32</v>
      </c>
    </row>
    <row r="61" spans="1:8" ht="12" customHeight="1" x14ac:dyDescent="0.2">
      <c r="A61" s="24" t="s">
        <v>32</v>
      </c>
      <c r="B61" s="1" t="s">
        <v>22</v>
      </c>
      <c r="C61" s="9">
        <v>6</v>
      </c>
      <c r="D61" s="9">
        <v>6</v>
      </c>
      <c r="E61" s="9" t="s">
        <v>43</v>
      </c>
      <c r="F61" s="9" t="s">
        <v>43</v>
      </c>
      <c r="G61" t="s">
        <v>32</v>
      </c>
      <c r="H61" t="s">
        <v>32</v>
      </c>
    </row>
    <row r="62" spans="1:8" ht="12" customHeight="1" x14ac:dyDescent="0.2">
      <c r="A62" s="24" t="s">
        <v>32</v>
      </c>
      <c r="B62" s="1" t="s">
        <v>23</v>
      </c>
      <c r="C62" s="9">
        <v>6</v>
      </c>
      <c r="D62" s="9">
        <v>6</v>
      </c>
      <c r="E62" s="9" t="s">
        <v>43</v>
      </c>
      <c r="F62" s="9" t="s">
        <v>43</v>
      </c>
      <c r="G62" t="s">
        <v>32</v>
      </c>
      <c r="H62" t="s">
        <v>32</v>
      </c>
    </row>
    <row r="63" spans="1:8" ht="12" customHeight="1" x14ac:dyDescent="0.2">
      <c r="A63" s="24" t="s">
        <v>32</v>
      </c>
      <c r="B63" s="1" t="s">
        <v>24</v>
      </c>
      <c r="C63" s="9">
        <v>6</v>
      </c>
      <c r="D63" s="9">
        <v>6</v>
      </c>
      <c r="E63" s="9" t="s">
        <v>43</v>
      </c>
      <c r="F63" s="9" t="s">
        <v>43</v>
      </c>
      <c r="G63" t="s">
        <v>32</v>
      </c>
      <c r="H63" t="s">
        <v>32</v>
      </c>
    </row>
    <row r="64" spans="1:8" ht="12" customHeight="1" x14ac:dyDescent="0.2">
      <c r="A64" s="24" t="s">
        <v>32</v>
      </c>
      <c r="B64" s="1" t="s">
        <v>25</v>
      </c>
      <c r="C64" s="9">
        <v>2</v>
      </c>
      <c r="D64" s="9">
        <v>2</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3</v>
      </c>
      <c r="D66" s="9">
        <v>3</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26625</v>
      </c>
      <c r="D5" s="17">
        <v>15422</v>
      </c>
      <c r="E5" s="17">
        <v>567</v>
      </c>
      <c r="F5" s="17">
        <v>10636</v>
      </c>
    </row>
    <row r="6" spans="1:31" ht="12" customHeight="1" x14ac:dyDescent="0.2">
      <c r="A6" s="24" t="s">
        <v>32</v>
      </c>
      <c r="B6" s="1" t="s">
        <v>9</v>
      </c>
      <c r="C6" s="9">
        <v>151</v>
      </c>
      <c r="D6" s="9">
        <v>68</v>
      </c>
      <c r="E6" s="9">
        <v>8</v>
      </c>
      <c r="F6" s="9">
        <v>75</v>
      </c>
      <c r="G6" t="s">
        <v>32</v>
      </c>
      <c r="H6" t="s">
        <v>32</v>
      </c>
    </row>
    <row r="7" spans="1:31" ht="12" customHeight="1" x14ac:dyDescent="0.2">
      <c r="A7" s="24" t="s">
        <v>32</v>
      </c>
      <c r="B7" s="1" t="s">
        <v>10</v>
      </c>
      <c r="C7" s="9">
        <v>467</v>
      </c>
      <c r="D7" s="9">
        <v>223</v>
      </c>
      <c r="E7" s="9">
        <v>9</v>
      </c>
      <c r="F7" s="9">
        <v>235</v>
      </c>
      <c r="G7" t="s">
        <v>32</v>
      </c>
      <c r="H7" t="s">
        <v>32</v>
      </c>
    </row>
    <row r="8" spans="1:31" ht="12" customHeight="1" x14ac:dyDescent="0.2">
      <c r="A8" s="24" t="s">
        <v>32</v>
      </c>
      <c r="B8" s="1" t="s">
        <v>11</v>
      </c>
      <c r="C8" s="9">
        <v>691</v>
      </c>
      <c r="D8" s="9">
        <v>308</v>
      </c>
      <c r="E8" s="9">
        <v>13</v>
      </c>
      <c r="F8" s="9">
        <v>370</v>
      </c>
      <c r="G8" t="s">
        <v>32</v>
      </c>
      <c r="H8" t="s">
        <v>32</v>
      </c>
    </row>
    <row r="9" spans="1:31" ht="12" customHeight="1" x14ac:dyDescent="0.2">
      <c r="A9" s="24" t="s">
        <v>32</v>
      </c>
      <c r="B9" s="1" t="s">
        <v>12</v>
      </c>
      <c r="C9" s="9">
        <v>1027</v>
      </c>
      <c r="D9" s="9">
        <v>376</v>
      </c>
      <c r="E9" s="9">
        <v>21</v>
      </c>
      <c r="F9" s="9">
        <v>630</v>
      </c>
      <c r="G9" t="s">
        <v>32</v>
      </c>
      <c r="H9" t="s">
        <v>32</v>
      </c>
    </row>
    <row r="10" spans="1:31" ht="12" customHeight="1" x14ac:dyDescent="0.2">
      <c r="A10" s="24" t="s">
        <v>32</v>
      </c>
      <c r="B10" s="1" t="s">
        <v>13</v>
      </c>
      <c r="C10" s="9">
        <v>1339</v>
      </c>
      <c r="D10" s="9">
        <v>441</v>
      </c>
      <c r="E10" s="9">
        <v>31</v>
      </c>
      <c r="F10" s="9">
        <v>867</v>
      </c>
      <c r="G10" t="s">
        <v>32</v>
      </c>
      <c r="H10" t="s">
        <v>32</v>
      </c>
    </row>
    <row r="11" spans="1:31" ht="12" customHeight="1" x14ac:dyDescent="0.2">
      <c r="A11" s="24" t="s">
        <v>32</v>
      </c>
      <c r="B11" s="1" t="s">
        <v>14</v>
      </c>
      <c r="C11" s="9">
        <v>1868</v>
      </c>
      <c r="D11" s="9">
        <v>761</v>
      </c>
      <c r="E11" s="9">
        <v>40</v>
      </c>
      <c r="F11" s="9">
        <v>1067</v>
      </c>
      <c r="G11" t="s">
        <v>32</v>
      </c>
      <c r="H11" t="s">
        <v>32</v>
      </c>
    </row>
    <row r="12" spans="1:31" ht="12" customHeight="1" x14ac:dyDescent="0.2">
      <c r="A12" s="24" t="s">
        <v>32</v>
      </c>
      <c r="B12" s="1" t="s">
        <v>15</v>
      </c>
      <c r="C12" s="9">
        <v>2516</v>
      </c>
      <c r="D12" s="9">
        <v>1170</v>
      </c>
      <c r="E12" s="9">
        <v>56</v>
      </c>
      <c r="F12" s="9">
        <v>1290</v>
      </c>
      <c r="G12" t="s">
        <v>32</v>
      </c>
      <c r="H12" t="s">
        <v>32</v>
      </c>
    </row>
    <row r="13" spans="1:31" ht="12" customHeight="1" x14ac:dyDescent="0.2">
      <c r="A13" s="24" t="s">
        <v>32</v>
      </c>
      <c r="B13" s="1" t="s">
        <v>16</v>
      </c>
      <c r="C13" s="9">
        <v>2523</v>
      </c>
      <c r="D13" s="9">
        <v>1262</v>
      </c>
      <c r="E13" s="9">
        <v>63</v>
      </c>
      <c r="F13" s="9">
        <v>1198</v>
      </c>
      <c r="G13" t="s">
        <v>32</v>
      </c>
      <c r="H13" t="s">
        <v>32</v>
      </c>
    </row>
    <row r="14" spans="1:31" ht="12" customHeight="1" x14ac:dyDescent="0.2">
      <c r="A14" s="24" t="s">
        <v>32</v>
      </c>
      <c r="B14" s="1" t="s">
        <v>17</v>
      </c>
      <c r="C14" s="9">
        <v>2301</v>
      </c>
      <c r="D14" s="9">
        <v>1190</v>
      </c>
      <c r="E14" s="9">
        <v>58</v>
      </c>
      <c r="F14" s="9">
        <v>1053</v>
      </c>
      <c r="G14" t="s">
        <v>32</v>
      </c>
      <c r="H14" t="s">
        <v>32</v>
      </c>
    </row>
    <row r="15" spans="1:31" ht="12" customHeight="1" x14ac:dyDescent="0.2">
      <c r="A15" s="24" t="s">
        <v>32</v>
      </c>
      <c r="B15" s="1" t="s">
        <v>18</v>
      </c>
      <c r="C15" s="9">
        <v>2035</v>
      </c>
      <c r="D15" s="9">
        <v>1036</v>
      </c>
      <c r="E15" s="9">
        <v>61</v>
      </c>
      <c r="F15" s="9">
        <v>938</v>
      </c>
      <c r="G15" t="s">
        <v>32</v>
      </c>
      <c r="H15" t="s">
        <v>32</v>
      </c>
    </row>
    <row r="16" spans="1:31" ht="12" customHeight="1" x14ac:dyDescent="0.2">
      <c r="A16" s="24" t="s">
        <v>32</v>
      </c>
      <c r="B16" s="1" t="s">
        <v>19</v>
      </c>
      <c r="C16" s="9">
        <v>2023</v>
      </c>
      <c r="D16" s="9">
        <v>1111</v>
      </c>
      <c r="E16" s="9">
        <v>56</v>
      </c>
      <c r="F16" s="9">
        <v>856</v>
      </c>
      <c r="G16" t="s">
        <v>32</v>
      </c>
      <c r="H16" t="s">
        <v>32</v>
      </c>
    </row>
    <row r="17" spans="1:8" ht="12" customHeight="1" x14ac:dyDescent="0.2">
      <c r="A17" s="24" t="s">
        <v>32</v>
      </c>
      <c r="B17" s="1" t="s">
        <v>20</v>
      </c>
      <c r="C17" s="9">
        <v>1834</v>
      </c>
      <c r="D17" s="9">
        <v>964</v>
      </c>
      <c r="E17" s="9">
        <v>60</v>
      </c>
      <c r="F17" s="9">
        <v>810</v>
      </c>
      <c r="G17" t="s">
        <v>32</v>
      </c>
      <c r="H17" t="s">
        <v>32</v>
      </c>
    </row>
    <row r="18" spans="1:8" ht="12" customHeight="1" x14ac:dyDescent="0.2">
      <c r="A18" s="24" t="s">
        <v>32</v>
      </c>
      <c r="B18" s="1" t="s">
        <v>21</v>
      </c>
      <c r="C18" s="9">
        <v>1513</v>
      </c>
      <c r="D18" s="9">
        <v>870</v>
      </c>
      <c r="E18" s="9">
        <v>38</v>
      </c>
      <c r="F18" s="9">
        <v>605</v>
      </c>
      <c r="G18" t="s">
        <v>32</v>
      </c>
      <c r="H18" t="s">
        <v>32</v>
      </c>
    </row>
    <row r="19" spans="1:8" ht="12" customHeight="1" x14ac:dyDescent="0.2">
      <c r="A19" s="24" t="s">
        <v>32</v>
      </c>
      <c r="B19" s="1" t="s">
        <v>22</v>
      </c>
      <c r="C19" s="9">
        <v>1402</v>
      </c>
      <c r="D19" s="9">
        <v>1061</v>
      </c>
      <c r="E19" s="9">
        <v>17</v>
      </c>
      <c r="F19" s="9">
        <v>324</v>
      </c>
      <c r="G19" t="s">
        <v>32</v>
      </c>
      <c r="H19" t="s">
        <v>32</v>
      </c>
    </row>
    <row r="20" spans="1:8" ht="12" customHeight="1" x14ac:dyDescent="0.2">
      <c r="A20" s="24" t="s">
        <v>32</v>
      </c>
      <c r="B20" s="1" t="s">
        <v>23</v>
      </c>
      <c r="C20" s="9">
        <v>1573</v>
      </c>
      <c r="D20" s="9">
        <v>1403</v>
      </c>
      <c r="E20" s="9">
        <v>12</v>
      </c>
      <c r="F20" s="9">
        <v>158</v>
      </c>
      <c r="G20" t="s">
        <v>32</v>
      </c>
      <c r="H20" t="s">
        <v>32</v>
      </c>
    </row>
    <row r="21" spans="1:8" ht="12" customHeight="1" x14ac:dyDescent="0.2">
      <c r="A21" s="24" t="s">
        <v>32</v>
      </c>
      <c r="B21" s="1" t="s">
        <v>24</v>
      </c>
      <c r="C21" s="9">
        <v>1475</v>
      </c>
      <c r="D21" s="9">
        <v>1387</v>
      </c>
      <c r="E21" s="9">
        <v>10</v>
      </c>
      <c r="F21" s="9">
        <v>78</v>
      </c>
      <c r="G21" t="s">
        <v>32</v>
      </c>
      <c r="H21" t="s">
        <v>32</v>
      </c>
    </row>
    <row r="22" spans="1:8" ht="12" customHeight="1" x14ac:dyDescent="0.2">
      <c r="A22" s="24" t="s">
        <v>32</v>
      </c>
      <c r="B22" s="1" t="s">
        <v>25</v>
      </c>
      <c r="C22" s="9">
        <v>884</v>
      </c>
      <c r="D22" s="9">
        <v>831</v>
      </c>
      <c r="E22" s="9">
        <v>5</v>
      </c>
      <c r="F22" s="9">
        <v>48</v>
      </c>
      <c r="G22" t="s">
        <v>32</v>
      </c>
      <c r="H22" t="s">
        <v>32</v>
      </c>
    </row>
    <row r="23" spans="1:8" ht="12" customHeight="1" x14ac:dyDescent="0.2">
      <c r="A23" s="24" t="s">
        <v>32</v>
      </c>
      <c r="B23" s="1" t="s">
        <v>26</v>
      </c>
      <c r="C23" s="9">
        <v>573</v>
      </c>
      <c r="D23" s="9">
        <v>548</v>
      </c>
      <c r="E23" s="9">
        <v>7</v>
      </c>
      <c r="F23" s="9">
        <v>18</v>
      </c>
      <c r="G23" t="s">
        <v>32</v>
      </c>
      <c r="H23" t="s">
        <v>32</v>
      </c>
    </row>
    <row r="24" spans="1:8" ht="12" customHeight="1" x14ac:dyDescent="0.25">
      <c r="A24" s="24" t="s">
        <v>32</v>
      </c>
      <c r="B24" s="1" t="s">
        <v>27</v>
      </c>
      <c r="C24" s="9">
        <v>419</v>
      </c>
      <c r="D24" s="9">
        <v>402</v>
      </c>
      <c r="E24" s="9">
        <v>2</v>
      </c>
      <c r="F24" s="9">
        <v>15</v>
      </c>
      <c r="G24" t="s">
        <v>32</v>
      </c>
      <c r="H24" t="s">
        <v>32</v>
      </c>
    </row>
    <row r="25" spans="1:8" ht="12" customHeight="1" x14ac:dyDescent="0.2">
      <c r="A25" s="24" t="s">
        <v>32</v>
      </c>
      <c r="B25" s="1" t="s">
        <v>28</v>
      </c>
      <c r="C25" s="9">
        <v>11</v>
      </c>
      <c r="D25" s="9">
        <v>10</v>
      </c>
      <c r="E25" s="9" t="s">
        <v>43</v>
      </c>
      <c r="F25" s="9">
        <v>1</v>
      </c>
      <c r="G25" t="s">
        <v>32</v>
      </c>
      <c r="H25" t="s">
        <v>32</v>
      </c>
    </row>
    <row r="26" spans="1:8" ht="12" customHeight="1" x14ac:dyDescent="0.2">
      <c r="A26" s="25" t="s">
        <v>29</v>
      </c>
      <c r="B26" s="4" t="s">
        <v>32</v>
      </c>
      <c r="C26" s="3">
        <v>15412</v>
      </c>
      <c r="D26" s="3">
        <v>9275</v>
      </c>
      <c r="E26" s="3">
        <v>346</v>
      </c>
      <c r="F26" s="3">
        <v>5791</v>
      </c>
    </row>
    <row r="27" spans="1:8" ht="12" customHeight="1" x14ac:dyDescent="0.2">
      <c r="A27" s="24" t="s">
        <v>32</v>
      </c>
      <c r="B27" s="1" t="s">
        <v>9</v>
      </c>
      <c r="C27" s="9">
        <v>82</v>
      </c>
      <c r="D27" s="9">
        <v>36</v>
      </c>
      <c r="E27" s="9">
        <v>3</v>
      </c>
      <c r="F27" s="9">
        <v>43</v>
      </c>
      <c r="G27" t="s">
        <v>32</v>
      </c>
      <c r="H27" t="s">
        <v>32</v>
      </c>
    </row>
    <row r="28" spans="1:8" ht="12" customHeight="1" x14ac:dyDescent="0.2">
      <c r="A28" s="24" t="s">
        <v>32</v>
      </c>
      <c r="B28" s="1" t="s">
        <v>10</v>
      </c>
      <c r="C28" s="9">
        <v>231</v>
      </c>
      <c r="D28" s="9">
        <v>105</v>
      </c>
      <c r="E28" s="9">
        <v>5</v>
      </c>
      <c r="F28" s="9">
        <v>121</v>
      </c>
      <c r="G28" t="s">
        <v>32</v>
      </c>
      <c r="H28" t="s">
        <v>32</v>
      </c>
    </row>
    <row r="29" spans="1:8" ht="12" customHeight="1" x14ac:dyDescent="0.2">
      <c r="A29" s="24" t="s">
        <v>32</v>
      </c>
      <c r="B29" s="1" t="s">
        <v>11</v>
      </c>
      <c r="C29" s="9">
        <v>364</v>
      </c>
      <c r="D29" s="9">
        <v>157</v>
      </c>
      <c r="E29" s="9">
        <v>6</v>
      </c>
      <c r="F29" s="9">
        <v>201</v>
      </c>
      <c r="G29" t="s">
        <v>32</v>
      </c>
      <c r="H29" t="s">
        <v>32</v>
      </c>
    </row>
    <row r="30" spans="1:8" ht="12" customHeight="1" x14ac:dyDescent="0.2">
      <c r="A30" s="24" t="s">
        <v>32</v>
      </c>
      <c r="B30" s="1" t="s">
        <v>12</v>
      </c>
      <c r="C30" s="9">
        <v>523</v>
      </c>
      <c r="D30" s="9">
        <v>193</v>
      </c>
      <c r="E30" s="9">
        <v>12</v>
      </c>
      <c r="F30" s="9">
        <v>318</v>
      </c>
      <c r="G30" t="s">
        <v>32</v>
      </c>
      <c r="H30" t="s">
        <v>32</v>
      </c>
    </row>
    <row r="31" spans="1:8" ht="12" customHeight="1" x14ac:dyDescent="0.2">
      <c r="A31" s="24" t="s">
        <v>32</v>
      </c>
      <c r="B31" s="1" t="s">
        <v>13</v>
      </c>
      <c r="C31" s="9">
        <v>725</v>
      </c>
      <c r="D31" s="9">
        <v>243</v>
      </c>
      <c r="E31" s="9">
        <v>15</v>
      </c>
      <c r="F31" s="9">
        <v>467</v>
      </c>
      <c r="G31" t="s">
        <v>32</v>
      </c>
      <c r="H31" t="s">
        <v>32</v>
      </c>
    </row>
    <row r="32" spans="1:8" ht="12" customHeight="1" x14ac:dyDescent="0.2">
      <c r="A32" s="24" t="s">
        <v>32</v>
      </c>
      <c r="B32" s="1" t="s">
        <v>14</v>
      </c>
      <c r="C32" s="9">
        <v>970</v>
      </c>
      <c r="D32" s="9">
        <v>398</v>
      </c>
      <c r="E32" s="9">
        <v>27</v>
      </c>
      <c r="F32" s="9">
        <v>545</v>
      </c>
      <c r="G32" t="s">
        <v>32</v>
      </c>
      <c r="H32" t="s">
        <v>32</v>
      </c>
    </row>
    <row r="33" spans="1:8" ht="12" customHeight="1" x14ac:dyDescent="0.2">
      <c r="A33" s="24" t="s">
        <v>32</v>
      </c>
      <c r="B33" s="1" t="s">
        <v>15</v>
      </c>
      <c r="C33" s="9">
        <v>1348</v>
      </c>
      <c r="D33" s="9">
        <v>629</v>
      </c>
      <c r="E33" s="9">
        <v>31</v>
      </c>
      <c r="F33" s="9">
        <v>688</v>
      </c>
      <c r="G33" t="s">
        <v>32</v>
      </c>
      <c r="H33" t="s">
        <v>32</v>
      </c>
    </row>
    <row r="34" spans="1:8" ht="12" customHeight="1" x14ac:dyDescent="0.2">
      <c r="A34" s="24" t="s">
        <v>32</v>
      </c>
      <c r="B34" s="1" t="s">
        <v>16</v>
      </c>
      <c r="C34" s="9">
        <v>1352</v>
      </c>
      <c r="D34" s="9">
        <v>693</v>
      </c>
      <c r="E34" s="9">
        <v>36</v>
      </c>
      <c r="F34" s="9">
        <v>623</v>
      </c>
      <c r="G34" t="s">
        <v>32</v>
      </c>
      <c r="H34" t="s">
        <v>32</v>
      </c>
    </row>
    <row r="35" spans="1:8" ht="12" customHeight="1" x14ac:dyDescent="0.2">
      <c r="A35" s="24" t="s">
        <v>32</v>
      </c>
      <c r="B35" s="1" t="s">
        <v>17</v>
      </c>
      <c r="C35" s="9">
        <v>1341</v>
      </c>
      <c r="D35" s="9">
        <v>709</v>
      </c>
      <c r="E35" s="9">
        <v>39</v>
      </c>
      <c r="F35" s="9">
        <v>593</v>
      </c>
      <c r="G35" t="s">
        <v>32</v>
      </c>
      <c r="H35" t="s">
        <v>32</v>
      </c>
    </row>
    <row r="36" spans="1:8" ht="12" customHeight="1" x14ac:dyDescent="0.2">
      <c r="A36" s="24" t="s">
        <v>32</v>
      </c>
      <c r="B36" s="1" t="s">
        <v>18</v>
      </c>
      <c r="C36" s="9">
        <v>1241</v>
      </c>
      <c r="D36" s="9">
        <v>641</v>
      </c>
      <c r="E36" s="9">
        <v>44</v>
      </c>
      <c r="F36" s="9">
        <v>556</v>
      </c>
      <c r="G36" t="s">
        <v>32</v>
      </c>
      <c r="H36" t="s">
        <v>32</v>
      </c>
    </row>
    <row r="37" spans="1:8" ht="12" customHeight="1" x14ac:dyDescent="0.2">
      <c r="A37" s="24" t="s">
        <v>32</v>
      </c>
      <c r="B37" s="1" t="s">
        <v>19</v>
      </c>
      <c r="C37" s="9">
        <v>1208</v>
      </c>
      <c r="D37" s="9">
        <v>697</v>
      </c>
      <c r="E37" s="9">
        <v>37</v>
      </c>
      <c r="F37" s="9">
        <v>474</v>
      </c>
      <c r="G37" t="s">
        <v>32</v>
      </c>
      <c r="H37" t="s">
        <v>32</v>
      </c>
    </row>
    <row r="38" spans="1:8" ht="12" customHeight="1" x14ac:dyDescent="0.2">
      <c r="A38" s="24" t="s">
        <v>32</v>
      </c>
      <c r="B38" s="1" t="s">
        <v>20</v>
      </c>
      <c r="C38" s="9">
        <v>1102</v>
      </c>
      <c r="D38" s="9">
        <v>604</v>
      </c>
      <c r="E38" s="9">
        <v>34</v>
      </c>
      <c r="F38" s="9">
        <v>464</v>
      </c>
      <c r="G38" t="s">
        <v>32</v>
      </c>
      <c r="H38" t="s">
        <v>32</v>
      </c>
    </row>
    <row r="39" spans="1:8" ht="12" customHeight="1" x14ac:dyDescent="0.2">
      <c r="A39" s="24" t="s">
        <v>32</v>
      </c>
      <c r="B39" s="1" t="s">
        <v>21</v>
      </c>
      <c r="C39" s="9">
        <v>932</v>
      </c>
      <c r="D39" s="9">
        <v>586</v>
      </c>
      <c r="E39" s="9">
        <v>22</v>
      </c>
      <c r="F39" s="9">
        <v>324</v>
      </c>
      <c r="G39" t="s">
        <v>32</v>
      </c>
      <c r="H39" t="s">
        <v>32</v>
      </c>
    </row>
    <row r="40" spans="1:8" ht="12" customHeight="1" x14ac:dyDescent="0.2">
      <c r="A40" s="24" t="s">
        <v>32</v>
      </c>
      <c r="B40" s="1" t="s">
        <v>22</v>
      </c>
      <c r="C40" s="9">
        <v>893</v>
      </c>
      <c r="D40" s="9">
        <v>708</v>
      </c>
      <c r="E40" s="9">
        <v>10</v>
      </c>
      <c r="F40" s="9">
        <v>175</v>
      </c>
      <c r="G40" t="s">
        <v>32</v>
      </c>
      <c r="H40" t="s">
        <v>32</v>
      </c>
    </row>
    <row r="41" spans="1:8" ht="12" customHeight="1" x14ac:dyDescent="0.2">
      <c r="A41" s="24" t="s">
        <v>32</v>
      </c>
      <c r="B41" s="1" t="s">
        <v>23</v>
      </c>
      <c r="C41" s="9">
        <v>959</v>
      </c>
      <c r="D41" s="9">
        <v>857</v>
      </c>
      <c r="E41" s="9">
        <v>9</v>
      </c>
      <c r="F41" s="9">
        <v>93</v>
      </c>
      <c r="G41" t="s">
        <v>32</v>
      </c>
      <c r="H41" t="s">
        <v>32</v>
      </c>
    </row>
    <row r="42" spans="1:8" ht="12" customHeight="1" x14ac:dyDescent="0.2">
      <c r="A42" s="24" t="s">
        <v>32</v>
      </c>
      <c r="B42" s="1" t="s">
        <v>24</v>
      </c>
      <c r="C42" s="9">
        <v>888</v>
      </c>
      <c r="D42" s="9">
        <v>834</v>
      </c>
      <c r="E42" s="9">
        <v>7</v>
      </c>
      <c r="F42" s="9">
        <v>47</v>
      </c>
      <c r="G42" t="s">
        <v>32</v>
      </c>
      <c r="H42" t="s">
        <v>32</v>
      </c>
    </row>
    <row r="43" spans="1:8" ht="12" customHeight="1" x14ac:dyDescent="0.2">
      <c r="A43" s="24" t="s">
        <v>32</v>
      </c>
      <c r="B43" s="1" t="s">
        <v>25</v>
      </c>
      <c r="C43" s="9">
        <v>582</v>
      </c>
      <c r="D43" s="9">
        <v>547</v>
      </c>
      <c r="E43" s="9">
        <v>2</v>
      </c>
      <c r="F43" s="9">
        <v>33</v>
      </c>
      <c r="G43" t="s">
        <v>32</v>
      </c>
      <c r="H43" t="s">
        <v>32</v>
      </c>
    </row>
    <row r="44" spans="1:8" ht="12" customHeight="1" x14ac:dyDescent="0.2">
      <c r="A44" s="24" t="s">
        <v>32</v>
      </c>
      <c r="B44" s="1" t="s">
        <v>26</v>
      </c>
      <c r="C44" s="9">
        <v>373</v>
      </c>
      <c r="D44" s="9">
        <v>355</v>
      </c>
      <c r="E44" s="9">
        <v>5</v>
      </c>
      <c r="F44" s="9">
        <v>13</v>
      </c>
      <c r="G44" t="s">
        <v>32</v>
      </c>
      <c r="H44" t="s">
        <v>32</v>
      </c>
    </row>
    <row r="45" spans="1:8" ht="12" customHeight="1" x14ac:dyDescent="0.2">
      <c r="A45" s="24" t="s">
        <v>32</v>
      </c>
      <c r="B45" s="1" t="s">
        <v>27</v>
      </c>
      <c r="C45" s="9">
        <v>290</v>
      </c>
      <c r="D45" s="9">
        <v>276</v>
      </c>
      <c r="E45" s="9">
        <v>2</v>
      </c>
      <c r="F45" s="9">
        <v>12</v>
      </c>
      <c r="G45" t="s">
        <v>32</v>
      </c>
      <c r="H45" t="s">
        <v>32</v>
      </c>
    </row>
    <row r="46" spans="1:8" ht="12" customHeight="1" x14ac:dyDescent="0.2">
      <c r="A46" s="24" t="s">
        <v>32</v>
      </c>
      <c r="B46" s="1" t="s">
        <v>28</v>
      </c>
      <c r="C46" s="9">
        <v>8</v>
      </c>
      <c r="D46" s="9">
        <v>7</v>
      </c>
      <c r="E46" s="9" t="s">
        <v>43</v>
      </c>
      <c r="F46" s="9">
        <v>1</v>
      </c>
      <c r="G46" t="s">
        <v>32</v>
      </c>
      <c r="H46" t="s">
        <v>32</v>
      </c>
    </row>
    <row r="47" spans="1:8" ht="12" customHeight="1" x14ac:dyDescent="0.2">
      <c r="A47" s="25" t="s">
        <v>30</v>
      </c>
      <c r="B47" s="4" t="s">
        <v>32</v>
      </c>
      <c r="C47" s="3">
        <v>11213</v>
      </c>
      <c r="D47" s="3">
        <v>6147</v>
      </c>
      <c r="E47" s="3">
        <v>221</v>
      </c>
      <c r="F47" s="3">
        <v>4845</v>
      </c>
    </row>
    <row r="48" spans="1:8" ht="12" customHeight="1" x14ac:dyDescent="0.2">
      <c r="A48" s="24" t="s">
        <v>32</v>
      </c>
      <c r="B48" s="1" t="s">
        <v>9</v>
      </c>
      <c r="C48" s="9">
        <v>69</v>
      </c>
      <c r="D48" s="9">
        <v>32</v>
      </c>
      <c r="E48" s="9">
        <v>5</v>
      </c>
      <c r="F48" s="9">
        <v>32</v>
      </c>
      <c r="G48" t="s">
        <v>32</v>
      </c>
      <c r="H48" t="s">
        <v>32</v>
      </c>
    </row>
    <row r="49" spans="1:8" ht="12" customHeight="1" x14ac:dyDescent="0.2">
      <c r="A49" s="24" t="s">
        <v>32</v>
      </c>
      <c r="B49" s="1" t="s">
        <v>10</v>
      </c>
      <c r="C49" s="9">
        <v>236</v>
      </c>
      <c r="D49" s="9">
        <v>118</v>
      </c>
      <c r="E49" s="9">
        <v>4</v>
      </c>
      <c r="F49" s="9">
        <v>114</v>
      </c>
      <c r="G49" t="s">
        <v>32</v>
      </c>
      <c r="H49" t="s">
        <v>32</v>
      </c>
    </row>
    <row r="50" spans="1:8" ht="12" customHeight="1" x14ac:dyDescent="0.2">
      <c r="A50" s="24" t="s">
        <v>32</v>
      </c>
      <c r="B50" s="1" t="s">
        <v>11</v>
      </c>
      <c r="C50" s="9">
        <v>327</v>
      </c>
      <c r="D50" s="9">
        <v>151</v>
      </c>
      <c r="E50" s="9">
        <v>7</v>
      </c>
      <c r="F50" s="9">
        <v>169</v>
      </c>
      <c r="G50" t="s">
        <v>32</v>
      </c>
      <c r="H50" t="s">
        <v>32</v>
      </c>
    </row>
    <row r="51" spans="1:8" ht="12" customHeight="1" x14ac:dyDescent="0.2">
      <c r="A51" s="24" t="s">
        <v>32</v>
      </c>
      <c r="B51" s="1" t="s">
        <v>12</v>
      </c>
      <c r="C51" s="9">
        <v>504</v>
      </c>
      <c r="D51" s="9">
        <v>183</v>
      </c>
      <c r="E51" s="9">
        <v>9</v>
      </c>
      <c r="F51" s="9">
        <v>312</v>
      </c>
      <c r="G51" t="s">
        <v>32</v>
      </c>
      <c r="H51" t="s">
        <v>32</v>
      </c>
    </row>
    <row r="52" spans="1:8" ht="12" customHeight="1" x14ac:dyDescent="0.2">
      <c r="A52" s="24" t="s">
        <v>32</v>
      </c>
      <c r="B52" s="1" t="s">
        <v>13</v>
      </c>
      <c r="C52" s="9">
        <v>614</v>
      </c>
      <c r="D52" s="9">
        <v>198</v>
      </c>
      <c r="E52" s="9">
        <v>16</v>
      </c>
      <c r="F52" s="9">
        <v>400</v>
      </c>
      <c r="G52" t="s">
        <v>32</v>
      </c>
      <c r="H52" t="s">
        <v>32</v>
      </c>
    </row>
    <row r="53" spans="1:8" ht="12" customHeight="1" x14ac:dyDescent="0.2">
      <c r="A53" s="24" t="s">
        <v>32</v>
      </c>
      <c r="B53" s="1" t="s">
        <v>14</v>
      </c>
      <c r="C53" s="9">
        <v>898</v>
      </c>
      <c r="D53" s="9">
        <v>363</v>
      </c>
      <c r="E53" s="9">
        <v>13</v>
      </c>
      <c r="F53" s="9">
        <v>522</v>
      </c>
      <c r="G53" t="s">
        <v>32</v>
      </c>
      <c r="H53" t="s">
        <v>32</v>
      </c>
    </row>
    <row r="54" spans="1:8" ht="12" customHeight="1" x14ac:dyDescent="0.2">
      <c r="A54" s="24" t="s">
        <v>32</v>
      </c>
      <c r="B54" s="1" t="s">
        <v>15</v>
      </c>
      <c r="C54" s="9">
        <v>1168</v>
      </c>
      <c r="D54" s="9">
        <v>541</v>
      </c>
      <c r="E54" s="9">
        <v>25</v>
      </c>
      <c r="F54" s="9">
        <v>602</v>
      </c>
      <c r="G54" t="s">
        <v>32</v>
      </c>
      <c r="H54" t="s">
        <v>32</v>
      </c>
    </row>
    <row r="55" spans="1:8" ht="12" customHeight="1" x14ac:dyDescent="0.2">
      <c r="A55" s="24" t="s">
        <v>32</v>
      </c>
      <c r="B55" s="1" t="s">
        <v>16</v>
      </c>
      <c r="C55" s="9">
        <v>1171</v>
      </c>
      <c r="D55" s="9">
        <v>569</v>
      </c>
      <c r="E55" s="9">
        <v>27</v>
      </c>
      <c r="F55" s="9">
        <v>575</v>
      </c>
      <c r="G55" t="s">
        <v>32</v>
      </c>
      <c r="H55" t="s">
        <v>32</v>
      </c>
    </row>
    <row r="56" spans="1:8" ht="12" customHeight="1" x14ac:dyDescent="0.2">
      <c r="A56" s="24" t="s">
        <v>32</v>
      </c>
      <c r="B56" s="1" t="s">
        <v>17</v>
      </c>
      <c r="C56" s="9">
        <v>960</v>
      </c>
      <c r="D56" s="9">
        <v>481</v>
      </c>
      <c r="E56" s="9">
        <v>19</v>
      </c>
      <c r="F56" s="9">
        <v>460</v>
      </c>
      <c r="G56" t="s">
        <v>32</v>
      </c>
      <c r="H56" t="s">
        <v>32</v>
      </c>
    </row>
    <row r="57" spans="1:8" ht="12" customHeight="1" x14ac:dyDescent="0.2">
      <c r="A57" s="24" t="s">
        <v>32</v>
      </c>
      <c r="B57" s="1" t="s">
        <v>18</v>
      </c>
      <c r="C57" s="9">
        <v>794</v>
      </c>
      <c r="D57" s="9">
        <v>395</v>
      </c>
      <c r="E57" s="9">
        <v>17</v>
      </c>
      <c r="F57" s="9">
        <v>382</v>
      </c>
      <c r="G57" t="s">
        <v>32</v>
      </c>
      <c r="H57" t="s">
        <v>32</v>
      </c>
    </row>
    <row r="58" spans="1:8" ht="12" customHeight="1" x14ac:dyDescent="0.2">
      <c r="A58" s="24" t="s">
        <v>32</v>
      </c>
      <c r="B58" s="1" t="s">
        <v>19</v>
      </c>
      <c r="C58" s="9">
        <v>815</v>
      </c>
      <c r="D58" s="9">
        <v>414</v>
      </c>
      <c r="E58" s="9">
        <v>19</v>
      </c>
      <c r="F58" s="9">
        <v>382</v>
      </c>
      <c r="G58" t="s">
        <v>32</v>
      </c>
      <c r="H58" t="s">
        <v>32</v>
      </c>
    </row>
    <row r="59" spans="1:8" ht="12" customHeight="1" x14ac:dyDescent="0.2">
      <c r="A59" s="24" t="s">
        <v>32</v>
      </c>
      <c r="B59" s="1" t="s">
        <v>20</v>
      </c>
      <c r="C59" s="9">
        <v>732</v>
      </c>
      <c r="D59" s="9">
        <v>360</v>
      </c>
      <c r="E59" s="9">
        <v>26</v>
      </c>
      <c r="F59" s="9">
        <v>346</v>
      </c>
      <c r="G59" t="s">
        <v>32</v>
      </c>
      <c r="H59" t="s">
        <v>32</v>
      </c>
    </row>
    <row r="60" spans="1:8" ht="12" customHeight="1" x14ac:dyDescent="0.2">
      <c r="A60" s="24" t="s">
        <v>32</v>
      </c>
      <c r="B60" s="1" t="s">
        <v>21</v>
      </c>
      <c r="C60" s="9">
        <v>581</v>
      </c>
      <c r="D60" s="9">
        <v>284</v>
      </c>
      <c r="E60" s="9">
        <v>16</v>
      </c>
      <c r="F60" s="9">
        <v>281</v>
      </c>
      <c r="G60" t="s">
        <v>32</v>
      </c>
      <c r="H60" t="s">
        <v>32</v>
      </c>
    </row>
    <row r="61" spans="1:8" ht="12" customHeight="1" x14ac:dyDescent="0.2">
      <c r="A61" s="24" t="s">
        <v>32</v>
      </c>
      <c r="B61" s="1" t="s">
        <v>22</v>
      </c>
      <c r="C61" s="9">
        <v>509</v>
      </c>
      <c r="D61" s="9">
        <v>353</v>
      </c>
      <c r="E61" s="9">
        <v>7</v>
      </c>
      <c r="F61" s="9">
        <v>149</v>
      </c>
      <c r="G61" t="s">
        <v>32</v>
      </c>
      <c r="H61" t="s">
        <v>32</v>
      </c>
    </row>
    <row r="62" spans="1:8" ht="12" customHeight="1" x14ac:dyDescent="0.2">
      <c r="A62" s="24" t="s">
        <v>32</v>
      </c>
      <c r="B62" s="1" t="s">
        <v>23</v>
      </c>
      <c r="C62" s="9">
        <v>614</v>
      </c>
      <c r="D62" s="9">
        <v>546</v>
      </c>
      <c r="E62" s="9">
        <v>3</v>
      </c>
      <c r="F62" s="9">
        <v>65</v>
      </c>
      <c r="G62" t="s">
        <v>32</v>
      </c>
      <c r="H62" t="s">
        <v>32</v>
      </c>
    </row>
    <row r="63" spans="1:8" ht="12" customHeight="1" x14ac:dyDescent="0.2">
      <c r="A63" s="24" t="s">
        <v>32</v>
      </c>
      <c r="B63" s="1" t="s">
        <v>24</v>
      </c>
      <c r="C63" s="9">
        <v>587</v>
      </c>
      <c r="D63" s="9">
        <v>553</v>
      </c>
      <c r="E63" s="9">
        <v>3</v>
      </c>
      <c r="F63" s="9">
        <v>31</v>
      </c>
      <c r="G63" t="s">
        <v>32</v>
      </c>
      <c r="H63" t="s">
        <v>32</v>
      </c>
    </row>
    <row r="64" spans="1:8" ht="12" customHeight="1" x14ac:dyDescent="0.2">
      <c r="A64" s="24" t="s">
        <v>32</v>
      </c>
      <c r="B64" s="1" t="s">
        <v>25</v>
      </c>
      <c r="C64" s="9">
        <v>302</v>
      </c>
      <c r="D64" s="9">
        <v>284</v>
      </c>
      <c r="E64" s="9">
        <v>3</v>
      </c>
      <c r="F64" s="9">
        <v>15</v>
      </c>
      <c r="G64" t="s">
        <v>32</v>
      </c>
      <c r="H64" t="s">
        <v>32</v>
      </c>
    </row>
    <row r="65" spans="1:31" ht="12" customHeight="1" x14ac:dyDescent="0.2">
      <c r="A65" s="24" t="s">
        <v>32</v>
      </c>
      <c r="B65" s="1" t="s">
        <v>26</v>
      </c>
      <c r="C65" s="9">
        <v>200</v>
      </c>
      <c r="D65" s="9">
        <v>193</v>
      </c>
      <c r="E65" s="9">
        <v>2</v>
      </c>
      <c r="F65" s="9">
        <v>5</v>
      </c>
      <c r="G65" t="s">
        <v>32</v>
      </c>
      <c r="H65" t="s">
        <v>32</v>
      </c>
    </row>
    <row r="66" spans="1:31" ht="12" customHeight="1" x14ac:dyDescent="0.2">
      <c r="A66" s="24" t="s">
        <v>32</v>
      </c>
      <c r="B66" s="1" t="s">
        <v>27</v>
      </c>
      <c r="C66" s="9">
        <v>129</v>
      </c>
      <c r="D66" s="9">
        <v>126</v>
      </c>
      <c r="E66" s="9" t="s">
        <v>43</v>
      </c>
      <c r="F66" s="9">
        <v>3</v>
      </c>
      <c r="G66" t="s">
        <v>32</v>
      </c>
      <c r="H66" t="s">
        <v>32</v>
      </c>
    </row>
    <row r="67" spans="1:31" ht="12" customHeight="1" x14ac:dyDescent="0.2">
      <c r="A67" s="26" t="s">
        <v>32</v>
      </c>
      <c r="B67" s="7" t="s">
        <v>28</v>
      </c>
      <c r="C67" s="6">
        <v>3</v>
      </c>
      <c r="D67" s="6">
        <v>3</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188</v>
      </c>
      <c r="D5" s="17">
        <v>91</v>
      </c>
      <c r="E5" s="17">
        <v>13</v>
      </c>
      <c r="F5" s="17">
        <v>84</v>
      </c>
    </row>
    <row r="6" spans="1:31" ht="12" customHeight="1" x14ac:dyDescent="0.2">
      <c r="A6" s="24" t="s">
        <v>32</v>
      </c>
      <c r="B6" s="1" t="s">
        <v>9</v>
      </c>
      <c r="C6" s="9">
        <v>5</v>
      </c>
      <c r="D6" s="9">
        <v>3</v>
      </c>
      <c r="E6" s="9" t="s">
        <v>43</v>
      </c>
      <c r="F6" s="9">
        <v>2</v>
      </c>
      <c r="G6" t="s">
        <v>32</v>
      </c>
      <c r="H6" t="s">
        <v>32</v>
      </c>
    </row>
    <row r="7" spans="1:31" ht="12" customHeight="1" x14ac:dyDescent="0.2">
      <c r="A7" s="24" t="s">
        <v>32</v>
      </c>
      <c r="B7" s="1" t="s">
        <v>10</v>
      </c>
      <c r="C7" s="9">
        <v>6</v>
      </c>
      <c r="D7" s="9">
        <v>3</v>
      </c>
      <c r="E7" s="9" t="s">
        <v>43</v>
      </c>
      <c r="F7" s="9">
        <v>3</v>
      </c>
      <c r="G7" t="s">
        <v>32</v>
      </c>
      <c r="H7" t="s">
        <v>32</v>
      </c>
    </row>
    <row r="8" spans="1:31" ht="12" customHeight="1" x14ac:dyDescent="0.2">
      <c r="A8" s="24" t="s">
        <v>32</v>
      </c>
      <c r="B8" s="1" t="s">
        <v>11</v>
      </c>
      <c r="C8" s="9">
        <v>11</v>
      </c>
      <c r="D8" s="9">
        <v>3</v>
      </c>
      <c r="E8" s="9">
        <v>2</v>
      </c>
      <c r="F8" s="9">
        <v>6</v>
      </c>
      <c r="G8" t="s">
        <v>32</v>
      </c>
      <c r="H8" t="s">
        <v>32</v>
      </c>
    </row>
    <row r="9" spans="1:31" ht="12" customHeight="1" x14ac:dyDescent="0.2">
      <c r="A9" s="24" t="s">
        <v>32</v>
      </c>
      <c r="B9" s="1" t="s">
        <v>12</v>
      </c>
      <c r="C9" s="9">
        <v>17</v>
      </c>
      <c r="D9" s="9">
        <v>6</v>
      </c>
      <c r="E9" s="9">
        <v>2</v>
      </c>
      <c r="F9" s="9">
        <v>9</v>
      </c>
      <c r="G9" t="s">
        <v>32</v>
      </c>
      <c r="H9" t="s">
        <v>32</v>
      </c>
    </row>
    <row r="10" spans="1:31" ht="12" customHeight="1" x14ac:dyDescent="0.2">
      <c r="A10" s="24" t="s">
        <v>32</v>
      </c>
      <c r="B10" s="1" t="s">
        <v>13</v>
      </c>
      <c r="C10" s="9">
        <v>18</v>
      </c>
      <c r="D10" s="9">
        <v>2</v>
      </c>
      <c r="E10" s="9" t="s">
        <v>43</v>
      </c>
      <c r="F10" s="9">
        <v>16</v>
      </c>
      <c r="G10" t="s">
        <v>32</v>
      </c>
      <c r="H10" t="s">
        <v>32</v>
      </c>
    </row>
    <row r="11" spans="1:31" ht="12" customHeight="1" x14ac:dyDescent="0.2">
      <c r="A11" s="24" t="s">
        <v>32</v>
      </c>
      <c r="B11" s="1" t="s">
        <v>14</v>
      </c>
      <c r="C11" s="9">
        <v>15</v>
      </c>
      <c r="D11" s="9">
        <v>4</v>
      </c>
      <c r="E11" s="9" t="s">
        <v>43</v>
      </c>
      <c r="F11" s="9">
        <v>11</v>
      </c>
      <c r="G11" t="s">
        <v>32</v>
      </c>
      <c r="H11" t="s">
        <v>32</v>
      </c>
    </row>
    <row r="12" spans="1:31" ht="12" customHeight="1" x14ac:dyDescent="0.2">
      <c r="A12" s="24" t="s">
        <v>32</v>
      </c>
      <c r="B12" s="1" t="s">
        <v>15</v>
      </c>
      <c r="C12" s="9">
        <v>16</v>
      </c>
      <c r="D12" s="9">
        <v>7</v>
      </c>
      <c r="E12" s="9">
        <v>2</v>
      </c>
      <c r="F12" s="9">
        <v>7</v>
      </c>
      <c r="G12" t="s">
        <v>32</v>
      </c>
      <c r="H12" t="s">
        <v>32</v>
      </c>
    </row>
    <row r="13" spans="1:31" ht="12" customHeight="1" x14ac:dyDescent="0.2">
      <c r="A13" s="24" t="s">
        <v>32</v>
      </c>
      <c r="B13" s="1" t="s">
        <v>16</v>
      </c>
      <c r="C13" s="9">
        <v>15</v>
      </c>
      <c r="D13" s="9">
        <v>7</v>
      </c>
      <c r="E13" s="9">
        <v>1</v>
      </c>
      <c r="F13" s="9">
        <v>7</v>
      </c>
      <c r="G13" t="s">
        <v>32</v>
      </c>
      <c r="H13" t="s">
        <v>32</v>
      </c>
    </row>
    <row r="14" spans="1:31" ht="12" customHeight="1" x14ac:dyDescent="0.2">
      <c r="A14" s="24" t="s">
        <v>32</v>
      </c>
      <c r="B14" s="1" t="s">
        <v>17</v>
      </c>
      <c r="C14" s="9">
        <v>18</v>
      </c>
      <c r="D14" s="9">
        <v>8</v>
      </c>
      <c r="E14" s="9">
        <v>1</v>
      </c>
      <c r="F14" s="9">
        <v>9</v>
      </c>
      <c r="G14" t="s">
        <v>32</v>
      </c>
      <c r="H14" t="s">
        <v>32</v>
      </c>
    </row>
    <row r="15" spans="1:31" ht="12" customHeight="1" x14ac:dyDescent="0.2">
      <c r="A15" s="24" t="s">
        <v>32</v>
      </c>
      <c r="B15" s="1" t="s">
        <v>18</v>
      </c>
      <c r="C15" s="9">
        <v>19</v>
      </c>
      <c r="D15" s="9">
        <v>11</v>
      </c>
      <c r="E15" s="9">
        <v>2</v>
      </c>
      <c r="F15" s="9">
        <v>6</v>
      </c>
      <c r="G15" t="s">
        <v>32</v>
      </c>
      <c r="H15" t="s">
        <v>32</v>
      </c>
    </row>
    <row r="16" spans="1:31" ht="12" customHeight="1" x14ac:dyDescent="0.2">
      <c r="A16" s="24" t="s">
        <v>32</v>
      </c>
      <c r="B16" s="1" t="s">
        <v>19</v>
      </c>
      <c r="C16" s="9">
        <v>9</v>
      </c>
      <c r="D16" s="9">
        <v>3</v>
      </c>
      <c r="E16" s="9">
        <v>2</v>
      </c>
      <c r="F16" s="9">
        <v>4</v>
      </c>
      <c r="G16" t="s">
        <v>32</v>
      </c>
      <c r="H16" t="s">
        <v>32</v>
      </c>
    </row>
    <row r="17" spans="1:9" ht="12" customHeight="1" x14ac:dyDescent="0.2">
      <c r="A17" s="24" t="s">
        <v>32</v>
      </c>
      <c r="B17" s="1" t="s">
        <v>20</v>
      </c>
      <c r="C17" s="9">
        <v>5</v>
      </c>
      <c r="D17" s="9">
        <v>3</v>
      </c>
      <c r="E17" s="9" t="s">
        <v>43</v>
      </c>
      <c r="F17" s="9">
        <v>2</v>
      </c>
      <c r="G17" t="s">
        <v>32</v>
      </c>
      <c r="H17" t="s">
        <v>32</v>
      </c>
    </row>
    <row r="18" spans="1:9" ht="12" customHeight="1" x14ac:dyDescent="0.2">
      <c r="A18" s="24" t="s">
        <v>32</v>
      </c>
      <c r="B18" s="1" t="s">
        <v>21</v>
      </c>
      <c r="C18" s="9">
        <v>1</v>
      </c>
      <c r="D18" s="9">
        <v>1</v>
      </c>
      <c r="E18" s="9" t="s">
        <v>43</v>
      </c>
      <c r="F18" s="9" t="s">
        <v>43</v>
      </c>
      <c r="G18" t="s">
        <v>32</v>
      </c>
      <c r="H18" t="s">
        <v>32</v>
      </c>
    </row>
    <row r="19" spans="1:9" ht="12" customHeight="1" x14ac:dyDescent="0.2">
      <c r="A19" s="24" t="s">
        <v>32</v>
      </c>
      <c r="B19" s="1" t="s">
        <v>22</v>
      </c>
      <c r="C19" s="9">
        <v>6</v>
      </c>
      <c r="D19" s="9">
        <v>5</v>
      </c>
      <c r="E19" s="9" t="s">
        <v>43</v>
      </c>
      <c r="F19" s="9">
        <v>1</v>
      </c>
      <c r="G19" t="s">
        <v>32</v>
      </c>
      <c r="H19" t="s">
        <v>32</v>
      </c>
    </row>
    <row r="20" spans="1:9" ht="12" customHeight="1" x14ac:dyDescent="0.2">
      <c r="A20" s="24" t="s">
        <v>32</v>
      </c>
      <c r="B20" s="1" t="s">
        <v>23</v>
      </c>
      <c r="C20" s="9">
        <v>7</v>
      </c>
      <c r="D20" s="9">
        <v>7</v>
      </c>
      <c r="E20" s="9" t="s">
        <v>43</v>
      </c>
      <c r="F20" s="9" t="s">
        <v>43</v>
      </c>
      <c r="G20" t="s">
        <v>32</v>
      </c>
      <c r="H20" t="s">
        <v>32</v>
      </c>
    </row>
    <row r="21" spans="1:9" ht="12" customHeight="1" x14ac:dyDescent="0.2">
      <c r="A21" s="24" t="s">
        <v>32</v>
      </c>
      <c r="B21" s="1" t="s">
        <v>24</v>
      </c>
      <c r="C21" s="9">
        <v>10</v>
      </c>
      <c r="D21" s="9">
        <v>9</v>
      </c>
      <c r="E21" s="9">
        <v>1</v>
      </c>
      <c r="F21" s="9" t="s">
        <v>43</v>
      </c>
      <c r="G21" t="s">
        <v>32</v>
      </c>
      <c r="H21" t="s">
        <v>32</v>
      </c>
    </row>
    <row r="22" spans="1:9" ht="12" customHeight="1" x14ac:dyDescent="0.2">
      <c r="A22" s="24" t="s">
        <v>32</v>
      </c>
      <c r="B22" s="1" t="s">
        <v>25</v>
      </c>
      <c r="C22" s="9">
        <v>6</v>
      </c>
      <c r="D22" s="9">
        <v>5</v>
      </c>
      <c r="E22" s="9" t="s">
        <v>43</v>
      </c>
      <c r="F22" s="9">
        <v>1</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117</v>
      </c>
      <c r="D26" s="3">
        <v>58</v>
      </c>
      <c r="E26" s="3">
        <v>6</v>
      </c>
      <c r="F26" s="3">
        <v>53</v>
      </c>
    </row>
    <row r="27" spans="1:9" ht="12" customHeight="1" x14ac:dyDescent="0.2">
      <c r="A27" s="24" t="s">
        <v>32</v>
      </c>
      <c r="B27" s="1" t="s">
        <v>9</v>
      </c>
      <c r="C27" s="9">
        <v>3</v>
      </c>
      <c r="D27" s="9">
        <v>1</v>
      </c>
      <c r="E27" s="9" t="s">
        <v>43</v>
      </c>
      <c r="F27" s="9">
        <v>2</v>
      </c>
      <c r="G27" t="s">
        <v>32</v>
      </c>
      <c r="H27" t="s">
        <v>32</v>
      </c>
    </row>
    <row r="28" spans="1:9" ht="12" customHeight="1" x14ac:dyDescent="0.2">
      <c r="A28" s="24" t="s">
        <v>32</v>
      </c>
      <c r="B28" s="1" t="s">
        <v>10</v>
      </c>
      <c r="C28" s="9">
        <v>1</v>
      </c>
      <c r="D28" s="9" t="s">
        <v>43</v>
      </c>
      <c r="E28" s="9" t="s">
        <v>43</v>
      </c>
      <c r="F28" s="9">
        <v>1</v>
      </c>
      <c r="G28" t="s">
        <v>32</v>
      </c>
      <c r="H28" t="s">
        <v>32</v>
      </c>
    </row>
    <row r="29" spans="1:9" ht="12" customHeight="1" x14ac:dyDescent="0.2">
      <c r="A29" s="24" t="s">
        <v>32</v>
      </c>
      <c r="B29" s="1" t="s">
        <v>11</v>
      </c>
      <c r="C29" s="9">
        <v>6</v>
      </c>
      <c r="D29" s="9">
        <v>3</v>
      </c>
      <c r="E29" s="9" t="s">
        <v>43</v>
      </c>
      <c r="F29" s="9">
        <v>3</v>
      </c>
      <c r="G29" t="s">
        <v>32</v>
      </c>
      <c r="H29" t="s">
        <v>32</v>
      </c>
    </row>
    <row r="30" spans="1:9" ht="12" customHeight="1" x14ac:dyDescent="0.2">
      <c r="A30" s="24" t="s">
        <v>32</v>
      </c>
      <c r="B30" s="1" t="s">
        <v>12</v>
      </c>
      <c r="C30" s="9">
        <v>5</v>
      </c>
      <c r="D30" s="9">
        <v>2</v>
      </c>
      <c r="E30" s="9" t="s">
        <v>43</v>
      </c>
      <c r="F30" s="9">
        <v>3</v>
      </c>
      <c r="G30" t="s">
        <v>32</v>
      </c>
      <c r="H30" t="s">
        <v>32</v>
      </c>
    </row>
    <row r="31" spans="1:9" ht="12" customHeight="1" x14ac:dyDescent="0.2">
      <c r="A31" s="24" t="s">
        <v>32</v>
      </c>
      <c r="B31" s="1" t="s">
        <v>13</v>
      </c>
      <c r="C31" s="9">
        <v>11</v>
      </c>
      <c r="D31" s="9">
        <v>1</v>
      </c>
      <c r="E31" s="9" t="s">
        <v>43</v>
      </c>
      <c r="F31" s="9">
        <v>10</v>
      </c>
      <c r="G31" t="s">
        <v>32</v>
      </c>
      <c r="H31" t="s">
        <v>32</v>
      </c>
    </row>
    <row r="32" spans="1:9" ht="12" customHeight="1" x14ac:dyDescent="0.2">
      <c r="A32" s="24" t="s">
        <v>32</v>
      </c>
      <c r="B32" s="1" t="s">
        <v>14</v>
      </c>
      <c r="C32" s="9">
        <v>11</v>
      </c>
      <c r="D32" s="9">
        <v>3</v>
      </c>
      <c r="E32" s="9" t="s">
        <v>43</v>
      </c>
      <c r="F32" s="9">
        <v>8</v>
      </c>
      <c r="G32" t="s">
        <v>32</v>
      </c>
      <c r="H32" t="s">
        <v>32</v>
      </c>
    </row>
    <row r="33" spans="1:9" ht="12" customHeight="1" x14ac:dyDescent="0.2">
      <c r="A33" s="24" t="s">
        <v>32</v>
      </c>
      <c r="B33" s="1" t="s">
        <v>15</v>
      </c>
      <c r="C33" s="9">
        <v>11</v>
      </c>
      <c r="D33" s="9">
        <v>5</v>
      </c>
      <c r="E33" s="9">
        <v>2</v>
      </c>
      <c r="F33" s="9">
        <v>4</v>
      </c>
      <c r="G33" t="s">
        <v>32</v>
      </c>
      <c r="H33" t="s">
        <v>32</v>
      </c>
    </row>
    <row r="34" spans="1:9" ht="12" customHeight="1" x14ac:dyDescent="0.2">
      <c r="A34" s="24" t="s">
        <v>32</v>
      </c>
      <c r="B34" s="1" t="s">
        <v>16</v>
      </c>
      <c r="C34" s="9">
        <v>13</v>
      </c>
      <c r="D34" s="9">
        <v>6</v>
      </c>
      <c r="E34" s="9">
        <v>1</v>
      </c>
      <c r="F34" s="9">
        <v>6</v>
      </c>
      <c r="G34" t="s">
        <v>32</v>
      </c>
      <c r="H34" t="s">
        <v>32</v>
      </c>
    </row>
    <row r="35" spans="1:9" ht="12" customHeight="1" x14ac:dyDescent="0.2">
      <c r="A35" s="24" t="s">
        <v>32</v>
      </c>
      <c r="B35" s="1" t="s">
        <v>17</v>
      </c>
      <c r="C35" s="9">
        <v>12</v>
      </c>
      <c r="D35" s="9">
        <v>5</v>
      </c>
      <c r="E35" s="9">
        <v>1</v>
      </c>
      <c r="F35" s="9">
        <v>6</v>
      </c>
      <c r="G35" t="s">
        <v>32</v>
      </c>
      <c r="H35" t="s">
        <v>32</v>
      </c>
    </row>
    <row r="36" spans="1:9" ht="12" customHeight="1" x14ac:dyDescent="0.2">
      <c r="A36" s="24" t="s">
        <v>32</v>
      </c>
      <c r="B36" s="1" t="s">
        <v>18</v>
      </c>
      <c r="C36" s="9">
        <v>13</v>
      </c>
      <c r="D36" s="9">
        <v>6</v>
      </c>
      <c r="E36" s="9">
        <v>2</v>
      </c>
      <c r="F36" s="9">
        <v>5</v>
      </c>
      <c r="G36" t="s">
        <v>32</v>
      </c>
      <c r="H36" t="s">
        <v>32</v>
      </c>
    </row>
    <row r="37" spans="1:9" ht="12" customHeight="1" x14ac:dyDescent="0.2">
      <c r="A37" s="24" t="s">
        <v>32</v>
      </c>
      <c r="B37" s="1" t="s">
        <v>19</v>
      </c>
      <c r="C37" s="9">
        <v>6</v>
      </c>
      <c r="D37" s="9">
        <v>3</v>
      </c>
      <c r="E37" s="9" t="s">
        <v>43</v>
      </c>
      <c r="F37" s="9">
        <v>3</v>
      </c>
      <c r="G37" t="s">
        <v>32</v>
      </c>
      <c r="H37" t="s">
        <v>32</v>
      </c>
    </row>
    <row r="38" spans="1:9" ht="12" customHeight="1" x14ac:dyDescent="0.2">
      <c r="A38" s="24" t="s">
        <v>32</v>
      </c>
      <c r="B38" s="1" t="s">
        <v>20</v>
      </c>
      <c r="C38" s="9" t="s">
        <v>43</v>
      </c>
      <c r="D38" s="9" t="s">
        <v>43</v>
      </c>
      <c r="E38" s="9" t="s">
        <v>43</v>
      </c>
      <c r="F38" s="9" t="s">
        <v>43</v>
      </c>
      <c r="G38" t="s">
        <v>32</v>
      </c>
      <c r="H38" t="s">
        <v>32</v>
      </c>
      <c r="I38" t="s">
        <v>32</v>
      </c>
    </row>
    <row r="39" spans="1:9" ht="12" customHeight="1" x14ac:dyDescent="0.2">
      <c r="A39" s="24" t="s">
        <v>32</v>
      </c>
      <c r="B39" s="1" t="s">
        <v>21</v>
      </c>
      <c r="C39" s="9">
        <v>1</v>
      </c>
      <c r="D39" s="9">
        <v>1</v>
      </c>
      <c r="E39" s="9" t="s">
        <v>43</v>
      </c>
      <c r="F39" s="9" t="s">
        <v>43</v>
      </c>
      <c r="G39" t="s">
        <v>32</v>
      </c>
      <c r="H39" t="s">
        <v>32</v>
      </c>
    </row>
    <row r="40" spans="1:9" ht="12" customHeight="1" x14ac:dyDescent="0.2">
      <c r="A40" s="24" t="s">
        <v>32</v>
      </c>
      <c r="B40" s="1" t="s">
        <v>22</v>
      </c>
      <c r="C40" s="9">
        <v>5</v>
      </c>
      <c r="D40" s="9">
        <v>4</v>
      </c>
      <c r="E40" s="9" t="s">
        <v>43</v>
      </c>
      <c r="F40" s="9">
        <v>1</v>
      </c>
      <c r="G40" t="s">
        <v>32</v>
      </c>
      <c r="H40" t="s">
        <v>32</v>
      </c>
    </row>
    <row r="41" spans="1:9" ht="12" customHeight="1" x14ac:dyDescent="0.2">
      <c r="A41" s="24" t="s">
        <v>32</v>
      </c>
      <c r="B41" s="1" t="s">
        <v>23</v>
      </c>
      <c r="C41" s="9">
        <v>5</v>
      </c>
      <c r="D41" s="9">
        <v>5</v>
      </c>
      <c r="E41" s="9" t="s">
        <v>43</v>
      </c>
      <c r="F41" s="9" t="s">
        <v>43</v>
      </c>
      <c r="G41" t="s">
        <v>32</v>
      </c>
      <c r="H41" t="s">
        <v>32</v>
      </c>
    </row>
    <row r="42" spans="1:9" ht="12" customHeight="1" x14ac:dyDescent="0.2">
      <c r="A42" s="24" t="s">
        <v>32</v>
      </c>
      <c r="B42" s="1" t="s">
        <v>24</v>
      </c>
      <c r="C42" s="9">
        <v>6</v>
      </c>
      <c r="D42" s="9">
        <v>6</v>
      </c>
      <c r="E42" s="9" t="s">
        <v>43</v>
      </c>
      <c r="F42" s="9" t="s">
        <v>43</v>
      </c>
      <c r="G42" t="s">
        <v>32</v>
      </c>
      <c r="H42" t="s">
        <v>32</v>
      </c>
    </row>
    <row r="43" spans="1:9" ht="12" customHeight="1" x14ac:dyDescent="0.2">
      <c r="A43" s="24" t="s">
        <v>32</v>
      </c>
      <c r="B43" s="1" t="s">
        <v>25</v>
      </c>
      <c r="C43" s="9">
        <v>6</v>
      </c>
      <c r="D43" s="9">
        <v>5</v>
      </c>
      <c r="E43" s="9" t="s">
        <v>43</v>
      </c>
      <c r="F43" s="9">
        <v>1</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71</v>
      </c>
      <c r="D47" s="3">
        <v>33</v>
      </c>
      <c r="E47" s="3">
        <v>7</v>
      </c>
      <c r="F47" s="3">
        <v>31</v>
      </c>
    </row>
    <row r="48" spans="1:9" ht="12" customHeight="1" x14ac:dyDescent="0.2">
      <c r="A48" s="24" t="s">
        <v>32</v>
      </c>
      <c r="B48" s="1" t="s">
        <v>9</v>
      </c>
      <c r="C48" s="9">
        <v>2</v>
      </c>
      <c r="D48" s="9">
        <v>2</v>
      </c>
      <c r="E48" s="9" t="s">
        <v>43</v>
      </c>
      <c r="F48" s="9" t="s">
        <v>43</v>
      </c>
      <c r="G48" t="s">
        <v>32</v>
      </c>
      <c r="H48" t="s">
        <v>32</v>
      </c>
    </row>
    <row r="49" spans="1:9" ht="12" customHeight="1" x14ac:dyDescent="0.2">
      <c r="A49" s="24" t="s">
        <v>32</v>
      </c>
      <c r="B49" s="1" t="s">
        <v>10</v>
      </c>
      <c r="C49" s="9">
        <v>5</v>
      </c>
      <c r="D49" s="9">
        <v>3</v>
      </c>
      <c r="E49" s="9" t="s">
        <v>43</v>
      </c>
      <c r="F49" s="9">
        <v>2</v>
      </c>
      <c r="G49" t="s">
        <v>32</v>
      </c>
      <c r="H49" t="s">
        <v>32</v>
      </c>
    </row>
    <row r="50" spans="1:9" ht="12" customHeight="1" x14ac:dyDescent="0.2">
      <c r="A50" s="24" t="s">
        <v>32</v>
      </c>
      <c r="B50" s="1" t="s">
        <v>11</v>
      </c>
      <c r="C50" s="9">
        <v>5</v>
      </c>
      <c r="D50" s="9" t="s">
        <v>43</v>
      </c>
      <c r="E50" s="9">
        <v>2</v>
      </c>
      <c r="F50" s="9">
        <v>3</v>
      </c>
      <c r="G50" t="s">
        <v>32</v>
      </c>
      <c r="H50" t="s">
        <v>32</v>
      </c>
    </row>
    <row r="51" spans="1:9" ht="12" customHeight="1" x14ac:dyDescent="0.2">
      <c r="A51" s="24" t="s">
        <v>32</v>
      </c>
      <c r="B51" s="1" t="s">
        <v>12</v>
      </c>
      <c r="C51" s="9">
        <v>12</v>
      </c>
      <c r="D51" s="9">
        <v>4</v>
      </c>
      <c r="E51" s="9">
        <v>2</v>
      </c>
      <c r="F51" s="9">
        <v>6</v>
      </c>
      <c r="G51" t="s">
        <v>32</v>
      </c>
      <c r="H51" t="s">
        <v>32</v>
      </c>
    </row>
    <row r="52" spans="1:9" ht="12" customHeight="1" x14ac:dyDescent="0.2">
      <c r="A52" s="24" t="s">
        <v>32</v>
      </c>
      <c r="B52" s="1" t="s">
        <v>13</v>
      </c>
      <c r="C52" s="9">
        <v>7</v>
      </c>
      <c r="D52" s="9">
        <v>1</v>
      </c>
      <c r="E52" s="9" t="s">
        <v>43</v>
      </c>
      <c r="F52" s="9">
        <v>6</v>
      </c>
      <c r="G52" t="s">
        <v>32</v>
      </c>
      <c r="H52" t="s">
        <v>32</v>
      </c>
    </row>
    <row r="53" spans="1:9" ht="12" customHeight="1" x14ac:dyDescent="0.2">
      <c r="A53" s="24" t="s">
        <v>32</v>
      </c>
      <c r="B53" s="1" t="s">
        <v>14</v>
      </c>
      <c r="C53" s="9">
        <v>4</v>
      </c>
      <c r="D53" s="9">
        <v>1</v>
      </c>
      <c r="E53" s="9" t="s">
        <v>43</v>
      </c>
      <c r="F53" s="9">
        <v>3</v>
      </c>
      <c r="G53" t="s">
        <v>32</v>
      </c>
      <c r="H53" t="s">
        <v>32</v>
      </c>
    </row>
    <row r="54" spans="1:9" ht="12" customHeight="1" x14ac:dyDescent="0.2">
      <c r="A54" s="24" t="s">
        <v>32</v>
      </c>
      <c r="B54" s="1" t="s">
        <v>15</v>
      </c>
      <c r="C54" s="9">
        <v>5</v>
      </c>
      <c r="D54" s="9">
        <v>2</v>
      </c>
      <c r="E54" s="9" t="s">
        <v>43</v>
      </c>
      <c r="F54" s="9">
        <v>3</v>
      </c>
      <c r="G54" t="s">
        <v>32</v>
      </c>
      <c r="H54" t="s">
        <v>32</v>
      </c>
    </row>
    <row r="55" spans="1:9" ht="12" customHeight="1" x14ac:dyDescent="0.2">
      <c r="A55" s="24" t="s">
        <v>32</v>
      </c>
      <c r="B55" s="1" t="s">
        <v>16</v>
      </c>
      <c r="C55" s="9">
        <v>2</v>
      </c>
      <c r="D55" s="9">
        <v>1</v>
      </c>
      <c r="E55" s="9" t="s">
        <v>43</v>
      </c>
      <c r="F55" s="9">
        <v>1</v>
      </c>
      <c r="G55" t="s">
        <v>32</v>
      </c>
      <c r="H55" t="s">
        <v>32</v>
      </c>
    </row>
    <row r="56" spans="1:9" ht="12" customHeight="1" x14ac:dyDescent="0.2">
      <c r="A56" s="24" t="s">
        <v>32</v>
      </c>
      <c r="B56" s="1" t="s">
        <v>17</v>
      </c>
      <c r="C56" s="9">
        <v>6</v>
      </c>
      <c r="D56" s="9">
        <v>3</v>
      </c>
      <c r="E56" s="9" t="s">
        <v>43</v>
      </c>
      <c r="F56" s="9">
        <v>3</v>
      </c>
      <c r="G56" t="s">
        <v>32</v>
      </c>
      <c r="H56" t="s">
        <v>32</v>
      </c>
    </row>
    <row r="57" spans="1:9" ht="12" customHeight="1" x14ac:dyDescent="0.2">
      <c r="A57" s="24" t="s">
        <v>32</v>
      </c>
      <c r="B57" s="1" t="s">
        <v>18</v>
      </c>
      <c r="C57" s="9">
        <v>6</v>
      </c>
      <c r="D57" s="9">
        <v>5</v>
      </c>
      <c r="E57" s="9" t="s">
        <v>43</v>
      </c>
      <c r="F57" s="9">
        <v>1</v>
      </c>
      <c r="G57" t="s">
        <v>32</v>
      </c>
      <c r="H57" t="s">
        <v>32</v>
      </c>
    </row>
    <row r="58" spans="1:9" ht="12" customHeight="1" x14ac:dyDescent="0.2">
      <c r="A58" s="24" t="s">
        <v>32</v>
      </c>
      <c r="B58" s="1" t="s">
        <v>19</v>
      </c>
      <c r="C58" s="9">
        <v>3</v>
      </c>
      <c r="D58" s="9" t="s">
        <v>43</v>
      </c>
      <c r="E58" s="9">
        <v>2</v>
      </c>
      <c r="F58" s="9">
        <v>1</v>
      </c>
      <c r="G58" t="s">
        <v>32</v>
      </c>
      <c r="H58" t="s">
        <v>32</v>
      </c>
    </row>
    <row r="59" spans="1:9" ht="12" customHeight="1" x14ac:dyDescent="0.2">
      <c r="A59" s="24" t="s">
        <v>32</v>
      </c>
      <c r="B59" s="1" t="s">
        <v>20</v>
      </c>
      <c r="C59" s="9">
        <v>5</v>
      </c>
      <c r="D59" s="9">
        <v>3</v>
      </c>
      <c r="E59" s="9" t="s">
        <v>43</v>
      </c>
      <c r="F59" s="9">
        <v>2</v>
      </c>
      <c r="G59" t="s">
        <v>32</v>
      </c>
      <c r="H59" t="s">
        <v>32</v>
      </c>
    </row>
    <row r="60" spans="1:9" ht="12" customHeight="1" x14ac:dyDescent="0.2">
      <c r="A60" s="24" t="s">
        <v>32</v>
      </c>
      <c r="B60" s="1" t="s">
        <v>21</v>
      </c>
      <c r="C60" s="9" t="s">
        <v>43</v>
      </c>
      <c r="D60" s="9" t="s">
        <v>43</v>
      </c>
      <c r="E60" s="9" t="s">
        <v>43</v>
      </c>
      <c r="F60" s="9" t="s">
        <v>43</v>
      </c>
      <c r="G60" t="s">
        <v>32</v>
      </c>
      <c r="H60" t="s">
        <v>32</v>
      </c>
      <c r="I60" t="s">
        <v>32</v>
      </c>
    </row>
    <row r="61" spans="1:9" ht="12" customHeight="1" x14ac:dyDescent="0.2">
      <c r="A61" s="24" t="s">
        <v>32</v>
      </c>
      <c r="B61" s="1" t="s">
        <v>22</v>
      </c>
      <c r="C61" s="9">
        <v>1</v>
      </c>
      <c r="D61" s="9">
        <v>1</v>
      </c>
      <c r="E61" s="9" t="s">
        <v>43</v>
      </c>
      <c r="F61" s="9" t="s">
        <v>43</v>
      </c>
      <c r="G61" t="s">
        <v>32</v>
      </c>
      <c r="H61" t="s">
        <v>32</v>
      </c>
    </row>
    <row r="62" spans="1:9" ht="12" customHeight="1" x14ac:dyDescent="0.2">
      <c r="A62" s="24" t="s">
        <v>32</v>
      </c>
      <c r="B62" s="1" t="s">
        <v>23</v>
      </c>
      <c r="C62" s="9">
        <v>2</v>
      </c>
      <c r="D62" s="9">
        <v>2</v>
      </c>
      <c r="E62" s="9" t="s">
        <v>43</v>
      </c>
      <c r="F62" s="9" t="s">
        <v>43</v>
      </c>
      <c r="G62" t="s">
        <v>32</v>
      </c>
      <c r="H62" t="s">
        <v>32</v>
      </c>
    </row>
    <row r="63" spans="1:9" ht="12" customHeight="1" x14ac:dyDescent="0.2">
      <c r="A63" s="24" t="s">
        <v>32</v>
      </c>
      <c r="B63" s="1" t="s">
        <v>24</v>
      </c>
      <c r="C63" s="9">
        <v>4</v>
      </c>
      <c r="D63" s="9">
        <v>3</v>
      </c>
      <c r="E63" s="9">
        <v>1</v>
      </c>
      <c r="F63" s="9" t="s">
        <v>43</v>
      </c>
      <c r="G63" t="s">
        <v>32</v>
      </c>
      <c r="H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1640</v>
      </c>
      <c r="D5" s="17">
        <v>821</v>
      </c>
      <c r="E5" s="17">
        <v>61</v>
      </c>
      <c r="F5" s="17">
        <v>758</v>
      </c>
    </row>
    <row r="6" spans="1:31" ht="12" customHeight="1" x14ac:dyDescent="0.2">
      <c r="A6" s="24" t="s">
        <v>32</v>
      </c>
      <c r="B6" s="1" t="s">
        <v>9</v>
      </c>
      <c r="C6" s="9">
        <v>53</v>
      </c>
      <c r="D6" s="9">
        <v>30</v>
      </c>
      <c r="E6" s="9">
        <v>3</v>
      </c>
      <c r="F6" s="9">
        <v>20</v>
      </c>
      <c r="G6" t="s">
        <v>32</v>
      </c>
      <c r="H6" t="s">
        <v>32</v>
      </c>
    </row>
    <row r="7" spans="1:31" ht="12" customHeight="1" x14ac:dyDescent="0.2">
      <c r="A7" s="24" t="s">
        <v>32</v>
      </c>
      <c r="B7" s="1" t="s">
        <v>10</v>
      </c>
      <c r="C7" s="9">
        <v>61</v>
      </c>
      <c r="D7" s="9">
        <v>34</v>
      </c>
      <c r="E7" s="9">
        <v>1</v>
      </c>
      <c r="F7" s="9">
        <v>26</v>
      </c>
      <c r="G7" t="s">
        <v>32</v>
      </c>
      <c r="H7" t="s">
        <v>32</v>
      </c>
    </row>
    <row r="8" spans="1:31" ht="12" customHeight="1" x14ac:dyDescent="0.2">
      <c r="A8" s="24" t="s">
        <v>32</v>
      </c>
      <c r="B8" s="1" t="s">
        <v>11</v>
      </c>
      <c r="C8" s="9">
        <v>66</v>
      </c>
      <c r="D8" s="9">
        <v>29</v>
      </c>
      <c r="E8" s="9">
        <v>2</v>
      </c>
      <c r="F8" s="9">
        <v>35</v>
      </c>
      <c r="G8" t="s">
        <v>32</v>
      </c>
      <c r="H8" t="s">
        <v>32</v>
      </c>
    </row>
    <row r="9" spans="1:31" ht="12" customHeight="1" x14ac:dyDescent="0.2">
      <c r="A9" s="24" t="s">
        <v>32</v>
      </c>
      <c r="B9" s="1" t="s">
        <v>12</v>
      </c>
      <c r="C9" s="9">
        <v>89</v>
      </c>
      <c r="D9" s="9">
        <v>37</v>
      </c>
      <c r="E9" s="9">
        <v>4</v>
      </c>
      <c r="F9" s="9">
        <v>48</v>
      </c>
      <c r="G9" t="s">
        <v>32</v>
      </c>
      <c r="H9" t="s">
        <v>32</v>
      </c>
    </row>
    <row r="10" spans="1:31" ht="12" customHeight="1" x14ac:dyDescent="0.2">
      <c r="A10" s="24" t="s">
        <v>32</v>
      </c>
      <c r="B10" s="1" t="s">
        <v>13</v>
      </c>
      <c r="C10" s="9">
        <v>98</v>
      </c>
      <c r="D10" s="9">
        <v>24</v>
      </c>
      <c r="E10" s="9">
        <v>4</v>
      </c>
      <c r="F10" s="9">
        <v>70</v>
      </c>
      <c r="G10" t="s">
        <v>32</v>
      </c>
      <c r="H10" t="s">
        <v>32</v>
      </c>
    </row>
    <row r="11" spans="1:31" ht="12" customHeight="1" x14ac:dyDescent="0.2">
      <c r="A11" s="24" t="s">
        <v>32</v>
      </c>
      <c r="B11" s="1" t="s">
        <v>14</v>
      </c>
      <c r="C11" s="9">
        <v>117</v>
      </c>
      <c r="D11" s="9">
        <v>37</v>
      </c>
      <c r="E11" s="9">
        <v>2</v>
      </c>
      <c r="F11" s="9">
        <v>78</v>
      </c>
      <c r="G11" t="s">
        <v>32</v>
      </c>
      <c r="H11" t="s">
        <v>32</v>
      </c>
    </row>
    <row r="12" spans="1:31" ht="12" customHeight="1" x14ac:dyDescent="0.2">
      <c r="A12" s="24" t="s">
        <v>32</v>
      </c>
      <c r="B12" s="1" t="s">
        <v>15</v>
      </c>
      <c r="C12" s="9">
        <v>163</v>
      </c>
      <c r="D12" s="9">
        <v>56</v>
      </c>
      <c r="E12" s="9">
        <v>4</v>
      </c>
      <c r="F12" s="9">
        <v>103</v>
      </c>
      <c r="G12" t="s">
        <v>32</v>
      </c>
      <c r="H12" t="s">
        <v>32</v>
      </c>
    </row>
    <row r="13" spans="1:31" ht="12" customHeight="1" x14ac:dyDescent="0.2">
      <c r="A13" s="24" t="s">
        <v>32</v>
      </c>
      <c r="B13" s="1" t="s">
        <v>16</v>
      </c>
      <c r="C13" s="9">
        <v>169</v>
      </c>
      <c r="D13" s="9">
        <v>64</v>
      </c>
      <c r="E13" s="9">
        <v>8</v>
      </c>
      <c r="F13" s="9">
        <v>97</v>
      </c>
      <c r="G13" t="s">
        <v>32</v>
      </c>
      <c r="H13" t="s">
        <v>32</v>
      </c>
    </row>
    <row r="14" spans="1:31" ht="12" customHeight="1" x14ac:dyDescent="0.2">
      <c r="A14" s="24" t="s">
        <v>32</v>
      </c>
      <c r="B14" s="1" t="s">
        <v>17</v>
      </c>
      <c r="C14" s="9">
        <v>140</v>
      </c>
      <c r="D14" s="9">
        <v>57</v>
      </c>
      <c r="E14" s="9">
        <v>7</v>
      </c>
      <c r="F14" s="9">
        <v>76</v>
      </c>
      <c r="G14" t="s">
        <v>32</v>
      </c>
      <c r="H14" t="s">
        <v>32</v>
      </c>
    </row>
    <row r="15" spans="1:31" ht="12" customHeight="1" x14ac:dyDescent="0.2">
      <c r="A15" s="24" t="s">
        <v>32</v>
      </c>
      <c r="B15" s="1" t="s">
        <v>18</v>
      </c>
      <c r="C15" s="9">
        <v>104</v>
      </c>
      <c r="D15" s="9">
        <v>41</v>
      </c>
      <c r="E15" s="9">
        <v>10</v>
      </c>
      <c r="F15" s="9">
        <v>53</v>
      </c>
      <c r="G15" t="s">
        <v>32</v>
      </c>
      <c r="H15" t="s">
        <v>32</v>
      </c>
    </row>
    <row r="16" spans="1:31" ht="12" customHeight="1" x14ac:dyDescent="0.2">
      <c r="A16" s="24" t="s">
        <v>32</v>
      </c>
      <c r="B16" s="1" t="s">
        <v>19</v>
      </c>
      <c r="C16" s="9">
        <v>114</v>
      </c>
      <c r="D16" s="9">
        <v>51</v>
      </c>
      <c r="E16" s="9">
        <v>6</v>
      </c>
      <c r="F16" s="9">
        <v>57</v>
      </c>
      <c r="G16" t="s">
        <v>32</v>
      </c>
      <c r="H16" t="s">
        <v>32</v>
      </c>
    </row>
    <row r="17" spans="1:9" ht="12" customHeight="1" x14ac:dyDescent="0.2">
      <c r="A17" s="24" t="s">
        <v>32</v>
      </c>
      <c r="B17" s="1" t="s">
        <v>20</v>
      </c>
      <c r="C17" s="9">
        <v>85</v>
      </c>
      <c r="D17" s="9">
        <v>40</v>
      </c>
      <c r="E17" s="9">
        <v>3</v>
      </c>
      <c r="F17" s="9">
        <v>42</v>
      </c>
      <c r="G17" t="s">
        <v>32</v>
      </c>
      <c r="H17" t="s">
        <v>32</v>
      </c>
    </row>
    <row r="18" spans="1:9" ht="12" customHeight="1" x14ac:dyDescent="0.2">
      <c r="A18" s="24" t="s">
        <v>32</v>
      </c>
      <c r="B18" s="1" t="s">
        <v>21</v>
      </c>
      <c r="C18" s="9">
        <v>86</v>
      </c>
      <c r="D18" s="9">
        <v>57</v>
      </c>
      <c r="E18" s="9">
        <v>2</v>
      </c>
      <c r="F18" s="9">
        <v>27</v>
      </c>
      <c r="G18" t="s">
        <v>32</v>
      </c>
      <c r="H18" t="s">
        <v>32</v>
      </c>
    </row>
    <row r="19" spans="1:9" ht="12" customHeight="1" x14ac:dyDescent="0.2">
      <c r="A19" s="24" t="s">
        <v>32</v>
      </c>
      <c r="B19" s="1" t="s">
        <v>22</v>
      </c>
      <c r="C19" s="9">
        <v>70</v>
      </c>
      <c r="D19" s="9">
        <v>61</v>
      </c>
      <c r="E19" s="9">
        <v>2</v>
      </c>
      <c r="F19" s="9">
        <v>7</v>
      </c>
      <c r="G19" t="s">
        <v>32</v>
      </c>
      <c r="H19" t="s">
        <v>32</v>
      </c>
    </row>
    <row r="20" spans="1:9" ht="12" customHeight="1" x14ac:dyDescent="0.2">
      <c r="A20" s="24" t="s">
        <v>32</v>
      </c>
      <c r="B20" s="1" t="s">
        <v>23</v>
      </c>
      <c r="C20" s="9">
        <v>75</v>
      </c>
      <c r="D20" s="9">
        <v>66</v>
      </c>
      <c r="E20" s="9">
        <v>1</v>
      </c>
      <c r="F20" s="9">
        <v>8</v>
      </c>
      <c r="G20" t="s">
        <v>32</v>
      </c>
      <c r="H20" t="s">
        <v>32</v>
      </c>
    </row>
    <row r="21" spans="1:9" ht="12" customHeight="1" x14ac:dyDescent="0.2">
      <c r="A21" s="24" t="s">
        <v>32</v>
      </c>
      <c r="B21" s="1" t="s">
        <v>24</v>
      </c>
      <c r="C21" s="9">
        <v>65</v>
      </c>
      <c r="D21" s="9">
        <v>56</v>
      </c>
      <c r="E21" s="9">
        <v>2</v>
      </c>
      <c r="F21" s="9">
        <v>7</v>
      </c>
      <c r="G21" t="s">
        <v>32</v>
      </c>
      <c r="H21" t="s">
        <v>32</v>
      </c>
    </row>
    <row r="22" spans="1:9" ht="12" customHeight="1" x14ac:dyDescent="0.2">
      <c r="A22" s="24" t="s">
        <v>32</v>
      </c>
      <c r="B22" s="1" t="s">
        <v>25</v>
      </c>
      <c r="C22" s="9">
        <v>47</v>
      </c>
      <c r="D22" s="9">
        <v>44</v>
      </c>
      <c r="E22" s="9" t="s">
        <v>43</v>
      </c>
      <c r="F22" s="9">
        <v>3</v>
      </c>
      <c r="G22" t="s">
        <v>32</v>
      </c>
      <c r="H22" t="s">
        <v>32</v>
      </c>
    </row>
    <row r="23" spans="1:9" ht="12" customHeight="1" x14ac:dyDescent="0.2">
      <c r="A23" s="24" t="s">
        <v>32</v>
      </c>
      <c r="B23" s="1" t="s">
        <v>26</v>
      </c>
      <c r="C23" s="9">
        <v>22</v>
      </c>
      <c r="D23" s="9">
        <v>22</v>
      </c>
      <c r="E23" s="9" t="s">
        <v>43</v>
      </c>
      <c r="F23" s="9" t="s">
        <v>43</v>
      </c>
      <c r="G23" t="s">
        <v>32</v>
      </c>
      <c r="H23" t="s">
        <v>32</v>
      </c>
    </row>
    <row r="24" spans="1:9" ht="12" customHeight="1" x14ac:dyDescent="0.25">
      <c r="A24" s="24" t="s">
        <v>32</v>
      </c>
      <c r="B24" s="1" t="s">
        <v>27</v>
      </c>
      <c r="C24" s="9">
        <v>16</v>
      </c>
      <c r="D24" s="9">
        <v>15</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892</v>
      </c>
      <c r="D26" s="3">
        <v>451</v>
      </c>
      <c r="E26" s="3">
        <v>28</v>
      </c>
      <c r="F26" s="3">
        <v>413</v>
      </c>
    </row>
    <row r="27" spans="1:9" ht="12" customHeight="1" x14ac:dyDescent="0.2">
      <c r="A27" s="24" t="s">
        <v>32</v>
      </c>
      <c r="B27" s="1" t="s">
        <v>9</v>
      </c>
      <c r="C27" s="9">
        <v>27</v>
      </c>
      <c r="D27" s="9">
        <v>14</v>
      </c>
      <c r="E27" s="9">
        <v>1</v>
      </c>
      <c r="F27" s="9">
        <v>12</v>
      </c>
      <c r="G27" t="s">
        <v>32</v>
      </c>
      <c r="H27" t="s">
        <v>32</v>
      </c>
    </row>
    <row r="28" spans="1:9" ht="12" customHeight="1" x14ac:dyDescent="0.2">
      <c r="A28" s="24" t="s">
        <v>32</v>
      </c>
      <c r="B28" s="1" t="s">
        <v>10</v>
      </c>
      <c r="C28" s="9">
        <v>25</v>
      </c>
      <c r="D28" s="9">
        <v>14</v>
      </c>
      <c r="E28" s="9" t="s">
        <v>43</v>
      </c>
      <c r="F28" s="9">
        <v>11</v>
      </c>
      <c r="G28" t="s">
        <v>32</v>
      </c>
      <c r="H28" t="s">
        <v>32</v>
      </c>
    </row>
    <row r="29" spans="1:9" ht="12" customHeight="1" x14ac:dyDescent="0.2">
      <c r="A29" s="24" t="s">
        <v>32</v>
      </c>
      <c r="B29" s="1" t="s">
        <v>11</v>
      </c>
      <c r="C29" s="9">
        <v>30</v>
      </c>
      <c r="D29" s="9">
        <v>17</v>
      </c>
      <c r="E29" s="9" t="s">
        <v>43</v>
      </c>
      <c r="F29" s="9">
        <v>13</v>
      </c>
      <c r="G29" t="s">
        <v>32</v>
      </c>
      <c r="H29" t="s">
        <v>32</v>
      </c>
    </row>
    <row r="30" spans="1:9" ht="12" customHeight="1" x14ac:dyDescent="0.2">
      <c r="A30" s="24" t="s">
        <v>32</v>
      </c>
      <c r="B30" s="1" t="s">
        <v>12</v>
      </c>
      <c r="C30" s="9">
        <v>46</v>
      </c>
      <c r="D30" s="9">
        <v>17</v>
      </c>
      <c r="E30" s="9">
        <v>2</v>
      </c>
      <c r="F30" s="9">
        <v>27</v>
      </c>
      <c r="G30" t="s">
        <v>32</v>
      </c>
      <c r="H30" t="s">
        <v>32</v>
      </c>
    </row>
    <row r="31" spans="1:9" ht="12" customHeight="1" x14ac:dyDescent="0.2">
      <c r="A31" s="24" t="s">
        <v>32</v>
      </c>
      <c r="B31" s="1" t="s">
        <v>13</v>
      </c>
      <c r="C31" s="9">
        <v>48</v>
      </c>
      <c r="D31" s="9">
        <v>7</v>
      </c>
      <c r="E31" s="9">
        <v>1</v>
      </c>
      <c r="F31" s="9">
        <v>40</v>
      </c>
      <c r="G31" t="s">
        <v>32</v>
      </c>
      <c r="H31" t="s">
        <v>32</v>
      </c>
    </row>
    <row r="32" spans="1:9" ht="12" customHeight="1" x14ac:dyDescent="0.2">
      <c r="A32" s="24" t="s">
        <v>32</v>
      </c>
      <c r="B32" s="1" t="s">
        <v>14</v>
      </c>
      <c r="C32" s="9">
        <v>62</v>
      </c>
      <c r="D32" s="9">
        <v>16</v>
      </c>
      <c r="E32" s="9">
        <v>1</v>
      </c>
      <c r="F32" s="9">
        <v>45</v>
      </c>
      <c r="G32" t="s">
        <v>32</v>
      </c>
      <c r="H32" t="s">
        <v>32</v>
      </c>
    </row>
    <row r="33" spans="1:9" ht="12" customHeight="1" x14ac:dyDescent="0.2">
      <c r="A33" s="24" t="s">
        <v>32</v>
      </c>
      <c r="B33" s="1" t="s">
        <v>15</v>
      </c>
      <c r="C33" s="9">
        <v>90</v>
      </c>
      <c r="D33" s="9">
        <v>29</v>
      </c>
      <c r="E33" s="9">
        <v>4</v>
      </c>
      <c r="F33" s="9">
        <v>57</v>
      </c>
      <c r="G33" t="s">
        <v>32</v>
      </c>
      <c r="H33" t="s">
        <v>32</v>
      </c>
    </row>
    <row r="34" spans="1:9" ht="12" customHeight="1" x14ac:dyDescent="0.2">
      <c r="A34" s="24" t="s">
        <v>32</v>
      </c>
      <c r="B34" s="1" t="s">
        <v>16</v>
      </c>
      <c r="C34" s="9">
        <v>92</v>
      </c>
      <c r="D34" s="9">
        <v>33</v>
      </c>
      <c r="E34" s="9">
        <v>4</v>
      </c>
      <c r="F34" s="9">
        <v>55</v>
      </c>
      <c r="G34" t="s">
        <v>32</v>
      </c>
      <c r="H34" t="s">
        <v>32</v>
      </c>
    </row>
    <row r="35" spans="1:9" ht="12" customHeight="1" x14ac:dyDescent="0.2">
      <c r="A35" s="24" t="s">
        <v>32</v>
      </c>
      <c r="B35" s="1" t="s">
        <v>17</v>
      </c>
      <c r="C35" s="9">
        <v>78</v>
      </c>
      <c r="D35" s="9">
        <v>32</v>
      </c>
      <c r="E35" s="9">
        <v>3</v>
      </c>
      <c r="F35" s="9">
        <v>43</v>
      </c>
      <c r="G35" t="s">
        <v>32</v>
      </c>
      <c r="H35" t="s">
        <v>32</v>
      </c>
    </row>
    <row r="36" spans="1:9" ht="12" customHeight="1" x14ac:dyDescent="0.2">
      <c r="A36" s="24" t="s">
        <v>32</v>
      </c>
      <c r="B36" s="1" t="s">
        <v>18</v>
      </c>
      <c r="C36" s="9">
        <v>62</v>
      </c>
      <c r="D36" s="9">
        <v>26</v>
      </c>
      <c r="E36" s="9">
        <v>6</v>
      </c>
      <c r="F36" s="9">
        <v>30</v>
      </c>
      <c r="G36" t="s">
        <v>32</v>
      </c>
      <c r="H36" t="s">
        <v>32</v>
      </c>
    </row>
    <row r="37" spans="1:9" ht="12" customHeight="1" x14ac:dyDescent="0.2">
      <c r="A37" s="24" t="s">
        <v>32</v>
      </c>
      <c r="B37" s="1" t="s">
        <v>19</v>
      </c>
      <c r="C37" s="9">
        <v>67</v>
      </c>
      <c r="D37" s="9">
        <v>34</v>
      </c>
      <c r="E37" s="9">
        <v>2</v>
      </c>
      <c r="F37" s="9">
        <v>31</v>
      </c>
      <c r="G37" t="s">
        <v>32</v>
      </c>
      <c r="H37" t="s">
        <v>32</v>
      </c>
    </row>
    <row r="38" spans="1:9" ht="12" customHeight="1" x14ac:dyDescent="0.2">
      <c r="A38" s="24" t="s">
        <v>32</v>
      </c>
      <c r="B38" s="1" t="s">
        <v>20</v>
      </c>
      <c r="C38" s="9">
        <v>46</v>
      </c>
      <c r="D38" s="9">
        <v>24</v>
      </c>
      <c r="E38" s="9">
        <v>2</v>
      </c>
      <c r="F38" s="9">
        <v>20</v>
      </c>
      <c r="G38" t="s">
        <v>32</v>
      </c>
      <c r="H38" t="s">
        <v>32</v>
      </c>
    </row>
    <row r="39" spans="1:9" ht="12" customHeight="1" x14ac:dyDescent="0.2">
      <c r="A39" s="24" t="s">
        <v>32</v>
      </c>
      <c r="B39" s="1" t="s">
        <v>21</v>
      </c>
      <c r="C39" s="9">
        <v>46</v>
      </c>
      <c r="D39" s="9">
        <v>35</v>
      </c>
      <c r="E39" s="9" t="s">
        <v>43</v>
      </c>
      <c r="F39" s="9">
        <v>11</v>
      </c>
      <c r="G39" t="s">
        <v>32</v>
      </c>
      <c r="H39" t="s">
        <v>32</v>
      </c>
    </row>
    <row r="40" spans="1:9" ht="12" customHeight="1" x14ac:dyDescent="0.2">
      <c r="A40" s="24" t="s">
        <v>32</v>
      </c>
      <c r="B40" s="1" t="s">
        <v>22</v>
      </c>
      <c r="C40" s="9">
        <v>37</v>
      </c>
      <c r="D40" s="9">
        <v>31</v>
      </c>
      <c r="E40" s="9">
        <v>1</v>
      </c>
      <c r="F40" s="9">
        <v>5</v>
      </c>
      <c r="G40" t="s">
        <v>32</v>
      </c>
      <c r="H40" t="s">
        <v>32</v>
      </c>
    </row>
    <row r="41" spans="1:9" ht="12" customHeight="1" x14ac:dyDescent="0.2">
      <c r="A41" s="24" t="s">
        <v>32</v>
      </c>
      <c r="B41" s="1" t="s">
        <v>23</v>
      </c>
      <c r="C41" s="9">
        <v>40</v>
      </c>
      <c r="D41" s="9">
        <v>33</v>
      </c>
      <c r="E41" s="9">
        <v>1</v>
      </c>
      <c r="F41" s="9">
        <v>6</v>
      </c>
      <c r="G41" t="s">
        <v>32</v>
      </c>
      <c r="H41" t="s">
        <v>32</v>
      </c>
    </row>
    <row r="42" spans="1:9" ht="12" customHeight="1" x14ac:dyDescent="0.2">
      <c r="A42" s="24" t="s">
        <v>32</v>
      </c>
      <c r="B42" s="1" t="s">
        <v>24</v>
      </c>
      <c r="C42" s="9">
        <v>47</v>
      </c>
      <c r="D42" s="9">
        <v>43</v>
      </c>
      <c r="E42" s="9" t="s">
        <v>43</v>
      </c>
      <c r="F42" s="9">
        <v>4</v>
      </c>
      <c r="G42" t="s">
        <v>32</v>
      </c>
      <c r="H42" t="s">
        <v>32</v>
      </c>
    </row>
    <row r="43" spans="1:9" ht="12" customHeight="1" x14ac:dyDescent="0.2">
      <c r="A43" s="24" t="s">
        <v>32</v>
      </c>
      <c r="B43" s="1" t="s">
        <v>25</v>
      </c>
      <c r="C43" s="9">
        <v>27</v>
      </c>
      <c r="D43" s="9">
        <v>25</v>
      </c>
      <c r="E43" s="9" t="s">
        <v>43</v>
      </c>
      <c r="F43" s="9">
        <v>2</v>
      </c>
      <c r="G43" t="s">
        <v>32</v>
      </c>
      <c r="H43" t="s">
        <v>32</v>
      </c>
    </row>
    <row r="44" spans="1:9" ht="12" customHeight="1" x14ac:dyDescent="0.2">
      <c r="A44" s="24" t="s">
        <v>32</v>
      </c>
      <c r="B44" s="1" t="s">
        <v>26</v>
      </c>
      <c r="C44" s="9">
        <v>11</v>
      </c>
      <c r="D44" s="9">
        <v>11</v>
      </c>
      <c r="E44" s="9" t="s">
        <v>43</v>
      </c>
      <c r="F44" s="9" t="s">
        <v>43</v>
      </c>
      <c r="G44" t="s">
        <v>32</v>
      </c>
      <c r="H44" t="s">
        <v>32</v>
      </c>
    </row>
    <row r="45" spans="1:9" ht="12" customHeight="1" x14ac:dyDescent="0.2">
      <c r="A45" s="24" t="s">
        <v>32</v>
      </c>
      <c r="B45" s="1" t="s">
        <v>27</v>
      </c>
      <c r="C45" s="9">
        <v>11</v>
      </c>
      <c r="D45" s="9">
        <v>10</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748</v>
      </c>
      <c r="D47" s="3">
        <v>370</v>
      </c>
      <c r="E47" s="3">
        <v>33</v>
      </c>
      <c r="F47" s="3">
        <v>345</v>
      </c>
    </row>
    <row r="48" spans="1:9" ht="12" customHeight="1" x14ac:dyDescent="0.2">
      <c r="A48" s="24" t="s">
        <v>32</v>
      </c>
      <c r="B48" s="1" t="s">
        <v>9</v>
      </c>
      <c r="C48" s="9">
        <v>26</v>
      </c>
      <c r="D48" s="9">
        <v>16</v>
      </c>
      <c r="E48" s="9">
        <v>2</v>
      </c>
      <c r="F48" s="9">
        <v>8</v>
      </c>
      <c r="G48" t="s">
        <v>32</v>
      </c>
      <c r="H48" t="s">
        <v>32</v>
      </c>
    </row>
    <row r="49" spans="1:8" ht="12" customHeight="1" x14ac:dyDescent="0.2">
      <c r="A49" s="24" t="s">
        <v>32</v>
      </c>
      <c r="B49" s="1" t="s">
        <v>10</v>
      </c>
      <c r="C49" s="9">
        <v>36</v>
      </c>
      <c r="D49" s="9">
        <v>20</v>
      </c>
      <c r="E49" s="9">
        <v>1</v>
      </c>
      <c r="F49" s="9">
        <v>15</v>
      </c>
      <c r="G49" t="s">
        <v>32</v>
      </c>
      <c r="H49" t="s">
        <v>32</v>
      </c>
    </row>
    <row r="50" spans="1:8" ht="12" customHeight="1" x14ac:dyDescent="0.2">
      <c r="A50" s="24" t="s">
        <v>32</v>
      </c>
      <c r="B50" s="1" t="s">
        <v>11</v>
      </c>
      <c r="C50" s="9">
        <v>36</v>
      </c>
      <c r="D50" s="9">
        <v>12</v>
      </c>
      <c r="E50" s="9">
        <v>2</v>
      </c>
      <c r="F50" s="9">
        <v>22</v>
      </c>
      <c r="G50" t="s">
        <v>32</v>
      </c>
      <c r="H50" t="s">
        <v>32</v>
      </c>
    </row>
    <row r="51" spans="1:8" ht="12" customHeight="1" x14ac:dyDescent="0.2">
      <c r="A51" s="24" t="s">
        <v>32</v>
      </c>
      <c r="B51" s="1" t="s">
        <v>12</v>
      </c>
      <c r="C51" s="9">
        <v>43</v>
      </c>
      <c r="D51" s="9">
        <v>20</v>
      </c>
      <c r="E51" s="9">
        <v>2</v>
      </c>
      <c r="F51" s="9">
        <v>21</v>
      </c>
      <c r="G51" t="s">
        <v>32</v>
      </c>
      <c r="H51" t="s">
        <v>32</v>
      </c>
    </row>
    <row r="52" spans="1:8" ht="12" customHeight="1" x14ac:dyDescent="0.2">
      <c r="A52" s="24" t="s">
        <v>32</v>
      </c>
      <c r="B52" s="1" t="s">
        <v>13</v>
      </c>
      <c r="C52" s="9">
        <v>50</v>
      </c>
      <c r="D52" s="9">
        <v>17</v>
      </c>
      <c r="E52" s="9">
        <v>3</v>
      </c>
      <c r="F52" s="9">
        <v>30</v>
      </c>
      <c r="G52" t="s">
        <v>32</v>
      </c>
      <c r="H52" t="s">
        <v>32</v>
      </c>
    </row>
    <row r="53" spans="1:8" ht="12" customHeight="1" x14ac:dyDescent="0.2">
      <c r="A53" s="24" t="s">
        <v>32</v>
      </c>
      <c r="B53" s="1" t="s">
        <v>14</v>
      </c>
      <c r="C53" s="9">
        <v>55</v>
      </c>
      <c r="D53" s="9">
        <v>21</v>
      </c>
      <c r="E53" s="9">
        <v>1</v>
      </c>
      <c r="F53" s="9">
        <v>33</v>
      </c>
      <c r="G53" t="s">
        <v>32</v>
      </c>
      <c r="H53" t="s">
        <v>32</v>
      </c>
    </row>
    <row r="54" spans="1:8" ht="12" customHeight="1" x14ac:dyDescent="0.2">
      <c r="A54" s="24" t="s">
        <v>32</v>
      </c>
      <c r="B54" s="1" t="s">
        <v>15</v>
      </c>
      <c r="C54" s="9">
        <v>73</v>
      </c>
      <c r="D54" s="9">
        <v>27</v>
      </c>
      <c r="E54" s="9" t="s">
        <v>43</v>
      </c>
      <c r="F54" s="9">
        <v>46</v>
      </c>
      <c r="G54" t="s">
        <v>32</v>
      </c>
      <c r="H54" t="s">
        <v>32</v>
      </c>
    </row>
    <row r="55" spans="1:8" ht="12" customHeight="1" x14ac:dyDescent="0.2">
      <c r="A55" s="24" t="s">
        <v>32</v>
      </c>
      <c r="B55" s="1" t="s">
        <v>16</v>
      </c>
      <c r="C55" s="9">
        <v>77</v>
      </c>
      <c r="D55" s="9">
        <v>31</v>
      </c>
      <c r="E55" s="9">
        <v>4</v>
      </c>
      <c r="F55" s="9">
        <v>42</v>
      </c>
      <c r="G55" t="s">
        <v>32</v>
      </c>
      <c r="H55" t="s">
        <v>32</v>
      </c>
    </row>
    <row r="56" spans="1:8" ht="12" customHeight="1" x14ac:dyDescent="0.2">
      <c r="A56" s="24" t="s">
        <v>32</v>
      </c>
      <c r="B56" s="1" t="s">
        <v>17</v>
      </c>
      <c r="C56" s="9">
        <v>62</v>
      </c>
      <c r="D56" s="9">
        <v>25</v>
      </c>
      <c r="E56" s="9">
        <v>4</v>
      </c>
      <c r="F56" s="9">
        <v>33</v>
      </c>
      <c r="G56" t="s">
        <v>32</v>
      </c>
      <c r="H56" t="s">
        <v>32</v>
      </c>
    </row>
    <row r="57" spans="1:8" ht="12" customHeight="1" x14ac:dyDescent="0.2">
      <c r="A57" s="24" t="s">
        <v>32</v>
      </c>
      <c r="B57" s="1" t="s">
        <v>18</v>
      </c>
      <c r="C57" s="9">
        <v>42</v>
      </c>
      <c r="D57" s="9">
        <v>15</v>
      </c>
      <c r="E57" s="9">
        <v>4</v>
      </c>
      <c r="F57" s="9">
        <v>23</v>
      </c>
      <c r="G57" t="s">
        <v>32</v>
      </c>
      <c r="H57" t="s">
        <v>32</v>
      </c>
    </row>
    <row r="58" spans="1:8" ht="12" customHeight="1" x14ac:dyDescent="0.2">
      <c r="A58" s="24" t="s">
        <v>32</v>
      </c>
      <c r="B58" s="1" t="s">
        <v>19</v>
      </c>
      <c r="C58" s="9">
        <v>47</v>
      </c>
      <c r="D58" s="9">
        <v>17</v>
      </c>
      <c r="E58" s="9">
        <v>4</v>
      </c>
      <c r="F58" s="9">
        <v>26</v>
      </c>
      <c r="G58" t="s">
        <v>32</v>
      </c>
      <c r="H58" t="s">
        <v>32</v>
      </c>
    </row>
    <row r="59" spans="1:8" ht="12" customHeight="1" x14ac:dyDescent="0.2">
      <c r="A59" s="24" t="s">
        <v>32</v>
      </c>
      <c r="B59" s="1" t="s">
        <v>20</v>
      </c>
      <c r="C59" s="9">
        <v>39</v>
      </c>
      <c r="D59" s="9">
        <v>16</v>
      </c>
      <c r="E59" s="9">
        <v>1</v>
      </c>
      <c r="F59" s="9">
        <v>22</v>
      </c>
      <c r="G59" t="s">
        <v>32</v>
      </c>
      <c r="H59" t="s">
        <v>32</v>
      </c>
    </row>
    <row r="60" spans="1:8" ht="12" customHeight="1" x14ac:dyDescent="0.2">
      <c r="A60" s="24" t="s">
        <v>32</v>
      </c>
      <c r="B60" s="1" t="s">
        <v>21</v>
      </c>
      <c r="C60" s="9">
        <v>40</v>
      </c>
      <c r="D60" s="9">
        <v>22</v>
      </c>
      <c r="E60" s="9">
        <v>2</v>
      </c>
      <c r="F60" s="9">
        <v>16</v>
      </c>
      <c r="G60" t="s">
        <v>32</v>
      </c>
      <c r="H60" t="s">
        <v>32</v>
      </c>
    </row>
    <row r="61" spans="1:8" ht="12" customHeight="1" x14ac:dyDescent="0.2">
      <c r="A61" s="24" t="s">
        <v>32</v>
      </c>
      <c r="B61" s="1" t="s">
        <v>22</v>
      </c>
      <c r="C61" s="9">
        <v>33</v>
      </c>
      <c r="D61" s="9">
        <v>30</v>
      </c>
      <c r="E61" s="9">
        <v>1</v>
      </c>
      <c r="F61" s="9">
        <v>2</v>
      </c>
      <c r="G61" t="s">
        <v>32</v>
      </c>
      <c r="H61" t="s">
        <v>32</v>
      </c>
    </row>
    <row r="62" spans="1:8" ht="12" customHeight="1" x14ac:dyDescent="0.2">
      <c r="A62" s="24" t="s">
        <v>32</v>
      </c>
      <c r="B62" s="1" t="s">
        <v>23</v>
      </c>
      <c r="C62" s="9">
        <v>35</v>
      </c>
      <c r="D62" s="9">
        <v>33</v>
      </c>
      <c r="E62" s="9" t="s">
        <v>43</v>
      </c>
      <c r="F62" s="9">
        <v>2</v>
      </c>
      <c r="G62" t="s">
        <v>32</v>
      </c>
      <c r="H62" t="s">
        <v>32</v>
      </c>
    </row>
    <row r="63" spans="1:8" ht="12" customHeight="1" x14ac:dyDescent="0.2">
      <c r="A63" s="24" t="s">
        <v>32</v>
      </c>
      <c r="B63" s="1" t="s">
        <v>24</v>
      </c>
      <c r="C63" s="9">
        <v>18</v>
      </c>
      <c r="D63" s="9">
        <v>13</v>
      </c>
      <c r="E63" s="9">
        <v>2</v>
      </c>
      <c r="F63" s="9">
        <v>3</v>
      </c>
      <c r="G63" t="s">
        <v>32</v>
      </c>
      <c r="H63" t="s">
        <v>32</v>
      </c>
    </row>
    <row r="64" spans="1:8" ht="12" customHeight="1" x14ac:dyDescent="0.2">
      <c r="A64" s="24" t="s">
        <v>32</v>
      </c>
      <c r="B64" s="1" t="s">
        <v>25</v>
      </c>
      <c r="C64" s="9">
        <v>20</v>
      </c>
      <c r="D64" s="9">
        <v>19</v>
      </c>
      <c r="E64" s="9" t="s">
        <v>43</v>
      </c>
      <c r="F64" s="9">
        <v>1</v>
      </c>
      <c r="G64" t="s">
        <v>32</v>
      </c>
      <c r="H64" t="s">
        <v>32</v>
      </c>
    </row>
    <row r="65" spans="1:31" ht="12" customHeight="1" x14ac:dyDescent="0.2">
      <c r="A65" s="24" t="s">
        <v>32</v>
      </c>
      <c r="B65" s="1" t="s">
        <v>26</v>
      </c>
      <c r="C65" s="9">
        <v>11</v>
      </c>
      <c r="D65" s="9">
        <v>11</v>
      </c>
      <c r="E65" s="9" t="s">
        <v>43</v>
      </c>
      <c r="F65" s="9" t="s">
        <v>43</v>
      </c>
      <c r="G65" t="s">
        <v>32</v>
      </c>
      <c r="H65" t="s">
        <v>32</v>
      </c>
    </row>
    <row r="66" spans="1:31" ht="12" customHeight="1" x14ac:dyDescent="0.2">
      <c r="A66" s="24" t="s">
        <v>32</v>
      </c>
      <c r="B66" s="1" t="s">
        <v>27</v>
      </c>
      <c r="C66" s="9">
        <v>5</v>
      </c>
      <c r="D66" s="9">
        <v>5</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13445</v>
      </c>
      <c r="D5" s="17">
        <v>9206</v>
      </c>
      <c r="E5" s="17">
        <v>329</v>
      </c>
      <c r="F5" s="17">
        <v>3910</v>
      </c>
    </row>
    <row r="6" spans="1:31" ht="12" customHeight="1" x14ac:dyDescent="0.2">
      <c r="A6" s="24" t="s">
        <v>32</v>
      </c>
      <c r="B6" s="1" t="s">
        <v>9</v>
      </c>
      <c r="C6" s="9">
        <v>211</v>
      </c>
      <c r="D6" s="9">
        <v>123</v>
      </c>
      <c r="E6" s="9">
        <v>14</v>
      </c>
      <c r="F6" s="9">
        <v>74</v>
      </c>
      <c r="G6" t="s">
        <v>32</v>
      </c>
      <c r="H6" t="s">
        <v>32</v>
      </c>
    </row>
    <row r="7" spans="1:31" ht="12" customHeight="1" x14ac:dyDescent="0.2">
      <c r="A7" s="24" t="s">
        <v>32</v>
      </c>
      <c r="B7" s="1" t="s">
        <v>10</v>
      </c>
      <c r="C7" s="9">
        <v>286</v>
      </c>
      <c r="D7" s="9">
        <v>178</v>
      </c>
      <c r="E7" s="9">
        <v>11</v>
      </c>
      <c r="F7" s="9">
        <v>97</v>
      </c>
      <c r="G7" t="s">
        <v>32</v>
      </c>
      <c r="H7" t="s">
        <v>32</v>
      </c>
    </row>
    <row r="8" spans="1:31" ht="12" customHeight="1" x14ac:dyDescent="0.2">
      <c r="A8" s="24" t="s">
        <v>32</v>
      </c>
      <c r="B8" s="1" t="s">
        <v>11</v>
      </c>
      <c r="C8" s="9">
        <v>370</v>
      </c>
      <c r="D8" s="9">
        <v>200</v>
      </c>
      <c r="E8" s="9">
        <v>13</v>
      </c>
      <c r="F8" s="9">
        <v>157</v>
      </c>
      <c r="G8" t="s">
        <v>32</v>
      </c>
      <c r="H8" t="s">
        <v>32</v>
      </c>
    </row>
    <row r="9" spans="1:31" ht="12" customHeight="1" x14ac:dyDescent="0.2">
      <c r="A9" s="24" t="s">
        <v>32</v>
      </c>
      <c r="B9" s="1" t="s">
        <v>12</v>
      </c>
      <c r="C9" s="9">
        <v>510</v>
      </c>
      <c r="D9" s="9">
        <v>227</v>
      </c>
      <c r="E9" s="9">
        <v>12</v>
      </c>
      <c r="F9" s="9">
        <v>271</v>
      </c>
      <c r="G9" t="s">
        <v>32</v>
      </c>
      <c r="H9" t="s">
        <v>32</v>
      </c>
    </row>
    <row r="10" spans="1:31" ht="12" customHeight="1" x14ac:dyDescent="0.2">
      <c r="A10" s="24" t="s">
        <v>32</v>
      </c>
      <c r="B10" s="1" t="s">
        <v>13</v>
      </c>
      <c r="C10" s="9">
        <v>457</v>
      </c>
      <c r="D10" s="9">
        <v>196</v>
      </c>
      <c r="E10" s="9">
        <v>14</v>
      </c>
      <c r="F10" s="9">
        <v>247</v>
      </c>
      <c r="G10" t="s">
        <v>32</v>
      </c>
      <c r="H10" t="s">
        <v>32</v>
      </c>
    </row>
    <row r="11" spans="1:31" ht="12" customHeight="1" x14ac:dyDescent="0.2">
      <c r="A11" s="24" t="s">
        <v>32</v>
      </c>
      <c r="B11" s="1" t="s">
        <v>14</v>
      </c>
      <c r="C11" s="9">
        <v>524</v>
      </c>
      <c r="D11" s="9">
        <v>245</v>
      </c>
      <c r="E11" s="9">
        <v>17</v>
      </c>
      <c r="F11" s="9">
        <v>262</v>
      </c>
      <c r="G11" t="s">
        <v>32</v>
      </c>
      <c r="H11" t="s">
        <v>32</v>
      </c>
    </row>
    <row r="12" spans="1:31" ht="12" customHeight="1" x14ac:dyDescent="0.2">
      <c r="A12" s="24" t="s">
        <v>32</v>
      </c>
      <c r="B12" s="1" t="s">
        <v>15</v>
      </c>
      <c r="C12" s="9">
        <v>662</v>
      </c>
      <c r="D12" s="9">
        <v>327</v>
      </c>
      <c r="E12" s="9">
        <v>19</v>
      </c>
      <c r="F12" s="9">
        <v>316</v>
      </c>
      <c r="G12" t="s">
        <v>32</v>
      </c>
      <c r="H12" t="s">
        <v>32</v>
      </c>
    </row>
    <row r="13" spans="1:31" ht="12" customHeight="1" x14ac:dyDescent="0.2">
      <c r="A13" s="24" t="s">
        <v>32</v>
      </c>
      <c r="B13" s="1" t="s">
        <v>16</v>
      </c>
      <c r="C13" s="9">
        <v>740</v>
      </c>
      <c r="D13" s="9">
        <v>361</v>
      </c>
      <c r="E13" s="9">
        <v>27</v>
      </c>
      <c r="F13" s="9">
        <v>352</v>
      </c>
      <c r="G13" t="s">
        <v>32</v>
      </c>
      <c r="H13" t="s">
        <v>32</v>
      </c>
    </row>
    <row r="14" spans="1:31" ht="12" customHeight="1" x14ac:dyDescent="0.2">
      <c r="A14" s="24" t="s">
        <v>32</v>
      </c>
      <c r="B14" s="1" t="s">
        <v>17</v>
      </c>
      <c r="C14" s="9">
        <v>733</v>
      </c>
      <c r="D14" s="9">
        <v>393</v>
      </c>
      <c r="E14" s="9">
        <v>20</v>
      </c>
      <c r="F14" s="9">
        <v>320</v>
      </c>
      <c r="G14" t="s">
        <v>32</v>
      </c>
      <c r="H14" t="s">
        <v>32</v>
      </c>
    </row>
    <row r="15" spans="1:31" ht="12" customHeight="1" x14ac:dyDescent="0.2">
      <c r="A15" s="24" t="s">
        <v>32</v>
      </c>
      <c r="B15" s="1" t="s">
        <v>18</v>
      </c>
      <c r="C15" s="9">
        <v>805</v>
      </c>
      <c r="D15" s="9">
        <v>443</v>
      </c>
      <c r="E15" s="9">
        <v>20</v>
      </c>
      <c r="F15" s="9">
        <v>342</v>
      </c>
      <c r="G15" t="s">
        <v>32</v>
      </c>
      <c r="H15" t="s">
        <v>32</v>
      </c>
    </row>
    <row r="16" spans="1:31" ht="12" customHeight="1" x14ac:dyDescent="0.2">
      <c r="A16" s="24" t="s">
        <v>32</v>
      </c>
      <c r="B16" s="1" t="s">
        <v>19</v>
      </c>
      <c r="C16" s="9">
        <v>984</v>
      </c>
      <c r="D16" s="9">
        <v>544</v>
      </c>
      <c r="E16" s="9">
        <v>28</v>
      </c>
      <c r="F16" s="9">
        <v>412</v>
      </c>
      <c r="G16" t="s">
        <v>32</v>
      </c>
      <c r="H16" t="s">
        <v>32</v>
      </c>
    </row>
    <row r="17" spans="1:8" ht="12" customHeight="1" x14ac:dyDescent="0.2">
      <c r="A17" s="24" t="s">
        <v>32</v>
      </c>
      <c r="B17" s="1" t="s">
        <v>20</v>
      </c>
      <c r="C17" s="9">
        <v>1042</v>
      </c>
      <c r="D17" s="9">
        <v>571</v>
      </c>
      <c r="E17" s="9">
        <v>42</v>
      </c>
      <c r="F17" s="9">
        <v>429</v>
      </c>
      <c r="G17" t="s">
        <v>32</v>
      </c>
      <c r="H17" t="s">
        <v>32</v>
      </c>
    </row>
    <row r="18" spans="1:8" ht="12" customHeight="1" x14ac:dyDescent="0.2">
      <c r="A18" s="24" t="s">
        <v>32</v>
      </c>
      <c r="B18" s="1" t="s">
        <v>21</v>
      </c>
      <c r="C18" s="9">
        <v>1209</v>
      </c>
      <c r="D18" s="9">
        <v>805</v>
      </c>
      <c r="E18" s="9">
        <v>34</v>
      </c>
      <c r="F18" s="9">
        <v>370</v>
      </c>
      <c r="G18" t="s">
        <v>32</v>
      </c>
      <c r="H18" t="s">
        <v>32</v>
      </c>
    </row>
    <row r="19" spans="1:8" ht="12" customHeight="1" x14ac:dyDescent="0.2">
      <c r="A19" s="24" t="s">
        <v>32</v>
      </c>
      <c r="B19" s="1" t="s">
        <v>22</v>
      </c>
      <c r="C19" s="9">
        <v>1346</v>
      </c>
      <c r="D19" s="9">
        <v>1187</v>
      </c>
      <c r="E19" s="9">
        <v>28</v>
      </c>
      <c r="F19" s="9">
        <v>131</v>
      </c>
      <c r="G19" t="s">
        <v>32</v>
      </c>
      <c r="H19" t="s">
        <v>32</v>
      </c>
    </row>
    <row r="20" spans="1:8" ht="12" customHeight="1" x14ac:dyDescent="0.2">
      <c r="A20" s="24" t="s">
        <v>32</v>
      </c>
      <c r="B20" s="1" t="s">
        <v>23</v>
      </c>
      <c r="C20" s="9">
        <v>1242</v>
      </c>
      <c r="D20" s="9">
        <v>1182</v>
      </c>
      <c r="E20" s="9">
        <v>13</v>
      </c>
      <c r="F20" s="9">
        <v>47</v>
      </c>
      <c r="G20" t="s">
        <v>32</v>
      </c>
      <c r="H20" t="s">
        <v>32</v>
      </c>
    </row>
    <row r="21" spans="1:8" ht="12" customHeight="1" x14ac:dyDescent="0.2">
      <c r="A21" s="24" t="s">
        <v>32</v>
      </c>
      <c r="B21" s="1" t="s">
        <v>24</v>
      </c>
      <c r="C21" s="9">
        <v>1021</v>
      </c>
      <c r="D21" s="9">
        <v>987</v>
      </c>
      <c r="E21" s="9">
        <v>8</v>
      </c>
      <c r="F21" s="9">
        <v>26</v>
      </c>
      <c r="G21" t="s">
        <v>32</v>
      </c>
      <c r="H21" t="s">
        <v>32</v>
      </c>
    </row>
    <row r="22" spans="1:8" ht="12" customHeight="1" x14ac:dyDescent="0.2">
      <c r="A22" s="24" t="s">
        <v>32</v>
      </c>
      <c r="B22" s="1" t="s">
        <v>25</v>
      </c>
      <c r="C22" s="9">
        <v>699</v>
      </c>
      <c r="D22" s="9">
        <v>657</v>
      </c>
      <c r="E22" s="9">
        <v>7</v>
      </c>
      <c r="F22" s="9">
        <v>35</v>
      </c>
      <c r="G22" t="s">
        <v>32</v>
      </c>
      <c r="H22" t="s">
        <v>32</v>
      </c>
    </row>
    <row r="23" spans="1:8" ht="12" customHeight="1" x14ac:dyDescent="0.2">
      <c r="A23" s="24" t="s">
        <v>32</v>
      </c>
      <c r="B23" s="1" t="s">
        <v>26</v>
      </c>
      <c r="C23" s="9">
        <v>394</v>
      </c>
      <c r="D23" s="9">
        <v>378</v>
      </c>
      <c r="E23" s="9">
        <v>2</v>
      </c>
      <c r="F23" s="9">
        <v>14</v>
      </c>
      <c r="G23" t="s">
        <v>32</v>
      </c>
      <c r="H23" t="s">
        <v>32</v>
      </c>
    </row>
    <row r="24" spans="1:8" ht="12" customHeight="1" x14ac:dyDescent="0.25">
      <c r="A24" s="24" t="s">
        <v>32</v>
      </c>
      <c r="B24" s="1" t="s">
        <v>27</v>
      </c>
      <c r="C24" s="9">
        <v>205</v>
      </c>
      <c r="D24" s="9">
        <v>197</v>
      </c>
      <c r="E24" s="9" t="s">
        <v>43</v>
      </c>
      <c r="F24" s="9">
        <v>8</v>
      </c>
      <c r="G24" t="s">
        <v>32</v>
      </c>
      <c r="H24" t="s">
        <v>32</v>
      </c>
    </row>
    <row r="25" spans="1:8" ht="12" customHeight="1" x14ac:dyDescent="0.2">
      <c r="A25" s="24" t="s">
        <v>32</v>
      </c>
      <c r="B25" s="1" t="s">
        <v>28</v>
      </c>
      <c r="C25" s="9">
        <v>5</v>
      </c>
      <c r="D25" s="9">
        <v>5</v>
      </c>
      <c r="E25" s="9" t="s">
        <v>43</v>
      </c>
      <c r="F25" s="9" t="s">
        <v>43</v>
      </c>
      <c r="G25" t="s">
        <v>32</v>
      </c>
      <c r="H25" t="s">
        <v>32</v>
      </c>
    </row>
    <row r="26" spans="1:8" ht="12" customHeight="1" x14ac:dyDescent="0.2">
      <c r="A26" s="25" t="s">
        <v>29</v>
      </c>
      <c r="B26" s="4" t="s">
        <v>32</v>
      </c>
      <c r="C26" s="3">
        <v>7537</v>
      </c>
      <c r="D26" s="3">
        <v>5330</v>
      </c>
      <c r="E26" s="3">
        <v>186</v>
      </c>
      <c r="F26" s="3">
        <v>2021</v>
      </c>
    </row>
    <row r="27" spans="1:8" ht="12" customHeight="1" x14ac:dyDescent="0.2">
      <c r="A27" s="24" t="s">
        <v>32</v>
      </c>
      <c r="B27" s="1" t="s">
        <v>9</v>
      </c>
      <c r="C27" s="9">
        <v>118</v>
      </c>
      <c r="D27" s="9">
        <v>70</v>
      </c>
      <c r="E27" s="9">
        <v>9</v>
      </c>
      <c r="F27" s="9">
        <v>39</v>
      </c>
      <c r="G27" t="s">
        <v>32</v>
      </c>
      <c r="H27" t="s">
        <v>32</v>
      </c>
    </row>
    <row r="28" spans="1:8" ht="12" customHeight="1" x14ac:dyDescent="0.2">
      <c r="A28" s="24" t="s">
        <v>32</v>
      </c>
      <c r="B28" s="1" t="s">
        <v>10</v>
      </c>
      <c r="C28" s="9">
        <v>144</v>
      </c>
      <c r="D28" s="9">
        <v>93</v>
      </c>
      <c r="E28" s="9">
        <v>6</v>
      </c>
      <c r="F28" s="9">
        <v>45</v>
      </c>
      <c r="G28" t="s">
        <v>32</v>
      </c>
      <c r="H28" t="s">
        <v>32</v>
      </c>
    </row>
    <row r="29" spans="1:8" ht="12" customHeight="1" x14ac:dyDescent="0.2">
      <c r="A29" s="24" t="s">
        <v>32</v>
      </c>
      <c r="B29" s="1" t="s">
        <v>11</v>
      </c>
      <c r="C29" s="9">
        <v>171</v>
      </c>
      <c r="D29" s="9">
        <v>96</v>
      </c>
      <c r="E29" s="9">
        <v>4</v>
      </c>
      <c r="F29" s="9">
        <v>71</v>
      </c>
      <c r="G29" t="s">
        <v>32</v>
      </c>
      <c r="H29" t="s">
        <v>32</v>
      </c>
    </row>
    <row r="30" spans="1:8" ht="12" customHeight="1" x14ac:dyDescent="0.2">
      <c r="A30" s="24" t="s">
        <v>32</v>
      </c>
      <c r="B30" s="1" t="s">
        <v>12</v>
      </c>
      <c r="C30" s="9">
        <v>275</v>
      </c>
      <c r="D30" s="9">
        <v>124</v>
      </c>
      <c r="E30" s="9">
        <v>7</v>
      </c>
      <c r="F30" s="9">
        <v>144</v>
      </c>
      <c r="G30" t="s">
        <v>32</v>
      </c>
      <c r="H30" t="s">
        <v>32</v>
      </c>
    </row>
    <row r="31" spans="1:8" ht="12" customHeight="1" x14ac:dyDescent="0.2">
      <c r="A31" s="24" t="s">
        <v>32</v>
      </c>
      <c r="B31" s="1" t="s">
        <v>13</v>
      </c>
      <c r="C31" s="9">
        <v>245</v>
      </c>
      <c r="D31" s="9">
        <v>105</v>
      </c>
      <c r="E31" s="9">
        <v>6</v>
      </c>
      <c r="F31" s="9">
        <v>134</v>
      </c>
      <c r="G31" t="s">
        <v>32</v>
      </c>
      <c r="H31" t="s">
        <v>32</v>
      </c>
    </row>
    <row r="32" spans="1:8" ht="12" customHeight="1" x14ac:dyDescent="0.2">
      <c r="A32" s="24" t="s">
        <v>32</v>
      </c>
      <c r="B32" s="1" t="s">
        <v>14</v>
      </c>
      <c r="C32" s="9">
        <v>278</v>
      </c>
      <c r="D32" s="9">
        <v>127</v>
      </c>
      <c r="E32" s="9">
        <v>7</v>
      </c>
      <c r="F32" s="9">
        <v>144</v>
      </c>
      <c r="G32" t="s">
        <v>32</v>
      </c>
      <c r="H32" t="s">
        <v>32</v>
      </c>
    </row>
    <row r="33" spans="1:8" ht="12" customHeight="1" x14ac:dyDescent="0.2">
      <c r="A33" s="24" t="s">
        <v>32</v>
      </c>
      <c r="B33" s="1" t="s">
        <v>15</v>
      </c>
      <c r="C33" s="9">
        <v>375</v>
      </c>
      <c r="D33" s="9">
        <v>186</v>
      </c>
      <c r="E33" s="9">
        <v>13</v>
      </c>
      <c r="F33" s="9">
        <v>176</v>
      </c>
      <c r="G33" t="s">
        <v>32</v>
      </c>
      <c r="H33" t="s">
        <v>32</v>
      </c>
    </row>
    <row r="34" spans="1:8" ht="12" customHeight="1" x14ac:dyDescent="0.2">
      <c r="A34" s="24" t="s">
        <v>32</v>
      </c>
      <c r="B34" s="1" t="s">
        <v>16</v>
      </c>
      <c r="C34" s="9">
        <v>409</v>
      </c>
      <c r="D34" s="9">
        <v>211</v>
      </c>
      <c r="E34" s="9">
        <v>14</v>
      </c>
      <c r="F34" s="9">
        <v>184</v>
      </c>
      <c r="G34" t="s">
        <v>32</v>
      </c>
      <c r="H34" t="s">
        <v>32</v>
      </c>
    </row>
    <row r="35" spans="1:8" ht="12" customHeight="1" x14ac:dyDescent="0.2">
      <c r="A35" s="24" t="s">
        <v>32</v>
      </c>
      <c r="B35" s="1" t="s">
        <v>17</v>
      </c>
      <c r="C35" s="9">
        <v>426</v>
      </c>
      <c r="D35" s="9">
        <v>235</v>
      </c>
      <c r="E35" s="9">
        <v>12</v>
      </c>
      <c r="F35" s="9">
        <v>179</v>
      </c>
      <c r="G35" t="s">
        <v>32</v>
      </c>
      <c r="H35" t="s">
        <v>32</v>
      </c>
    </row>
    <row r="36" spans="1:8" ht="12" customHeight="1" x14ac:dyDescent="0.2">
      <c r="A36" s="24" t="s">
        <v>32</v>
      </c>
      <c r="B36" s="1" t="s">
        <v>18</v>
      </c>
      <c r="C36" s="9">
        <v>452</v>
      </c>
      <c r="D36" s="9">
        <v>256</v>
      </c>
      <c r="E36" s="9">
        <v>11</v>
      </c>
      <c r="F36" s="9">
        <v>185</v>
      </c>
      <c r="G36" t="s">
        <v>32</v>
      </c>
      <c r="H36" t="s">
        <v>32</v>
      </c>
    </row>
    <row r="37" spans="1:8" ht="12" customHeight="1" x14ac:dyDescent="0.2">
      <c r="A37" s="24" t="s">
        <v>32</v>
      </c>
      <c r="B37" s="1" t="s">
        <v>19</v>
      </c>
      <c r="C37" s="9">
        <v>528</v>
      </c>
      <c r="D37" s="9">
        <v>298</v>
      </c>
      <c r="E37" s="9">
        <v>12</v>
      </c>
      <c r="F37" s="9">
        <v>218</v>
      </c>
      <c r="G37" t="s">
        <v>32</v>
      </c>
      <c r="H37" t="s">
        <v>32</v>
      </c>
    </row>
    <row r="38" spans="1:8" ht="12" customHeight="1" x14ac:dyDescent="0.2">
      <c r="A38" s="24" t="s">
        <v>32</v>
      </c>
      <c r="B38" s="1" t="s">
        <v>20</v>
      </c>
      <c r="C38" s="9">
        <v>582</v>
      </c>
      <c r="D38" s="9">
        <v>338</v>
      </c>
      <c r="E38" s="9">
        <v>27</v>
      </c>
      <c r="F38" s="9">
        <v>217</v>
      </c>
      <c r="G38" t="s">
        <v>32</v>
      </c>
      <c r="H38" t="s">
        <v>32</v>
      </c>
    </row>
    <row r="39" spans="1:8" ht="12" customHeight="1" x14ac:dyDescent="0.2">
      <c r="A39" s="24" t="s">
        <v>32</v>
      </c>
      <c r="B39" s="1" t="s">
        <v>21</v>
      </c>
      <c r="C39" s="9">
        <v>685</v>
      </c>
      <c r="D39" s="9">
        <v>511</v>
      </c>
      <c r="E39" s="9">
        <v>18</v>
      </c>
      <c r="F39" s="9">
        <v>156</v>
      </c>
      <c r="G39" t="s">
        <v>32</v>
      </c>
      <c r="H39" t="s">
        <v>32</v>
      </c>
    </row>
    <row r="40" spans="1:8" ht="12" customHeight="1" x14ac:dyDescent="0.2">
      <c r="A40" s="24" t="s">
        <v>32</v>
      </c>
      <c r="B40" s="1" t="s">
        <v>22</v>
      </c>
      <c r="C40" s="9">
        <v>776</v>
      </c>
      <c r="D40" s="9">
        <v>708</v>
      </c>
      <c r="E40" s="9">
        <v>20</v>
      </c>
      <c r="F40" s="9">
        <v>48</v>
      </c>
      <c r="G40" t="s">
        <v>32</v>
      </c>
      <c r="H40" t="s">
        <v>32</v>
      </c>
    </row>
    <row r="41" spans="1:8" ht="12" customHeight="1" x14ac:dyDescent="0.2">
      <c r="A41" s="24" t="s">
        <v>32</v>
      </c>
      <c r="B41" s="1" t="s">
        <v>23</v>
      </c>
      <c r="C41" s="9">
        <v>723</v>
      </c>
      <c r="D41" s="9">
        <v>685</v>
      </c>
      <c r="E41" s="9">
        <v>10</v>
      </c>
      <c r="F41" s="9">
        <v>28</v>
      </c>
      <c r="G41" t="s">
        <v>32</v>
      </c>
      <c r="H41" t="s">
        <v>32</v>
      </c>
    </row>
    <row r="42" spans="1:8" ht="12" customHeight="1" x14ac:dyDescent="0.2">
      <c r="A42" s="24" t="s">
        <v>32</v>
      </c>
      <c r="B42" s="1" t="s">
        <v>24</v>
      </c>
      <c r="C42" s="9">
        <v>577</v>
      </c>
      <c r="D42" s="9">
        <v>557</v>
      </c>
      <c r="E42" s="9">
        <v>3</v>
      </c>
      <c r="F42" s="9">
        <v>17</v>
      </c>
      <c r="G42" t="s">
        <v>32</v>
      </c>
      <c r="H42" t="s">
        <v>32</v>
      </c>
    </row>
    <row r="43" spans="1:8" ht="12" customHeight="1" x14ac:dyDescent="0.2">
      <c r="A43" s="24" t="s">
        <v>32</v>
      </c>
      <c r="B43" s="1" t="s">
        <v>25</v>
      </c>
      <c r="C43" s="9">
        <v>408</v>
      </c>
      <c r="D43" s="9">
        <v>378</v>
      </c>
      <c r="E43" s="9">
        <v>6</v>
      </c>
      <c r="F43" s="9">
        <v>24</v>
      </c>
      <c r="G43" t="s">
        <v>32</v>
      </c>
      <c r="H43" t="s">
        <v>32</v>
      </c>
    </row>
    <row r="44" spans="1:8" ht="12" customHeight="1" x14ac:dyDescent="0.2">
      <c r="A44" s="24" t="s">
        <v>32</v>
      </c>
      <c r="B44" s="1" t="s">
        <v>26</v>
      </c>
      <c r="C44" s="9">
        <v>238</v>
      </c>
      <c r="D44" s="9">
        <v>231</v>
      </c>
      <c r="E44" s="9">
        <v>1</v>
      </c>
      <c r="F44" s="9">
        <v>6</v>
      </c>
      <c r="G44" t="s">
        <v>32</v>
      </c>
      <c r="H44" t="s">
        <v>32</v>
      </c>
    </row>
    <row r="45" spans="1:8" ht="12" customHeight="1" x14ac:dyDescent="0.2">
      <c r="A45" s="24" t="s">
        <v>32</v>
      </c>
      <c r="B45" s="1" t="s">
        <v>27</v>
      </c>
      <c r="C45" s="9">
        <v>123</v>
      </c>
      <c r="D45" s="9">
        <v>117</v>
      </c>
      <c r="E45" s="9" t="s">
        <v>43</v>
      </c>
      <c r="F45" s="9">
        <v>6</v>
      </c>
      <c r="G45" t="s">
        <v>32</v>
      </c>
      <c r="H45" t="s">
        <v>32</v>
      </c>
    </row>
    <row r="46" spans="1:8" ht="12" customHeight="1" x14ac:dyDescent="0.2">
      <c r="A46" s="24" t="s">
        <v>32</v>
      </c>
      <c r="B46" s="1" t="s">
        <v>28</v>
      </c>
      <c r="C46" s="9">
        <v>4</v>
      </c>
      <c r="D46" s="9">
        <v>4</v>
      </c>
      <c r="E46" s="9" t="s">
        <v>43</v>
      </c>
      <c r="F46" s="9" t="s">
        <v>43</v>
      </c>
      <c r="G46" t="s">
        <v>32</v>
      </c>
      <c r="H46" t="s">
        <v>32</v>
      </c>
    </row>
    <row r="47" spans="1:8" ht="12" customHeight="1" x14ac:dyDescent="0.2">
      <c r="A47" s="25" t="s">
        <v>30</v>
      </c>
      <c r="B47" s="4" t="s">
        <v>32</v>
      </c>
      <c r="C47" s="3">
        <v>5908</v>
      </c>
      <c r="D47" s="3">
        <v>3876</v>
      </c>
      <c r="E47" s="3">
        <v>143</v>
      </c>
      <c r="F47" s="3">
        <v>1889</v>
      </c>
    </row>
    <row r="48" spans="1:8" ht="12" customHeight="1" x14ac:dyDescent="0.2">
      <c r="A48" s="24" t="s">
        <v>32</v>
      </c>
      <c r="B48" s="1" t="s">
        <v>9</v>
      </c>
      <c r="C48" s="9">
        <v>93</v>
      </c>
      <c r="D48" s="9">
        <v>53</v>
      </c>
      <c r="E48" s="9">
        <v>5</v>
      </c>
      <c r="F48" s="9">
        <v>35</v>
      </c>
      <c r="G48" t="s">
        <v>32</v>
      </c>
      <c r="H48" t="s">
        <v>32</v>
      </c>
    </row>
    <row r="49" spans="1:8" ht="12" customHeight="1" x14ac:dyDescent="0.2">
      <c r="A49" s="24" t="s">
        <v>32</v>
      </c>
      <c r="B49" s="1" t="s">
        <v>10</v>
      </c>
      <c r="C49" s="9">
        <v>142</v>
      </c>
      <c r="D49" s="9">
        <v>85</v>
      </c>
      <c r="E49" s="9">
        <v>5</v>
      </c>
      <c r="F49" s="9">
        <v>52</v>
      </c>
      <c r="G49" t="s">
        <v>32</v>
      </c>
      <c r="H49" t="s">
        <v>32</v>
      </c>
    </row>
    <row r="50" spans="1:8" ht="12" customHeight="1" x14ac:dyDescent="0.2">
      <c r="A50" s="24" t="s">
        <v>32</v>
      </c>
      <c r="B50" s="1" t="s">
        <v>11</v>
      </c>
      <c r="C50" s="9">
        <v>199</v>
      </c>
      <c r="D50" s="9">
        <v>104</v>
      </c>
      <c r="E50" s="9">
        <v>9</v>
      </c>
      <c r="F50" s="9">
        <v>86</v>
      </c>
      <c r="G50" t="s">
        <v>32</v>
      </c>
      <c r="H50" t="s">
        <v>32</v>
      </c>
    </row>
    <row r="51" spans="1:8" ht="12" customHeight="1" x14ac:dyDescent="0.2">
      <c r="A51" s="24" t="s">
        <v>32</v>
      </c>
      <c r="B51" s="1" t="s">
        <v>12</v>
      </c>
      <c r="C51" s="9">
        <v>235</v>
      </c>
      <c r="D51" s="9">
        <v>103</v>
      </c>
      <c r="E51" s="9">
        <v>5</v>
      </c>
      <c r="F51" s="9">
        <v>127</v>
      </c>
      <c r="G51" t="s">
        <v>32</v>
      </c>
      <c r="H51" t="s">
        <v>32</v>
      </c>
    </row>
    <row r="52" spans="1:8" ht="12" customHeight="1" x14ac:dyDescent="0.2">
      <c r="A52" s="24" t="s">
        <v>32</v>
      </c>
      <c r="B52" s="1" t="s">
        <v>13</v>
      </c>
      <c r="C52" s="9">
        <v>212</v>
      </c>
      <c r="D52" s="9">
        <v>91</v>
      </c>
      <c r="E52" s="9">
        <v>8</v>
      </c>
      <c r="F52" s="9">
        <v>113</v>
      </c>
      <c r="G52" t="s">
        <v>32</v>
      </c>
      <c r="H52" t="s">
        <v>32</v>
      </c>
    </row>
    <row r="53" spans="1:8" ht="12" customHeight="1" x14ac:dyDescent="0.2">
      <c r="A53" s="24" t="s">
        <v>32</v>
      </c>
      <c r="B53" s="1" t="s">
        <v>14</v>
      </c>
      <c r="C53" s="9">
        <v>246</v>
      </c>
      <c r="D53" s="9">
        <v>118</v>
      </c>
      <c r="E53" s="9">
        <v>10</v>
      </c>
      <c r="F53" s="9">
        <v>118</v>
      </c>
      <c r="G53" t="s">
        <v>32</v>
      </c>
      <c r="H53" t="s">
        <v>32</v>
      </c>
    </row>
    <row r="54" spans="1:8" ht="12" customHeight="1" x14ac:dyDescent="0.2">
      <c r="A54" s="24" t="s">
        <v>32</v>
      </c>
      <c r="B54" s="1" t="s">
        <v>15</v>
      </c>
      <c r="C54" s="9">
        <v>287</v>
      </c>
      <c r="D54" s="9">
        <v>141</v>
      </c>
      <c r="E54" s="9">
        <v>6</v>
      </c>
      <c r="F54" s="9">
        <v>140</v>
      </c>
      <c r="G54" t="s">
        <v>32</v>
      </c>
      <c r="H54" t="s">
        <v>32</v>
      </c>
    </row>
    <row r="55" spans="1:8" ht="12" customHeight="1" x14ac:dyDescent="0.2">
      <c r="A55" s="24" t="s">
        <v>32</v>
      </c>
      <c r="B55" s="1" t="s">
        <v>16</v>
      </c>
      <c r="C55" s="9">
        <v>331</v>
      </c>
      <c r="D55" s="9">
        <v>150</v>
      </c>
      <c r="E55" s="9">
        <v>13</v>
      </c>
      <c r="F55" s="9">
        <v>168</v>
      </c>
      <c r="G55" t="s">
        <v>32</v>
      </c>
      <c r="H55" t="s">
        <v>32</v>
      </c>
    </row>
    <row r="56" spans="1:8" ht="12" customHeight="1" x14ac:dyDescent="0.2">
      <c r="A56" s="24" t="s">
        <v>32</v>
      </c>
      <c r="B56" s="1" t="s">
        <v>17</v>
      </c>
      <c r="C56" s="9">
        <v>307</v>
      </c>
      <c r="D56" s="9">
        <v>158</v>
      </c>
      <c r="E56" s="9">
        <v>8</v>
      </c>
      <c r="F56" s="9">
        <v>141</v>
      </c>
      <c r="G56" t="s">
        <v>32</v>
      </c>
      <c r="H56" t="s">
        <v>32</v>
      </c>
    </row>
    <row r="57" spans="1:8" ht="12" customHeight="1" x14ac:dyDescent="0.2">
      <c r="A57" s="24" t="s">
        <v>32</v>
      </c>
      <c r="B57" s="1" t="s">
        <v>18</v>
      </c>
      <c r="C57" s="9">
        <v>353</v>
      </c>
      <c r="D57" s="9">
        <v>187</v>
      </c>
      <c r="E57" s="9">
        <v>9</v>
      </c>
      <c r="F57" s="9">
        <v>157</v>
      </c>
      <c r="G57" t="s">
        <v>32</v>
      </c>
      <c r="H57" t="s">
        <v>32</v>
      </c>
    </row>
    <row r="58" spans="1:8" ht="12" customHeight="1" x14ac:dyDescent="0.2">
      <c r="A58" s="24" t="s">
        <v>32</v>
      </c>
      <c r="B58" s="1" t="s">
        <v>19</v>
      </c>
      <c r="C58" s="9">
        <v>456</v>
      </c>
      <c r="D58" s="9">
        <v>246</v>
      </c>
      <c r="E58" s="9">
        <v>16</v>
      </c>
      <c r="F58" s="9">
        <v>194</v>
      </c>
      <c r="G58" t="s">
        <v>32</v>
      </c>
      <c r="H58" t="s">
        <v>32</v>
      </c>
    </row>
    <row r="59" spans="1:8" ht="12" customHeight="1" x14ac:dyDescent="0.2">
      <c r="A59" s="24" t="s">
        <v>32</v>
      </c>
      <c r="B59" s="1" t="s">
        <v>20</v>
      </c>
      <c r="C59" s="9">
        <v>460</v>
      </c>
      <c r="D59" s="9">
        <v>233</v>
      </c>
      <c r="E59" s="9">
        <v>15</v>
      </c>
      <c r="F59" s="9">
        <v>212</v>
      </c>
      <c r="G59" t="s">
        <v>32</v>
      </c>
      <c r="H59" t="s">
        <v>32</v>
      </c>
    </row>
    <row r="60" spans="1:8" ht="12" customHeight="1" x14ac:dyDescent="0.2">
      <c r="A60" s="24" t="s">
        <v>32</v>
      </c>
      <c r="B60" s="1" t="s">
        <v>21</v>
      </c>
      <c r="C60" s="9">
        <v>524</v>
      </c>
      <c r="D60" s="9">
        <v>294</v>
      </c>
      <c r="E60" s="9">
        <v>16</v>
      </c>
      <c r="F60" s="9">
        <v>214</v>
      </c>
      <c r="G60" t="s">
        <v>32</v>
      </c>
      <c r="H60" t="s">
        <v>32</v>
      </c>
    </row>
    <row r="61" spans="1:8" ht="12" customHeight="1" x14ac:dyDescent="0.2">
      <c r="A61" s="24" t="s">
        <v>32</v>
      </c>
      <c r="B61" s="1" t="s">
        <v>22</v>
      </c>
      <c r="C61" s="9">
        <v>570</v>
      </c>
      <c r="D61" s="9">
        <v>479</v>
      </c>
      <c r="E61" s="9">
        <v>8</v>
      </c>
      <c r="F61" s="9">
        <v>83</v>
      </c>
      <c r="G61" t="s">
        <v>32</v>
      </c>
      <c r="H61" t="s">
        <v>32</v>
      </c>
    </row>
    <row r="62" spans="1:8" ht="12" customHeight="1" x14ac:dyDescent="0.2">
      <c r="A62" s="24" t="s">
        <v>32</v>
      </c>
      <c r="B62" s="1" t="s">
        <v>23</v>
      </c>
      <c r="C62" s="9">
        <v>519</v>
      </c>
      <c r="D62" s="9">
        <v>497</v>
      </c>
      <c r="E62" s="9">
        <v>3</v>
      </c>
      <c r="F62" s="9">
        <v>19</v>
      </c>
      <c r="G62" t="s">
        <v>32</v>
      </c>
      <c r="H62" t="s">
        <v>32</v>
      </c>
    </row>
    <row r="63" spans="1:8" ht="12" customHeight="1" x14ac:dyDescent="0.2">
      <c r="A63" s="24" t="s">
        <v>32</v>
      </c>
      <c r="B63" s="1" t="s">
        <v>24</v>
      </c>
      <c r="C63" s="9">
        <v>444</v>
      </c>
      <c r="D63" s="9">
        <v>430</v>
      </c>
      <c r="E63" s="9">
        <v>5</v>
      </c>
      <c r="F63" s="9">
        <v>9</v>
      </c>
      <c r="G63" t="s">
        <v>32</v>
      </c>
      <c r="H63" t="s">
        <v>32</v>
      </c>
    </row>
    <row r="64" spans="1:8" ht="12" customHeight="1" x14ac:dyDescent="0.2">
      <c r="A64" s="24" t="s">
        <v>32</v>
      </c>
      <c r="B64" s="1" t="s">
        <v>25</v>
      </c>
      <c r="C64" s="9">
        <v>291</v>
      </c>
      <c r="D64" s="9">
        <v>279</v>
      </c>
      <c r="E64" s="9">
        <v>1</v>
      </c>
      <c r="F64" s="9">
        <v>11</v>
      </c>
      <c r="G64" t="s">
        <v>32</v>
      </c>
      <c r="H64" t="s">
        <v>32</v>
      </c>
    </row>
    <row r="65" spans="1:31" ht="12" customHeight="1" x14ac:dyDescent="0.2">
      <c r="A65" s="24" t="s">
        <v>32</v>
      </c>
      <c r="B65" s="1" t="s">
        <v>26</v>
      </c>
      <c r="C65" s="9">
        <v>156</v>
      </c>
      <c r="D65" s="9">
        <v>147</v>
      </c>
      <c r="E65" s="9">
        <v>1</v>
      </c>
      <c r="F65" s="9">
        <v>8</v>
      </c>
      <c r="G65" t="s">
        <v>32</v>
      </c>
      <c r="H65" t="s">
        <v>32</v>
      </c>
    </row>
    <row r="66" spans="1:31" ht="12" customHeight="1" x14ac:dyDescent="0.2">
      <c r="A66" s="24" t="s">
        <v>32</v>
      </c>
      <c r="B66" s="1" t="s">
        <v>27</v>
      </c>
      <c r="C66" s="9">
        <v>82</v>
      </c>
      <c r="D66" s="9">
        <v>80</v>
      </c>
      <c r="E66" s="9" t="s">
        <v>43</v>
      </c>
      <c r="F66" s="9">
        <v>2</v>
      </c>
      <c r="G66" t="s">
        <v>32</v>
      </c>
      <c r="H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999</v>
      </c>
      <c r="D5" s="17">
        <v>577</v>
      </c>
      <c r="E5" s="17">
        <v>19</v>
      </c>
      <c r="F5" s="17">
        <v>403</v>
      </c>
    </row>
    <row r="6" spans="1:31" ht="12" customHeight="1" x14ac:dyDescent="0.2">
      <c r="A6" s="24" t="s">
        <v>32</v>
      </c>
      <c r="B6" s="1" t="s">
        <v>9</v>
      </c>
      <c r="C6" s="9">
        <v>20</v>
      </c>
      <c r="D6" s="9">
        <v>12</v>
      </c>
      <c r="E6" s="9">
        <v>2</v>
      </c>
      <c r="F6" s="9">
        <v>6</v>
      </c>
      <c r="G6" t="s">
        <v>32</v>
      </c>
      <c r="H6" t="s">
        <v>32</v>
      </c>
    </row>
    <row r="7" spans="1:31" ht="12" customHeight="1" x14ac:dyDescent="0.2">
      <c r="A7" s="24" t="s">
        <v>32</v>
      </c>
      <c r="B7" s="1" t="s">
        <v>10</v>
      </c>
      <c r="C7" s="9">
        <v>30</v>
      </c>
      <c r="D7" s="9">
        <v>16</v>
      </c>
      <c r="E7" s="9">
        <v>1</v>
      </c>
      <c r="F7" s="9">
        <v>13</v>
      </c>
      <c r="G7" t="s">
        <v>32</v>
      </c>
      <c r="H7" t="s">
        <v>32</v>
      </c>
    </row>
    <row r="8" spans="1:31" ht="12" customHeight="1" x14ac:dyDescent="0.2">
      <c r="A8" s="24" t="s">
        <v>32</v>
      </c>
      <c r="B8" s="1" t="s">
        <v>11</v>
      </c>
      <c r="C8" s="9">
        <v>43</v>
      </c>
      <c r="D8" s="9">
        <v>29</v>
      </c>
      <c r="E8" s="9">
        <v>2</v>
      </c>
      <c r="F8" s="9">
        <v>12</v>
      </c>
      <c r="G8" t="s">
        <v>32</v>
      </c>
      <c r="H8" t="s">
        <v>32</v>
      </c>
    </row>
    <row r="9" spans="1:31" ht="12" customHeight="1" x14ac:dyDescent="0.2">
      <c r="A9" s="24" t="s">
        <v>32</v>
      </c>
      <c r="B9" s="1" t="s">
        <v>12</v>
      </c>
      <c r="C9" s="9">
        <v>51</v>
      </c>
      <c r="D9" s="9">
        <v>20</v>
      </c>
      <c r="E9" s="9" t="s">
        <v>43</v>
      </c>
      <c r="F9" s="9">
        <v>31</v>
      </c>
      <c r="G9" t="s">
        <v>32</v>
      </c>
      <c r="H9" t="s">
        <v>32</v>
      </c>
    </row>
    <row r="10" spans="1:31" ht="12" customHeight="1" x14ac:dyDescent="0.2">
      <c r="A10" s="24" t="s">
        <v>32</v>
      </c>
      <c r="B10" s="1" t="s">
        <v>13</v>
      </c>
      <c r="C10" s="9">
        <v>66</v>
      </c>
      <c r="D10" s="9">
        <v>16</v>
      </c>
      <c r="E10" s="9">
        <v>2</v>
      </c>
      <c r="F10" s="9">
        <v>48</v>
      </c>
      <c r="G10" t="s">
        <v>32</v>
      </c>
      <c r="H10" t="s">
        <v>32</v>
      </c>
    </row>
    <row r="11" spans="1:31" ht="12" customHeight="1" x14ac:dyDescent="0.2">
      <c r="A11" s="24" t="s">
        <v>32</v>
      </c>
      <c r="B11" s="1" t="s">
        <v>14</v>
      </c>
      <c r="C11" s="9">
        <v>57</v>
      </c>
      <c r="D11" s="9">
        <v>21</v>
      </c>
      <c r="E11" s="9">
        <v>3</v>
      </c>
      <c r="F11" s="9">
        <v>33</v>
      </c>
      <c r="G11" t="s">
        <v>32</v>
      </c>
      <c r="H11" t="s">
        <v>32</v>
      </c>
    </row>
    <row r="12" spans="1:31" ht="12" customHeight="1" x14ac:dyDescent="0.2">
      <c r="A12" s="24" t="s">
        <v>32</v>
      </c>
      <c r="B12" s="1" t="s">
        <v>15</v>
      </c>
      <c r="C12" s="9">
        <v>88</v>
      </c>
      <c r="D12" s="9">
        <v>38</v>
      </c>
      <c r="E12" s="9">
        <v>3</v>
      </c>
      <c r="F12" s="9">
        <v>47</v>
      </c>
      <c r="G12" t="s">
        <v>32</v>
      </c>
      <c r="H12" t="s">
        <v>32</v>
      </c>
    </row>
    <row r="13" spans="1:31" ht="12" customHeight="1" x14ac:dyDescent="0.2">
      <c r="A13" s="24" t="s">
        <v>32</v>
      </c>
      <c r="B13" s="1" t="s">
        <v>16</v>
      </c>
      <c r="C13" s="9">
        <v>77</v>
      </c>
      <c r="D13" s="9">
        <v>26</v>
      </c>
      <c r="E13" s="9" t="s">
        <v>43</v>
      </c>
      <c r="F13" s="9">
        <v>51</v>
      </c>
      <c r="G13" t="s">
        <v>32</v>
      </c>
      <c r="H13" t="s">
        <v>32</v>
      </c>
    </row>
    <row r="14" spans="1:31" ht="12" customHeight="1" x14ac:dyDescent="0.2">
      <c r="A14" s="24" t="s">
        <v>32</v>
      </c>
      <c r="B14" s="1" t="s">
        <v>17</v>
      </c>
      <c r="C14" s="9">
        <v>84</v>
      </c>
      <c r="D14" s="9">
        <v>33</v>
      </c>
      <c r="E14" s="9">
        <v>2</v>
      </c>
      <c r="F14" s="9">
        <v>49</v>
      </c>
      <c r="G14" t="s">
        <v>32</v>
      </c>
      <c r="H14" t="s">
        <v>32</v>
      </c>
    </row>
    <row r="15" spans="1:31" ht="12" customHeight="1" x14ac:dyDescent="0.2">
      <c r="A15" s="24" t="s">
        <v>32</v>
      </c>
      <c r="B15" s="1" t="s">
        <v>18</v>
      </c>
      <c r="C15" s="9">
        <v>57</v>
      </c>
      <c r="D15" s="9">
        <v>26</v>
      </c>
      <c r="E15" s="9" t="s">
        <v>43</v>
      </c>
      <c r="F15" s="9">
        <v>31</v>
      </c>
      <c r="G15" t="s">
        <v>32</v>
      </c>
      <c r="H15" t="s">
        <v>32</v>
      </c>
    </row>
    <row r="16" spans="1:31" ht="12" customHeight="1" x14ac:dyDescent="0.2">
      <c r="A16" s="24" t="s">
        <v>32</v>
      </c>
      <c r="B16" s="1" t="s">
        <v>19</v>
      </c>
      <c r="C16" s="9">
        <v>49</v>
      </c>
      <c r="D16" s="9">
        <v>31</v>
      </c>
      <c r="E16" s="9" t="s">
        <v>43</v>
      </c>
      <c r="F16" s="9">
        <v>18</v>
      </c>
      <c r="G16" t="s">
        <v>32</v>
      </c>
      <c r="H16" t="s">
        <v>32</v>
      </c>
    </row>
    <row r="17" spans="1:9" ht="12" customHeight="1" x14ac:dyDescent="0.2">
      <c r="A17" s="24" t="s">
        <v>32</v>
      </c>
      <c r="B17" s="1" t="s">
        <v>20</v>
      </c>
      <c r="C17" s="9">
        <v>53</v>
      </c>
      <c r="D17" s="9">
        <v>33</v>
      </c>
      <c r="E17" s="9">
        <v>1</v>
      </c>
      <c r="F17" s="9">
        <v>19</v>
      </c>
      <c r="G17" t="s">
        <v>32</v>
      </c>
      <c r="H17" t="s">
        <v>32</v>
      </c>
    </row>
    <row r="18" spans="1:9" ht="12" customHeight="1" x14ac:dyDescent="0.2">
      <c r="A18" s="24" t="s">
        <v>32</v>
      </c>
      <c r="B18" s="1" t="s">
        <v>21</v>
      </c>
      <c r="C18" s="9">
        <v>47</v>
      </c>
      <c r="D18" s="9">
        <v>27</v>
      </c>
      <c r="E18" s="9">
        <v>1</v>
      </c>
      <c r="F18" s="9">
        <v>19</v>
      </c>
      <c r="G18" t="s">
        <v>32</v>
      </c>
      <c r="H18" t="s">
        <v>32</v>
      </c>
    </row>
    <row r="19" spans="1:9" ht="12" customHeight="1" x14ac:dyDescent="0.2">
      <c r="A19" s="24" t="s">
        <v>32</v>
      </c>
      <c r="B19" s="1" t="s">
        <v>22</v>
      </c>
      <c r="C19" s="9">
        <v>44</v>
      </c>
      <c r="D19" s="9">
        <v>26</v>
      </c>
      <c r="E19" s="9">
        <v>2</v>
      </c>
      <c r="F19" s="9">
        <v>16</v>
      </c>
      <c r="G19" t="s">
        <v>32</v>
      </c>
      <c r="H19" t="s">
        <v>32</v>
      </c>
    </row>
    <row r="20" spans="1:9" ht="12" customHeight="1" x14ac:dyDescent="0.2">
      <c r="A20" s="24" t="s">
        <v>32</v>
      </c>
      <c r="B20" s="1" t="s">
        <v>23</v>
      </c>
      <c r="C20" s="9">
        <v>78</v>
      </c>
      <c r="D20" s="9">
        <v>74</v>
      </c>
      <c r="E20" s="9" t="s">
        <v>43</v>
      </c>
      <c r="F20" s="9">
        <v>4</v>
      </c>
      <c r="G20" t="s">
        <v>32</v>
      </c>
      <c r="H20" t="s">
        <v>32</v>
      </c>
    </row>
    <row r="21" spans="1:9" ht="12" customHeight="1" x14ac:dyDescent="0.2">
      <c r="A21" s="24" t="s">
        <v>32</v>
      </c>
      <c r="B21" s="1" t="s">
        <v>24</v>
      </c>
      <c r="C21" s="9">
        <v>70</v>
      </c>
      <c r="D21" s="9">
        <v>66</v>
      </c>
      <c r="E21" s="9" t="s">
        <v>43</v>
      </c>
      <c r="F21" s="9">
        <v>4</v>
      </c>
      <c r="G21" t="s">
        <v>32</v>
      </c>
      <c r="H21" t="s">
        <v>32</v>
      </c>
    </row>
    <row r="22" spans="1:9" ht="12" customHeight="1" x14ac:dyDescent="0.2">
      <c r="A22" s="24" t="s">
        <v>32</v>
      </c>
      <c r="B22" s="1" t="s">
        <v>25</v>
      </c>
      <c r="C22" s="9">
        <v>46</v>
      </c>
      <c r="D22" s="9">
        <v>46</v>
      </c>
      <c r="E22" s="9" t="s">
        <v>43</v>
      </c>
      <c r="F22" s="9" t="s">
        <v>43</v>
      </c>
      <c r="G22" t="s">
        <v>32</v>
      </c>
      <c r="H22" t="s">
        <v>32</v>
      </c>
    </row>
    <row r="23" spans="1:9" ht="12" customHeight="1" x14ac:dyDescent="0.2">
      <c r="A23" s="24" t="s">
        <v>32</v>
      </c>
      <c r="B23" s="1" t="s">
        <v>26</v>
      </c>
      <c r="C23" s="9">
        <v>27</v>
      </c>
      <c r="D23" s="9">
        <v>25</v>
      </c>
      <c r="E23" s="9" t="s">
        <v>43</v>
      </c>
      <c r="F23" s="9">
        <v>2</v>
      </c>
      <c r="G23" t="s">
        <v>32</v>
      </c>
      <c r="H23" t="s">
        <v>32</v>
      </c>
    </row>
    <row r="24" spans="1:9" ht="12" customHeight="1" x14ac:dyDescent="0.25">
      <c r="A24" s="24" t="s">
        <v>32</v>
      </c>
      <c r="B24" s="1" t="s">
        <v>27</v>
      </c>
      <c r="C24" s="9">
        <v>12</v>
      </c>
      <c r="D24" s="9">
        <v>12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551</v>
      </c>
      <c r="D26" s="3">
        <v>347</v>
      </c>
      <c r="E26" s="3">
        <v>7</v>
      </c>
      <c r="F26" s="3">
        <v>197</v>
      </c>
    </row>
    <row r="27" spans="1:9" ht="12" customHeight="1" x14ac:dyDescent="0.2">
      <c r="A27" s="24" t="s">
        <v>32</v>
      </c>
      <c r="B27" s="1" t="s">
        <v>9</v>
      </c>
      <c r="C27" s="9">
        <v>6</v>
      </c>
      <c r="D27" s="9">
        <v>4</v>
      </c>
      <c r="E27" s="9" t="s">
        <v>43</v>
      </c>
      <c r="F27" s="9">
        <v>2</v>
      </c>
      <c r="G27" t="s">
        <v>32</v>
      </c>
      <c r="H27" t="s">
        <v>32</v>
      </c>
    </row>
    <row r="28" spans="1:9" ht="12" customHeight="1" x14ac:dyDescent="0.2">
      <c r="A28" s="24" t="s">
        <v>32</v>
      </c>
      <c r="B28" s="1" t="s">
        <v>10</v>
      </c>
      <c r="C28" s="9">
        <v>13</v>
      </c>
      <c r="D28" s="9">
        <v>9</v>
      </c>
      <c r="E28" s="9" t="s">
        <v>43</v>
      </c>
      <c r="F28" s="9">
        <v>4</v>
      </c>
      <c r="G28" t="s">
        <v>32</v>
      </c>
      <c r="H28" t="s">
        <v>32</v>
      </c>
    </row>
    <row r="29" spans="1:9" ht="12" customHeight="1" x14ac:dyDescent="0.2">
      <c r="A29" s="24" t="s">
        <v>32</v>
      </c>
      <c r="B29" s="1" t="s">
        <v>11</v>
      </c>
      <c r="C29" s="9">
        <v>23</v>
      </c>
      <c r="D29" s="9">
        <v>17</v>
      </c>
      <c r="E29" s="9">
        <v>2</v>
      </c>
      <c r="F29" s="9">
        <v>4</v>
      </c>
      <c r="G29" t="s">
        <v>32</v>
      </c>
      <c r="H29" t="s">
        <v>32</v>
      </c>
    </row>
    <row r="30" spans="1:9" ht="12" customHeight="1" x14ac:dyDescent="0.2">
      <c r="A30" s="24" t="s">
        <v>32</v>
      </c>
      <c r="B30" s="1" t="s">
        <v>12</v>
      </c>
      <c r="C30" s="9">
        <v>18</v>
      </c>
      <c r="D30" s="9">
        <v>5</v>
      </c>
      <c r="E30" s="9" t="s">
        <v>43</v>
      </c>
      <c r="F30" s="9">
        <v>13</v>
      </c>
      <c r="G30" t="s">
        <v>32</v>
      </c>
      <c r="H30" t="s">
        <v>32</v>
      </c>
    </row>
    <row r="31" spans="1:9" ht="12" customHeight="1" x14ac:dyDescent="0.2">
      <c r="A31" s="24" t="s">
        <v>32</v>
      </c>
      <c r="B31" s="1" t="s">
        <v>13</v>
      </c>
      <c r="C31" s="9">
        <v>32</v>
      </c>
      <c r="D31" s="9">
        <v>8</v>
      </c>
      <c r="E31" s="9">
        <v>1</v>
      </c>
      <c r="F31" s="9">
        <v>23</v>
      </c>
      <c r="G31" t="s">
        <v>32</v>
      </c>
      <c r="H31" t="s">
        <v>32</v>
      </c>
    </row>
    <row r="32" spans="1:9" ht="12" customHeight="1" x14ac:dyDescent="0.2">
      <c r="A32" s="24" t="s">
        <v>32</v>
      </c>
      <c r="B32" s="1" t="s">
        <v>14</v>
      </c>
      <c r="C32" s="9">
        <v>30</v>
      </c>
      <c r="D32" s="9">
        <v>12</v>
      </c>
      <c r="E32" s="9">
        <v>2</v>
      </c>
      <c r="F32" s="9">
        <v>16</v>
      </c>
      <c r="G32" t="s">
        <v>32</v>
      </c>
      <c r="H32" t="s">
        <v>32</v>
      </c>
    </row>
    <row r="33" spans="1:9" ht="12" customHeight="1" x14ac:dyDescent="0.2">
      <c r="A33" s="24" t="s">
        <v>32</v>
      </c>
      <c r="B33" s="1" t="s">
        <v>15</v>
      </c>
      <c r="C33" s="9">
        <v>44</v>
      </c>
      <c r="D33" s="9">
        <v>22</v>
      </c>
      <c r="E33" s="9" t="s">
        <v>43</v>
      </c>
      <c r="F33" s="9">
        <v>22</v>
      </c>
      <c r="G33" t="s">
        <v>32</v>
      </c>
      <c r="H33" t="s">
        <v>32</v>
      </c>
    </row>
    <row r="34" spans="1:9" ht="12" customHeight="1" x14ac:dyDescent="0.2">
      <c r="A34" s="24" t="s">
        <v>32</v>
      </c>
      <c r="B34" s="1" t="s">
        <v>16</v>
      </c>
      <c r="C34" s="9">
        <v>44</v>
      </c>
      <c r="D34" s="9">
        <v>18</v>
      </c>
      <c r="E34" s="9" t="s">
        <v>43</v>
      </c>
      <c r="F34" s="9">
        <v>26</v>
      </c>
      <c r="G34" t="s">
        <v>32</v>
      </c>
      <c r="H34" t="s">
        <v>32</v>
      </c>
    </row>
    <row r="35" spans="1:9" ht="12" customHeight="1" x14ac:dyDescent="0.2">
      <c r="A35" s="24" t="s">
        <v>32</v>
      </c>
      <c r="B35" s="1" t="s">
        <v>17</v>
      </c>
      <c r="C35" s="9">
        <v>52</v>
      </c>
      <c r="D35" s="9">
        <v>23</v>
      </c>
      <c r="E35" s="9">
        <v>1</v>
      </c>
      <c r="F35" s="9">
        <v>28</v>
      </c>
      <c r="G35" t="s">
        <v>32</v>
      </c>
      <c r="H35" t="s">
        <v>32</v>
      </c>
    </row>
    <row r="36" spans="1:9" ht="12" customHeight="1" x14ac:dyDescent="0.2">
      <c r="A36" s="24" t="s">
        <v>32</v>
      </c>
      <c r="B36" s="1" t="s">
        <v>18</v>
      </c>
      <c r="C36" s="9">
        <v>37</v>
      </c>
      <c r="D36" s="9">
        <v>21</v>
      </c>
      <c r="E36" s="9" t="s">
        <v>43</v>
      </c>
      <c r="F36" s="9">
        <v>16</v>
      </c>
      <c r="G36" t="s">
        <v>32</v>
      </c>
      <c r="H36" t="s">
        <v>32</v>
      </c>
    </row>
    <row r="37" spans="1:9" ht="12" customHeight="1" x14ac:dyDescent="0.2">
      <c r="A37" s="24" t="s">
        <v>32</v>
      </c>
      <c r="B37" s="1" t="s">
        <v>19</v>
      </c>
      <c r="C37" s="9">
        <v>27</v>
      </c>
      <c r="D37" s="9">
        <v>19</v>
      </c>
      <c r="E37" s="9" t="s">
        <v>43</v>
      </c>
      <c r="F37" s="9">
        <v>8</v>
      </c>
      <c r="G37" t="s">
        <v>32</v>
      </c>
      <c r="H37" t="s">
        <v>32</v>
      </c>
    </row>
    <row r="38" spans="1:9" ht="12" customHeight="1" x14ac:dyDescent="0.2">
      <c r="A38" s="24" t="s">
        <v>32</v>
      </c>
      <c r="B38" s="1" t="s">
        <v>20</v>
      </c>
      <c r="C38" s="9">
        <v>38</v>
      </c>
      <c r="D38" s="9">
        <v>24</v>
      </c>
      <c r="E38" s="9" t="s">
        <v>43</v>
      </c>
      <c r="F38" s="9">
        <v>14</v>
      </c>
      <c r="G38" t="s">
        <v>32</v>
      </c>
      <c r="H38" t="s">
        <v>32</v>
      </c>
    </row>
    <row r="39" spans="1:9" ht="12" customHeight="1" x14ac:dyDescent="0.2">
      <c r="A39" s="24" t="s">
        <v>32</v>
      </c>
      <c r="B39" s="1" t="s">
        <v>21</v>
      </c>
      <c r="C39" s="9">
        <v>27</v>
      </c>
      <c r="D39" s="9">
        <v>17</v>
      </c>
      <c r="E39" s="9">
        <v>1</v>
      </c>
      <c r="F39" s="9">
        <v>9</v>
      </c>
      <c r="G39" t="s">
        <v>32</v>
      </c>
      <c r="H39" t="s">
        <v>32</v>
      </c>
    </row>
    <row r="40" spans="1:9" ht="12" customHeight="1" x14ac:dyDescent="0.2">
      <c r="A40" s="24" t="s">
        <v>32</v>
      </c>
      <c r="B40" s="1" t="s">
        <v>22</v>
      </c>
      <c r="C40" s="9">
        <v>27</v>
      </c>
      <c r="D40" s="9">
        <v>19</v>
      </c>
      <c r="E40" s="9" t="s">
        <v>43</v>
      </c>
      <c r="F40" s="9">
        <v>8</v>
      </c>
      <c r="G40" t="s">
        <v>32</v>
      </c>
      <c r="H40" t="s">
        <v>32</v>
      </c>
    </row>
    <row r="41" spans="1:9" ht="12" customHeight="1" x14ac:dyDescent="0.2">
      <c r="A41" s="24" t="s">
        <v>32</v>
      </c>
      <c r="B41" s="1" t="s">
        <v>23</v>
      </c>
      <c r="C41" s="9">
        <v>42</v>
      </c>
      <c r="D41" s="9">
        <v>41</v>
      </c>
      <c r="E41" s="9" t="s">
        <v>43</v>
      </c>
      <c r="F41" s="9">
        <v>1</v>
      </c>
      <c r="G41" t="s">
        <v>32</v>
      </c>
      <c r="H41" t="s">
        <v>32</v>
      </c>
    </row>
    <row r="42" spans="1:9" ht="12" customHeight="1" x14ac:dyDescent="0.2">
      <c r="A42" s="24" t="s">
        <v>32</v>
      </c>
      <c r="B42" s="1" t="s">
        <v>24</v>
      </c>
      <c r="C42" s="9">
        <v>44</v>
      </c>
      <c r="D42" s="9">
        <v>42</v>
      </c>
      <c r="E42" s="9" t="s">
        <v>43</v>
      </c>
      <c r="F42" s="9">
        <v>2</v>
      </c>
      <c r="G42" t="s">
        <v>32</v>
      </c>
      <c r="H42" t="s">
        <v>32</v>
      </c>
    </row>
    <row r="43" spans="1:9" ht="12" customHeight="1" x14ac:dyDescent="0.2">
      <c r="A43" s="24" t="s">
        <v>32</v>
      </c>
      <c r="B43" s="1" t="s">
        <v>25</v>
      </c>
      <c r="C43" s="9">
        <v>28</v>
      </c>
      <c r="D43" s="9">
        <v>28</v>
      </c>
      <c r="E43" s="9" t="s">
        <v>43</v>
      </c>
      <c r="F43" s="9" t="s">
        <v>43</v>
      </c>
      <c r="G43" t="s">
        <v>32</v>
      </c>
      <c r="H43" t="s">
        <v>32</v>
      </c>
    </row>
    <row r="44" spans="1:9" ht="12" customHeight="1" x14ac:dyDescent="0.2">
      <c r="A44" s="24" t="s">
        <v>32</v>
      </c>
      <c r="B44" s="1" t="s">
        <v>26</v>
      </c>
      <c r="C44" s="9">
        <v>12</v>
      </c>
      <c r="D44" s="9">
        <v>11</v>
      </c>
      <c r="E44" s="9" t="s">
        <v>43</v>
      </c>
      <c r="F44" s="9">
        <v>1</v>
      </c>
      <c r="G44" t="s">
        <v>32</v>
      </c>
      <c r="H44" t="s">
        <v>32</v>
      </c>
    </row>
    <row r="45" spans="1:9" ht="12" customHeight="1" x14ac:dyDescent="0.2">
      <c r="A45" s="24" t="s">
        <v>32</v>
      </c>
      <c r="B45" s="1" t="s">
        <v>27</v>
      </c>
      <c r="C45" s="9">
        <v>7</v>
      </c>
      <c r="D45" s="9">
        <v>7</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448</v>
      </c>
      <c r="D47" s="3">
        <v>230</v>
      </c>
      <c r="E47" s="3">
        <v>12</v>
      </c>
      <c r="F47" s="3">
        <v>206</v>
      </c>
    </row>
    <row r="48" spans="1:9" ht="12" customHeight="1" x14ac:dyDescent="0.2">
      <c r="A48" s="24" t="s">
        <v>32</v>
      </c>
      <c r="B48" s="1" t="s">
        <v>9</v>
      </c>
      <c r="C48" s="9">
        <v>14</v>
      </c>
      <c r="D48" s="9">
        <v>8</v>
      </c>
      <c r="E48" s="9">
        <v>2</v>
      </c>
      <c r="F48" s="9">
        <v>4</v>
      </c>
      <c r="G48" t="s">
        <v>32</v>
      </c>
      <c r="H48" t="s">
        <v>32</v>
      </c>
    </row>
    <row r="49" spans="1:8" ht="12" customHeight="1" x14ac:dyDescent="0.2">
      <c r="A49" s="24" t="s">
        <v>32</v>
      </c>
      <c r="B49" s="1" t="s">
        <v>10</v>
      </c>
      <c r="C49" s="9">
        <v>17</v>
      </c>
      <c r="D49" s="9">
        <v>7</v>
      </c>
      <c r="E49" s="9">
        <v>1</v>
      </c>
      <c r="F49" s="9">
        <v>9</v>
      </c>
      <c r="G49" t="s">
        <v>32</v>
      </c>
      <c r="H49" t="s">
        <v>32</v>
      </c>
    </row>
    <row r="50" spans="1:8" ht="12" customHeight="1" x14ac:dyDescent="0.2">
      <c r="A50" s="24" t="s">
        <v>32</v>
      </c>
      <c r="B50" s="1" t="s">
        <v>11</v>
      </c>
      <c r="C50" s="9">
        <v>20</v>
      </c>
      <c r="D50" s="9">
        <v>12</v>
      </c>
      <c r="E50" s="9" t="s">
        <v>43</v>
      </c>
      <c r="F50" s="9">
        <v>8</v>
      </c>
      <c r="G50" t="s">
        <v>32</v>
      </c>
      <c r="H50" t="s">
        <v>32</v>
      </c>
    </row>
    <row r="51" spans="1:8" ht="12" customHeight="1" x14ac:dyDescent="0.2">
      <c r="A51" s="24" t="s">
        <v>32</v>
      </c>
      <c r="B51" s="1" t="s">
        <v>12</v>
      </c>
      <c r="C51" s="9">
        <v>33</v>
      </c>
      <c r="D51" s="9">
        <v>15</v>
      </c>
      <c r="E51" s="9" t="s">
        <v>43</v>
      </c>
      <c r="F51" s="9">
        <v>18</v>
      </c>
      <c r="G51" t="s">
        <v>32</v>
      </c>
      <c r="H51" t="s">
        <v>32</v>
      </c>
    </row>
    <row r="52" spans="1:8" ht="12" customHeight="1" x14ac:dyDescent="0.2">
      <c r="A52" s="24" t="s">
        <v>32</v>
      </c>
      <c r="B52" s="1" t="s">
        <v>13</v>
      </c>
      <c r="C52" s="9">
        <v>34</v>
      </c>
      <c r="D52" s="9">
        <v>8</v>
      </c>
      <c r="E52" s="9">
        <v>1</v>
      </c>
      <c r="F52" s="9">
        <v>25</v>
      </c>
      <c r="G52" t="s">
        <v>32</v>
      </c>
      <c r="H52" t="s">
        <v>32</v>
      </c>
    </row>
    <row r="53" spans="1:8" ht="12" customHeight="1" x14ac:dyDescent="0.2">
      <c r="A53" s="24" t="s">
        <v>32</v>
      </c>
      <c r="B53" s="1" t="s">
        <v>14</v>
      </c>
      <c r="C53" s="9">
        <v>27</v>
      </c>
      <c r="D53" s="9">
        <v>9</v>
      </c>
      <c r="E53" s="9">
        <v>1</v>
      </c>
      <c r="F53" s="9">
        <v>17</v>
      </c>
      <c r="G53" t="s">
        <v>32</v>
      </c>
      <c r="H53" t="s">
        <v>32</v>
      </c>
    </row>
    <row r="54" spans="1:8" ht="12" customHeight="1" x14ac:dyDescent="0.2">
      <c r="A54" s="24" t="s">
        <v>32</v>
      </c>
      <c r="B54" s="1" t="s">
        <v>15</v>
      </c>
      <c r="C54" s="9">
        <v>44</v>
      </c>
      <c r="D54" s="9">
        <v>16</v>
      </c>
      <c r="E54" s="9">
        <v>3</v>
      </c>
      <c r="F54" s="9">
        <v>25</v>
      </c>
      <c r="G54" t="s">
        <v>32</v>
      </c>
      <c r="H54" t="s">
        <v>32</v>
      </c>
    </row>
    <row r="55" spans="1:8" ht="12" customHeight="1" x14ac:dyDescent="0.2">
      <c r="A55" s="24" t="s">
        <v>32</v>
      </c>
      <c r="B55" s="1" t="s">
        <v>16</v>
      </c>
      <c r="C55" s="9">
        <v>33</v>
      </c>
      <c r="D55" s="9">
        <v>8</v>
      </c>
      <c r="E55" s="9" t="s">
        <v>43</v>
      </c>
      <c r="F55" s="9">
        <v>25</v>
      </c>
      <c r="G55" t="s">
        <v>32</v>
      </c>
      <c r="H55" t="s">
        <v>32</v>
      </c>
    </row>
    <row r="56" spans="1:8" ht="12" customHeight="1" x14ac:dyDescent="0.2">
      <c r="A56" s="24" t="s">
        <v>32</v>
      </c>
      <c r="B56" s="1" t="s">
        <v>17</v>
      </c>
      <c r="C56" s="9">
        <v>32</v>
      </c>
      <c r="D56" s="9">
        <v>10</v>
      </c>
      <c r="E56" s="9">
        <v>1</v>
      </c>
      <c r="F56" s="9">
        <v>21</v>
      </c>
      <c r="G56" t="s">
        <v>32</v>
      </c>
      <c r="H56" t="s">
        <v>32</v>
      </c>
    </row>
    <row r="57" spans="1:8" ht="12" customHeight="1" x14ac:dyDescent="0.2">
      <c r="A57" s="24" t="s">
        <v>32</v>
      </c>
      <c r="B57" s="1" t="s">
        <v>18</v>
      </c>
      <c r="C57" s="9">
        <v>20</v>
      </c>
      <c r="D57" s="9">
        <v>5</v>
      </c>
      <c r="E57" s="9" t="s">
        <v>43</v>
      </c>
      <c r="F57" s="9">
        <v>15</v>
      </c>
      <c r="G57" t="s">
        <v>32</v>
      </c>
      <c r="H57" t="s">
        <v>32</v>
      </c>
    </row>
    <row r="58" spans="1:8" ht="12" customHeight="1" x14ac:dyDescent="0.2">
      <c r="A58" s="24" t="s">
        <v>32</v>
      </c>
      <c r="B58" s="1" t="s">
        <v>19</v>
      </c>
      <c r="C58" s="9">
        <v>22</v>
      </c>
      <c r="D58" s="9">
        <v>12</v>
      </c>
      <c r="E58" s="9" t="s">
        <v>43</v>
      </c>
      <c r="F58" s="9">
        <v>10</v>
      </c>
      <c r="G58" t="s">
        <v>32</v>
      </c>
      <c r="H58" t="s">
        <v>32</v>
      </c>
    </row>
    <row r="59" spans="1:8" ht="12" customHeight="1" x14ac:dyDescent="0.2">
      <c r="A59" s="24" t="s">
        <v>32</v>
      </c>
      <c r="B59" s="1" t="s">
        <v>20</v>
      </c>
      <c r="C59" s="9">
        <v>15</v>
      </c>
      <c r="D59" s="9">
        <v>9</v>
      </c>
      <c r="E59" s="9">
        <v>1</v>
      </c>
      <c r="F59" s="9">
        <v>5</v>
      </c>
      <c r="G59" t="s">
        <v>32</v>
      </c>
      <c r="H59" t="s">
        <v>32</v>
      </c>
    </row>
    <row r="60" spans="1:8" ht="12" customHeight="1" x14ac:dyDescent="0.2">
      <c r="A60" s="24" t="s">
        <v>32</v>
      </c>
      <c r="B60" s="1" t="s">
        <v>21</v>
      </c>
      <c r="C60" s="9">
        <v>20</v>
      </c>
      <c r="D60" s="9">
        <v>10</v>
      </c>
      <c r="E60" s="9" t="s">
        <v>43</v>
      </c>
      <c r="F60" s="9">
        <v>10</v>
      </c>
      <c r="G60" t="s">
        <v>32</v>
      </c>
      <c r="H60" t="s">
        <v>32</v>
      </c>
    </row>
    <row r="61" spans="1:8" ht="12" customHeight="1" x14ac:dyDescent="0.2">
      <c r="A61" s="24" t="s">
        <v>32</v>
      </c>
      <c r="B61" s="1" t="s">
        <v>22</v>
      </c>
      <c r="C61" s="9">
        <v>17</v>
      </c>
      <c r="D61" s="9">
        <v>7</v>
      </c>
      <c r="E61" s="9">
        <v>2</v>
      </c>
      <c r="F61" s="9">
        <v>8</v>
      </c>
      <c r="G61" t="s">
        <v>32</v>
      </c>
      <c r="H61" t="s">
        <v>32</v>
      </c>
    </row>
    <row r="62" spans="1:8" ht="12" customHeight="1" x14ac:dyDescent="0.2">
      <c r="A62" s="24" t="s">
        <v>32</v>
      </c>
      <c r="B62" s="1" t="s">
        <v>23</v>
      </c>
      <c r="C62" s="9">
        <v>36</v>
      </c>
      <c r="D62" s="9">
        <v>33</v>
      </c>
      <c r="E62" s="9" t="s">
        <v>43</v>
      </c>
      <c r="F62" s="9">
        <v>3</v>
      </c>
      <c r="G62" t="s">
        <v>32</v>
      </c>
      <c r="H62" t="s">
        <v>32</v>
      </c>
    </row>
    <row r="63" spans="1:8" ht="12" customHeight="1" x14ac:dyDescent="0.2">
      <c r="A63" s="24" t="s">
        <v>32</v>
      </c>
      <c r="B63" s="1" t="s">
        <v>24</v>
      </c>
      <c r="C63" s="9">
        <v>26</v>
      </c>
      <c r="D63" s="9">
        <v>24</v>
      </c>
      <c r="E63" s="9" t="s">
        <v>43</v>
      </c>
      <c r="F63" s="9">
        <v>2</v>
      </c>
      <c r="G63" t="s">
        <v>32</v>
      </c>
      <c r="H63" t="s">
        <v>32</v>
      </c>
    </row>
    <row r="64" spans="1:8" ht="12" customHeight="1" x14ac:dyDescent="0.2">
      <c r="A64" s="24" t="s">
        <v>32</v>
      </c>
      <c r="B64" s="1" t="s">
        <v>25</v>
      </c>
      <c r="C64" s="9">
        <v>18</v>
      </c>
      <c r="D64" s="9">
        <v>18</v>
      </c>
      <c r="E64" s="9" t="s">
        <v>43</v>
      </c>
      <c r="F64" s="9" t="s">
        <v>43</v>
      </c>
      <c r="G64" t="s">
        <v>32</v>
      </c>
      <c r="H64" t="s">
        <v>32</v>
      </c>
    </row>
    <row r="65" spans="1:31" ht="12" customHeight="1" x14ac:dyDescent="0.2">
      <c r="A65" s="24" t="s">
        <v>32</v>
      </c>
      <c r="B65" s="1" t="s">
        <v>26</v>
      </c>
      <c r="C65" s="9">
        <v>15</v>
      </c>
      <c r="D65" s="9">
        <v>14</v>
      </c>
      <c r="E65" s="9" t="s">
        <v>43</v>
      </c>
      <c r="F65" s="9">
        <v>1</v>
      </c>
      <c r="G65" t="s">
        <v>32</v>
      </c>
      <c r="H65" t="s">
        <v>32</v>
      </c>
    </row>
    <row r="66" spans="1:31" ht="12" customHeight="1" x14ac:dyDescent="0.2">
      <c r="A66" s="24" t="s">
        <v>32</v>
      </c>
      <c r="B66" s="1" t="s">
        <v>27</v>
      </c>
      <c r="C66" s="9">
        <v>5</v>
      </c>
      <c r="D66" s="9">
        <v>5</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932</v>
      </c>
      <c r="D5" s="17">
        <v>465</v>
      </c>
      <c r="E5" s="17">
        <v>84</v>
      </c>
      <c r="F5" s="17">
        <v>383</v>
      </c>
    </row>
    <row r="6" spans="1:31" ht="12" customHeight="1" x14ac:dyDescent="0.2">
      <c r="A6" s="24" t="s">
        <v>32</v>
      </c>
      <c r="B6" s="1" t="s">
        <v>9</v>
      </c>
      <c r="C6" s="9">
        <v>21</v>
      </c>
      <c r="D6" s="9">
        <v>13</v>
      </c>
      <c r="E6" s="9">
        <v>1</v>
      </c>
      <c r="F6" s="9">
        <v>7</v>
      </c>
      <c r="G6" t="s">
        <v>32</v>
      </c>
      <c r="H6" t="s">
        <v>32</v>
      </c>
    </row>
    <row r="7" spans="1:31" ht="12" customHeight="1" x14ac:dyDescent="0.2">
      <c r="A7" s="24" t="s">
        <v>32</v>
      </c>
      <c r="B7" s="1" t="s">
        <v>10</v>
      </c>
      <c r="C7" s="9">
        <v>51</v>
      </c>
      <c r="D7" s="9">
        <v>30</v>
      </c>
      <c r="E7" s="9">
        <v>8</v>
      </c>
      <c r="F7" s="9">
        <v>13</v>
      </c>
      <c r="G7" t="s">
        <v>32</v>
      </c>
      <c r="H7" t="s">
        <v>32</v>
      </c>
    </row>
    <row r="8" spans="1:31" ht="12" customHeight="1" x14ac:dyDescent="0.2">
      <c r="A8" s="24" t="s">
        <v>32</v>
      </c>
      <c r="B8" s="1" t="s">
        <v>11</v>
      </c>
      <c r="C8" s="9">
        <v>36</v>
      </c>
      <c r="D8" s="9">
        <v>15</v>
      </c>
      <c r="E8" s="9">
        <v>6</v>
      </c>
      <c r="F8" s="9">
        <v>15</v>
      </c>
      <c r="G8" t="s">
        <v>32</v>
      </c>
      <c r="H8" t="s">
        <v>32</v>
      </c>
    </row>
    <row r="9" spans="1:31" ht="12" customHeight="1" x14ac:dyDescent="0.2">
      <c r="A9" s="24" t="s">
        <v>32</v>
      </c>
      <c r="B9" s="1" t="s">
        <v>12</v>
      </c>
      <c r="C9" s="9">
        <v>58</v>
      </c>
      <c r="D9" s="9">
        <v>23</v>
      </c>
      <c r="E9" s="9">
        <v>6</v>
      </c>
      <c r="F9" s="9">
        <v>29</v>
      </c>
      <c r="G9" t="s">
        <v>32</v>
      </c>
      <c r="H9" t="s">
        <v>32</v>
      </c>
    </row>
    <row r="10" spans="1:31" ht="12" customHeight="1" x14ac:dyDescent="0.2">
      <c r="A10" s="24" t="s">
        <v>32</v>
      </c>
      <c r="B10" s="1" t="s">
        <v>13</v>
      </c>
      <c r="C10" s="9">
        <v>65</v>
      </c>
      <c r="D10" s="9">
        <v>15</v>
      </c>
      <c r="E10" s="9">
        <v>10</v>
      </c>
      <c r="F10" s="9">
        <v>40</v>
      </c>
      <c r="G10" t="s">
        <v>32</v>
      </c>
      <c r="H10" t="s">
        <v>32</v>
      </c>
    </row>
    <row r="11" spans="1:31" ht="12" customHeight="1" x14ac:dyDescent="0.2">
      <c r="A11" s="24" t="s">
        <v>32</v>
      </c>
      <c r="B11" s="1" t="s">
        <v>14</v>
      </c>
      <c r="C11" s="9">
        <v>71</v>
      </c>
      <c r="D11" s="9">
        <v>29</v>
      </c>
      <c r="E11" s="9">
        <v>3</v>
      </c>
      <c r="F11" s="9">
        <v>39</v>
      </c>
      <c r="G11" t="s">
        <v>32</v>
      </c>
      <c r="H11" t="s">
        <v>32</v>
      </c>
    </row>
    <row r="12" spans="1:31" ht="12" customHeight="1" x14ac:dyDescent="0.2">
      <c r="A12" s="24" t="s">
        <v>32</v>
      </c>
      <c r="B12" s="1" t="s">
        <v>15</v>
      </c>
      <c r="C12" s="9">
        <v>91</v>
      </c>
      <c r="D12" s="9">
        <v>33</v>
      </c>
      <c r="E12" s="9">
        <v>4</v>
      </c>
      <c r="F12" s="9">
        <v>54</v>
      </c>
      <c r="G12" t="s">
        <v>32</v>
      </c>
      <c r="H12" t="s">
        <v>32</v>
      </c>
    </row>
    <row r="13" spans="1:31" ht="12" customHeight="1" x14ac:dyDescent="0.2">
      <c r="A13" s="24" t="s">
        <v>32</v>
      </c>
      <c r="B13" s="1" t="s">
        <v>16</v>
      </c>
      <c r="C13" s="9">
        <v>80</v>
      </c>
      <c r="D13" s="9">
        <v>34</v>
      </c>
      <c r="E13" s="9">
        <v>8</v>
      </c>
      <c r="F13" s="9">
        <v>38</v>
      </c>
      <c r="G13" t="s">
        <v>32</v>
      </c>
      <c r="H13" t="s">
        <v>32</v>
      </c>
    </row>
    <row r="14" spans="1:31" ht="12" customHeight="1" x14ac:dyDescent="0.2">
      <c r="A14" s="24" t="s">
        <v>32</v>
      </c>
      <c r="B14" s="1" t="s">
        <v>17</v>
      </c>
      <c r="C14" s="9">
        <v>85</v>
      </c>
      <c r="D14" s="9">
        <v>41</v>
      </c>
      <c r="E14" s="9">
        <v>12</v>
      </c>
      <c r="F14" s="9">
        <v>32</v>
      </c>
      <c r="G14" t="s">
        <v>32</v>
      </c>
      <c r="H14" t="s">
        <v>32</v>
      </c>
    </row>
    <row r="15" spans="1:31" ht="12" customHeight="1" x14ac:dyDescent="0.2">
      <c r="A15" s="24" t="s">
        <v>32</v>
      </c>
      <c r="B15" s="1" t="s">
        <v>18</v>
      </c>
      <c r="C15" s="9">
        <v>73</v>
      </c>
      <c r="D15" s="9">
        <v>29</v>
      </c>
      <c r="E15" s="9">
        <v>6</v>
      </c>
      <c r="F15" s="9">
        <v>38</v>
      </c>
      <c r="G15" t="s">
        <v>32</v>
      </c>
      <c r="H15" t="s">
        <v>32</v>
      </c>
    </row>
    <row r="16" spans="1:31" ht="12" customHeight="1" x14ac:dyDescent="0.2">
      <c r="A16" s="24" t="s">
        <v>32</v>
      </c>
      <c r="B16" s="1" t="s">
        <v>19</v>
      </c>
      <c r="C16" s="9">
        <v>53</v>
      </c>
      <c r="D16" s="9">
        <v>22</v>
      </c>
      <c r="E16" s="9">
        <v>5</v>
      </c>
      <c r="F16" s="9">
        <v>26</v>
      </c>
      <c r="G16" t="s">
        <v>32</v>
      </c>
      <c r="H16" t="s">
        <v>32</v>
      </c>
    </row>
    <row r="17" spans="1:9" ht="12" customHeight="1" x14ac:dyDescent="0.2">
      <c r="A17" s="24" t="s">
        <v>32</v>
      </c>
      <c r="B17" s="1" t="s">
        <v>20</v>
      </c>
      <c r="C17" s="9">
        <v>61</v>
      </c>
      <c r="D17" s="9">
        <v>34</v>
      </c>
      <c r="E17" s="9">
        <v>7</v>
      </c>
      <c r="F17" s="9">
        <v>20</v>
      </c>
      <c r="G17" t="s">
        <v>32</v>
      </c>
      <c r="H17" t="s">
        <v>32</v>
      </c>
    </row>
    <row r="18" spans="1:9" ht="12" customHeight="1" x14ac:dyDescent="0.2">
      <c r="A18" s="24" t="s">
        <v>32</v>
      </c>
      <c r="B18" s="1" t="s">
        <v>21</v>
      </c>
      <c r="C18" s="9">
        <v>38</v>
      </c>
      <c r="D18" s="9">
        <v>23</v>
      </c>
      <c r="E18" s="9">
        <v>3</v>
      </c>
      <c r="F18" s="9">
        <v>12</v>
      </c>
      <c r="G18" t="s">
        <v>32</v>
      </c>
      <c r="H18" t="s">
        <v>32</v>
      </c>
    </row>
    <row r="19" spans="1:9" ht="12" customHeight="1" x14ac:dyDescent="0.2">
      <c r="A19" s="24" t="s">
        <v>32</v>
      </c>
      <c r="B19" s="1" t="s">
        <v>22</v>
      </c>
      <c r="C19" s="9">
        <v>42</v>
      </c>
      <c r="D19" s="9">
        <v>33</v>
      </c>
      <c r="E19" s="9">
        <v>2</v>
      </c>
      <c r="F19" s="9">
        <v>7</v>
      </c>
      <c r="G19" t="s">
        <v>32</v>
      </c>
      <c r="H19" t="s">
        <v>32</v>
      </c>
    </row>
    <row r="20" spans="1:9" ht="12" customHeight="1" x14ac:dyDescent="0.2">
      <c r="A20" s="24" t="s">
        <v>32</v>
      </c>
      <c r="B20" s="1" t="s">
        <v>23</v>
      </c>
      <c r="C20" s="9">
        <v>47</v>
      </c>
      <c r="D20" s="9">
        <v>43</v>
      </c>
      <c r="E20" s="9">
        <v>1</v>
      </c>
      <c r="F20" s="9">
        <v>3</v>
      </c>
      <c r="G20" t="s">
        <v>32</v>
      </c>
      <c r="H20" t="s">
        <v>32</v>
      </c>
    </row>
    <row r="21" spans="1:9" ht="12" customHeight="1" x14ac:dyDescent="0.2">
      <c r="A21" s="24" t="s">
        <v>32</v>
      </c>
      <c r="B21" s="1" t="s">
        <v>24</v>
      </c>
      <c r="C21" s="9">
        <v>27</v>
      </c>
      <c r="D21" s="9">
        <v>21</v>
      </c>
      <c r="E21" s="9">
        <v>1</v>
      </c>
      <c r="F21" s="9">
        <v>5</v>
      </c>
      <c r="G21" t="s">
        <v>32</v>
      </c>
      <c r="H21" t="s">
        <v>32</v>
      </c>
    </row>
    <row r="22" spans="1:9" ht="12" customHeight="1" x14ac:dyDescent="0.2">
      <c r="A22" s="24" t="s">
        <v>32</v>
      </c>
      <c r="B22" s="1" t="s">
        <v>25</v>
      </c>
      <c r="C22" s="9">
        <v>14</v>
      </c>
      <c r="D22" s="9">
        <v>11</v>
      </c>
      <c r="E22" s="9" t="s">
        <v>43</v>
      </c>
      <c r="F22" s="9">
        <v>3</v>
      </c>
      <c r="G22" t="s">
        <v>32</v>
      </c>
      <c r="H22" t="s">
        <v>32</v>
      </c>
    </row>
    <row r="23" spans="1:9" ht="12" customHeight="1" x14ac:dyDescent="0.2">
      <c r="A23" s="24" t="s">
        <v>32</v>
      </c>
      <c r="B23" s="1" t="s">
        <v>26</v>
      </c>
      <c r="C23" s="9">
        <v>11</v>
      </c>
      <c r="D23" s="9">
        <v>9</v>
      </c>
      <c r="E23" s="9" t="s">
        <v>43</v>
      </c>
      <c r="F23" s="9">
        <v>2</v>
      </c>
      <c r="G23" t="s">
        <v>32</v>
      </c>
      <c r="H23" t="s">
        <v>32</v>
      </c>
    </row>
    <row r="24" spans="1:9" ht="12" customHeight="1" x14ac:dyDescent="0.25">
      <c r="A24" s="24" t="s">
        <v>32</v>
      </c>
      <c r="B24" s="1" t="s">
        <v>27</v>
      </c>
      <c r="C24" s="9">
        <v>8</v>
      </c>
      <c r="D24" s="9">
        <v>7</v>
      </c>
      <c r="E24" s="9">
        <v>1</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476</v>
      </c>
      <c r="D26" s="3">
        <v>236</v>
      </c>
      <c r="E26" s="3">
        <v>53</v>
      </c>
      <c r="F26" s="3">
        <v>187</v>
      </c>
    </row>
    <row r="27" spans="1:9" ht="12" customHeight="1" x14ac:dyDescent="0.2">
      <c r="A27" s="24" t="s">
        <v>32</v>
      </c>
      <c r="B27" s="1" t="s">
        <v>9</v>
      </c>
      <c r="C27" s="9">
        <v>9</v>
      </c>
      <c r="D27" s="9">
        <v>6</v>
      </c>
      <c r="E27" s="9">
        <v>1</v>
      </c>
      <c r="F27" s="9">
        <v>2</v>
      </c>
      <c r="G27" t="s">
        <v>32</v>
      </c>
      <c r="H27" t="s">
        <v>32</v>
      </c>
    </row>
    <row r="28" spans="1:9" ht="12" customHeight="1" x14ac:dyDescent="0.2">
      <c r="A28" s="24" t="s">
        <v>32</v>
      </c>
      <c r="B28" s="1" t="s">
        <v>10</v>
      </c>
      <c r="C28" s="9">
        <v>25</v>
      </c>
      <c r="D28" s="9">
        <v>15</v>
      </c>
      <c r="E28" s="9">
        <v>2</v>
      </c>
      <c r="F28" s="9">
        <v>8</v>
      </c>
      <c r="G28" t="s">
        <v>32</v>
      </c>
      <c r="H28" t="s">
        <v>32</v>
      </c>
    </row>
    <row r="29" spans="1:9" ht="12" customHeight="1" x14ac:dyDescent="0.2">
      <c r="A29" s="24" t="s">
        <v>32</v>
      </c>
      <c r="B29" s="1" t="s">
        <v>11</v>
      </c>
      <c r="C29" s="9">
        <v>19</v>
      </c>
      <c r="D29" s="9">
        <v>7</v>
      </c>
      <c r="E29" s="9">
        <v>4</v>
      </c>
      <c r="F29" s="9">
        <v>8</v>
      </c>
      <c r="G29" t="s">
        <v>32</v>
      </c>
      <c r="H29" t="s">
        <v>32</v>
      </c>
    </row>
    <row r="30" spans="1:9" ht="12" customHeight="1" x14ac:dyDescent="0.2">
      <c r="A30" s="24" t="s">
        <v>32</v>
      </c>
      <c r="B30" s="1" t="s">
        <v>12</v>
      </c>
      <c r="C30" s="9">
        <v>25</v>
      </c>
      <c r="D30" s="9">
        <v>9</v>
      </c>
      <c r="E30" s="9">
        <v>4</v>
      </c>
      <c r="F30" s="9">
        <v>12</v>
      </c>
      <c r="G30" t="s">
        <v>32</v>
      </c>
      <c r="H30" t="s">
        <v>32</v>
      </c>
    </row>
    <row r="31" spans="1:9" ht="12" customHeight="1" x14ac:dyDescent="0.2">
      <c r="A31" s="24" t="s">
        <v>32</v>
      </c>
      <c r="B31" s="1" t="s">
        <v>13</v>
      </c>
      <c r="C31" s="9">
        <v>28</v>
      </c>
      <c r="D31" s="9">
        <v>3</v>
      </c>
      <c r="E31" s="9">
        <v>8</v>
      </c>
      <c r="F31" s="9">
        <v>17</v>
      </c>
      <c r="G31" t="s">
        <v>32</v>
      </c>
      <c r="H31" t="s">
        <v>32</v>
      </c>
    </row>
    <row r="32" spans="1:9" ht="12" customHeight="1" x14ac:dyDescent="0.2">
      <c r="A32" s="24" t="s">
        <v>32</v>
      </c>
      <c r="B32" s="1" t="s">
        <v>14</v>
      </c>
      <c r="C32" s="9">
        <v>40</v>
      </c>
      <c r="D32" s="9">
        <v>17</v>
      </c>
      <c r="E32" s="9">
        <v>3</v>
      </c>
      <c r="F32" s="9">
        <v>20</v>
      </c>
      <c r="G32" t="s">
        <v>32</v>
      </c>
      <c r="H32" t="s">
        <v>32</v>
      </c>
    </row>
    <row r="33" spans="1:9" ht="12" customHeight="1" x14ac:dyDescent="0.2">
      <c r="A33" s="24" t="s">
        <v>32</v>
      </c>
      <c r="B33" s="1" t="s">
        <v>15</v>
      </c>
      <c r="C33" s="9">
        <v>50</v>
      </c>
      <c r="D33" s="9">
        <v>16</v>
      </c>
      <c r="E33" s="9">
        <v>4</v>
      </c>
      <c r="F33" s="9">
        <v>30</v>
      </c>
      <c r="G33" t="s">
        <v>32</v>
      </c>
      <c r="H33" t="s">
        <v>32</v>
      </c>
    </row>
    <row r="34" spans="1:9" ht="12" customHeight="1" x14ac:dyDescent="0.2">
      <c r="A34" s="24" t="s">
        <v>32</v>
      </c>
      <c r="B34" s="1" t="s">
        <v>16</v>
      </c>
      <c r="C34" s="9">
        <v>41</v>
      </c>
      <c r="D34" s="9">
        <v>18</v>
      </c>
      <c r="E34" s="9">
        <v>5</v>
      </c>
      <c r="F34" s="9">
        <v>18</v>
      </c>
      <c r="G34" t="s">
        <v>32</v>
      </c>
      <c r="H34" t="s">
        <v>32</v>
      </c>
    </row>
    <row r="35" spans="1:9" ht="12" customHeight="1" x14ac:dyDescent="0.2">
      <c r="A35" s="24" t="s">
        <v>32</v>
      </c>
      <c r="B35" s="1" t="s">
        <v>17</v>
      </c>
      <c r="C35" s="9">
        <v>36</v>
      </c>
      <c r="D35" s="9">
        <v>16</v>
      </c>
      <c r="E35" s="9">
        <v>5</v>
      </c>
      <c r="F35" s="9">
        <v>15</v>
      </c>
      <c r="G35" t="s">
        <v>32</v>
      </c>
      <c r="H35" t="s">
        <v>32</v>
      </c>
    </row>
    <row r="36" spans="1:9" ht="12" customHeight="1" x14ac:dyDescent="0.2">
      <c r="A36" s="24" t="s">
        <v>32</v>
      </c>
      <c r="B36" s="1" t="s">
        <v>18</v>
      </c>
      <c r="C36" s="9">
        <v>35</v>
      </c>
      <c r="D36" s="9">
        <v>11</v>
      </c>
      <c r="E36" s="9">
        <v>4</v>
      </c>
      <c r="F36" s="9">
        <v>20</v>
      </c>
      <c r="G36" t="s">
        <v>32</v>
      </c>
      <c r="H36" t="s">
        <v>32</v>
      </c>
    </row>
    <row r="37" spans="1:9" ht="12" customHeight="1" x14ac:dyDescent="0.2">
      <c r="A37" s="24" t="s">
        <v>32</v>
      </c>
      <c r="B37" s="1" t="s">
        <v>19</v>
      </c>
      <c r="C37" s="9">
        <v>28</v>
      </c>
      <c r="D37" s="9">
        <v>12</v>
      </c>
      <c r="E37" s="9">
        <v>4</v>
      </c>
      <c r="F37" s="9">
        <v>12</v>
      </c>
      <c r="G37" t="s">
        <v>32</v>
      </c>
      <c r="H37" t="s">
        <v>32</v>
      </c>
    </row>
    <row r="38" spans="1:9" ht="12" customHeight="1" x14ac:dyDescent="0.2">
      <c r="A38" s="24" t="s">
        <v>32</v>
      </c>
      <c r="B38" s="1" t="s">
        <v>20</v>
      </c>
      <c r="C38" s="9">
        <v>34</v>
      </c>
      <c r="D38" s="9">
        <v>17</v>
      </c>
      <c r="E38" s="9">
        <v>5</v>
      </c>
      <c r="F38" s="9">
        <v>12</v>
      </c>
      <c r="G38" t="s">
        <v>32</v>
      </c>
      <c r="H38" t="s">
        <v>32</v>
      </c>
    </row>
    <row r="39" spans="1:9" ht="12" customHeight="1" x14ac:dyDescent="0.2">
      <c r="A39" s="24" t="s">
        <v>32</v>
      </c>
      <c r="B39" s="1" t="s">
        <v>21</v>
      </c>
      <c r="C39" s="9">
        <v>13</v>
      </c>
      <c r="D39" s="9">
        <v>10</v>
      </c>
      <c r="E39" s="9">
        <v>1</v>
      </c>
      <c r="F39" s="9">
        <v>2</v>
      </c>
      <c r="G39" t="s">
        <v>32</v>
      </c>
      <c r="H39" t="s">
        <v>32</v>
      </c>
    </row>
    <row r="40" spans="1:9" ht="12" customHeight="1" x14ac:dyDescent="0.2">
      <c r="A40" s="24" t="s">
        <v>32</v>
      </c>
      <c r="B40" s="1" t="s">
        <v>22</v>
      </c>
      <c r="C40" s="9">
        <v>28</v>
      </c>
      <c r="D40" s="9">
        <v>23</v>
      </c>
      <c r="E40" s="9">
        <v>1</v>
      </c>
      <c r="F40" s="9">
        <v>4</v>
      </c>
      <c r="G40" t="s">
        <v>32</v>
      </c>
      <c r="H40" t="s">
        <v>32</v>
      </c>
    </row>
    <row r="41" spans="1:9" ht="12" customHeight="1" x14ac:dyDescent="0.2">
      <c r="A41" s="24" t="s">
        <v>32</v>
      </c>
      <c r="B41" s="1" t="s">
        <v>23</v>
      </c>
      <c r="C41" s="9">
        <v>25</v>
      </c>
      <c r="D41" s="9">
        <v>22</v>
      </c>
      <c r="E41" s="9">
        <v>1</v>
      </c>
      <c r="F41" s="9">
        <v>2</v>
      </c>
      <c r="G41" t="s">
        <v>32</v>
      </c>
      <c r="H41" t="s">
        <v>32</v>
      </c>
    </row>
    <row r="42" spans="1:9" ht="12" customHeight="1" x14ac:dyDescent="0.2">
      <c r="A42" s="24" t="s">
        <v>32</v>
      </c>
      <c r="B42" s="1" t="s">
        <v>24</v>
      </c>
      <c r="C42" s="9">
        <v>17</v>
      </c>
      <c r="D42" s="9">
        <v>13</v>
      </c>
      <c r="E42" s="9">
        <v>1</v>
      </c>
      <c r="F42" s="9">
        <v>3</v>
      </c>
      <c r="G42" t="s">
        <v>32</v>
      </c>
      <c r="H42" t="s">
        <v>32</v>
      </c>
    </row>
    <row r="43" spans="1:9" ht="12" customHeight="1" x14ac:dyDescent="0.2">
      <c r="A43" s="24" t="s">
        <v>32</v>
      </c>
      <c r="B43" s="1" t="s">
        <v>25</v>
      </c>
      <c r="C43" s="9">
        <v>7</v>
      </c>
      <c r="D43" s="9">
        <v>6</v>
      </c>
      <c r="E43" s="9" t="s">
        <v>43</v>
      </c>
      <c r="F43" s="9">
        <v>1</v>
      </c>
      <c r="G43" t="s">
        <v>32</v>
      </c>
      <c r="H43" t="s">
        <v>32</v>
      </c>
    </row>
    <row r="44" spans="1:9" ht="12" customHeight="1" x14ac:dyDescent="0.2">
      <c r="A44" s="24" t="s">
        <v>32</v>
      </c>
      <c r="B44" s="1" t="s">
        <v>26</v>
      </c>
      <c r="C44" s="9">
        <v>10</v>
      </c>
      <c r="D44" s="9">
        <v>9</v>
      </c>
      <c r="E44" s="9" t="s">
        <v>43</v>
      </c>
      <c r="F44" s="9">
        <v>1</v>
      </c>
      <c r="G44" t="s">
        <v>32</v>
      </c>
      <c r="H44" t="s">
        <v>32</v>
      </c>
    </row>
    <row r="45" spans="1:9" ht="12" customHeight="1" x14ac:dyDescent="0.2">
      <c r="A45" s="24" t="s">
        <v>32</v>
      </c>
      <c r="B45" s="1" t="s">
        <v>27</v>
      </c>
      <c r="C45" s="9">
        <v>6</v>
      </c>
      <c r="D45" s="9">
        <v>6</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456</v>
      </c>
      <c r="D47" s="3">
        <v>229</v>
      </c>
      <c r="E47" s="3">
        <v>31</v>
      </c>
      <c r="F47" s="3">
        <v>196</v>
      </c>
    </row>
    <row r="48" spans="1:9" ht="12" customHeight="1" x14ac:dyDescent="0.2">
      <c r="A48" s="24" t="s">
        <v>32</v>
      </c>
      <c r="B48" s="1" t="s">
        <v>9</v>
      </c>
      <c r="C48" s="9">
        <v>12</v>
      </c>
      <c r="D48" s="9">
        <v>7</v>
      </c>
      <c r="E48" s="9" t="s">
        <v>43</v>
      </c>
      <c r="F48" s="9">
        <v>5</v>
      </c>
      <c r="G48" t="s">
        <v>32</v>
      </c>
      <c r="H48" t="s">
        <v>32</v>
      </c>
    </row>
    <row r="49" spans="1:8" ht="12" customHeight="1" x14ac:dyDescent="0.2">
      <c r="A49" s="24" t="s">
        <v>32</v>
      </c>
      <c r="B49" s="1" t="s">
        <v>10</v>
      </c>
      <c r="C49" s="9">
        <v>26</v>
      </c>
      <c r="D49" s="9">
        <v>15</v>
      </c>
      <c r="E49" s="9">
        <v>6</v>
      </c>
      <c r="F49" s="9">
        <v>5</v>
      </c>
      <c r="G49" t="s">
        <v>32</v>
      </c>
      <c r="H49" t="s">
        <v>32</v>
      </c>
    </row>
    <row r="50" spans="1:8" ht="12" customHeight="1" x14ac:dyDescent="0.2">
      <c r="A50" s="24" t="s">
        <v>32</v>
      </c>
      <c r="B50" s="1" t="s">
        <v>11</v>
      </c>
      <c r="C50" s="9">
        <v>17</v>
      </c>
      <c r="D50" s="9">
        <v>8</v>
      </c>
      <c r="E50" s="9">
        <v>2</v>
      </c>
      <c r="F50" s="9">
        <v>7</v>
      </c>
      <c r="G50" t="s">
        <v>32</v>
      </c>
      <c r="H50" t="s">
        <v>32</v>
      </c>
    </row>
    <row r="51" spans="1:8" ht="12" customHeight="1" x14ac:dyDescent="0.2">
      <c r="A51" s="24" t="s">
        <v>32</v>
      </c>
      <c r="B51" s="1" t="s">
        <v>12</v>
      </c>
      <c r="C51" s="9">
        <v>33</v>
      </c>
      <c r="D51" s="9">
        <v>14</v>
      </c>
      <c r="E51" s="9">
        <v>2</v>
      </c>
      <c r="F51" s="9">
        <v>17</v>
      </c>
      <c r="G51" t="s">
        <v>32</v>
      </c>
      <c r="H51" t="s">
        <v>32</v>
      </c>
    </row>
    <row r="52" spans="1:8" ht="12" customHeight="1" x14ac:dyDescent="0.2">
      <c r="A52" s="24" t="s">
        <v>32</v>
      </c>
      <c r="B52" s="1" t="s">
        <v>13</v>
      </c>
      <c r="C52" s="9">
        <v>37</v>
      </c>
      <c r="D52" s="9">
        <v>12</v>
      </c>
      <c r="E52" s="9">
        <v>2</v>
      </c>
      <c r="F52" s="9">
        <v>23</v>
      </c>
      <c r="G52" t="s">
        <v>32</v>
      </c>
      <c r="H52" t="s">
        <v>32</v>
      </c>
    </row>
    <row r="53" spans="1:8" ht="12" customHeight="1" x14ac:dyDescent="0.2">
      <c r="A53" s="24" t="s">
        <v>32</v>
      </c>
      <c r="B53" s="1" t="s">
        <v>14</v>
      </c>
      <c r="C53" s="9">
        <v>31</v>
      </c>
      <c r="D53" s="9">
        <v>12</v>
      </c>
      <c r="E53" s="9" t="s">
        <v>43</v>
      </c>
      <c r="F53" s="9">
        <v>19</v>
      </c>
      <c r="G53" t="s">
        <v>32</v>
      </c>
      <c r="H53" t="s">
        <v>32</v>
      </c>
    </row>
    <row r="54" spans="1:8" ht="12" customHeight="1" x14ac:dyDescent="0.2">
      <c r="A54" s="24" t="s">
        <v>32</v>
      </c>
      <c r="B54" s="1" t="s">
        <v>15</v>
      </c>
      <c r="C54" s="9">
        <v>41</v>
      </c>
      <c r="D54" s="9">
        <v>17</v>
      </c>
      <c r="E54" s="9" t="s">
        <v>43</v>
      </c>
      <c r="F54" s="9">
        <v>24</v>
      </c>
      <c r="G54" t="s">
        <v>32</v>
      </c>
      <c r="H54" t="s">
        <v>32</v>
      </c>
    </row>
    <row r="55" spans="1:8" ht="12" customHeight="1" x14ac:dyDescent="0.2">
      <c r="A55" s="24" t="s">
        <v>32</v>
      </c>
      <c r="B55" s="1" t="s">
        <v>16</v>
      </c>
      <c r="C55" s="9">
        <v>39</v>
      </c>
      <c r="D55" s="9">
        <v>16</v>
      </c>
      <c r="E55" s="9">
        <v>3</v>
      </c>
      <c r="F55" s="9">
        <v>20</v>
      </c>
      <c r="G55" t="s">
        <v>32</v>
      </c>
      <c r="H55" t="s">
        <v>32</v>
      </c>
    </row>
    <row r="56" spans="1:8" ht="12" customHeight="1" x14ac:dyDescent="0.2">
      <c r="A56" s="24" t="s">
        <v>32</v>
      </c>
      <c r="B56" s="1" t="s">
        <v>17</v>
      </c>
      <c r="C56" s="9">
        <v>49</v>
      </c>
      <c r="D56" s="9">
        <v>25</v>
      </c>
      <c r="E56" s="9">
        <v>7</v>
      </c>
      <c r="F56" s="9">
        <v>17</v>
      </c>
      <c r="G56" t="s">
        <v>32</v>
      </c>
      <c r="H56" t="s">
        <v>32</v>
      </c>
    </row>
    <row r="57" spans="1:8" ht="12" customHeight="1" x14ac:dyDescent="0.2">
      <c r="A57" s="24" t="s">
        <v>32</v>
      </c>
      <c r="B57" s="1" t="s">
        <v>18</v>
      </c>
      <c r="C57" s="9">
        <v>38</v>
      </c>
      <c r="D57" s="9">
        <v>18</v>
      </c>
      <c r="E57" s="9">
        <v>2</v>
      </c>
      <c r="F57" s="9">
        <v>18</v>
      </c>
      <c r="G57" t="s">
        <v>32</v>
      </c>
      <c r="H57" t="s">
        <v>32</v>
      </c>
    </row>
    <row r="58" spans="1:8" ht="12" customHeight="1" x14ac:dyDescent="0.2">
      <c r="A58" s="24" t="s">
        <v>32</v>
      </c>
      <c r="B58" s="1" t="s">
        <v>19</v>
      </c>
      <c r="C58" s="9">
        <v>25</v>
      </c>
      <c r="D58" s="9">
        <v>10</v>
      </c>
      <c r="E58" s="9">
        <v>1</v>
      </c>
      <c r="F58" s="9">
        <v>14</v>
      </c>
      <c r="G58" t="s">
        <v>32</v>
      </c>
      <c r="H58" t="s">
        <v>32</v>
      </c>
    </row>
    <row r="59" spans="1:8" ht="12" customHeight="1" x14ac:dyDescent="0.2">
      <c r="A59" s="24" t="s">
        <v>32</v>
      </c>
      <c r="B59" s="1" t="s">
        <v>20</v>
      </c>
      <c r="C59" s="9">
        <v>27</v>
      </c>
      <c r="D59" s="9">
        <v>17</v>
      </c>
      <c r="E59" s="9">
        <v>2</v>
      </c>
      <c r="F59" s="9">
        <v>8</v>
      </c>
      <c r="G59" t="s">
        <v>32</v>
      </c>
      <c r="H59" t="s">
        <v>32</v>
      </c>
    </row>
    <row r="60" spans="1:8" ht="12" customHeight="1" x14ac:dyDescent="0.2">
      <c r="A60" s="24" t="s">
        <v>32</v>
      </c>
      <c r="B60" s="1" t="s">
        <v>21</v>
      </c>
      <c r="C60" s="9">
        <v>25</v>
      </c>
      <c r="D60" s="9">
        <v>13</v>
      </c>
      <c r="E60" s="9">
        <v>2</v>
      </c>
      <c r="F60" s="9">
        <v>10</v>
      </c>
      <c r="G60" t="s">
        <v>32</v>
      </c>
      <c r="H60" t="s">
        <v>32</v>
      </c>
    </row>
    <row r="61" spans="1:8" ht="12" customHeight="1" x14ac:dyDescent="0.2">
      <c r="A61" s="24" t="s">
        <v>32</v>
      </c>
      <c r="B61" s="1" t="s">
        <v>22</v>
      </c>
      <c r="C61" s="9">
        <v>14</v>
      </c>
      <c r="D61" s="9">
        <v>10</v>
      </c>
      <c r="E61" s="9">
        <v>1</v>
      </c>
      <c r="F61" s="9">
        <v>3</v>
      </c>
      <c r="G61" t="s">
        <v>32</v>
      </c>
      <c r="H61" t="s">
        <v>32</v>
      </c>
    </row>
    <row r="62" spans="1:8" ht="12" customHeight="1" x14ac:dyDescent="0.2">
      <c r="A62" s="24" t="s">
        <v>32</v>
      </c>
      <c r="B62" s="1" t="s">
        <v>23</v>
      </c>
      <c r="C62" s="9">
        <v>22</v>
      </c>
      <c r="D62" s="9">
        <v>21</v>
      </c>
      <c r="E62" s="9" t="s">
        <v>43</v>
      </c>
      <c r="F62" s="9">
        <v>1</v>
      </c>
      <c r="G62" t="s">
        <v>32</v>
      </c>
      <c r="H62" t="s">
        <v>32</v>
      </c>
    </row>
    <row r="63" spans="1:8" ht="12" customHeight="1" x14ac:dyDescent="0.2">
      <c r="A63" s="24" t="s">
        <v>32</v>
      </c>
      <c r="B63" s="1" t="s">
        <v>24</v>
      </c>
      <c r="C63" s="9">
        <v>10</v>
      </c>
      <c r="D63" s="9">
        <v>8</v>
      </c>
      <c r="E63" s="9" t="s">
        <v>43</v>
      </c>
      <c r="F63" s="9">
        <v>2</v>
      </c>
      <c r="G63" t="s">
        <v>32</v>
      </c>
      <c r="H63" t="s">
        <v>32</v>
      </c>
    </row>
    <row r="64" spans="1:8" ht="12" customHeight="1" x14ac:dyDescent="0.2">
      <c r="A64" s="24" t="s">
        <v>32</v>
      </c>
      <c r="B64" s="1" t="s">
        <v>25</v>
      </c>
      <c r="C64" s="9">
        <v>7</v>
      </c>
      <c r="D64" s="9">
        <v>5</v>
      </c>
      <c r="E64" s="9" t="s">
        <v>43</v>
      </c>
      <c r="F64" s="9">
        <v>2</v>
      </c>
      <c r="G64" t="s">
        <v>32</v>
      </c>
      <c r="H64" t="s">
        <v>32</v>
      </c>
    </row>
    <row r="65" spans="1:31" ht="12" customHeight="1" x14ac:dyDescent="0.2">
      <c r="A65" s="24" t="s">
        <v>32</v>
      </c>
      <c r="B65" s="1" t="s">
        <v>26</v>
      </c>
      <c r="C65" s="9">
        <v>1</v>
      </c>
      <c r="D65" s="9" t="s">
        <v>43</v>
      </c>
      <c r="E65" s="9" t="s">
        <v>43</v>
      </c>
      <c r="F65" s="9">
        <v>1</v>
      </c>
      <c r="G65" t="s">
        <v>32</v>
      </c>
      <c r="H65" t="s">
        <v>32</v>
      </c>
    </row>
    <row r="66" spans="1:31" ht="12" customHeight="1" x14ac:dyDescent="0.2">
      <c r="A66" s="24" t="s">
        <v>32</v>
      </c>
      <c r="B66" s="1" t="s">
        <v>27</v>
      </c>
      <c r="C66" s="9">
        <v>2</v>
      </c>
      <c r="D66" s="9">
        <v>1</v>
      </c>
      <c r="E66" s="9">
        <v>1</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385</v>
      </c>
      <c r="D5" s="17">
        <v>241</v>
      </c>
      <c r="E5" s="17">
        <v>16</v>
      </c>
      <c r="F5" s="17">
        <v>128</v>
      </c>
    </row>
    <row r="6" spans="1:31" ht="12" customHeight="1" x14ac:dyDescent="0.2">
      <c r="A6" s="24" t="s">
        <v>32</v>
      </c>
      <c r="B6" s="1" t="s">
        <v>9</v>
      </c>
      <c r="C6" s="9">
        <v>15</v>
      </c>
      <c r="D6" s="9">
        <v>5</v>
      </c>
      <c r="E6" s="9">
        <v>1</v>
      </c>
      <c r="F6" s="9">
        <v>9</v>
      </c>
      <c r="G6" t="s">
        <v>32</v>
      </c>
      <c r="H6" t="s">
        <v>32</v>
      </c>
    </row>
    <row r="7" spans="1:31" ht="12" customHeight="1" x14ac:dyDescent="0.2">
      <c r="A7" s="24" t="s">
        <v>32</v>
      </c>
      <c r="B7" s="1" t="s">
        <v>10</v>
      </c>
      <c r="C7" s="9">
        <v>17</v>
      </c>
      <c r="D7" s="9">
        <v>10</v>
      </c>
      <c r="E7" s="9" t="s">
        <v>43</v>
      </c>
      <c r="F7" s="9">
        <v>7</v>
      </c>
      <c r="G7" t="s">
        <v>32</v>
      </c>
      <c r="H7" t="s">
        <v>32</v>
      </c>
    </row>
    <row r="8" spans="1:31" ht="12" customHeight="1" x14ac:dyDescent="0.2">
      <c r="A8" s="24" t="s">
        <v>32</v>
      </c>
      <c r="B8" s="1" t="s">
        <v>11</v>
      </c>
      <c r="C8" s="9">
        <v>28</v>
      </c>
      <c r="D8" s="9">
        <v>18</v>
      </c>
      <c r="E8" s="9">
        <v>1</v>
      </c>
      <c r="F8" s="9">
        <v>9</v>
      </c>
      <c r="G8" t="s">
        <v>32</v>
      </c>
      <c r="H8" t="s">
        <v>32</v>
      </c>
    </row>
    <row r="9" spans="1:31" ht="12" customHeight="1" x14ac:dyDescent="0.2">
      <c r="A9" s="24" t="s">
        <v>32</v>
      </c>
      <c r="B9" s="1" t="s">
        <v>12</v>
      </c>
      <c r="C9" s="9">
        <v>26</v>
      </c>
      <c r="D9" s="9">
        <v>15</v>
      </c>
      <c r="E9" s="9">
        <v>1</v>
      </c>
      <c r="F9" s="9">
        <v>10</v>
      </c>
      <c r="G9" t="s">
        <v>32</v>
      </c>
      <c r="H9" t="s">
        <v>32</v>
      </c>
    </row>
    <row r="10" spans="1:31" ht="12" customHeight="1" x14ac:dyDescent="0.2">
      <c r="A10" s="24" t="s">
        <v>32</v>
      </c>
      <c r="B10" s="1" t="s">
        <v>13</v>
      </c>
      <c r="C10" s="9">
        <v>18</v>
      </c>
      <c r="D10" s="9">
        <v>5</v>
      </c>
      <c r="E10" s="9" t="s">
        <v>43</v>
      </c>
      <c r="F10" s="9">
        <v>13</v>
      </c>
      <c r="G10" t="s">
        <v>32</v>
      </c>
      <c r="H10" t="s">
        <v>32</v>
      </c>
    </row>
    <row r="11" spans="1:31" ht="12" customHeight="1" x14ac:dyDescent="0.2">
      <c r="A11" s="24" t="s">
        <v>32</v>
      </c>
      <c r="B11" s="1" t="s">
        <v>14</v>
      </c>
      <c r="C11" s="9">
        <v>24</v>
      </c>
      <c r="D11" s="9">
        <v>11</v>
      </c>
      <c r="E11" s="9">
        <v>1</v>
      </c>
      <c r="F11" s="9">
        <v>12</v>
      </c>
      <c r="G11" t="s">
        <v>32</v>
      </c>
      <c r="H11" t="s">
        <v>32</v>
      </c>
    </row>
    <row r="12" spans="1:31" ht="12" customHeight="1" x14ac:dyDescent="0.2">
      <c r="A12" s="24" t="s">
        <v>32</v>
      </c>
      <c r="B12" s="1" t="s">
        <v>15</v>
      </c>
      <c r="C12" s="9">
        <v>30</v>
      </c>
      <c r="D12" s="9">
        <v>12</v>
      </c>
      <c r="E12" s="9">
        <v>1</v>
      </c>
      <c r="F12" s="9">
        <v>17</v>
      </c>
      <c r="G12" t="s">
        <v>32</v>
      </c>
      <c r="H12" t="s">
        <v>32</v>
      </c>
    </row>
    <row r="13" spans="1:31" ht="12" customHeight="1" x14ac:dyDescent="0.2">
      <c r="A13" s="24" t="s">
        <v>32</v>
      </c>
      <c r="B13" s="1" t="s">
        <v>16</v>
      </c>
      <c r="C13" s="9">
        <v>24</v>
      </c>
      <c r="D13" s="9">
        <v>11</v>
      </c>
      <c r="E13" s="9">
        <v>2</v>
      </c>
      <c r="F13" s="9">
        <v>11</v>
      </c>
      <c r="G13" t="s">
        <v>32</v>
      </c>
      <c r="H13" t="s">
        <v>32</v>
      </c>
    </row>
    <row r="14" spans="1:31" ht="12" customHeight="1" x14ac:dyDescent="0.2">
      <c r="A14" s="24" t="s">
        <v>32</v>
      </c>
      <c r="B14" s="1" t="s">
        <v>17</v>
      </c>
      <c r="C14" s="9">
        <v>39</v>
      </c>
      <c r="D14" s="9">
        <v>26</v>
      </c>
      <c r="E14" s="9">
        <v>3</v>
      </c>
      <c r="F14" s="9">
        <v>10</v>
      </c>
      <c r="G14" t="s">
        <v>32</v>
      </c>
      <c r="H14" t="s">
        <v>32</v>
      </c>
    </row>
    <row r="15" spans="1:31" ht="12" customHeight="1" x14ac:dyDescent="0.2">
      <c r="A15" s="24" t="s">
        <v>32</v>
      </c>
      <c r="B15" s="1" t="s">
        <v>18</v>
      </c>
      <c r="C15" s="9">
        <v>28</v>
      </c>
      <c r="D15" s="9">
        <v>22</v>
      </c>
      <c r="E15" s="9">
        <v>1</v>
      </c>
      <c r="F15" s="9">
        <v>5</v>
      </c>
      <c r="G15" t="s">
        <v>32</v>
      </c>
      <c r="H15" t="s">
        <v>32</v>
      </c>
    </row>
    <row r="16" spans="1:31" ht="12" customHeight="1" x14ac:dyDescent="0.2">
      <c r="A16" s="24" t="s">
        <v>32</v>
      </c>
      <c r="B16" s="1" t="s">
        <v>19</v>
      </c>
      <c r="C16" s="9">
        <v>24</v>
      </c>
      <c r="D16" s="9">
        <v>14</v>
      </c>
      <c r="E16" s="9">
        <v>1</v>
      </c>
      <c r="F16" s="9">
        <v>9</v>
      </c>
      <c r="G16" t="s">
        <v>32</v>
      </c>
      <c r="H16" t="s">
        <v>32</v>
      </c>
    </row>
    <row r="17" spans="1:9" ht="12" customHeight="1" x14ac:dyDescent="0.2">
      <c r="A17" s="24" t="s">
        <v>32</v>
      </c>
      <c r="B17" s="1" t="s">
        <v>20</v>
      </c>
      <c r="C17" s="9">
        <v>17</v>
      </c>
      <c r="D17" s="9">
        <v>10</v>
      </c>
      <c r="E17" s="9">
        <v>1</v>
      </c>
      <c r="F17" s="9">
        <v>6</v>
      </c>
      <c r="G17" t="s">
        <v>32</v>
      </c>
      <c r="H17" t="s">
        <v>32</v>
      </c>
    </row>
    <row r="18" spans="1:9" ht="12" customHeight="1" x14ac:dyDescent="0.2">
      <c r="A18" s="24" t="s">
        <v>32</v>
      </c>
      <c r="B18" s="1" t="s">
        <v>21</v>
      </c>
      <c r="C18" s="9">
        <v>18</v>
      </c>
      <c r="D18" s="9">
        <v>14</v>
      </c>
      <c r="E18" s="9" t="s">
        <v>43</v>
      </c>
      <c r="F18" s="9">
        <v>4</v>
      </c>
      <c r="G18" t="s">
        <v>32</v>
      </c>
      <c r="H18" t="s">
        <v>32</v>
      </c>
    </row>
    <row r="19" spans="1:9" ht="12" customHeight="1" x14ac:dyDescent="0.2">
      <c r="A19" s="24" t="s">
        <v>32</v>
      </c>
      <c r="B19" s="1" t="s">
        <v>22</v>
      </c>
      <c r="C19" s="9">
        <v>21</v>
      </c>
      <c r="D19" s="9">
        <v>16</v>
      </c>
      <c r="E19" s="9">
        <v>2</v>
      </c>
      <c r="F19" s="9">
        <v>3</v>
      </c>
      <c r="G19" t="s">
        <v>32</v>
      </c>
      <c r="H19" t="s">
        <v>32</v>
      </c>
    </row>
    <row r="20" spans="1:9" ht="12" customHeight="1" x14ac:dyDescent="0.2">
      <c r="A20" s="24" t="s">
        <v>32</v>
      </c>
      <c r="B20" s="1" t="s">
        <v>23</v>
      </c>
      <c r="C20" s="9">
        <v>18</v>
      </c>
      <c r="D20" s="9">
        <v>17</v>
      </c>
      <c r="E20" s="9" t="s">
        <v>43</v>
      </c>
      <c r="F20" s="9">
        <v>1</v>
      </c>
      <c r="G20" t="s">
        <v>32</v>
      </c>
      <c r="H20" t="s">
        <v>32</v>
      </c>
    </row>
    <row r="21" spans="1:9" ht="12" customHeight="1" x14ac:dyDescent="0.2">
      <c r="A21" s="24" t="s">
        <v>32</v>
      </c>
      <c r="B21" s="1" t="s">
        <v>24</v>
      </c>
      <c r="C21" s="9">
        <v>16</v>
      </c>
      <c r="D21" s="9">
        <v>15</v>
      </c>
      <c r="E21" s="9" t="s">
        <v>43</v>
      </c>
      <c r="F21" s="9">
        <v>1</v>
      </c>
      <c r="G21" t="s">
        <v>32</v>
      </c>
      <c r="H21" t="s">
        <v>32</v>
      </c>
    </row>
    <row r="22" spans="1:9" ht="12" customHeight="1" x14ac:dyDescent="0.2">
      <c r="A22" s="24" t="s">
        <v>32</v>
      </c>
      <c r="B22" s="1" t="s">
        <v>25</v>
      </c>
      <c r="C22" s="9">
        <v>14</v>
      </c>
      <c r="D22" s="9">
        <v>13</v>
      </c>
      <c r="E22" s="9">
        <v>1</v>
      </c>
      <c r="F22" s="9" t="s">
        <v>43</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v>4</v>
      </c>
      <c r="D24" s="9">
        <v>3</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210</v>
      </c>
      <c r="D26" s="3">
        <v>133</v>
      </c>
      <c r="E26" s="3">
        <v>5</v>
      </c>
      <c r="F26" s="3">
        <v>72</v>
      </c>
    </row>
    <row r="27" spans="1:9" ht="12" customHeight="1" x14ac:dyDescent="0.2">
      <c r="A27" s="24" t="s">
        <v>32</v>
      </c>
      <c r="B27" s="1" t="s">
        <v>9</v>
      </c>
      <c r="C27" s="9">
        <v>7</v>
      </c>
      <c r="D27" s="9">
        <v>1</v>
      </c>
      <c r="E27" s="9" t="s">
        <v>43</v>
      </c>
      <c r="F27" s="9">
        <v>6</v>
      </c>
      <c r="G27" t="s">
        <v>32</v>
      </c>
      <c r="H27" t="s">
        <v>32</v>
      </c>
    </row>
    <row r="28" spans="1:9" ht="12" customHeight="1" x14ac:dyDescent="0.2">
      <c r="A28" s="24" t="s">
        <v>32</v>
      </c>
      <c r="B28" s="1" t="s">
        <v>10</v>
      </c>
      <c r="C28" s="9">
        <v>9</v>
      </c>
      <c r="D28" s="9">
        <v>5</v>
      </c>
      <c r="E28" s="9" t="s">
        <v>43</v>
      </c>
      <c r="F28" s="9">
        <v>4</v>
      </c>
      <c r="G28" t="s">
        <v>32</v>
      </c>
      <c r="H28" t="s">
        <v>32</v>
      </c>
    </row>
    <row r="29" spans="1:9" ht="12" customHeight="1" x14ac:dyDescent="0.2">
      <c r="A29" s="24" t="s">
        <v>32</v>
      </c>
      <c r="B29" s="1" t="s">
        <v>11</v>
      </c>
      <c r="C29" s="9">
        <v>14</v>
      </c>
      <c r="D29" s="9">
        <v>10</v>
      </c>
      <c r="E29" s="9" t="s">
        <v>43</v>
      </c>
      <c r="F29" s="9">
        <v>4</v>
      </c>
      <c r="G29" t="s">
        <v>32</v>
      </c>
      <c r="H29" t="s">
        <v>32</v>
      </c>
    </row>
    <row r="30" spans="1:9" ht="12" customHeight="1" x14ac:dyDescent="0.2">
      <c r="A30" s="24" t="s">
        <v>32</v>
      </c>
      <c r="B30" s="1" t="s">
        <v>12</v>
      </c>
      <c r="C30" s="9">
        <v>16</v>
      </c>
      <c r="D30" s="9">
        <v>10</v>
      </c>
      <c r="E30" s="9">
        <v>1</v>
      </c>
      <c r="F30" s="9">
        <v>5</v>
      </c>
      <c r="G30" t="s">
        <v>32</v>
      </c>
      <c r="H30" t="s">
        <v>32</v>
      </c>
    </row>
    <row r="31" spans="1:9" ht="12" customHeight="1" x14ac:dyDescent="0.2">
      <c r="A31" s="24" t="s">
        <v>32</v>
      </c>
      <c r="B31" s="1" t="s">
        <v>13</v>
      </c>
      <c r="C31" s="9">
        <v>12</v>
      </c>
      <c r="D31" s="9">
        <v>1</v>
      </c>
      <c r="E31" s="9" t="s">
        <v>43</v>
      </c>
      <c r="F31" s="9">
        <v>11</v>
      </c>
      <c r="G31" t="s">
        <v>32</v>
      </c>
      <c r="H31" t="s">
        <v>32</v>
      </c>
    </row>
    <row r="32" spans="1:9" ht="12" customHeight="1" x14ac:dyDescent="0.2">
      <c r="A32" s="24" t="s">
        <v>32</v>
      </c>
      <c r="B32" s="1" t="s">
        <v>14</v>
      </c>
      <c r="C32" s="9">
        <v>12</v>
      </c>
      <c r="D32" s="9">
        <v>5</v>
      </c>
      <c r="E32" s="9" t="s">
        <v>43</v>
      </c>
      <c r="F32" s="9">
        <v>7</v>
      </c>
      <c r="G32" t="s">
        <v>32</v>
      </c>
      <c r="H32" t="s">
        <v>32</v>
      </c>
    </row>
    <row r="33" spans="1:9" ht="12" customHeight="1" x14ac:dyDescent="0.2">
      <c r="A33" s="24" t="s">
        <v>32</v>
      </c>
      <c r="B33" s="1" t="s">
        <v>15</v>
      </c>
      <c r="C33" s="9">
        <v>13</v>
      </c>
      <c r="D33" s="9">
        <v>5</v>
      </c>
      <c r="E33" s="9">
        <v>1</v>
      </c>
      <c r="F33" s="9">
        <v>7</v>
      </c>
      <c r="G33" t="s">
        <v>32</v>
      </c>
      <c r="H33" t="s">
        <v>32</v>
      </c>
    </row>
    <row r="34" spans="1:9" ht="12" customHeight="1" x14ac:dyDescent="0.2">
      <c r="A34" s="24" t="s">
        <v>32</v>
      </c>
      <c r="B34" s="1" t="s">
        <v>16</v>
      </c>
      <c r="C34" s="9">
        <v>14</v>
      </c>
      <c r="D34" s="9">
        <v>6</v>
      </c>
      <c r="E34" s="9">
        <v>1</v>
      </c>
      <c r="F34" s="9">
        <v>7</v>
      </c>
      <c r="G34" t="s">
        <v>32</v>
      </c>
      <c r="H34" t="s">
        <v>32</v>
      </c>
    </row>
    <row r="35" spans="1:9" ht="12" customHeight="1" x14ac:dyDescent="0.2">
      <c r="A35" s="24" t="s">
        <v>32</v>
      </c>
      <c r="B35" s="1" t="s">
        <v>17</v>
      </c>
      <c r="C35" s="9">
        <v>25</v>
      </c>
      <c r="D35" s="9">
        <v>18</v>
      </c>
      <c r="E35" s="9">
        <v>1</v>
      </c>
      <c r="F35" s="9">
        <v>6</v>
      </c>
      <c r="G35" t="s">
        <v>32</v>
      </c>
      <c r="H35" t="s">
        <v>32</v>
      </c>
    </row>
    <row r="36" spans="1:9" ht="12" customHeight="1" x14ac:dyDescent="0.2">
      <c r="A36" s="24" t="s">
        <v>32</v>
      </c>
      <c r="B36" s="1" t="s">
        <v>18</v>
      </c>
      <c r="C36" s="9">
        <v>15</v>
      </c>
      <c r="D36" s="9">
        <v>13</v>
      </c>
      <c r="E36" s="9" t="s">
        <v>43</v>
      </c>
      <c r="F36" s="9">
        <v>2</v>
      </c>
      <c r="G36" t="s">
        <v>32</v>
      </c>
      <c r="H36" t="s">
        <v>32</v>
      </c>
    </row>
    <row r="37" spans="1:9" ht="12" customHeight="1" x14ac:dyDescent="0.2">
      <c r="A37" s="24" t="s">
        <v>32</v>
      </c>
      <c r="B37" s="1" t="s">
        <v>19</v>
      </c>
      <c r="C37" s="9">
        <v>17</v>
      </c>
      <c r="D37" s="9">
        <v>10</v>
      </c>
      <c r="E37" s="9" t="s">
        <v>43</v>
      </c>
      <c r="F37" s="9">
        <v>7</v>
      </c>
      <c r="G37" t="s">
        <v>32</v>
      </c>
      <c r="H37" t="s">
        <v>32</v>
      </c>
    </row>
    <row r="38" spans="1:9" ht="12" customHeight="1" x14ac:dyDescent="0.2">
      <c r="A38" s="24" t="s">
        <v>32</v>
      </c>
      <c r="B38" s="1" t="s">
        <v>20</v>
      </c>
      <c r="C38" s="9">
        <v>11</v>
      </c>
      <c r="D38" s="9">
        <v>8</v>
      </c>
      <c r="E38" s="9" t="s">
        <v>43</v>
      </c>
      <c r="F38" s="9">
        <v>3</v>
      </c>
      <c r="G38" t="s">
        <v>32</v>
      </c>
      <c r="H38" t="s">
        <v>32</v>
      </c>
    </row>
    <row r="39" spans="1:9" ht="12" customHeight="1" x14ac:dyDescent="0.2">
      <c r="A39" s="24" t="s">
        <v>32</v>
      </c>
      <c r="B39" s="1" t="s">
        <v>21</v>
      </c>
      <c r="C39" s="9">
        <v>11</v>
      </c>
      <c r="D39" s="9">
        <v>10</v>
      </c>
      <c r="E39" s="9" t="s">
        <v>43</v>
      </c>
      <c r="F39" s="9">
        <v>1</v>
      </c>
      <c r="G39" t="s">
        <v>32</v>
      </c>
      <c r="H39" t="s">
        <v>32</v>
      </c>
    </row>
    <row r="40" spans="1:9" ht="12" customHeight="1" x14ac:dyDescent="0.2">
      <c r="A40" s="24" t="s">
        <v>32</v>
      </c>
      <c r="B40" s="1" t="s">
        <v>22</v>
      </c>
      <c r="C40" s="9">
        <v>11</v>
      </c>
      <c r="D40" s="9">
        <v>10</v>
      </c>
      <c r="E40" s="9">
        <v>1</v>
      </c>
      <c r="F40" s="9" t="s">
        <v>43</v>
      </c>
      <c r="G40" t="s">
        <v>32</v>
      </c>
      <c r="H40" t="s">
        <v>32</v>
      </c>
    </row>
    <row r="41" spans="1:9" ht="12" customHeight="1" x14ac:dyDescent="0.2">
      <c r="A41" s="24" t="s">
        <v>32</v>
      </c>
      <c r="B41" s="1" t="s">
        <v>23</v>
      </c>
      <c r="C41" s="9">
        <v>5</v>
      </c>
      <c r="D41" s="9">
        <v>4</v>
      </c>
      <c r="E41" s="9" t="s">
        <v>43</v>
      </c>
      <c r="F41" s="9">
        <v>1</v>
      </c>
      <c r="G41" t="s">
        <v>32</v>
      </c>
      <c r="H41" t="s">
        <v>32</v>
      </c>
    </row>
    <row r="42" spans="1:9" ht="12" customHeight="1" x14ac:dyDescent="0.2">
      <c r="A42" s="24" t="s">
        <v>32</v>
      </c>
      <c r="B42" s="1" t="s">
        <v>24</v>
      </c>
      <c r="C42" s="9">
        <v>7</v>
      </c>
      <c r="D42" s="9">
        <v>7</v>
      </c>
      <c r="E42" s="9" t="s">
        <v>43</v>
      </c>
      <c r="F42" s="9" t="s">
        <v>43</v>
      </c>
      <c r="G42" t="s">
        <v>32</v>
      </c>
      <c r="H42" t="s">
        <v>32</v>
      </c>
    </row>
    <row r="43" spans="1:9" ht="12" customHeight="1" x14ac:dyDescent="0.2">
      <c r="A43" s="24" t="s">
        <v>32</v>
      </c>
      <c r="B43" s="1" t="s">
        <v>25</v>
      </c>
      <c r="C43" s="9">
        <v>5</v>
      </c>
      <c r="D43" s="9">
        <v>5</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4</v>
      </c>
      <c r="D45" s="9">
        <v>3</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175</v>
      </c>
      <c r="D47" s="3">
        <v>108</v>
      </c>
      <c r="E47" s="3">
        <v>11</v>
      </c>
      <c r="F47" s="3">
        <v>56</v>
      </c>
    </row>
    <row r="48" spans="1:9" ht="12" customHeight="1" x14ac:dyDescent="0.2">
      <c r="A48" s="24" t="s">
        <v>32</v>
      </c>
      <c r="B48" s="1" t="s">
        <v>9</v>
      </c>
      <c r="C48" s="9">
        <v>8</v>
      </c>
      <c r="D48" s="9">
        <v>4</v>
      </c>
      <c r="E48" s="9">
        <v>1</v>
      </c>
      <c r="F48" s="9">
        <v>3</v>
      </c>
      <c r="G48" t="s">
        <v>32</v>
      </c>
      <c r="H48" t="s">
        <v>32</v>
      </c>
    </row>
    <row r="49" spans="1:8" ht="12" customHeight="1" x14ac:dyDescent="0.2">
      <c r="A49" s="24" t="s">
        <v>32</v>
      </c>
      <c r="B49" s="1" t="s">
        <v>10</v>
      </c>
      <c r="C49" s="9">
        <v>8</v>
      </c>
      <c r="D49" s="9">
        <v>5</v>
      </c>
      <c r="E49" s="9" t="s">
        <v>43</v>
      </c>
      <c r="F49" s="9">
        <v>3</v>
      </c>
      <c r="G49" t="s">
        <v>32</v>
      </c>
      <c r="H49" t="s">
        <v>32</v>
      </c>
    </row>
    <row r="50" spans="1:8" ht="12" customHeight="1" x14ac:dyDescent="0.2">
      <c r="A50" s="24" t="s">
        <v>32</v>
      </c>
      <c r="B50" s="1" t="s">
        <v>11</v>
      </c>
      <c r="C50" s="9">
        <v>14</v>
      </c>
      <c r="D50" s="9">
        <v>8</v>
      </c>
      <c r="E50" s="9">
        <v>1</v>
      </c>
      <c r="F50" s="9">
        <v>5</v>
      </c>
      <c r="G50" t="s">
        <v>32</v>
      </c>
      <c r="H50" t="s">
        <v>32</v>
      </c>
    </row>
    <row r="51" spans="1:8" ht="12" customHeight="1" x14ac:dyDescent="0.2">
      <c r="A51" s="24" t="s">
        <v>32</v>
      </c>
      <c r="B51" s="1" t="s">
        <v>12</v>
      </c>
      <c r="C51" s="9">
        <v>10</v>
      </c>
      <c r="D51" s="9">
        <v>5</v>
      </c>
      <c r="E51" s="9" t="s">
        <v>43</v>
      </c>
      <c r="F51" s="9">
        <v>5</v>
      </c>
      <c r="G51" t="s">
        <v>32</v>
      </c>
      <c r="H51" t="s">
        <v>32</v>
      </c>
    </row>
    <row r="52" spans="1:8" ht="12" customHeight="1" x14ac:dyDescent="0.2">
      <c r="A52" s="24" t="s">
        <v>32</v>
      </c>
      <c r="B52" s="1" t="s">
        <v>13</v>
      </c>
      <c r="C52" s="9">
        <v>6</v>
      </c>
      <c r="D52" s="9">
        <v>4</v>
      </c>
      <c r="E52" s="9" t="s">
        <v>43</v>
      </c>
      <c r="F52" s="9">
        <v>2</v>
      </c>
      <c r="G52" t="s">
        <v>32</v>
      </c>
      <c r="H52" t="s">
        <v>32</v>
      </c>
    </row>
    <row r="53" spans="1:8" ht="12" customHeight="1" x14ac:dyDescent="0.2">
      <c r="A53" s="24" t="s">
        <v>32</v>
      </c>
      <c r="B53" s="1" t="s">
        <v>14</v>
      </c>
      <c r="C53" s="9">
        <v>12</v>
      </c>
      <c r="D53" s="9">
        <v>6</v>
      </c>
      <c r="E53" s="9">
        <v>1</v>
      </c>
      <c r="F53" s="9">
        <v>5</v>
      </c>
      <c r="G53" t="s">
        <v>32</v>
      </c>
      <c r="H53" t="s">
        <v>32</v>
      </c>
    </row>
    <row r="54" spans="1:8" ht="12" customHeight="1" x14ac:dyDescent="0.2">
      <c r="A54" s="24" t="s">
        <v>32</v>
      </c>
      <c r="B54" s="1" t="s">
        <v>15</v>
      </c>
      <c r="C54" s="9">
        <v>17</v>
      </c>
      <c r="D54" s="9">
        <v>7</v>
      </c>
      <c r="E54" s="9" t="s">
        <v>43</v>
      </c>
      <c r="F54" s="9">
        <v>10</v>
      </c>
      <c r="G54" t="s">
        <v>32</v>
      </c>
      <c r="H54" t="s">
        <v>32</v>
      </c>
    </row>
    <row r="55" spans="1:8" ht="12" customHeight="1" x14ac:dyDescent="0.2">
      <c r="A55" s="24" t="s">
        <v>32</v>
      </c>
      <c r="B55" s="1" t="s">
        <v>16</v>
      </c>
      <c r="C55" s="9">
        <v>10</v>
      </c>
      <c r="D55" s="9">
        <v>5</v>
      </c>
      <c r="E55" s="9">
        <v>1</v>
      </c>
      <c r="F55" s="9">
        <v>4</v>
      </c>
      <c r="G55" t="s">
        <v>32</v>
      </c>
      <c r="H55" t="s">
        <v>32</v>
      </c>
    </row>
    <row r="56" spans="1:8" ht="12" customHeight="1" x14ac:dyDescent="0.2">
      <c r="A56" s="24" t="s">
        <v>32</v>
      </c>
      <c r="B56" s="1" t="s">
        <v>17</v>
      </c>
      <c r="C56" s="9">
        <v>14</v>
      </c>
      <c r="D56" s="9">
        <v>8</v>
      </c>
      <c r="E56" s="9">
        <v>2</v>
      </c>
      <c r="F56" s="9">
        <v>4</v>
      </c>
      <c r="G56" t="s">
        <v>32</v>
      </c>
      <c r="H56" t="s">
        <v>32</v>
      </c>
    </row>
    <row r="57" spans="1:8" ht="12" customHeight="1" x14ac:dyDescent="0.2">
      <c r="A57" s="24" t="s">
        <v>32</v>
      </c>
      <c r="B57" s="1" t="s">
        <v>18</v>
      </c>
      <c r="C57" s="9">
        <v>13</v>
      </c>
      <c r="D57" s="9">
        <v>9</v>
      </c>
      <c r="E57" s="9">
        <v>1</v>
      </c>
      <c r="F57" s="9">
        <v>3</v>
      </c>
      <c r="G57" t="s">
        <v>32</v>
      </c>
      <c r="H57" t="s">
        <v>32</v>
      </c>
    </row>
    <row r="58" spans="1:8" ht="12" customHeight="1" x14ac:dyDescent="0.2">
      <c r="A58" s="24" t="s">
        <v>32</v>
      </c>
      <c r="B58" s="1" t="s">
        <v>19</v>
      </c>
      <c r="C58" s="9">
        <v>7</v>
      </c>
      <c r="D58" s="9">
        <v>4</v>
      </c>
      <c r="E58" s="9">
        <v>1</v>
      </c>
      <c r="F58" s="9">
        <v>2</v>
      </c>
      <c r="G58" t="s">
        <v>32</v>
      </c>
      <c r="H58" t="s">
        <v>32</v>
      </c>
    </row>
    <row r="59" spans="1:8" ht="12" customHeight="1" x14ac:dyDescent="0.2">
      <c r="A59" s="24" t="s">
        <v>32</v>
      </c>
      <c r="B59" s="1" t="s">
        <v>20</v>
      </c>
      <c r="C59" s="9">
        <v>6</v>
      </c>
      <c r="D59" s="9">
        <v>2</v>
      </c>
      <c r="E59" s="9">
        <v>1</v>
      </c>
      <c r="F59" s="9">
        <v>3</v>
      </c>
      <c r="G59" t="s">
        <v>32</v>
      </c>
      <c r="H59" t="s">
        <v>32</v>
      </c>
    </row>
    <row r="60" spans="1:8" ht="12" customHeight="1" x14ac:dyDescent="0.2">
      <c r="A60" s="24" t="s">
        <v>32</v>
      </c>
      <c r="B60" s="1" t="s">
        <v>21</v>
      </c>
      <c r="C60" s="9">
        <v>7</v>
      </c>
      <c r="D60" s="9">
        <v>4</v>
      </c>
      <c r="E60" s="9" t="s">
        <v>43</v>
      </c>
      <c r="F60" s="9">
        <v>3</v>
      </c>
      <c r="G60" t="s">
        <v>32</v>
      </c>
      <c r="H60" t="s">
        <v>32</v>
      </c>
    </row>
    <row r="61" spans="1:8" ht="12" customHeight="1" x14ac:dyDescent="0.2">
      <c r="A61" s="24" t="s">
        <v>32</v>
      </c>
      <c r="B61" s="1" t="s">
        <v>22</v>
      </c>
      <c r="C61" s="9">
        <v>10</v>
      </c>
      <c r="D61" s="9">
        <v>6</v>
      </c>
      <c r="E61" s="9">
        <v>1</v>
      </c>
      <c r="F61" s="9">
        <v>3</v>
      </c>
      <c r="G61" t="s">
        <v>32</v>
      </c>
      <c r="H61" t="s">
        <v>32</v>
      </c>
    </row>
    <row r="62" spans="1:8" ht="12" customHeight="1" x14ac:dyDescent="0.2">
      <c r="A62" s="24" t="s">
        <v>32</v>
      </c>
      <c r="B62" s="1" t="s">
        <v>23</v>
      </c>
      <c r="C62" s="9">
        <v>13</v>
      </c>
      <c r="D62" s="9">
        <v>13</v>
      </c>
      <c r="E62" s="9" t="s">
        <v>43</v>
      </c>
      <c r="F62" s="9" t="s">
        <v>43</v>
      </c>
      <c r="G62" t="s">
        <v>32</v>
      </c>
      <c r="H62" t="s">
        <v>32</v>
      </c>
    </row>
    <row r="63" spans="1:8" ht="12" customHeight="1" x14ac:dyDescent="0.2">
      <c r="A63" s="24" t="s">
        <v>32</v>
      </c>
      <c r="B63" s="1" t="s">
        <v>24</v>
      </c>
      <c r="C63" s="9">
        <v>9</v>
      </c>
      <c r="D63" s="9">
        <v>8</v>
      </c>
      <c r="E63" s="9" t="s">
        <v>43</v>
      </c>
      <c r="F63" s="9">
        <v>1</v>
      </c>
      <c r="G63" t="s">
        <v>32</v>
      </c>
      <c r="H63" t="s">
        <v>32</v>
      </c>
    </row>
    <row r="64" spans="1:8" ht="12" customHeight="1" x14ac:dyDescent="0.2">
      <c r="A64" s="24" t="s">
        <v>32</v>
      </c>
      <c r="B64" s="1" t="s">
        <v>25</v>
      </c>
      <c r="C64" s="9">
        <v>9</v>
      </c>
      <c r="D64" s="9">
        <v>8</v>
      </c>
      <c r="E64" s="9">
        <v>1</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59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15100</v>
      </c>
      <c r="D5" s="17">
        <v>8775</v>
      </c>
      <c r="E5" s="17">
        <v>328</v>
      </c>
      <c r="F5" s="17">
        <v>5997</v>
      </c>
    </row>
    <row r="6" spans="1:31" ht="12" customHeight="1" x14ac:dyDescent="0.2">
      <c r="A6" s="24" t="s">
        <v>32</v>
      </c>
      <c r="B6" s="1" t="s">
        <v>9</v>
      </c>
      <c r="C6" s="9">
        <v>94</v>
      </c>
      <c r="D6" s="9">
        <v>31</v>
      </c>
      <c r="E6" s="9">
        <v>2</v>
      </c>
      <c r="F6" s="9">
        <v>61</v>
      </c>
      <c r="G6" t="s">
        <v>32</v>
      </c>
      <c r="H6" t="s">
        <v>32</v>
      </c>
    </row>
    <row r="7" spans="1:31" ht="12" customHeight="1" x14ac:dyDescent="0.2">
      <c r="A7" s="24" t="s">
        <v>32</v>
      </c>
      <c r="B7" s="1" t="s">
        <v>10</v>
      </c>
      <c r="C7" s="9">
        <v>161</v>
      </c>
      <c r="D7" s="9">
        <v>66</v>
      </c>
      <c r="E7" s="9">
        <v>4</v>
      </c>
      <c r="F7" s="9">
        <v>91</v>
      </c>
      <c r="G7" t="s">
        <v>32</v>
      </c>
      <c r="H7" t="s">
        <v>32</v>
      </c>
    </row>
    <row r="8" spans="1:31" ht="12" customHeight="1" x14ac:dyDescent="0.2">
      <c r="A8" s="24" t="s">
        <v>32</v>
      </c>
      <c r="B8" s="1" t="s">
        <v>11</v>
      </c>
      <c r="C8" s="9">
        <v>277</v>
      </c>
      <c r="D8" s="9">
        <v>113</v>
      </c>
      <c r="E8" s="9">
        <v>7</v>
      </c>
      <c r="F8" s="9">
        <v>157</v>
      </c>
      <c r="G8" t="s">
        <v>32</v>
      </c>
      <c r="H8" t="s">
        <v>32</v>
      </c>
    </row>
    <row r="9" spans="1:31" ht="12" customHeight="1" x14ac:dyDescent="0.2">
      <c r="A9" s="24" t="s">
        <v>32</v>
      </c>
      <c r="B9" s="1" t="s">
        <v>12</v>
      </c>
      <c r="C9" s="9">
        <v>504</v>
      </c>
      <c r="D9" s="9">
        <v>166</v>
      </c>
      <c r="E9" s="9">
        <v>13</v>
      </c>
      <c r="F9" s="9">
        <v>325</v>
      </c>
      <c r="G9" t="s">
        <v>32</v>
      </c>
      <c r="H9" t="s">
        <v>32</v>
      </c>
    </row>
    <row r="10" spans="1:31" ht="12" customHeight="1" x14ac:dyDescent="0.2">
      <c r="A10" s="24" t="s">
        <v>32</v>
      </c>
      <c r="B10" s="1" t="s">
        <v>13</v>
      </c>
      <c r="C10" s="9">
        <v>553</v>
      </c>
      <c r="D10" s="9">
        <v>131</v>
      </c>
      <c r="E10" s="9">
        <v>16</v>
      </c>
      <c r="F10" s="9">
        <v>406</v>
      </c>
      <c r="G10" t="s">
        <v>32</v>
      </c>
      <c r="H10" t="s">
        <v>32</v>
      </c>
    </row>
    <row r="11" spans="1:31" ht="12" customHeight="1" x14ac:dyDescent="0.2">
      <c r="A11" s="24" t="s">
        <v>32</v>
      </c>
      <c r="B11" s="1" t="s">
        <v>14</v>
      </c>
      <c r="C11" s="9">
        <v>743</v>
      </c>
      <c r="D11" s="9">
        <v>235</v>
      </c>
      <c r="E11" s="9">
        <v>12</v>
      </c>
      <c r="F11" s="9">
        <v>496</v>
      </c>
      <c r="G11" t="s">
        <v>32</v>
      </c>
      <c r="H11" t="s">
        <v>32</v>
      </c>
    </row>
    <row r="12" spans="1:31" ht="12" customHeight="1" x14ac:dyDescent="0.2">
      <c r="A12" s="24" t="s">
        <v>32</v>
      </c>
      <c r="B12" s="1" t="s">
        <v>15</v>
      </c>
      <c r="C12" s="9">
        <v>1018</v>
      </c>
      <c r="D12" s="9">
        <v>387</v>
      </c>
      <c r="E12" s="9">
        <v>30</v>
      </c>
      <c r="F12" s="9">
        <v>601</v>
      </c>
      <c r="G12" t="s">
        <v>32</v>
      </c>
      <c r="H12" t="s">
        <v>32</v>
      </c>
    </row>
    <row r="13" spans="1:31" ht="12" customHeight="1" x14ac:dyDescent="0.2">
      <c r="A13" s="24" t="s">
        <v>32</v>
      </c>
      <c r="B13" s="1" t="s">
        <v>16</v>
      </c>
      <c r="C13" s="9">
        <v>1111</v>
      </c>
      <c r="D13" s="9">
        <v>478</v>
      </c>
      <c r="E13" s="9">
        <v>28</v>
      </c>
      <c r="F13" s="9">
        <v>605</v>
      </c>
      <c r="G13" t="s">
        <v>32</v>
      </c>
      <c r="H13" t="s">
        <v>32</v>
      </c>
    </row>
    <row r="14" spans="1:31" ht="12" customHeight="1" x14ac:dyDescent="0.2">
      <c r="A14" s="24" t="s">
        <v>32</v>
      </c>
      <c r="B14" s="1" t="s">
        <v>17</v>
      </c>
      <c r="C14" s="9">
        <v>1134</v>
      </c>
      <c r="D14" s="9">
        <v>484</v>
      </c>
      <c r="E14" s="9">
        <v>32</v>
      </c>
      <c r="F14" s="9">
        <v>618</v>
      </c>
      <c r="G14" t="s">
        <v>32</v>
      </c>
      <c r="H14" t="s">
        <v>32</v>
      </c>
    </row>
    <row r="15" spans="1:31" ht="12" customHeight="1" x14ac:dyDescent="0.2">
      <c r="A15" s="24" t="s">
        <v>32</v>
      </c>
      <c r="B15" s="1" t="s">
        <v>18</v>
      </c>
      <c r="C15" s="9">
        <v>1141</v>
      </c>
      <c r="D15" s="9">
        <v>549</v>
      </c>
      <c r="E15" s="9">
        <v>46</v>
      </c>
      <c r="F15" s="9">
        <v>546</v>
      </c>
      <c r="G15" t="s">
        <v>32</v>
      </c>
      <c r="H15" t="s">
        <v>32</v>
      </c>
    </row>
    <row r="16" spans="1:31" ht="12" customHeight="1" x14ac:dyDescent="0.2">
      <c r="A16" s="24" t="s">
        <v>32</v>
      </c>
      <c r="B16" s="1" t="s">
        <v>19</v>
      </c>
      <c r="C16" s="9">
        <v>1217</v>
      </c>
      <c r="D16" s="9">
        <v>585</v>
      </c>
      <c r="E16" s="9">
        <v>31</v>
      </c>
      <c r="F16" s="9">
        <v>601</v>
      </c>
      <c r="G16" t="s">
        <v>32</v>
      </c>
      <c r="H16" t="s">
        <v>32</v>
      </c>
    </row>
    <row r="17" spans="1:8" ht="12" customHeight="1" x14ac:dyDescent="0.2">
      <c r="A17" s="24" t="s">
        <v>32</v>
      </c>
      <c r="B17" s="1" t="s">
        <v>20</v>
      </c>
      <c r="C17" s="9">
        <v>1305</v>
      </c>
      <c r="D17" s="9">
        <v>651</v>
      </c>
      <c r="E17" s="9">
        <v>31</v>
      </c>
      <c r="F17" s="9">
        <v>623</v>
      </c>
      <c r="G17" t="s">
        <v>32</v>
      </c>
      <c r="H17" t="s">
        <v>32</v>
      </c>
    </row>
    <row r="18" spans="1:8" ht="12" customHeight="1" x14ac:dyDescent="0.2">
      <c r="A18" s="24" t="s">
        <v>32</v>
      </c>
      <c r="B18" s="1" t="s">
        <v>21</v>
      </c>
      <c r="C18" s="9">
        <v>1068</v>
      </c>
      <c r="D18" s="9">
        <v>565</v>
      </c>
      <c r="E18" s="9">
        <v>26</v>
      </c>
      <c r="F18" s="9">
        <v>477</v>
      </c>
      <c r="G18" t="s">
        <v>32</v>
      </c>
      <c r="H18" t="s">
        <v>32</v>
      </c>
    </row>
    <row r="19" spans="1:8" ht="12" customHeight="1" x14ac:dyDescent="0.2">
      <c r="A19" s="24" t="s">
        <v>32</v>
      </c>
      <c r="B19" s="1" t="s">
        <v>22</v>
      </c>
      <c r="C19" s="9">
        <v>1060</v>
      </c>
      <c r="D19" s="9">
        <v>825</v>
      </c>
      <c r="E19" s="9">
        <v>22</v>
      </c>
      <c r="F19" s="9">
        <v>213</v>
      </c>
      <c r="G19" t="s">
        <v>32</v>
      </c>
      <c r="H19" t="s">
        <v>32</v>
      </c>
    </row>
    <row r="20" spans="1:8" ht="12" customHeight="1" x14ac:dyDescent="0.2">
      <c r="A20" s="24" t="s">
        <v>32</v>
      </c>
      <c r="B20" s="1" t="s">
        <v>23</v>
      </c>
      <c r="C20" s="9">
        <v>1338</v>
      </c>
      <c r="D20" s="9">
        <v>1243</v>
      </c>
      <c r="E20" s="9">
        <v>14</v>
      </c>
      <c r="F20" s="9">
        <v>81</v>
      </c>
      <c r="G20" t="s">
        <v>32</v>
      </c>
      <c r="H20" t="s">
        <v>32</v>
      </c>
    </row>
    <row r="21" spans="1:8" ht="12" customHeight="1" x14ac:dyDescent="0.2">
      <c r="A21" s="24" t="s">
        <v>32</v>
      </c>
      <c r="B21" s="1" t="s">
        <v>24</v>
      </c>
      <c r="C21" s="9">
        <v>1170</v>
      </c>
      <c r="D21" s="9">
        <v>1115</v>
      </c>
      <c r="E21" s="9">
        <v>11</v>
      </c>
      <c r="F21" s="9">
        <v>44</v>
      </c>
      <c r="G21" t="s">
        <v>32</v>
      </c>
      <c r="H21" t="s">
        <v>32</v>
      </c>
    </row>
    <row r="22" spans="1:8" ht="12" customHeight="1" x14ac:dyDescent="0.2">
      <c r="A22" s="24" t="s">
        <v>32</v>
      </c>
      <c r="B22" s="1" t="s">
        <v>25</v>
      </c>
      <c r="C22" s="9">
        <v>702</v>
      </c>
      <c r="D22" s="9">
        <v>672</v>
      </c>
      <c r="E22" s="9">
        <v>3</v>
      </c>
      <c r="F22" s="9">
        <v>27</v>
      </c>
      <c r="G22" t="s">
        <v>32</v>
      </c>
      <c r="H22" t="s">
        <v>32</v>
      </c>
    </row>
    <row r="23" spans="1:8" ht="12" customHeight="1" x14ac:dyDescent="0.2">
      <c r="A23" s="24" t="s">
        <v>32</v>
      </c>
      <c r="B23" s="1" t="s">
        <v>26</v>
      </c>
      <c r="C23" s="9">
        <v>325</v>
      </c>
      <c r="D23" s="9">
        <v>312</v>
      </c>
      <c r="E23" s="9" t="s">
        <v>43</v>
      </c>
      <c r="F23" s="9">
        <v>13</v>
      </c>
      <c r="G23" t="s">
        <v>32</v>
      </c>
      <c r="H23" t="s">
        <v>32</v>
      </c>
    </row>
    <row r="24" spans="1:8" ht="12" customHeight="1" x14ac:dyDescent="0.25">
      <c r="A24" s="24" t="s">
        <v>32</v>
      </c>
      <c r="B24" s="1" t="s">
        <v>27</v>
      </c>
      <c r="C24" s="9">
        <v>176</v>
      </c>
      <c r="D24" s="9">
        <v>164</v>
      </c>
      <c r="E24" s="9" t="s">
        <v>43</v>
      </c>
      <c r="F24" s="9">
        <v>12</v>
      </c>
      <c r="G24" t="s">
        <v>32</v>
      </c>
      <c r="H24" t="s">
        <v>32</v>
      </c>
    </row>
    <row r="25" spans="1:8" ht="12" customHeight="1" x14ac:dyDescent="0.2">
      <c r="A25" s="24" t="s">
        <v>32</v>
      </c>
      <c r="B25" s="1" t="s">
        <v>28</v>
      </c>
      <c r="C25" s="9">
        <v>3</v>
      </c>
      <c r="D25" s="9">
        <v>3</v>
      </c>
      <c r="E25" s="9" t="s">
        <v>43</v>
      </c>
      <c r="F25" s="9" t="s">
        <v>43</v>
      </c>
      <c r="G25" t="s">
        <v>32</v>
      </c>
      <c r="H25" t="s">
        <v>32</v>
      </c>
    </row>
    <row r="26" spans="1:8" ht="12" customHeight="1" x14ac:dyDescent="0.2">
      <c r="A26" s="25" t="s">
        <v>29</v>
      </c>
      <c r="B26" s="4" t="s">
        <v>32</v>
      </c>
      <c r="C26" s="3">
        <v>8647</v>
      </c>
      <c r="D26" s="3">
        <v>5276</v>
      </c>
      <c r="E26" s="3">
        <v>211</v>
      </c>
      <c r="F26" s="3">
        <v>3160</v>
      </c>
    </row>
    <row r="27" spans="1:8" ht="12" customHeight="1" x14ac:dyDescent="0.2">
      <c r="A27" s="24" t="s">
        <v>32</v>
      </c>
      <c r="B27" s="1" t="s">
        <v>9</v>
      </c>
      <c r="C27" s="9">
        <v>35</v>
      </c>
      <c r="D27" s="9">
        <v>17</v>
      </c>
      <c r="E27" s="9" t="s">
        <v>43</v>
      </c>
      <c r="F27" s="9">
        <v>18</v>
      </c>
      <c r="G27" t="s">
        <v>32</v>
      </c>
      <c r="H27" t="s">
        <v>32</v>
      </c>
    </row>
    <row r="28" spans="1:8" ht="12" customHeight="1" x14ac:dyDescent="0.2">
      <c r="A28" s="24" t="s">
        <v>32</v>
      </c>
      <c r="B28" s="1" t="s">
        <v>10</v>
      </c>
      <c r="C28" s="9">
        <v>80</v>
      </c>
      <c r="D28" s="9">
        <v>39</v>
      </c>
      <c r="E28" s="9">
        <v>1</v>
      </c>
      <c r="F28" s="9">
        <v>40</v>
      </c>
      <c r="G28" t="s">
        <v>32</v>
      </c>
      <c r="H28" t="s">
        <v>32</v>
      </c>
    </row>
    <row r="29" spans="1:8" ht="12" customHeight="1" x14ac:dyDescent="0.2">
      <c r="A29" s="24" t="s">
        <v>32</v>
      </c>
      <c r="B29" s="1" t="s">
        <v>11</v>
      </c>
      <c r="C29" s="9">
        <v>142</v>
      </c>
      <c r="D29" s="9">
        <v>54</v>
      </c>
      <c r="E29" s="9">
        <v>6</v>
      </c>
      <c r="F29" s="9">
        <v>82</v>
      </c>
      <c r="G29" t="s">
        <v>32</v>
      </c>
      <c r="H29" t="s">
        <v>32</v>
      </c>
    </row>
    <row r="30" spans="1:8" ht="12" customHeight="1" x14ac:dyDescent="0.2">
      <c r="A30" s="24" t="s">
        <v>32</v>
      </c>
      <c r="B30" s="1" t="s">
        <v>12</v>
      </c>
      <c r="C30" s="9">
        <v>263</v>
      </c>
      <c r="D30" s="9">
        <v>89</v>
      </c>
      <c r="E30" s="9">
        <v>9</v>
      </c>
      <c r="F30" s="9">
        <v>165</v>
      </c>
      <c r="G30" t="s">
        <v>32</v>
      </c>
      <c r="H30" t="s">
        <v>32</v>
      </c>
    </row>
    <row r="31" spans="1:8" ht="12" customHeight="1" x14ac:dyDescent="0.2">
      <c r="A31" s="24" t="s">
        <v>32</v>
      </c>
      <c r="B31" s="1" t="s">
        <v>13</v>
      </c>
      <c r="C31" s="9">
        <v>266</v>
      </c>
      <c r="D31" s="9">
        <v>57</v>
      </c>
      <c r="E31" s="9">
        <v>7</v>
      </c>
      <c r="F31" s="9">
        <v>202</v>
      </c>
      <c r="G31" t="s">
        <v>32</v>
      </c>
      <c r="H31" t="s">
        <v>32</v>
      </c>
    </row>
    <row r="32" spans="1:8" ht="12" customHeight="1" x14ac:dyDescent="0.2">
      <c r="A32" s="24" t="s">
        <v>32</v>
      </c>
      <c r="B32" s="1" t="s">
        <v>14</v>
      </c>
      <c r="C32" s="9">
        <v>412</v>
      </c>
      <c r="D32" s="9">
        <v>120</v>
      </c>
      <c r="E32" s="9">
        <v>8</v>
      </c>
      <c r="F32" s="9">
        <v>284</v>
      </c>
      <c r="G32" t="s">
        <v>32</v>
      </c>
      <c r="H32" t="s">
        <v>32</v>
      </c>
    </row>
    <row r="33" spans="1:8" ht="12" customHeight="1" x14ac:dyDescent="0.2">
      <c r="A33" s="24" t="s">
        <v>32</v>
      </c>
      <c r="B33" s="1" t="s">
        <v>15</v>
      </c>
      <c r="C33" s="9">
        <v>531</v>
      </c>
      <c r="D33" s="9">
        <v>209</v>
      </c>
      <c r="E33" s="9">
        <v>18</v>
      </c>
      <c r="F33" s="9">
        <v>304</v>
      </c>
      <c r="G33" t="s">
        <v>32</v>
      </c>
      <c r="H33" t="s">
        <v>32</v>
      </c>
    </row>
    <row r="34" spans="1:8" ht="12" customHeight="1" x14ac:dyDescent="0.2">
      <c r="A34" s="24" t="s">
        <v>32</v>
      </c>
      <c r="B34" s="1" t="s">
        <v>16</v>
      </c>
      <c r="C34" s="9">
        <v>637</v>
      </c>
      <c r="D34" s="9">
        <v>275</v>
      </c>
      <c r="E34" s="9">
        <v>20</v>
      </c>
      <c r="F34" s="9">
        <v>342</v>
      </c>
      <c r="G34" t="s">
        <v>32</v>
      </c>
      <c r="H34" t="s">
        <v>32</v>
      </c>
    </row>
    <row r="35" spans="1:8" ht="12" customHeight="1" x14ac:dyDescent="0.2">
      <c r="A35" s="24" t="s">
        <v>32</v>
      </c>
      <c r="B35" s="1" t="s">
        <v>17</v>
      </c>
      <c r="C35" s="9">
        <v>663</v>
      </c>
      <c r="D35" s="9">
        <v>305</v>
      </c>
      <c r="E35" s="9">
        <v>22</v>
      </c>
      <c r="F35" s="9">
        <v>336</v>
      </c>
      <c r="G35" t="s">
        <v>32</v>
      </c>
      <c r="H35" t="s">
        <v>32</v>
      </c>
    </row>
    <row r="36" spans="1:8" ht="12" customHeight="1" x14ac:dyDescent="0.2">
      <c r="A36" s="24" t="s">
        <v>32</v>
      </c>
      <c r="B36" s="1" t="s">
        <v>18</v>
      </c>
      <c r="C36" s="9">
        <v>659</v>
      </c>
      <c r="D36" s="9">
        <v>331</v>
      </c>
      <c r="E36" s="9">
        <v>31</v>
      </c>
      <c r="F36" s="9">
        <v>297</v>
      </c>
      <c r="G36" t="s">
        <v>32</v>
      </c>
      <c r="H36" t="s">
        <v>32</v>
      </c>
    </row>
    <row r="37" spans="1:8" ht="12" customHeight="1" x14ac:dyDescent="0.2">
      <c r="A37" s="24" t="s">
        <v>32</v>
      </c>
      <c r="B37" s="1" t="s">
        <v>19</v>
      </c>
      <c r="C37" s="9">
        <v>725</v>
      </c>
      <c r="D37" s="9">
        <v>374</v>
      </c>
      <c r="E37" s="9">
        <v>19</v>
      </c>
      <c r="F37" s="9">
        <v>332</v>
      </c>
      <c r="G37" t="s">
        <v>32</v>
      </c>
      <c r="H37" t="s">
        <v>32</v>
      </c>
    </row>
    <row r="38" spans="1:8" ht="12" customHeight="1" x14ac:dyDescent="0.2">
      <c r="A38" s="24" t="s">
        <v>32</v>
      </c>
      <c r="B38" s="1" t="s">
        <v>20</v>
      </c>
      <c r="C38" s="9">
        <v>772</v>
      </c>
      <c r="D38" s="9">
        <v>403</v>
      </c>
      <c r="E38" s="9">
        <v>19</v>
      </c>
      <c r="F38" s="9">
        <v>350</v>
      </c>
      <c r="G38" t="s">
        <v>32</v>
      </c>
      <c r="H38" t="s">
        <v>32</v>
      </c>
    </row>
    <row r="39" spans="1:8" ht="12" customHeight="1" x14ac:dyDescent="0.2">
      <c r="A39" s="24" t="s">
        <v>32</v>
      </c>
      <c r="B39" s="1" t="s">
        <v>21</v>
      </c>
      <c r="C39" s="9">
        <v>611</v>
      </c>
      <c r="D39" s="9">
        <v>370</v>
      </c>
      <c r="E39" s="9">
        <v>16</v>
      </c>
      <c r="F39" s="9">
        <v>225</v>
      </c>
      <c r="G39" t="s">
        <v>32</v>
      </c>
      <c r="H39" t="s">
        <v>32</v>
      </c>
    </row>
    <row r="40" spans="1:8" ht="12" customHeight="1" x14ac:dyDescent="0.2">
      <c r="A40" s="24" t="s">
        <v>32</v>
      </c>
      <c r="B40" s="1" t="s">
        <v>22</v>
      </c>
      <c r="C40" s="9">
        <v>631</v>
      </c>
      <c r="D40" s="9">
        <v>534</v>
      </c>
      <c r="E40" s="9">
        <v>15</v>
      </c>
      <c r="F40" s="9">
        <v>82</v>
      </c>
      <c r="G40" t="s">
        <v>32</v>
      </c>
      <c r="H40" t="s">
        <v>32</v>
      </c>
    </row>
    <row r="41" spans="1:8" ht="12" customHeight="1" x14ac:dyDescent="0.2">
      <c r="A41" s="24" t="s">
        <v>32</v>
      </c>
      <c r="B41" s="1" t="s">
        <v>23</v>
      </c>
      <c r="C41" s="9">
        <v>767</v>
      </c>
      <c r="D41" s="9">
        <v>717</v>
      </c>
      <c r="E41" s="9">
        <v>9</v>
      </c>
      <c r="F41" s="9">
        <v>41</v>
      </c>
      <c r="G41" t="s">
        <v>32</v>
      </c>
      <c r="H41" t="s">
        <v>32</v>
      </c>
    </row>
    <row r="42" spans="1:8" ht="12" customHeight="1" x14ac:dyDescent="0.2">
      <c r="A42" s="24" t="s">
        <v>32</v>
      </c>
      <c r="B42" s="1" t="s">
        <v>24</v>
      </c>
      <c r="C42" s="9">
        <v>678</v>
      </c>
      <c r="D42" s="9">
        <v>642</v>
      </c>
      <c r="E42" s="9">
        <v>9</v>
      </c>
      <c r="F42" s="9">
        <v>27</v>
      </c>
      <c r="G42" t="s">
        <v>32</v>
      </c>
      <c r="H42" t="s">
        <v>32</v>
      </c>
    </row>
    <row r="43" spans="1:8" ht="12" customHeight="1" x14ac:dyDescent="0.2">
      <c r="A43" s="24" t="s">
        <v>32</v>
      </c>
      <c r="B43" s="1" t="s">
        <v>25</v>
      </c>
      <c r="C43" s="9">
        <v>425</v>
      </c>
      <c r="D43" s="9">
        <v>410</v>
      </c>
      <c r="E43" s="9">
        <v>2</v>
      </c>
      <c r="F43" s="9">
        <v>13</v>
      </c>
      <c r="G43" t="s">
        <v>32</v>
      </c>
      <c r="H43" t="s">
        <v>32</v>
      </c>
    </row>
    <row r="44" spans="1:8" ht="12" customHeight="1" x14ac:dyDescent="0.2">
      <c r="A44" s="24" t="s">
        <v>32</v>
      </c>
      <c r="B44" s="1" t="s">
        <v>26</v>
      </c>
      <c r="C44" s="9">
        <v>223</v>
      </c>
      <c r="D44" s="9">
        <v>213</v>
      </c>
      <c r="E44" s="9" t="s">
        <v>43</v>
      </c>
      <c r="F44" s="9">
        <v>10</v>
      </c>
      <c r="G44" t="s">
        <v>32</v>
      </c>
      <c r="H44" t="s">
        <v>32</v>
      </c>
    </row>
    <row r="45" spans="1:8" ht="12" customHeight="1" x14ac:dyDescent="0.2">
      <c r="A45" s="24" t="s">
        <v>32</v>
      </c>
      <c r="B45" s="1" t="s">
        <v>27</v>
      </c>
      <c r="C45" s="9">
        <v>125</v>
      </c>
      <c r="D45" s="9">
        <v>115</v>
      </c>
      <c r="E45" s="9" t="s">
        <v>43</v>
      </c>
      <c r="F45" s="9">
        <v>10</v>
      </c>
      <c r="G45" t="s">
        <v>32</v>
      </c>
      <c r="H45" t="s">
        <v>32</v>
      </c>
    </row>
    <row r="46" spans="1:8" ht="12" customHeight="1" x14ac:dyDescent="0.2">
      <c r="A46" s="24" t="s">
        <v>32</v>
      </c>
      <c r="B46" s="1" t="s">
        <v>28</v>
      </c>
      <c r="C46" s="9">
        <v>2</v>
      </c>
      <c r="D46" s="9">
        <v>2</v>
      </c>
      <c r="E46" s="9" t="s">
        <v>43</v>
      </c>
      <c r="F46" s="9" t="s">
        <v>43</v>
      </c>
      <c r="G46" t="s">
        <v>32</v>
      </c>
      <c r="H46" t="s">
        <v>32</v>
      </c>
    </row>
    <row r="47" spans="1:8" ht="12" customHeight="1" x14ac:dyDescent="0.2">
      <c r="A47" s="25" t="s">
        <v>30</v>
      </c>
      <c r="B47" s="4" t="s">
        <v>32</v>
      </c>
      <c r="C47" s="3">
        <v>6453</v>
      </c>
      <c r="D47" s="3">
        <v>3499</v>
      </c>
      <c r="E47" s="3">
        <v>117</v>
      </c>
      <c r="F47" s="3">
        <v>2837</v>
      </c>
    </row>
    <row r="48" spans="1:8" ht="12" customHeight="1" x14ac:dyDescent="0.2">
      <c r="A48" s="24" t="s">
        <v>32</v>
      </c>
      <c r="B48" s="1" t="s">
        <v>9</v>
      </c>
      <c r="C48" s="9">
        <v>59</v>
      </c>
      <c r="D48" s="9">
        <v>14</v>
      </c>
      <c r="E48" s="9">
        <v>2</v>
      </c>
      <c r="F48" s="9">
        <v>43</v>
      </c>
      <c r="G48" t="s">
        <v>32</v>
      </c>
      <c r="H48" t="s">
        <v>32</v>
      </c>
    </row>
    <row r="49" spans="1:8" ht="12" customHeight="1" x14ac:dyDescent="0.2">
      <c r="A49" s="24" t="s">
        <v>32</v>
      </c>
      <c r="B49" s="1" t="s">
        <v>10</v>
      </c>
      <c r="C49" s="9">
        <v>81</v>
      </c>
      <c r="D49" s="9">
        <v>27</v>
      </c>
      <c r="E49" s="9">
        <v>3</v>
      </c>
      <c r="F49" s="9">
        <v>51</v>
      </c>
      <c r="G49" t="s">
        <v>32</v>
      </c>
      <c r="H49" t="s">
        <v>32</v>
      </c>
    </row>
    <row r="50" spans="1:8" ht="12" customHeight="1" x14ac:dyDescent="0.2">
      <c r="A50" s="24" t="s">
        <v>32</v>
      </c>
      <c r="B50" s="1" t="s">
        <v>11</v>
      </c>
      <c r="C50" s="9">
        <v>135</v>
      </c>
      <c r="D50" s="9">
        <v>59</v>
      </c>
      <c r="E50" s="9">
        <v>1</v>
      </c>
      <c r="F50" s="9">
        <v>75</v>
      </c>
      <c r="G50" t="s">
        <v>32</v>
      </c>
      <c r="H50" t="s">
        <v>32</v>
      </c>
    </row>
    <row r="51" spans="1:8" ht="12" customHeight="1" x14ac:dyDescent="0.2">
      <c r="A51" s="24" t="s">
        <v>32</v>
      </c>
      <c r="B51" s="1" t="s">
        <v>12</v>
      </c>
      <c r="C51" s="9">
        <v>241</v>
      </c>
      <c r="D51" s="9">
        <v>77</v>
      </c>
      <c r="E51" s="9">
        <v>4</v>
      </c>
      <c r="F51" s="9">
        <v>160</v>
      </c>
      <c r="G51" t="s">
        <v>32</v>
      </c>
      <c r="H51" t="s">
        <v>32</v>
      </c>
    </row>
    <row r="52" spans="1:8" ht="12" customHeight="1" x14ac:dyDescent="0.2">
      <c r="A52" s="24" t="s">
        <v>32</v>
      </c>
      <c r="B52" s="1" t="s">
        <v>13</v>
      </c>
      <c r="C52" s="9">
        <v>287</v>
      </c>
      <c r="D52" s="9">
        <v>74</v>
      </c>
      <c r="E52" s="9">
        <v>9</v>
      </c>
      <c r="F52" s="9">
        <v>204</v>
      </c>
      <c r="G52" t="s">
        <v>32</v>
      </c>
      <c r="H52" t="s">
        <v>32</v>
      </c>
    </row>
    <row r="53" spans="1:8" ht="12" customHeight="1" x14ac:dyDescent="0.2">
      <c r="A53" s="24" t="s">
        <v>32</v>
      </c>
      <c r="B53" s="1" t="s">
        <v>14</v>
      </c>
      <c r="C53" s="9">
        <v>331</v>
      </c>
      <c r="D53" s="9">
        <v>115</v>
      </c>
      <c r="E53" s="9">
        <v>4</v>
      </c>
      <c r="F53" s="9">
        <v>212</v>
      </c>
      <c r="G53" t="s">
        <v>32</v>
      </c>
      <c r="H53" t="s">
        <v>32</v>
      </c>
    </row>
    <row r="54" spans="1:8" ht="12" customHeight="1" x14ac:dyDescent="0.2">
      <c r="A54" s="24" t="s">
        <v>32</v>
      </c>
      <c r="B54" s="1" t="s">
        <v>15</v>
      </c>
      <c r="C54" s="9">
        <v>487</v>
      </c>
      <c r="D54" s="9">
        <v>178</v>
      </c>
      <c r="E54" s="9">
        <v>12</v>
      </c>
      <c r="F54" s="9">
        <v>297</v>
      </c>
      <c r="G54" t="s">
        <v>32</v>
      </c>
      <c r="H54" t="s">
        <v>32</v>
      </c>
    </row>
    <row r="55" spans="1:8" ht="12" customHeight="1" x14ac:dyDescent="0.2">
      <c r="A55" s="24" t="s">
        <v>32</v>
      </c>
      <c r="B55" s="1" t="s">
        <v>16</v>
      </c>
      <c r="C55" s="9">
        <v>474</v>
      </c>
      <c r="D55" s="9">
        <v>203</v>
      </c>
      <c r="E55" s="9">
        <v>8</v>
      </c>
      <c r="F55" s="9">
        <v>263</v>
      </c>
      <c r="G55" t="s">
        <v>32</v>
      </c>
      <c r="H55" t="s">
        <v>32</v>
      </c>
    </row>
    <row r="56" spans="1:8" ht="12" customHeight="1" x14ac:dyDescent="0.2">
      <c r="A56" s="24" t="s">
        <v>32</v>
      </c>
      <c r="B56" s="1" t="s">
        <v>17</v>
      </c>
      <c r="C56" s="9">
        <v>471</v>
      </c>
      <c r="D56" s="9">
        <v>179</v>
      </c>
      <c r="E56" s="9">
        <v>10</v>
      </c>
      <c r="F56" s="9">
        <v>282</v>
      </c>
      <c r="G56" t="s">
        <v>32</v>
      </c>
      <c r="H56" t="s">
        <v>32</v>
      </c>
    </row>
    <row r="57" spans="1:8" ht="12" customHeight="1" x14ac:dyDescent="0.2">
      <c r="A57" s="24" t="s">
        <v>32</v>
      </c>
      <c r="B57" s="1" t="s">
        <v>18</v>
      </c>
      <c r="C57" s="9">
        <v>482</v>
      </c>
      <c r="D57" s="9">
        <v>218</v>
      </c>
      <c r="E57" s="9">
        <v>15</v>
      </c>
      <c r="F57" s="9">
        <v>249</v>
      </c>
      <c r="G57" t="s">
        <v>32</v>
      </c>
      <c r="H57" t="s">
        <v>32</v>
      </c>
    </row>
    <row r="58" spans="1:8" ht="12" customHeight="1" x14ac:dyDescent="0.2">
      <c r="A58" s="24" t="s">
        <v>32</v>
      </c>
      <c r="B58" s="1" t="s">
        <v>19</v>
      </c>
      <c r="C58" s="9">
        <v>492</v>
      </c>
      <c r="D58" s="9">
        <v>211</v>
      </c>
      <c r="E58" s="9">
        <v>12</v>
      </c>
      <c r="F58" s="9">
        <v>269</v>
      </c>
      <c r="G58" t="s">
        <v>32</v>
      </c>
      <c r="H58" t="s">
        <v>32</v>
      </c>
    </row>
    <row r="59" spans="1:8" ht="12" customHeight="1" x14ac:dyDescent="0.2">
      <c r="A59" s="24" t="s">
        <v>32</v>
      </c>
      <c r="B59" s="1" t="s">
        <v>20</v>
      </c>
      <c r="C59" s="9">
        <v>533</v>
      </c>
      <c r="D59" s="9">
        <v>248</v>
      </c>
      <c r="E59" s="9">
        <v>12</v>
      </c>
      <c r="F59" s="9">
        <v>273</v>
      </c>
      <c r="G59" t="s">
        <v>32</v>
      </c>
      <c r="H59" t="s">
        <v>32</v>
      </c>
    </row>
    <row r="60" spans="1:8" ht="12" customHeight="1" x14ac:dyDescent="0.2">
      <c r="A60" s="24" t="s">
        <v>32</v>
      </c>
      <c r="B60" s="1" t="s">
        <v>21</v>
      </c>
      <c r="C60" s="9">
        <v>457</v>
      </c>
      <c r="D60" s="9">
        <v>195</v>
      </c>
      <c r="E60" s="9">
        <v>10</v>
      </c>
      <c r="F60" s="9">
        <v>252</v>
      </c>
      <c r="G60" t="s">
        <v>32</v>
      </c>
      <c r="H60" t="s">
        <v>32</v>
      </c>
    </row>
    <row r="61" spans="1:8" ht="12" customHeight="1" x14ac:dyDescent="0.2">
      <c r="A61" s="24" t="s">
        <v>32</v>
      </c>
      <c r="B61" s="1" t="s">
        <v>22</v>
      </c>
      <c r="C61" s="9">
        <v>429</v>
      </c>
      <c r="D61" s="9">
        <v>291</v>
      </c>
      <c r="E61" s="9">
        <v>7</v>
      </c>
      <c r="F61" s="9">
        <v>131</v>
      </c>
      <c r="G61" t="s">
        <v>32</v>
      </c>
      <c r="H61" t="s">
        <v>32</v>
      </c>
    </row>
    <row r="62" spans="1:8" ht="12" customHeight="1" x14ac:dyDescent="0.2">
      <c r="A62" s="24" t="s">
        <v>32</v>
      </c>
      <c r="B62" s="1" t="s">
        <v>23</v>
      </c>
      <c r="C62" s="9">
        <v>571</v>
      </c>
      <c r="D62" s="9">
        <v>526</v>
      </c>
      <c r="E62" s="9">
        <v>5</v>
      </c>
      <c r="F62" s="9">
        <v>40</v>
      </c>
      <c r="G62" t="s">
        <v>32</v>
      </c>
      <c r="H62" t="s">
        <v>32</v>
      </c>
    </row>
    <row r="63" spans="1:8" ht="12" customHeight="1" x14ac:dyDescent="0.2">
      <c r="A63" s="24" t="s">
        <v>32</v>
      </c>
      <c r="B63" s="1" t="s">
        <v>24</v>
      </c>
      <c r="C63" s="9">
        <v>492</v>
      </c>
      <c r="D63" s="9">
        <v>473</v>
      </c>
      <c r="E63" s="9">
        <v>2</v>
      </c>
      <c r="F63" s="9">
        <v>17</v>
      </c>
      <c r="G63" t="s">
        <v>32</v>
      </c>
      <c r="H63" t="s">
        <v>32</v>
      </c>
    </row>
    <row r="64" spans="1:8" ht="12" customHeight="1" x14ac:dyDescent="0.2">
      <c r="A64" s="24" t="s">
        <v>32</v>
      </c>
      <c r="B64" s="1" t="s">
        <v>25</v>
      </c>
      <c r="C64" s="9">
        <v>277</v>
      </c>
      <c r="D64" s="9">
        <v>262</v>
      </c>
      <c r="E64" s="9">
        <v>1</v>
      </c>
      <c r="F64" s="9">
        <v>14</v>
      </c>
      <c r="G64" t="s">
        <v>32</v>
      </c>
      <c r="H64" t="s">
        <v>32</v>
      </c>
    </row>
    <row r="65" spans="1:31" ht="12" customHeight="1" x14ac:dyDescent="0.2">
      <c r="A65" s="24" t="s">
        <v>32</v>
      </c>
      <c r="B65" s="1" t="s">
        <v>26</v>
      </c>
      <c r="C65" s="9">
        <v>102</v>
      </c>
      <c r="D65" s="9">
        <v>99</v>
      </c>
      <c r="E65" s="9" t="s">
        <v>43</v>
      </c>
      <c r="F65" s="9">
        <v>3</v>
      </c>
      <c r="G65" t="s">
        <v>32</v>
      </c>
      <c r="H65" t="s">
        <v>32</v>
      </c>
    </row>
    <row r="66" spans="1:31" ht="12" customHeight="1" x14ac:dyDescent="0.2">
      <c r="A66" s="24" t="s">
        <v>32</v>
      </c>
      <c r="B66" s="1" t="s">
        <v>27</v>
      </c>
      <c r="C66" s="9">
        <v>51</v>
      </c>
      <c r="D66" s="9">
        <v>49</v>
      </c>
      <c r="E66" s="9" t="s">
        <v>43</v>
      </c>
      <c r="F66" s="9">
        <v>2</v>
      </c>
      <c r="G66" t="s">
        <v>32</v>
      </c>
      <c r="H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6392</v>
      </c>
      <c r="D5" s="17">
        <v>2709</v>
      </c>
      <c r="E5" s="17">
        <v>223</v>
      </c>
      <c r="F5" s="17">
        <v>3460</v>
      </c>
    </row>
    <row r="6" spans="1:31" ht="12" customHeight="1" x14ac:dyDescent="0.2">
      <c r="A6" s="24" t="s">
        <v>32</v>
      </c>
      <c r="B6" s="1" t="s">
        <v>9</v>
      </c>
      <c r="C6" s="9">
        <v>77</v>
      </c>
      <c r="D6" s="9">
        <v>34</v>
      </c>
      <c r="E6" s="9">
        <v>5</v>
      </c>
      <c r="F6" s="9">
        <v>38</v>
      </c>
      <c r="G6" t="s">
        <v>32</v>
      </c>
      <c r="H6" t="s">
        <v>32</v>
      </c>
    </row>
    <row r="7" spans="1:31" ht="12" customHeight="1" x14ac:dyDescent="0.2">
      <c r="A7" s="24" t="s">
        <v>32</v>
      </c>
      <c r="B7" s="1" t="s">
        <v>10</v>
      </c>
      <c r="C7" s="9">
        <v>104</v>
      </c>
      <c r="D7" s="9">
        <v>34</v>
      </c>
      <c r="E7" s="9">
        <v>6</v>
      </c>
      <c r="F7" s="9">
        <v>64</v>
      </c>
      <c r="G7" t="s">
        <v>32</v>
      </c>
      <c r="H7" t="s">
        <v>32</v>
      </c>
    </row>
    <row r="8" spans="1:31" ht="12" customHeight="1" x14ac:dyDescent="0.2">
      <c r="A8" s="24" t="s">
        <v>32</v>
      </c>
      <c r="B8" s="1" t="s">
        <v>11</v>
      </c>
      <c r="C8" s="9">
        <v>225</v>
      </c>
      <c r="D8" s="9">
        <v>66</v>
      </c>
      <c r="E8" s="9">
        <v>15</v>
      </c>
      <c r="F8" s="9">
        <v>144</v>
      </c>
      <c r="G8" t="s">
        <v>32</v>
      </c>
      <c r="H8" t="s">
        <v>32</v>
      </c>
    </row>
    <row r="9" spans="1:31" ht="12" customHeight="1" x14ac:dyDescent="0.2">
      <c r="A9" s="24" t="s">
        <v>32</v>
      </c>
      <c r="B9" s="1" t="s">
        <v>12</v>
      </c>
      <c r="C9" s="9">
        <v>351</v>
      </c>
      <c r="D9" s="9">
        <v>88</v>
      </c>
      <c r="E9" s="9">
        <v>12</v>
      </c>
      <c r="F9" s="9">
        <v>251</v>
      </c>
      <c r="G9" t="s">
        <v>32</v>
      </c>
      <c r="H9" t="s">
        <v>32</v>
      </c>
    </row>
    <row r="10" spans="1:31" ht="12" customHeight="1" x14ac:dyDescent="0.2">
      <c r="A10" s="24" t="s">
        <v>32</v>
      </c>
      <c r="B10" s="1" t="s">
        <v>13</v>
      </c>
      <c r="C10" s="9">
        <v>511</v>
      </c>
      <c r="D10" s="9">
        <v>90</v>
      </c>
      <c r="E10" s="9">
        <v>15</v>
      </c>
      <c r="F10" s="9">
        <v>406</v>
      </c>
      <c r="G10" t="s">
        <v>32</v>
      </c>
      <c r="H10" t="s">
        <v>32</v>
      </c>
    </row>
    <row r="11" spans="1:31" ht="12" customHeight="1" x14ac:dyDescent="0.2">
      <c r="A11" s="24" t="s">
        <v>32</v>
      </c>
      <c r="B11" s="1" t="s">
        <v>14</v>
      </c>
      <c r="C11" s="9">
        <v>624</v>
      </c>
      <c r="D11" s="9">
        <v>146</v>
      </c>
      <c r="E11" s="9">
        <v>23</v>
      </c>
      <c r="F11" s="9">
        <v>455</v>
      </c>
      <c r="G11" t="s">
        <v>32</v>
      </c>
      <c r="H11" t="s">
        <v>32</v>
      </c>
    </row>
    <row r="12" spans="1:31" ht="12" customHeight="1" x14ac:dyDescent="0.2">
      <c r="A12" s="24" t="s">
        <v>32</v>
      </c>
      <c r="B12" s="1" t="s">
        <v>15</v>
      </c>
      <c r="C12" s="9">
        <v>700</v>
      </c>
      <c r="D12" s="9">
        <v>220</v>
      </c>
      <c r="E12" s="9">
        <v>29</v>
      </c>
      <c r="F12" s="9">
        <v>451</v>
      </c>
      <c r="G12" t="s">
        <v>32</v>
      </c>
      <c r="H12" t="s">
        <v>32</v>
      </c>
    </row>
    <row r="13" spans="1:31" ht="12" customHeight="1" x14ac:dyDescent="0.2">
      <c r="A13" s="24" t="s">
        <v>32</v>
      </c>
      <c r="B13" s="1" t="s">
        <v>16</v>
      </c>
      <c r="C13" s="9">
        <v>571</v>
      </c>
      <c r="D13" s="9">
        <v>218</v>
      </c>
      <c r="E13" s="9">
        <v>25</v>
      </c>
      <c r="F13" s="9">
        <v>328</v>
      </c>
      <c r="G13" t="s">
        <v>32</v>
      </c>
      <c r="H13" t="s">
        <v>32</v>
      </c>
    </row>
    <row r="14" spans="1:31" ht="12" customHeight="1" x14ac:dyDescent="0.2">
      <c r="A14" s="24" t="s">
        <v>32</v>
      </c>
      <c r="B14" s="1" t="s">
        <v>17</v>
      </c>
      <c r="C14" s="9">
        <v>550</v>
      </c>
      <c r="D14" s="9">
        <v>237</v>
      </c>
      <c r="E14" s="9">
        <v>22</v>
      </c>
      <c r="F14" s="9">
        <v>291</v>
      </c>
      <c r="G14" t="s">
        <v>32</v>
      </c>
      <c r="H14" t="s">
        <v>32</v>
      </c>
    </row>
    <row r="15" spans="1:31" ht="12" customHeight="1" x14ac:dyDescent="0.2">
      <c r="A15" s="24" t="s">
        <v>32</v>
      </c>
      <c r="B15" s="1" t="s">
        <v>18</v>
      </c>
      <c r="C15" s="9">
        <v>545</v>
      </c>
      <c r="D15" s="9">
        <v>263</v>
      </c>
      <c r="E15" s="9">
        <v>20</v>
      </c>
      <c r="F15" s="9">
        <v>262</v>
      </c>
      <c r="G15" t="s">
        <v>32</v>
      </c>
      <c r="H15" t="s">
        <v>32</v>
      </c>
    </row>
    <row r="16" spans="1:31" ht="12" customHeight="1" x14ac:dyDescent="0.2">
      <c r="A16" s="24" t="s">
        <v>32</v>
      </c>
      <c r="B16" s="1" t="s">
        <v>19</v>
      </c>
      <c r="C16" s="9">
        <v>530</v>
      </c>
      <c r="D16" s="9">
        <v>255</v>
      </c>
      <c r="E16" s="9">
        <v>14</v>
      </c>
      <c r="F16" s="9">
        <v>261</v>
      </c>
      <c r="G16" t="s">
        <v>32</v>
      </c>
      <c r="H16" t="s">
        <v>32</v>
      </c>
    </row>
    <row r="17" spans="1:9" ht="12" customHeight="1" x14ac:dyDescent="0.2">
      <c r="A17" s="24" t="s">
        <v>32</v>
      </c>
      <c r="B17" s="1" t="s">
        <v>20</v>
      </c>
      <c r="C17" s="9">
        <v>432</v>
      </c>
      <c r="D17" s="9">
        <v>245</v>
      </c>
      <c r="E17" s="9">
        <v>16</v>
      </c>
      <c r="F17" s="9">
        <v>171</v>
      </c>
      <c r="G17" t="s">
        <v>32</v>
      </c>
      <c r="H17" t="s">
        <v>32</v>
      </c>
    </row>
    <row r="18" spans="1:9" ht="12" customHeight="1" x14ac:dyDescent="0.2">
      <c r="A18" s="24" t="s">
        <v>32</v>
      </c>
      <c r="B18" s="1" t="s">
        <v>21</v>
      </c>
      <c r="C18" s="9">
        <v>344</v>
      </c>
      <c r="D18" s="9">
        <v>189</v>
      </c>
      <c r="E18" s="9">
        <v>7</v>
      </c>
      <c r="F18" s="9">
        <v>148</v>
      </c>
      <c r="G18" t="s">
        <v>32</v>
      </c>
      <c r="H18" t="s">
        <v>32</v>
      </c>
    </row>
    <row r="19" spans="1:9" ht="12" customHeight="1" x14ac:dyDescent="0.2">
      <c r="A19" s="24" t="s">
        <v>32</v>
      </c>
      <c r="B19" s="1" t="s">
        <v>22</v>
      </c>
      <c r="C19" s="9">
        <v>238</v>
      </c>
      <c r="D19" s="9">
        <v>156</v>
      </c>
      <c r="E19" s="9">
        <v>6</v>
      </c>
      <c r="F19" s="9">
        <v>76</v>
      </c>
      <c r="G19" t="s">
        <v>32</v>
      </c>
      <c r="H19" t="s">
        <v>32</v>
      </c>
    </row>
    <row r="20" spans="1:9" ht="12" customHeight="1" x14ac:dyDescent="0.2">
      <c r="A20" s="24" t="s">
        <v>32</v>
      </c>
      <c r="B20" s="1" t="s">
        <v>23</v>
      </c>
      <c r="C20" s="9">
        <v>233</v>
      </c>
      <c r="D20" s="9">
        <v>171</v>
      </c>
      <c r="E20" s="9">
        <v>2</v>
      </c>
      <c r="F20" s="9">
        <v>60</v>
      </c>
      <c r="G20" t="s">
        <v>32</v>
      </c>
      <c r="H20" t="s">
        <v>32</v>
      </c>
    </row>
    <row r="21" spans="1:9" ht="12" customHeight="1" x14ac:dyDescent="0.2">
      <c r="A21" s="24" t="s">
        <v>32</v>
      </c>
      <c r="B21" s="1" t="s">
        <v>24</v>
      </c>
      <c r="C21" s="9">
        <v>169</v>
      </c>
      <c r="D21" s="9">
        <v>131</v>
      </c>
      <c r="E21" s="9">
        <v>5</v>
      </c>
      <c r="F21" s="9">
        <v>33</v>
      </c>
      <c r="G21" t="s">
        <v>32</v>
      </c>
      <c r="H21" t="s">
        <v>32</v>
      </c>
    </row>
    <row r="22" spans="1:9" ht="12" customHeight="1" x14ac:dyDescent="0.2">
      <c r="A22" s="24" t="s">
        <v>32</v>
      </c>
      <c r="B22" s="1" t="s">
        <v>25</v>
      </c>
      <c r="C22" s="9">
        <v>86</v>
      </c>
      <c r="D22" s="9">
        <v>74</v>
      </c>
      <c r="E22" s="9">
        <v>1</v>
      </c>
      <c r="F22" s="9">
        <v>11</v>
      </c>
      <c r="G22" t="s">
        <v>32</v>
      </c>
      <c r="H22" t="s">
        <v>32</v>
      </c>
    </row>
    <row r="23" spans="1:9" ht="12" customHeight="1" x14ac:dyDescent="0.2">
      <c r="A23" s="24" t="s">
        <v>32</v>
      </c>
      <c r="B23" s="1" t="s">
        <v>26</v>
      </c>
      <c r="C23" s="9">
        <v>61</v>
      </c>
      <c r="D23" s="9">
        <v>53</v>
      </c>
      <c r="E23" s="9" t="s">
        <v>43</v>
      </c>
      <c r="F23" s="9">
        <v>8</v>
      </c>
      <c r="G23" t="s">
        <v>32</v>
      </c>
      <c r="H23" t="s">
        <v>32</v>
      </c>
    </row>
    <row r="24" spans="1:9" ht="12" customHeight="1" x14ac:dyDescent="0.25">
      <c r="A24" s="24" t="s">
        <v>32</v>
      </c>
      <c r="B24" s="1" t="s">
        <v>27</v>
      </c>
      <c r="C24" s="9">
        <v>41</v>
      </c>
      <c r="D24" s="9">
        <v>39</v>
      </c>
      <c r="E24" s="9" t="s">
        <v>43</v>
      </c>
      <c r="F24" s="9">
        <v>2</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3466</v>
      </c>
      <c r="D26" s="3">
        <v>1541</v>
      </c>
      <c r="E26" s="3">
        <v>133</v>
      </c>
      <c r="F26" s="3">
        <v>1792</v>
      </c>
    </row>
    <row r="27" spans="1:9" ht="12" customHeight="1" x14ac:dyDescent="0.2">
      <c r="A27" s="24" t="s">
        <v>32</v>
      </c>
      <c r="B27" s="1" t="s">
        <v>9</v>
      </c>
      <c r="C27" s="9">
        <v>36</v>
      </c>
      <c r="D27" s="9">
        <v>13</v>
      </c>
      <c r="E27" s="9">
        <v>3</v>
      </c>
      <c r="F27" s="9">
        <v>20</v>
      </c>
      <c r="G27" t="s">
        <v>32</v>
      </c>
      <c r="H27" t="s">
        <v>32</v>
      </c>
    </row>
    <row r="28" spans="1:9" ht="12" customHeight="1" x14ac:dyDescent="0.2">
      <c r="A28" s="24" t="s">
        <v>32</v>
      </c>
      <c r="B28" s="1" t="s">
        <v>10</v>
      </c>
      <c r="C28" s="9">
        <v>48</v>
      </c>
      <c r="D28" s="9">
        <v>14</v>
      </c>
      <c r="E28" s="9">
        <v>4</v>
      </c>
      <c r="F28" s="9">
        <v>30</v>
      </c>
      <c r="G28" t="s">
        <v>32</v>
      </c>
      <c r="H28" t="s">
        <v>32</v>
      </c>
    </row>
    <row r="29" spans="1:9" ht="12" customHeight="1" x14ac:dyDescent="0.2">
      <c r="A29" s="24" t="s">
        <v>32</v>
      </c>
      <c r="B29" s="1" t="s">
        <v>11</v>
      </c>
      <c r="C29" s="9">
        <v>117</v>
      </c>
      <c r="D29" s="9">
        <v>35</v>
      </c>
      <c r="E29" s="9">
        <v>5</v>
      </c>
      <c r="F29" s="9">
        <v>77</v>
      </c>
      <c r="G29" t="s">
        <v>32</v>
      </c>
      <c r="H29" t="s">
        <v>32</v>
      </c>
    </row>
    <row r="30" spans="1:9" ht="12" customHeight="1" x14ac:dyDescent="0.2">
      <c r="A30" s="24" t="s">
        <v>32</v>
      </c>
      <c r="B30" s="1" t="s">
        <v>12</v>
      </c>
      <c r="C30" s="9">
        <v>166</v>
      </c>
      <c r="D30" s="9">
        <v>45</v>
      </c>
      <c r="E30" s="9">
        <v>4</v>
      </c>
      <c r="F30" s="9">
        <v>117</v>
      </c>
      <c r="G30" t="s">
        <v>32</v>
      </c>
      <c r="H30" t="s">
        <v>32</v>
      </c>
    </row>
    <row r="31" spans="1:9" ht="12" customHeight="1" x14ac:dyDescent="0.2">
      <c r="A31" s="24" t="s">
        <v>32</v>
      </c>
      <c r="B31" s="1" t="s">
        <v>13</v>
      </c>
      <c r="C31" s="9">
        <v>288</v>
      </c>
      <c r="D31" s="9">
        <v>44</v>
      </c>
      <c r="E31" s="9">
        <v>9</v>
      </c>
      <c r="F31" s="9">
        <v>235</v>
      </c>
      <c r="G31" t="s">
        <v>32</v>
      </c>
      <c r="H31" t="s">
        <v>32</v>
      </c>
    </row>
    <row r="32" spans="1:9" ht="12" customHeight="1" x14ac:dyDescent="0.2">
      <c r="A32" s="24" t="s">
        <v>32</v>
      </c>
      <c r="B32" s="1" t="s">
        <v>14</v>
      </c>
      <c r="C32" s="9">
        <v>320</v>
      </c>
      <c r="D32" s="9">
        <v>72</v>
      </c>
      <c r="E32" s="9">
        <v>11</v>
      </c>
      <c r="F32" s="9">
        <v>237</v>
      </c>
      <c r="G32" t="s">
        <v>32</v>
      </c>
      <c r="H32" t="s">
        <v>32</v>
      </c>
    </row>
    <row r="33" spans="1:9" ht="12" customHeight="1" x14ac:dyDescent="0.2">
      <c r="A33" s="24" t="s">
        <v>32</v>
      </c>
      <c r="B33" s="1" t="s">
        <v>15</v>
      </c>
      <c r="C33" s="9">
        <v>360</v>
      </c>
      <c r="D33" s="9">
        <v>113</v>
      </c>
      <c r="E33" s="9">
        <v>23</v>
      </c>
      <c r="F33" s="9">
        <v>224</v>
      </c>
      <c r="G33" t="s">
        <v>32</v>
      </c>
      <c r="H33" t="s">
        <v>32</v>
      </c>
    </row>
    <row r="34" spans="1:9" ht="12" customHeight="1" x14ac:dyDescent="0.2">
      <c r="A34" s="24" t="s">
        <v>32</v>
      </c>
      <c r="B34" s="1" t="s">
        <v>16</v>
      </c>
      <c r="C34" s="9">
        <v>309</v>
      </c>
      <c r="D34" s="9">
        <v>128</v>
      </c>
      <c r="E34" s="9">
        <v>15</v>
      </c>
      <c r="F34" s="9">
        <v>166</v>
      </c>
      <c r="G34" t="s">
        <v>32</v>
      </c>
      <c r="H34" t="s">
        <v>32</v>
      </c>
    </row>
    <row r="35" spans="1:9" ht="12" customHeight="1" x14ac:dyDescent="0.2">
      <c r="A35" s="24" t="s">
        <v>32</v>
      </c>
      <c r="B35" s="1" t="s">
        <v>17</v>
      </c>
      <c r="C35" s="9">
        <v>325</v>
      </c>
      <c r="D35" s="9">
        <v>154</v>
      </c>
      <c r="E35" s="9">
        <v>13</v>
      </c>
      <c r="F35" s="9">
        <v>158</v>
      </c>
      <c r="G35" t="s">
        <v>32</v>
      </c>
      <c r="H35" t="s">
        <v>32</v>
      </c>
    </row>
    <row r="36" spans="1:9" ht="12" customHeight="1" x14ac:dyDescent="0.2">
      <c r="A36" s="24" t="s">
        <v>32</v>
      </c>
      <c r="B36" s="1" t="s">
        <v>18</v>
      </c>
      <c r="C36" s="9">
        <v>325</v>
      </c>
      <c r="D36" s="9">
        <v>170</v>
      </c>
      <c r="E36" s="9">
        <v>15</v>
      </c>
      <c r="F36" s="9">
        <v>140</v>
      </c>
      <c r="G36" t="s">
        <v>32</v>
      </c>
      <c r="H36" t="s">
        <v>32</v>
      </c>
    </row>
    <row r="37" spans="1:9" ht="12" customHeight="1" x14ac:dyDescent="0.2">
      <c r="A37" s="24" t="s">
        <v>32</v>
      </c>
      <c r="B37" s="1" t="s">
        <v>19</v>
      </c>
      <c r="C37" s="9">
        <v>282</v>
      </c>
      <c r="D37" s="9">
        <v>146</v>
      </c>
      <c r="E37" s="9">
        <v>8</v>
      </c>
      <c r="F37" s="9">
        <v>128</v>
      </c>
      <c r="G37" t="s">
        <v>32</v>
      </c>
      <c r="H37" t="s">
        <v>32</v>
      </c>
    </row>
    <row r="38" spans="1:9" ht="12" customHeight="1" x14ac:dyDescent="0.2">
      <c r="A38" s="24" t="s">
        <v>32</v>
      </c>
      <c r="B38" s="1" t="s">
        <v>20</v>
      </c>
      <c r="C38" s="9">
        <v>256</v>
      </c>
      <c r="D38" s="9">
        <v>159</v>
      </c>
      <c r="E38" s="9">
        <v>13</v>
      </c>
      <c r="F38" s="9">
        <v>84</v>
      </c>
      <c r="G38" t="s">
        <v>32</v>
      </c>
      <c r="H38" t="s">
        <v>32</v>
      </c>
    </row>
    <row r="39" spans="1:9" ht="12" customHeight="1" x14ac:dyDescent="0.2">
      <c r="A39" s="24" t="s">
        <v>32</v>
      </c>
      <c r="B39" s="1" t="s">
        <v>21</v>
      </c>
      <c r="C39" s="9">
        <v>188</v>
      </c>
      <c r="D39" s="9">
        <v>109</v>
      </c>
      <c r="E39" s="9">
        <v>5</v>
      </c>
      <c r="F39" s="9">
        <v>74</v>
      </c>
      <c r="G39" t="s">
        <v>32</v>
      </c>
      <c r="H39" t="s">
        <v>32</v>
      </c>
    </row>
    <row r="40" spans="1:9" ht="12" customHeight="1" x14ac:dyDescent="0.2">
      <c r="A40" s="24" t="s">
        <v>32</v>
      </c>
      <c r="B40" s="1" t="s">
        <v>22</v>
      </c>
      <c r="C40" s="9">
        <v>122</v>
      </c>
      <c r="D40" s="9">
        <v>80</v>
      </c>
      <c r="E40" s="9">
        <v>3</v>
      </c>
      <c r="F40" s="9">
        <v>39</v>
      </c>
      <c r="G40" t="s">
        <v>32</v>
      </c>
      <c r="H40" t="s">
        <v>32</v>
      </c>
    </row>
    <row r="41" spans="1:9" ht="12" customHeight="1" x14ac:dyDescent="0.2">
      <c r="A41" s="24" t="s">
        <v>32</v>
      </c>
      <c r="B41" s="1" t="s">
        <v>23</v>
      </c>
      <c r="C41" s="9">
        <v>120</v>
      </c>
      <c r="D41" s="9">
        <v>88</v>
      </c>
      <c r="E41" s="9">
        <v>1</v>
      </c>
      <c r="F41" s="9">
        <v>31</v>
      </c>
      <c r="G41" t="s">
        <v>32</v>
      </c>
      <c r="H41" t="s">
        <v>32</v>
      </c>
    </row>
    <row r="42" spans="1:9" ht="12" customHeight="1" x14ac:dyDescent="0.2">
      <c r="A42" s="24" t="s">
        <v>32</v>
      </c>
      <c r="B42" s="1" t="s">
        <v>24</v>
      </c>
      <c r="C42" s="9">
        <v>76</v>
      </c>
      <c r="D42" s="9">
        <v>57</v>
      </c>
      <c r="E42" s="9">
        <v>1</v>
      </c>
      <c r="F42" s="9">
        <v>18</v>
      </c>
      <c r="G42" t="s">
        <v>32</v>
      </c>
      <c r="H42" t="s">
        <v>32</v>
      </c>
    </row>
    <row r="43" spans="1:9" ht="12" customHeight="1" x14ac:dyDescent="0.2">
      <c r="A43" s="24" t="s">
        <v>32</v>
      </c>
      <c r="B43" s="1" t="s">
        <v>25</v>
      </c>
      <c r="C43" s="9">
        <v>50</v>
      </c>
      <c r="D43" s="9">
        <v>45</v>
      </c>
      <c r="E43" s="9" t="s">
        <v>43</v>
      </c>
      <c r="F43" s="9">
        <v>5</v>
      </c>
      <c r="G43" t="s">
        <v>32</v>
      </c>
      <c r="H43" t="s">
        <v>32</v>
      </c>
    </row>
    <row r="44" spans="1:9" ht="12" customHeight="1" x14ac:dyDescent="0.2">
      <c r="A44" s="24" t="s">
        <v>32</v>
      </c>
      <c r="B44" s="1" t="s">
        <v>26</v>
      </c>
      <c r="C44" s="9">
        <v>46</v>
      </c>
      <c r="D44" s="9">
        <v>38</v>
      </c>
      <c r="E44" s="9" t="s">
        <v>43</v>
      </c>
      <c r="F44" s="9">
        <v>8</v>
      </c>
      <c r="G44" t="s">
        <v>32</v>
      </c>
      <c r="H44" t="s">
        <v>32</v>
      </c>
    </row>
    <row r="45" spans="1:9" ht="12" customHeight="1" x14ac:dyDescent="0.2">
      <c r="A45" s="24" t="s">
        <v>32</v>
      </c>
      <c r="B45" s="1" t="s">
        <v>27</v>
      </c>
      <c r="C45" s="9">
        <v>32</v>
      </c>
      <c r="D45" s="9">
        <v>31</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2926</v>
      </c>
      <c r="D47" s="3">
        <v>1168</v>
      </c>
      <c r="E47" s="3">
        <v>90</v>
      </c>
      <c r="F47" s="3">
        <v>1668</v>
      </c>
    </row>
    <row r="48" spans="1:9" ht="12" customHeight="1" x14ac:dyDescent="0.2">
      <c r="A48" s="24" t="s">
        <v>32</v>
      </c>
      <c r="B48" s="1" t="s">
        <v>9</v>
      </c>
      <c r="C48" s="9">
        <v>41</v>
      </c>
      <c r="D48" s="9">
        <v>21</v>
      </c>
      <c r="E48" s="9">
        <v>2</v>
      </c>
      <c r="F48" s="9">
        <v>18</v>
      </c>
      <c r="G48" t="s">
        <v>32</v>
      </c>
      <c r="H48" t="s">
        <v>32</v>
      </c>
    </row>
    <row r="49" spans="1:8" ht="12" customHeight="1" x14ac:dyDescent="0.2">
      <c r="A49" s="24" t="s">
        <v>32</v>
      </c>
      <c r="B49" s="1" t="s">
        <v>10</v>
      </c>
      <c r="C49" s="9">
        <v>56</v>
      </c>
      <c r="D49" s="9">
        <v>20</v>
      </c>
      <c r="E49" s="9">
        <v>2</v>
      </c>
      <c r="F49" s="9">
        <v>34</v>
      </c>
      <c r="G49" t="s">
        <v>32</v>
      </c>
      <c r="H49" t="s">
        <v>32</v>
      </c>
    </row>
    <row r="50" spans="1:8" ht="12" customHeight="1" x14ac:dyDescent="0.2">
      <c r="A50" s="24" t="s">
        <v>32</v>
      </c>
      <c r="B50" s="1" t="s">
        <v>11</v>
      </c>
      <c r="C50" s="9">
        <v>108</v>
      </c>
      <c r="D50" s="9">
        <v>31</v>
      </c>
      <c r="E50" s="9">
        <v>10</v>
      </c>
      <c r="F50" s="9">
        <v>67</v>
      </c>
      <c r="G50" t="s">
        <v>32</v>
      </c>
      <c r="H50" t="s">
        <v>32</v>
      </c>
    </row>
    <row r="51" spans="1:8" ht="12" customHeight="1" x14ac:dyDescent="0.2">
      <c r="A51" s="24" t="s">
        <v>32</v>
      </c>
      <c r="B51" s="1" t="s">
        <v>12</v>
      </c>
      <c r="C51" s="9">
        <v>185</v>
      </c>
      <c r="D51" s="9">
        <v>43</v>
      </c>
      <c r="E51" s="9">
        <v>8</v>
      </c>
      <c r="F51" s="9">
        <v>134</v>
      </c>
      <c r="G51" t="s">
        <v>32</v>
      </c>
      <c r="H51" t="s">
        <v>32</v>
      </c>
    </row>
    <row r="52" spans="1:8" ht="12" customHeight="1" x14ac:dyDescent="0.2">
      <c r="A52" s="24" t="s">
        <v>32</v>
      </c>
      <c r="B52" s="1" t="s">
        <v>13</v>
      </c>
      <c r="C52" s="9">
        <v>223</v>
      </c>
      <c r="D52" s="9">
        <v>46</v>
      </c>
      <c r="E52" s="9">
        <v>6</v>
      </c>
      <c r="F52" s="9">
        <v>171</v>
      </c>
      <c r="G52" t="s">
        <v>32</v>
      </c>
      <c r="H52" t="s">
        <v>32</v>
      </c>
    </row>
    <row r="53" spans="1:8" ht="12" customHeight="1" x14ac:dyDescent="0.2">
      <c r="A53" s="24" t="s">
        <v>32</v>
      </c>
      <c r="B53" s="1" t="s">
        <v>14</v>
      </c>
      <c r="C53" s="9">
        <v>304</v>
      </c>
      <c r="D53" s="9">
        <v>74</v>
      </c>
      <c r="E53" s="9">
        <v>12</v>
      </c>
      <c r="F53" s="9">
        <v>218</v>
      </c>
      <c r="G53" t="s">
        <v>32</v>
      </c>
      <c r="H53" t="s">
        <v>32</v>
      </c>
    </row>
    <row r="54" spans="1:8" ht="12" customHeight="1" x14ac:dyDescent="0.2">
      <c r="A54" s="24" t="s">
        <v>32</v>
      </c>
      <c r="B54" s="1" t="s">
        <v>15</v>
      </c>
      <c r="C54" s="9">
        <v>340</v>
      </c>
      <c r="D54" s="9">
        <v>107</v>
      </c>
      <c r="E54" s="9">
        <v>6</v>
      </c>
      <c r="F54" s="9">
        <v>227</v>
      </c>
      <c r="G54" t="s">
        <v>32</v>
      </c>
      <c r="H54" t="s">
        <v>32</v>
      </c>
    </row>
    <row r="55" spans="1:8" ht="12" customHeight="1" x14ac:dyDescent="0.2">
      <c r="A55" s="24" t="s">
        <v>32</v>
      </c>
      <c r="B55" s="1" t="s">
        <v>16</v>
      </c>
      <c r="C55" s="9">
        <v>262</v>
      </c>
      <c r="D55" s="9">
        <v>90</v>
      </c>
      <c r="E55" s="9">
        <v>10</v>
      </c>
      <c r="F55" s="9">
        <v>162</v>
      </c>
      <c r="G55" t="s">
        <v>32</v>
      </c>
      <c r="H55" t="s">
        <v>32</v>
      </c>
    </row>
    <row r="56" spans="1:8" ht="12" customHeight="1" x14ac:dyDescent="0.2">
      <c r="A56" s="24" t="s">
        <v>32</v>
      </c>
      <c r="B56" s="1" t="s">
        <v>17</v>
      </c>
      <c r="C56" s="9">
        <v>225</v>
      </c>
      <c r="D56" s="9">
        <v>83</v>
      </c>
      <c r="E56" s="9">
        <v>9</v>
      </c>
      <c r="F56" s="9">
        <v>133</v>
      </c>
      <c r="G56" t="s">
        <v>32</v>
      </c>
      <c r="H56" t="s">
        <v>32</v>
      </c>
    </row>
    <row r="57" spans="1:8" ht="12" customHeight="1" x14ac:dyDescent="0.2">
      <c r="A57" s="24" t="s">
        <v>32</v>
      </c>
      <c r="B57" s="1" t="s">
        <v>18</v>
      </c>
      <c r="C57" s="9">
        <v>220</v>
      </c>
      <c r="D57" s="9">
        <v>93</v>
      </c>
      <c r="E57" s="9">
        <v>5</v>
      </c>
      <c r="F57" s="9">
        <v>122</v>
      </c>
      <c r="G57" t="s">
        <v>32</v>
      </c>
      <c r="H57" t="s">
        <v>32</v>
      </c>
    </row>
    <row r="58" spans="1:8" ht="12" customHeight="1" x14ac:dyDescent="0.2">
      <c r="A58" s="24" t="s">
        <v>32</v>
      </c>
      <c r="B58" s="1" t="s">
        <v>19</v>
      </c>
      <c r="C58" s="9">
        <v>248</v>
      </c>
      <c r="D58" s="9">
        <v>109</v>
      </c>
      <c r="E58" s="9">
        <v>6</v>
      </c>
      <c r="F58" s="9">
        <v>133</v>
      </c>
      <c r="G58" t="s">
        <v>32</v>
      </c>
      <c r="H58" t="s">
        <v>32</v>
      </c>
    </row>
    <row r="59" spans="1:8" ht="12" customHeight="1" x14ac:dyDescent="0.2">
      <c r="A59" s="24" t="s">
        <v>32</v>
      </c>
      <c r="B59" s="1" t="s">
        <v>20</v>
      </c>
      <c r="C59" s="9">
        <v>176</v>
      </c>
      <c r="D59" s="9">
        <v>86</v>
      </c>
      <c r="E59" s="9">
        <v>3</v>
      </c>
      <c r="F59" s="9">
        <v>87</v>
      </c>
      <c r="G59" t="s">
        <v>32</v>
      </c>
      <c r="H59" t="s">
        <v>32</v>
      </c>
    </row>
    <row r="60" spans="1:8" ht="12" customHeight="1" x14ac:dyDescent="0.2">
      <c r="A60" s="24" t="s">
        <v>32</v>
      </c>
      <c r="B60" s="1" t="s">
        <v>21</v>
      </c>
      <c r="C60" s="9">
        <v>156</v>
      </c>
      <c r="D60" s="9">
        <v>80</v>
      </c>
      <c r="E60" s="9">
        <v>2</v>
      </c>
      <c r="F60" s="9">
        <v>74</v>
      </c>
      <c r="G60" t="s">
        <v>32</v>
      </c>
      <c r="H60" t="s">
        <v>32</v>
      </c>
    </row>
    <row r="61" spans="1:8" ht="12" customHeight="1" x14ac:dyDescent="0.2">
      <c r="A61" s="24" t="s">
        <v>32</v>
      </c>
      <c r="B61" s="1" t="s">
        <v>22</v>
      </c>
      <c r="C61" s="9">
        <v>116</v>
      </c>
      <c r="D61" s="9">
        <v>76</v>
      </c>
      <c r="E61" s="9">
        <v>3</v>
      </c>
      <c r="F61" s="9">
        <v>37</v>
      </c>
      <c r="G61" t="s">
        <v>32</v>
      </c>
      <c r="H61" t="s">
        <v>32</v>
      </c>
    </row>
    <row r="62" spans="1:8" ht="12" customHeight="1" x14ac:dyDescent="0.2">
      <c r="A62" s="24" t="s">
        <v>32</v>
      </c>
      <c r="B62" s="1" t="s">
        <v>23</v>
      </c>
      <c r="C62" s="9">
        <v>113</v>
      </c>
      <c r="D62" s="9">
        <v>83</v>
      </c>
      <c r="E62" s="9">
        <v>1</v>
      </c>
      <c r="F62" s="9">
        <v>29</v>
      </c>
      <c r="G62" t="s">
        <v>32</v>
      </c>
      <c r="H62" t="s">
        <v>32</v>
      </c>
    </row>
    <row r="63" spans="1:8" ht="12" customHeight="1" x14ac:dyDescent="0.2">
      <c r="A63" s="24" t="s">
        <v>32</v>
      </c>
      <c r="B63" s="1" t="s">
        <v>24</v>
      </c>
      <c r="C63" s="9">
        <v>93</v>
      </c>
      <c r="D63" s="9">
        <v>74</v>
      </c>
      <c r="E63" s="9">
        <v>4</v>
      </c>
      <c r="F63" s="9">
        <v>15</v>
      </c>
      <c r="G63" t="s">
        <v>32</v>
      </c>
      <c r="H63" t="s">
        <v>32</v>
      </c>
    </row>
    <row r="64" spans="1:8" ht="12" customHeight="1" x14ac:dyDescent="0.2">
      <c r="A64" s="24" t="s">
        <v>32</v>
      </c>
      <c r="B64" s="1" t="s">
        <v>25</v>
      </c>
      <c r="C64" s="9">
        <v>36</v>
      </c>
      <c r="D64" s="9">
        <v>29</v>
      </c>
      <c r="E64" s="9">
        <v>1</v>
      </c>
      <c r="F64" s="9">
        <v>6</v>
      </c>
      <c r="G64" t="s">
        <v>32</v>
      </c>
      <c r="H64" t="s">
        <v>32</v>
      </c>
    </row>
    <row r="65" spans="1:31" ht="12" customHeight="1" x14ac:dyDescent="0.2">
      <c r="A65" s="24" t="s">
        <v>32</v>
      </c>
      <c r="B65" s="1" t="s">
        <v>26</v>
      </c>
      <c r="C65" s="9">
        <v>15</v>
      </c>
      <c r="D65" s="9">
        <v>15</v>
      </c>
      <c r="E65" s="9" t="s">
        <v>43</v>
      </c>
      <c r="F65" s="9" t="s">
        <v>43</v>
      </c>
      <c r="G65" t="s">
        <v>32</v>
      </c>
      <c r="H65" t="s">
        <v>32</v>
      </c>
    </row>
    <row r="66" spans="1:31" ht="12" customHeight="1" x14ac:dyDescent="0.2">
      <c r="A66" s="24" t="s">
        <v>32</v>
      </c>
      <c r="B66" s="1" t="s">
        <v>27</v>
      </c>
      <c r="C66" s="9">
        <v>9</v>
      </c>
      <c r="D66" s="9">
        <v>8</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582</v>
      </c>
      <c r="D5" s="17">
        <v>258</v>
      </c>
      <c r="E5" s="17">
        <v>24</v>
      </c>
      <c r="F5" s="17">
        <v>300</v>
      </c>
    </row>
    <row r="6" spans="1:31" ht="12" customHeight="1" x14ac:dyDescent="0.2">
      <c r="A6" s="24" t="s">
        <v>32</v>
      </c>
      <c r="B6" s="1" t="s">
        <v>9</v>
      </c>
      <c r="C6" s="9">
        <v>17</v>
      </c>
      <c r="D6" s="9">
        <v>7</v>
      </c>
      <c r="E6" s="9" t="s">
        <v>43</v>
      </c>
      <c r="F6" s="9">
        <v>10</v>
      </c>
      <c r="G6" t="s">
        <v>32</v>
      </c>
      <c r="H6" t="s">
        <v>32</v>
      </c>
    </row>
    <row r="7" spans="1:31" ht="12" customHeight="1" x14ac:dyDescent="0.2">
      <c r="A7" s="24" t="s">
        <v>32</v>
      </c>
      <c r="B7" s="1" t="s">
        <v>10</v>
      </c>
      <c r="C7" s="9">
        <v>20</v>
      </c>
      <c r="D7" s="9">
        <v>5</v>
      </c>
      <c r="E7" s="9">
        <v>2</v>
      </c>
      <c r="F7" s="9">
        <v>13</v>
      </c>
      <c r="G7" t="s">
        <v>32</v>
      </c>
      <c r="H7" t="s">
        <v>32</v>
      </c>
    </row>
    <row r="8" spans="1:31" ht="12" customHeight="1" x14ac:dyDescent="0.2">
      <c r="A8" s="24" t="s">
        <v>32</v>
      </c>
      <c r="B8" s="1" t="s">
        <v>11</v>
      </c>
      <c r="C8" s="9">
        <v>44</v>
      </c>
      <c r="D8" s="9">
        <v>19</v>
      </c>
      <c r="E8" s="9">
        <v>3</v>
      </c>
      <c r="F8" s="9">
        <v>22</v>
      </c>
      <c r="G8" t="s">
        <v>32</v>
      </c>
      <c r="H8" t="s">
        <v>32</v>
      </c>
    </row>
    <row r="9" spans="1:31" ht="12" customHeight="1" x14ac:dyDescent="0.2">
      <c r="A9" s="24" t="s">
        <v>32</v>
      </c>
      <c r="B9" s="1" t="s">
        <v>12</v>
      </c>
      <c r="C9" s="9">
        <v>41</v>
      </c>
      <c r="D9" s="9">
        <v>15</v>
      </c>
      <c r="E9" s="9" t="s">
        <v>43</v>
      </c>
      <c r="F9" s="9">
        <v>26</v>
      </c>
      <c r="G9" t="s">
        <v>32</v>
      </c>
      <c r="H9" t="s">
        <v>32</v>
      </c>
    </row>
    <row r="10" spans="1:31" ht="12" customHeight="1" x14ac:dyDescent="0.2">
      <c r="A10" s="24" t="s">
        <v>32</v>
      </c>
      <c r="B10" s="1" t="s">
        <v>13</v>
      </c>
      <c r="C10" s="9">
        <v>49</v>
      </c>
      <c r="D10" s="9">
        <v>15</v>
      </c>
      <c r="E10" s="9">
        <v>1</v>
      </c>
      <c r="F10" s="9">
        <v>33</v>
      </c>
      <c r="G10" t="s">
        <v>32</v>
      </c>
      <c r="H10" t="s">
        <v>32</v>
      </c>
    </row>
    <row r="11" spans="1:31" ht="12" customHeight="1" x14ac:dyDescent="0.2">
      <c r="A11" s="24" t="s">
        <v>32</v>
      </c>
      <c r="B11" s="1" t="s">
        <v>14</v>
      </c>
      <c r="C11" s="9">
        <v>58</v>
      </c>
      <c r="D11" s="9">
        <v>20</v>
      </c>
      <c r="E11" s="9">
        <v>2</v>
      </c>
      <c r="F11" s="9">
        <v>36</v>
      </c>
      <c r="G11" t="s">
        <v>32</v>
      </c>
      <c r="H11" t="s">
        <v>32</v>
      </c>
    </row>
    <row r="12" spans="1:31" ht="12" customHeight="1" x14ac:dyDescent="0.2">
      <c r="A12" s="24" t="s">
        <v>32</v>
      </c>
      <c r="B12" s="1" t="s">
        <v>15</v>
      </c>
      <c r="C12" s="9">
        <v>45</v>
      </c>
      <c r="D12" s="9">
        <v>8</v>
      </c>
      <c r="E12" s="9">
        <v>3</v>
      </c>
      <c r="F12" s="9">
        <v>34</v>
      </c>
      <c r="G12" t="s">
        <v>32</v>
      </c>
      <c r="H12" t="s">
        <v>32</v>
      </c>
    </row>
    <row r="13" spans="1:31" ht="12" customHeight="1" x14ac:dyDescent="0.2">
      <c r="A13" s="24" t="s">
        <v>32</v>
      </c>
      <c r="B13" s="1" t="s">
        <v>16</v>
      </c>
      <c r="C13" s="9">
        <v>69</v>
      </c>
      <c r="D13" s="9">
        <v>27</v>
      </c>
      <c r="E13" s="9">
        <v>4</v>
      </c>
      <c r="F13" s="9">
        <v>38</v>
      </c>
      <c r="G13" t="s">
        <v>32</v>
      </c>
      <c r="H13" t="s">
        <v>32</v>
      </c>
    </row>
    <row r="14" spans="1:31" ht="12" customHeight="1" x14ac:dyDescent="0.2">
      <c r="A14" s="24" t="s">
        <v>32</v>
      </c>
      <c r="B14" s="1" t="s">
        <v>17</v>
      </c>
      <c r="C14" s="9">
        <v>48</v>
      </c>
      <c r="D14" s="9">
        <v>22</v>
      </c>
      <c r="E14" s="9">
        <v>3</v>
      </c>
      <c r="F14" s="9">
        <v>23</v>
      </c>
      <c r="G14" t="s">
        <v>32</v>
      </c>
      <c r="H14" t="s">
        <v>32</v>
      </c>
    </row>
    <row r="15" spans="1:31" ht="12" customHeight="1" x14ac:dyDescent="0.2">
      <c r="A15" s="24" t="s">
        <v>32</v>
      </c>
      <c r="B15" s="1" t="s">
        <v>18</v>
      </c>
      <c r="C15" s="9">
        <v>41</v>
      </c>
      <c r="D15" s="9">
        <v>20</v>
      </c>
      <c r="E15" s="9">
        <v>2</v>
      </c>
      <c r="F15" s="9">
        <v>19</v>
      </c>
      <c r="G15" t="s">
        <v>32</v>
      </c>
      <c r="H15" t="s">
        <v>32</v>
      </c>
    </row>
    <row r="16" spans="1:31" ht="12" customHeight="1" x14ac:dyDescent="0.2">
      <c r="A16" s="24" t="s">
        <v>32</v>
      </c>
      <c r="B16" s="1" t="s">
        <v>19</v>
      </c>
      <c r="C16" s="9">
        <v>22</v>
      </c>
      <c r="D16" s="9">
        <v>5</v>
      </c>
      <c r="E16" s="9">
        <v>2</v>
      </c>
      <c r="F16" s="9">
        <v>15</v>
      </c>
      <c r="G16" t="s">
        <v>32</v>
      </c>
      <c r="H16" t="s">
        <v>32</v>
      </c>
    </row>
    <row r="17" spans="1:9" ht="12" customHeight="1" x14ac:dyDescent="0.2">
      <c r="A17" s="24" t="s">
        <v>32</v>
      </c>
      <c r="B17" s="1" t="s">
        <v>20</v>
      </c>
      <c r="C17" s="9">
        <v>23</v>
      </c>
      <c r="D17" s="9">
        <v>11</v>
      </c>
      <c r="E17" s="9">
        <v>1</v>
      </c>
      <c r="F17" s="9">
        <v>11</v>
      </c>
      <c r="G17" t="s">
        <v>32</v>
      </c>
      <c r="H17" t="s">
        <v>32</v>
      </c>
    </row>
    <row r="18" spans="1:9" ht="12" customHeight="1" x14ac:dyDescent="0.2">
      <c r="A18" s="24" t="s">
        <v>32</v>
      </c>
      <c r="B18" s="1" t="s">
        <v>21</v>
      </c>
      <c r="C18" s="9">
        <v>35</v>
      </c>
      <c r="D18" s="9">
        <v>19</v>
      </c>
      <c r="E18" s="9">
        <v>1</v>
      </c>
      <c r="F18" s="9">
        <v>15</v>
      </c>
      <c r="G18" t="s">
        <v>32</v>
      </c>
      <c r="H18" t="s">
        <v>32</v>
      </c>
    </row>
    <row r="19" spans="1:9" ht="12" customHeight="1" x14ac:dyDescent="0.2">
      <c r="A19" s="24" t="s">
        <v>32</v>
      </c>
      <c r="B19" s="1" t="s">
        <v>22</v>
      </c>
      <c r="C19" s="9">
        <v>13</v>
      </c>
      <c r="D19" s="9">
        <v>12</v>
      </c>
      <c r="E19" s="9" t="s">
        <v>43</v>
      </c>
      <c r="F19" s="9">
        <v>1</v>
      </c>
      <c r="G19" t="s">
        <v>32</v>
      </c>
      <c r="H19" t="s">
        <v>32</v>
      </c>
    </row>
    <row r="20" spans="1:9" ht="12" customHeight="1" x14ac:dyDescent="0.2">
      <c r="A20" s="24" t="s">
        <v>32</v>
      </c>
      <c r="B20" s="1" t="s">
        <v>23</v>
      </c>
      <c r="C20" s="9">
        <v>21</v>
      </c>
      <c r="D20" s="9">
        <v>18</v>
      </c>
      <c r="E20" s="9" t="s">
        <v>43</v>
      </c>
      <c r="F20" s="9">
        <v>3</v>
      </c>
      <c r="G20" t="s">
        <v>32</v>
      </c>
      <c r="H20" t="s">
        <v>32</v>
      </c>
    </row>
    <row r="21" spans="1:9" ht="12" customHeight="1" x14ac:dyDescent="0.2">
      <c r="A21" s="24" t="s">
        <v>32</v>
      </c>
      <c r="B21" s="1" t="s">
        <v>24</v>
      </c>
      <c r="C21" s="9">
        <v>21</v>
      </c>
      <c r="D21" s="9">
        <v>21</v>
      </c>
      <c r="E21" s="9" t="s">
        <v>43</v>
      </c>
      <c r="F21" s="9" t="s">
        <v>43</v>
      </c>
      <c r="G21" t="s">
        <v>32</v>
      </c>
      <c r="H21" t="s">
        <v>32</v>
      </c>
    </row>
    <row r="22" spans="1:9" ht="12" customHeight="1" x14ac:dyDescent="0.2">
      <c r="A22" s="24" t="s">
        <v>32</v>
      </c>
      <c r="B22" s="1" t="s">
        <v>25</v>
      </c>
      <c r="C22" s="9">
        <v>8</v>
      </c>
      <c r="D22" s="9">
        <v>7</v>
      </c>
      <c r="E22" s="9" t="s">
        <v>43</v>
      </c>
      <c r="F22" s="9">
        <v>1</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v>4</v>
      </c>
      <c r="D24" s="9">
        <v>4</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328</v>
      </c>
      <c r="D26" s="3">
        <v>144</v>
      </c>
      <c r="E26" s="3">
        <v>14</v>
      </c>
      <c r="F26" s="3">
        <v>170</v>
      </c>
    </row>
    <row r="27" spans="1:9" ht="12" customHeight="1" x14ac:dyDescent="0.2">
      <c r="A27" s="24" t="s">
        <v>32</v>
      </c>
      <c r="B27" s="1" t="s">
        <v>9</v>
      </c>
      <c r="C27" s="9">
        <v>11</v>
      </c>
      <c r="D27" s="9">
        <v>3</v>
      </c>
      <c r="E27" s="9" t="s">
        <v>43</v>
      </c>
      <c r="F27" s="9">
        <v>8</v>
      </c>
      <c r="G27" t="s">
        <v>32</v>
      </c>
      <c r="H27" t="s">
        <v>32</v>
      </c>
    </row>
    <row r="28" spans="1:9" ht="12" customHeight="1" x14ac:dyDescent="0.2">
      <c r="A28" s="24" t="s">
        <v>32</v>
      </c>
      <c r="B28" s="1" t="s">
        <v>10</v>
      </c>
      <c r="C28" s="9">
        <v>13</v>
      </c>
      <c r="D28" s="9">
        <v>2</v>
      </c>
      <c r="E28" s="9">
        <v>1</v>
      </c>
      <c r="F28" s="9">
        <v>10</v>
      </c>
      <c r="G28" t="s">
        <v>32</v>
      </c>
      <c r="H28" t="s">
        <v>32</v>
      </c>
    </row>
    <row r="29" spans="1:9" ht="12" customHeight="1" x14ac:dyDescent="0.2">
      <c r="A29" s="24" t="s">
        <v>32</v>
      </c>
      <c r="B29" s="1" t="s">
        <v>11</v>
      </c>
      <c r="C29" s="9">
        <v>16</v>
      </c>
      <c r="D29" s="9">
        <v>8</v>
      </c>
      <c r="E29" s="9">
        <v>2</v>
      </c>
      <c r="F29" s="9">
        <v>6</v>
      </c>
      <c r="G29" t="s">
        <v>32</v>
      </c>
      <c r="H29" t="s">
        <v>32</v>
      </c>
    </row>
    <row r="30" spans="1:9" ht="12" customHeight="1" x14ac:dyDescent="0.2">
      <c r="A30" s="24" t="s">
        <v>32</v>
      </c>
      <c r="B30" s="1" t="s">
        <v>12</v>
      </c>
      <c r="C30" s="9">
        <v>22</v>
      </c>
      <c r="D30" s="9">
        <v>8</v>
      </c>
      <c r="E30" s="9" t="s">
        <v>43</v>
      </c>
      <c r="F30" s="9">
        <v>14</v>
      </c>
      <c r="G30" t="s">
        <v>32</v>
      </c>
      <c r="H30" t="s">
        <v>32</v>
      </c>
    </row>
    <row r="31" spans="1:9" ht="12" customHeight="1" x14ac:dyDescent="0.2">
      <c r="A31" s="24" t="s">
        <v>32</v>
      </c>
      <c r="B31" s="1" t="s">
        <v>13</v>
      </c>
      <c r="C31" s="9">
        <v>24</v>
      </c>
      <c r="D31" s="9">
        <v>8</v>
      </c>
      <c r="E31" s="9" t="s">
        <v>43</v>
      </c>
      <c r="F31" s="9">
        <v>16</v>
      </c>
      <c r="G31" t="s">
        <v>32</v>
      </c>
      <c r="H31" t="s">
        <v>32</v>
      </c>
    </row>
    <row r="32" spans="1:9" ht="12" customHeight="1" x14ac:dyDescent="0.2">
      <c r="A32" s="24" t="s">
        <v>32</v>
      </c>
      <c r="B32" s="1" t="s">
        <v>14</v>
      </c>
      <c r="C32" s="9">
        <v>28</v>
      </c>
      <c r="D32" s="9">
        <v>9</v>
      </c>
      <c r="E32" s="9">
        <v>2</v>
      </c>
      <c r="F32" s="9">
        <v>17</v>
      </c>
      <c r="G32" t="s">
        <v>32</v>
      </c>
      <c r="H32" t="s">
        <v>32</v>
      </c>
    </row>
    <row r="33" spans="1:9" ht="12" customHeight="1" x14ac:dyDescent="0.2">
      <c r="A33" s="24" t="s">
        <v>32</v>
      </c>
      <c r="B33" s="1" t="s">
        <v>15</v>
      </c>
      <c r="C33" s="9">
        <v>26</v>
      </c>
      <c r="D33" s="9">
        <v>6</v>
      </c>
      <c r="E33" s="9">
        <v>2</v>
      </c>
      <c r="F33" s="9">
        <v>18</v>
      </c>
      <c r="G33" t="s">
        <v>32</v>
      </c>
      <c r="H33" t="s">
        <v>32</v>
      </c>
    </row>
    <row r="34" spans="1:9" ht="12" customHeight="1" x14ac:dyDescent="0.2">
      <c r="A34" s="24" t="s">
        <v>32</v>
      </c>
      <c r="B34" s="1" t="s">
        <v>16</v>
      </c>
      <c r="C34" s="9">
        <v>50</v>
      </c>
      <c r="D34" s="9">
        <v>19</v>
      </c>
      <c r="E34" s="9">
        <v>3</v>
      </c>
      <c r="F34" s="9">
        <v>28</v>
      </c>
      <c r="G34" t="s">
        <v>32</v>
      </c>
      <c r="H34" t="s">
        <v>32</v>
      </c>
    </row>
    <row r="35" spans="1:9" ht="12" customHeight="1" x14ac:dyDescent="0.2">
      <c r="A35" s="24" t="s">
        <v>32</v>
      </c>
      <c r="B35" s="1" t="s">
        <v>17</v>
      </c>
      <c r="C35" s="9">
        <v>33</v>
      </c>
      <c r="D35" s="9">
        <v>15</v>
      </c>
      <c r="E35" s="9">
        <v>1</v>
      </c>
      <c r="F35" s="9">
        <v>17</v>
      </c>
      <c r="G35" t="s">
        <v>32</v>
      </c>
      <c r="H35" t="s">
        <v>32</v>
      </c>
    </row>
    <row r="36" spans="1:9" ht="12" customHeight="1" x14ac:dyDescent="0.2">
      <c r="A36" s="24" t="s">
        <v>32</v>
      </c>
      <c r="B36" s="1" t="s">
        <v>18</v>
      </c>
      <c r="C36" s="9">
        <v>25</v>
      </c>
      <c r="D36" s="9">
        <v>11</v>
      </c>
      <c r="E36" s="9">
        <v>1</v>
      </c>
      <c r="F36" s="9">
        <v>13</v>
      </c>
      <c r="G36" t="s">
        <v>32</v>
      </c>
      <c r="H36" t="s">
        <v>32</v>
      </c>
    </row>
    <row r="37" spans="1:9" ht="12" customHeight="1" x14ac:dyDescent="0.2">
      <c r="A37" s="24" t="s">
        <v>32</v>
      </c>
      <c r="B37" s="1" t="s">
        <v>19</v>
      </c>
      <c r="C37" s="9">
        <v>11</v>
      </c>
      <c r="D37" s="9">
        <v>2</v>
      </c>
      <c r="E37" s="9">
        <v>1</v>
      </c>
      <c r="F37" s="9">
        <v>8</v>
      </c>
      <c r="G37" t="s">
        <v>32</v>
      </c>
      <c r="H37" t="s">
        <v>32</v>
      </c>
    </row>
    <row r="38" spans="1:9" ht="12" customHeight="1" x14ac:dyDescent="0.2">
      <c r="A38" s="24" t="s">
        <v>32</v>
      </c>
      <c r="B38" s="1" t="s">
        <v>20</v>
      </c>
      <c r="C38" s="9">
        <v>11</v>
      </c>
      <c r="D38" s="9">
        <v>4</v>
      </c>
      <c r="E38" s="9">
        <v>1</v>
      </c>
      <c r="F38" s="9">
        <v>6</v>
      </c>
      <c r="G38" t="s">
        <v>32</v>
      </c>
      <c r="H38" t="s">
        <v>32</v>
      </c>
    </row>
    <row r="39" spans="1:9" ht="12" customHeight="1" x14ac:dyDescent="0.2">
      <c r="A39" s="24" t="s">
        <v>32</v>
      </c>
      <c r="B39" s="1" t="s">
        <v>21</v>
      </c>
      <c r="C39" s="9">
        <v>19</v>
      </c>
      <c r="D39" s="9">
        <v>12</v>
      </c>
      <c r="E39" s="9" t="s">
        <v>43</v>
      </c>
      <c r="F39" s="9">
        <v>7</v>
      </c>
      <c r="G39" t="s">
        <v>32</v>
      </c>
      <c r="H39" t="s">
        <v>32</v>
      </c>
    </row>
    <row r="40" spans="1:9" ht="12" customHeight="1" x14ac:dyDescent="0.2">
      <c r="A40" s="24" t="s">
        <v>32</v>
      </c>
      <c r="B40" s="1" t="s">
        <v>22</v>
      </c>
      <c r="C40" s="9">
        <v>10</v>
      </c>
      <c r="D40" s="9">
        <v>9</v>
      </c>
      <c r="E40" s="9" t="s">
        <v>43</v>
      </c>
      <c r="F40" s="9">
        <v>1</v>
      </c>
      <c r="G40" t="s">
        <v>32</v>
      </c>
      <c r="H40" t="s">
        <v>32</v>
      </c>
    </row>
    <row r="41" spans="1:9" ht="12" customHeight="1" x14ac:dyDescent="0.2">
      <c r="A41" s="24" t="s">
        <v>32</v>
      </c>
      <c r="B41" s="1" t="s">
        <v>23</v>
      </c>
      <c r="C41" s="9">
        <v>12</v>
      </c>
      <c r="D41" s="9">
        <v>11</v>
      </c>
      <c r="E41" s="9" t="s">
        <v>43</v>
      </c>
      <c r="F41" s="9">
        <v>1</v>
      </c>
      <c r="G41" t="s">
        <v>32</v>
      </c>
      <c r="H41" t="s">
        <v>32</v>
      </c>
    </row>
    <row r="42" spans="1:9" ht="12" customHeight="1" x14ac:dyDescent="0.2">
      <c r="A42" s="24" t="s">
        <v>32</v>
      </c>
      <c r="B42" s="1" t="s">
        <v>24</v>
      </c>
      <c r="C42" s="9">
        <v>8</v>
      </c>
      <c r="D42" s="9">
        <v>8</v>
      </c>
      <c r="E42" s="9" t="s">
        <v>43</v>
      </c>
      <c r="F42" s="9" t="s">
        <v>43</v>
      </c>
      <c r="G42" t="s">
        <v>32</v>
      </c>
      <c r="H42" t="s">
        <v>32</v>
      </c>
    </row>
    <row r="43" spans="1:9" ht="12" customHeight="1" x14ac:dyDescent="0.2">
      <c r="A43" s="24" t="s">
        <v>32</v>
      </c>
      <c r="B43" s="1" t="s">
        <v>25</v>
      </c>
      <c r="C43" s="9">
        <v>4</v>
      </c>
      <c r="D43" s="9">
        <v>4</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3</v>
      </c>
      <c r="D45" s="9">
        <v>3</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254</v>
      </c>
      <c r="D47" s="3">
        <v>114</v>
      </c>
      <c r="E47" s="3">
        <v>10</v>
      </c>
      <c r="F47" s="3">
        <v>130</v>
      </c>
    </row>
    <row r="48" spans="1:9" ht="12" customHeight="1" x14ac:dyDescent="0.2">
      <c r="A48" s="24" t="s">
        <v>32</v>
      </c>
      <c r="B48" s="1" t="s">
        <v>9</v>
      </c>
      <c r="C48" s="9">
        <v>6</v>
      </c>
      <c r="D48" s="9">
        <v>4</v>
      </c>
      <c r="E48" s="9" t="s">
        <v>43</v>
      </c>
      <c r="F48" s="9">
        <v>2</v>
      </c>
      <c r="G48" t="s">
        <v>32</v>
      </c>
      <c r="H48" t="s">
        <v>32</v>
      </c>
    </row>
    <row r="49" spans="1:8" ht="12" customHeight="1" x14ac:dyDescent="0.2">
      <c r="A49" s="24" t="s">
        <v>32</v>
      </c>
      <c r="B49" s="1" t="s">
        <v>10</v>
      </c>
      <c r="C49" s="9">
        <v>7</v>
      </c>
      <c r="D49" s="9">
        <v>3</v>
      </c>
      <c r="E49" s="9">
        <v>1</v>
      </c>
      <c r="F49" s="9">
        <v>3</v>
      </c>
      <c r="G49" t="s">
        <v>32</v>
      </c>
      <c r="H49" t="s">
        <v>32</v>
      </c>
    </row>
    <row r="50" spans="1:8" ht="12" customHeight="1" x14ac:dyDescent="0.2">
      <c r="A50" s="24" t="s">
        <v>32</v>
      </c>
      <c r="B50" s="1" t="s">
        <v>11</v>
      </c>
      <c r="C50" s="9">
        <v>28</v>
      </c>
      <c r="D50" s="9">
        <v>11</v>
      </c>
      <c r="E50" s="9">
        <v>1</v>
      </c>
      <c r="F50" s="9">
        <v>16</v>
      </c>
      <c r="G50" t="s">
        <v>32</v>
      </c>
      <c r="H50" t="s">
        <v>32</v>
      </c>
    </row>
    <row r="51" spans="1:8" ht="12" customHeight="1" x14ac:dyDescent="0.2">
      <c r="A51" s="24" t="s">
        <v>32</v>
      </c>
      <c r="B51" s="1" t="s">
        <v>12</v>
      </c>
      <c r="C51" s="9">
        <v>19</v>
      </c>
      <c r="D51" s="9">
        <v>7</v>
      </c>
      <c r="E51" s="9" t="s">
        <v>43</v>
      </c>
      <c r="F51" s="9">
        <v>12</v>
      </c>
      <c r="G51" t="s">
        <v>32</v>
      </c>
      <c r="H51" t="s">
        <v>32</v>
      </c>
    </row>
    <row r="52" spans="1:8" ht="12" customHeight="1" x14ac:dyDescent="0.2">
      <c r="A52" s="24" t="s">
        <v>32</v>
      </c>
      <c r="B52" s="1" t="s">
        <v>13</v>
      </c>
      <c r="C52" s="9">
        <v>25</v>
      </c>
      <c r="D52" s="9">
        <v>7</v>
      </c>
      <c r="E52" s="9">
        <v>1</v>
      </c>
      <c r="F52" s="9">
        <v>17</v>
      </c>
      <c r="G52" t="s">
        <v>32</v>
      </c>
      <c r="H52" t="s">
        <v>32</v>
      </c>
    </row>
    <row r="53" spans="1:8" ht="12" customHeight="1" x14ac:dyDescent="0.2">
      <c r="A53" s="24" t="s">
        <v>32</v>
      </c>
      <c r="B53" s="1" t="s">
        <v>14</v>
      </c>
      <c r="C53" s="9">
        <v>30</v>
      </c>
      <c r="D53" s="9">
        <v>11</v>
      </c>
      <c r="E53" s="9" t="s">
        <v>43</v>
      </c>
      <c r="F53" s="9">
        <v>19</v>
      </c>
      <c r="G53" t="s">
        <v>32</v>
      </c>
      <c r="H53" t="s">
        <v>32</v>
      </c>
    </row>
    <row r="54" spans="1:8" ht="12" customHeight="1" x14ac:dyDescent="0.2">
      <c r="A54" s="24" t="s">
        <v>32</v>
      </c>
      <c r="B54" s="1" t="s">
        <v>15</v>
      </c>
      <c r="C54" s="9">
        <v>19</v>
      </c>
      <c r="D54" s="9">
        <v>2</v>
      </c>
      <c r="E54" s="9">
        <v>1</v>
      </c>
      <c r="F54" s="9">
        <v>16</v>
      </c>
      <c r="G54" t="s">
        <v>32</v>
      </c>
      <c r="H54" t="s">
        <v>32</v>
      </c>
    </row>
    <row r="55" spans="1:8" ht="12" customHeight="1" x14ac:dyDescent="0.2">
      <c r="A55" s="24" t="s">
        <v>32</v>
      </c>
      <c r="B55" s="1" t="s">
        <v>16</v>
      </c>
      <c r="C55" s="9">
        <v>19</v>
      </c>
      <c r="D55" s="9">
        <v>8</v>
      </c>
      <c r="E55" s="9">
        <v>1</v>
      </c>
      <c r="F55" s="9">
        <v>10</v>
      </c>
      <c r="G55" t="s">
        <v>32</v>
      </c>
      <c r="H55" t="s">
        <v>32</v>
      </c>
    </row>
    <row r="56" spans="1:8" ht="12" customHeight="1" x14ac:dyDescent="0.2">
      <c r="A56" s="24" t="s">
        <v>32</v>
      </c>
      <c r="B56" s="1" t="s">
        <v>17</v>
      </c>
      <c r="C56" s="9">
        <v>15</v>
      </c>
      <c r="D56" s="9">
        <v>7</v>
      </c>
      <c r="E56" s="9">
        <v>2</v>
      </c>
      <c r="F56" s="9">
        <v>6</v>
      </c>
      <c r="G56" t="s">
        <v>32</v>
      </c>
      <c r="H56" t="s">
        <v>32</v>
      </c>
    </row>
    <row r="57" spans="1:8" ht="12" customHeight="1" x14ac:dyDescent="0.2">
      <c r="A57" s="24" t="s">
        <v>32</v>
      </c>
      <c r="B57" s="1" t="s">
        <v>18</v>
      </c>
      <c r="C57" s="9">
        <v>16</v>
      </c>
      <c r="D57" s="9">
        <v>9</v>
      </c>
      <c r="E57" s="9">
        <v>1</v>
      </c>
      <c r="F57" s="9">
        <v>6</v>
      </c>
      <c r="G57" t="s">
        <v>32</v>
      </c>
      <c r="H57" t="s">
        <v>32</v>
      </c>
    </row>
    <row r="58" spans="1:8" ht="12" customHeight="1" x14ac:dyDescent="0.2">
      <c r="A58" s="24" t="s">
        <v>32</v>
      </c>
      <c r="B58" s="1" t="s">
        <v>19</v>
      </c>
      <c r="C58" s="9">
        <v>11</v>
      </c>
      <c r="D58" s="9">
        <v>3</v>
      </c>
      <c r="E58" s="9">
        <v>1</v>
      </c>
      <c r="F58" s="9">
        <v>7</v>
      </c>
      <c r="G58" t="s">
        <v>32</v>
      </c>
      <c r="H58" t="s">
        <v>32</v>
      </c>
    </row>
    <row r="59" spans="1:8" ht="12" customHeight="1" x14ac:dyDescent="0.2">
      <c r="A59" s="24" t="s">
        <v>32</v>
      </c>
      <c r="B59" s="1" t="s">
        <v>20</v>
      </c>
      <c r="C59" s="9">
        <v>12</v>
      </c>
      <c r="D59" s="9">
        <v>7</v>
      </c>
      <c r="E59" s="9" t="s">
        <v>43</v>
      </c>
      <c r="F59" s="9">
        <v>5</v>
      </c>
      <c r="G59" t="s">
        <v>32</v>
      </c>
      <c r="H59" t="s">
        <v>32</v>
      </c>
    </row>
    <row r="60" spans="1:8" ht="12" customHeight="1" x14ac:dyDescent="0.2">
      <c r="A60" s="24" t="s">
        <v>32</v>
      </c>
      <c r="B60" s="1" t="s">
        <v>21</v>
      </c>
      <c r="C60" s="9">
        <v>16</v>
      </c>
      <c r="D60" s="9">
        <v>7</v>
      </c>
      <c r="E60" s="9">
        <v>1</v>
      </c>
      <c r="F60" s="9">
        <v>8</v>
      </c>
      <c r="G60" t="s">
        <v>32</v>
      </c>
      <c r="H60" t="s">
        <v>32</v>
      </c>
    </row>
    <row r="61" spans="1:8" ht="12" customHeight="1" x14ac:dyDescent="0.2">
      <c r="A61" s="24" t="s">
        <v>32</v>
      </c>
      <c r="B61" s="1" t="s">
        <v>22</v>
      </c>
      <c r="C61" s="9">
        <v>3</v>
      </c>
      <c r="D61" s="9">
        <v>3</v>
      </c>
      <c r="E61" s="9" t="s">
        <v>43</v>
      </c>
      <c r="F61" s="9" t="s">
        <v>43</v>
      </c>
      <c r="G61" t="s">
        <v>32</v>
      </c>
      <c r="H61" t="s">
        <v>32</v>
      </c>
    </row>
    <row r="62" spans="1:8" ht="12" customHeight="1" x14ac:dyDescent="0.2">
      <c r="A62" s="24" t="s">
        <v>32</v>
      </c>
      <c r="B62" s="1" t="s">
        <v>23</v>
      </c>
      <c r="C62" s="9">
        <v>9</v>
      </c>
      <c r="D62" s="9">
        <v>7</v>
      </c>
      <c r="E62" s="9" t="s">
        <v>43</v>
      </c>
      <c r="F62" s="9">
        <v>2</v>
      </c>
      <c r="G62" t="s">
        <v>32</v>
      </c>
      <c r="H62" t="s">
        <v>32</v>
      </c>
    </row>
    <row r="63" spans="1:8" ht="12" customHeight="1" x14ac:dyDescent="0.2">
      <c r="A63" s="24" t="s">
        <v>32</v>
      </c>
      <c r="B63" s="1" t="s">
        <v>24</v>
      </c>
      <c r="C63" s="9">
        <v>13</v>
      </c>
      <c r="D63" s="9">
        <v>13</v>
      </c>
      <c r="E63" s="9" t="s">
        <v>43</v>
      </c>
      <c r="F63" s="9" t="s">
        <v>43</v>
      </c>
      <c r="G63" t="s">
        <v>32</v>
      </c>
      <c r="H63" t="s">
        <v>32</v>
      </c>
    </row>
    <row r="64" spans="1:8" ht="12" customHeight="1" x14ac:dyDescent="0.2">
      <c r="A64" s="24" t="s">
        <v>32</v>
      </c>
      <c r="B64" s="1" t="s">
        <v>25</v>
      </c>
      <c r="C64" s="9">
        <v>4</v>
      </c>
      <c r="D64" s="9">
        <v>3</v>
      </c>
      <c r="E64" s="9" t="s">
        <v>43</v>
      </c>
      <c r="F64" s="9">
        <v>1</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1034</v>
      </c>
      <c r="D5" s="17">
        <v>570</v>
      </c>
      <c r="E5" s="17">
        <v>89</v>
      </c>
      <c r="F5" s="17">
        <v>375</v>
      </c>
    </row>
    <row r="6" spans="1:31" ht="12" customHeight="1" x14ac:dyDescent="0.2">
      <c r="A6" s="24" t="s">
        <v>32</v>
      </c>
      <c r="B6" s="1" t="s">
        <v>9</v>
      </c>
      <c r="C6" s="9">
        <v>58</v>
      </c>
      <c r="D6" s="9">
        <v>28</v>
      </c>
      <c r="E6" s="9">
        <v>6</v>
      </c>
      <c r="F6" s="9">
        <v>24</v>
      </c>
      <c r="G6" t="s">
        <v>32</v>
      </c>
      <c r="H6" t="s">
        <v>32</v>
      </c>
    </row>
    <row r="7" spans="1:31" ht="12" customHeight="1" x14ac:dyDescent="0.2">
      <c r="A7" s="24" t="s">
        <v>32</v>
      </c>
      <c r="B7" s="1" t="s">
        <v>10</v>
      </c>
      <c r="C7" s="9">
        <v>64</v>
      </c>
      <c r="D7" s="9">
        <v>37</v>
      </c>
      <c r="E7" s="9">
        <v>6</v>
      </c>
      <c r="F7" s="9">
        <v>21</v>
      </c>
      <c r="G7" t="s">
        <v>32</v>
      </c>
      <c r="H7" t="s">
        <v>32</v>
      </c>
    </row>
    <row r="8" spans="1:31" ht="12" customHeight="1" x14ac:dyDescent="0.2">
      <c r="A8" s="24" t="s">
        <v>32</v>
      </c>
      <c r="B8" s="1" t="s">
        <v>11</v>
      </c>
      <c r="C8" s="9">
        <v>58</v>
      </c>
      <c r="D8" s="9">
        <v>37</v>
      </c>
      <c r="E8" s="9">
        <v>9</v>
      </c>
      <c r="F8" s="9">
        <v>12</v>
      </c>
      <c r="G8" t="s">
        <v>32</v>
      </c>
      <c r="H8" t="s">
        <v>32</v>
      </c>
    </row>
    <row r="9" spans="1:31" ht="12" customHeight="1" x14ac:dyDescent="0.2">
      <c r="A9" s="24" t="s">
        <v>32</v>
      </c>
      <c r="B9" s="1" t="s">
        <v>12</v>
      </c>
      <c r="C9" s="9">
        <v>55</v>
      </c>
      <c r="D9" s="9">
        <v>27</v>
      </c>
      <c r="E9" s="9">
        <v>6</v>
      </c>
      <c r="F9" s="9">
        <v>22</v>
      </c>
      <c r="G9" t="s">
        <v>32</v>
      </c>
      <c r="H9" t="s">
        <v>32</v>
      </c>
    </row>
    <row r="10" spans="1:31" ht="12" customHeight="1" x14ac:dyDescent="0.2">
      <c r="A10" s="24" t="s">
        <v>32</v>
      </c>
      <c r="B10" s="1" t="s">
        <v>13</v>
      </c>
      <c r="C10" s="9">
        <v>60</v>
      </c>
      <c r="D10" s="9">
        <v>25</v>
      </c>
      <c r="E10" s="9">
        <v>5</v>
      </c>
      <c r="F10" s="9">
        <v>30</v>
      </c>
      <c r="G10" t="s">
        <v>32</v>
      </c>
      <c r="H10" t="s">
        <v>32</v>
      </c>
    </row>
    <row r="11" spans="1:31" ht="12" customHeight="1" x14ac:dyDescent="0.2">
      <c r="A11" s="24" t="s">
        <v>32</v>
      </c>
      <c r="B11" s="1" t="s">
        <v>14</v>
      </c>
      <c r="C11" s="9">
        <v>76</v>
      </c>
      <c r="D11" s="9">
        <v>27</v>
      </c>
      <c r="E11" s="9">
        <v>7</v>
      </c>
      <c r="F11" s="9">
        <v>42</v>
      </c>
      <c r="G11" t="s">
        <v>32</v>
      </c>
      <c r="H11" t="s">
        <v>32</v>
      </c>
    </row>
    <row r="12" spans="1:31" ht="12" customHeight="1" x14ac:dyDescent="0.2">
      <c r="A12" s="24" t="s">
        <v>32</v>
      </c>
      <c r="B12" s="1" t="s">
        <v>15</v>
      </c>
      <c r="C12" s="9">
        <v>79</v>
      </c>
      <c r="D12" s="9">
        <v>29</v>
      </c>
      <c r="E12" s="9">
        <v>5</v>
      </c>
      <c r="F12" s="9">
        <v>45</v>
      </c>
      <c r="G12" t="s">
        <v>32</v>
      </c>
      <c r="H12" t="s">
        <v>32</v>
      </c>
    </row>
    <row r="13" spans="1:31" ht="12" customHeight="1" x14ac:dyDescent="0.2">
      <c r="A13" s="24" t="s">
        <v>32</v>
      </c>
      <c r="B13" s="1" t="s">
        <v>16</v>
      </c>
      <c r="C13" s="9">
        <v>101</v>
      </c>
      <c r="D13" s="9">
        <v>44</v>
      </c>
      <c r="E13" s="9">
        <v>10</v>
      </c>
      <c r="F13" s="9">
        <v>47</v>
      </c>
      <c r="G13" t="s">
        <v>32</v>
      </c>
      <c r="H13" t="s">
        <v>32</v>
      </c>
    </row>
    <row r="14" spans="1:31" ht="12" customHeight="1" x14ac:dyDescent="0.2">
      <c r="A14" s="24" t="s">
        <v>32</v>
      </c>
      <c r="B14" s="1" t="s">
        <v>17</v>
      </c>
      <c r="C14" s="9">
        <v>108</v>
      </c>
      <c r="D14" s="9">
        <v>38</v>
      </c>
      <c r="E14" s="9">
        <v>13</v>
      </c>
      <c r="F14" s="9">
        <v>57</v>
      </c>
      <c r="G14" t="s">
        <v>32</v>
      </c>
      <c r="H14" t="s">
        <v>32</v>
      </c>
    </row>
    <row r="15" spans="1:31" ht="12" customHeight="1" x14ac:dyDescent="0.2">
      <c r="A15" s="24" t="s">
        <v>32</v>
      </c>
      <c r="B15" s="1" t="s">
        <v>18</v>
      </c>
      <c r="C15" s="9">
        <v>65</v>
      </c>
      <c r="D15" s="9">
        <v>33</v>
      </c>
      <c r="E15" s="9">
        <v>7</v>
      </c>
      <c r="F15" s="9">
        <v>25</v>
      </c>
      <c r="G15" t="s">
        <v>32</v>
      </c>
      <c r="H15" t="s">
        <v>32</v>
      </c>
    </row>
    <row r="16" spans="1:31" ht="12" customHeight="1" x14ac:dyDescent="0.2">
      <c r="A16" s="24" t="s">
        <v>32</v>
      </c>
      <c r="B16" s="1" t="s">
        <v>19</v>
      </c>
      <c r="C16" s="9">
        <v>47</v>
      </c>
      <c r="D16" s="9">
        <v>27</v>
      </c>
      <c r="E16" s="9">
        <v>5</v>
      </c>
      <c r="F16" s="9">
        <v>15</v>
      </c>
      <c r="G16" t="s">
        <v>32</v>
      </c>
      <c r="H16" t="s">
        <v>32</v>
      </c>
    </row>
    <row r="17" spans="1:8" ht="12" customHeight="1" x14ac:dyDescent="0.2">
      <c r="A17" s="24" t="s">
        <v>32</v>
      </c>
      <c r="B17" s="1" t="s">
        <v>20</v>
      </c>
      <c r="C17" s="9">
        <v>45</v>
      </c>
      <c r="D17" s="9">
        <v>29</v>
      </c>
      <c r="E17" s="9">
        <v>7</v>
      </c>
      <c r="F17" s="9">
        <v>9</v>
      </c>
      <c r="G17" t="s">
        <v>32</v>
      </c>
      <c r="H17" t="s">
        <v>32</v>
      </c>
    </row>
    <row r="18" spans="1:8" ht="12" customHeight="1" x14ac:dyDescent="0.2">
      <c r="A18" s="24" t="s">
        <v>32</v>
      </c>
      <c r="B18" s="1" t="s">
        <v>21</v>
      </c>
      <c r="C18" s="9">
        <v>50</v>
      </c>
      <c r="D18" s="9">
        <v>32</v>
      </c>
      <c r="E18" s="9" t="s">
        <v>43</v>
      </c>
      <c r="F18" s="9">
        <v>18</v>
      </c>
      <c r="G18" t="s">
        <v>32</v>
      </c>
      <c r="H18" t="s">
        <v>32</v>
      </c>
    </row>
    <row r="19" spans="1:8" ht="12" customHeight="1" x14ac:dyDescent="0.2">
      <c r="A19" s="24" t="s">
        <v>32</v>
      </c>
      <c r="B19" s="1" t="s">
        <v>22</v>
      </c>
      <c r="C19" s="9">
        <v>35</v>
      </c>
      <c r="D19" s="9">
        <v>33</v>
      </c>
      <c r="E19" s="9" t="s">
        <v>43</v>
      </c>
      <c r="F19" s="9">
        <v>2</v>
      </c>
      <c r="G19" t="s">
        <v>32</v>
      </c>
      <c r="H19" t="s">
        <v>32</v>
      </c>
    </row>
    <row r="20" spans="1:8" ht="12" customHeight="1" x14ac:dyDescent="0.2">
      <c r="A20" s="24" t="s">
        <v>32</v>
      </c>
      <c r="B20" s="1" t="s">
        <v>23</v>
      </c>
      <c r="C20" s="9">
        <v>43</v>
      </c>
      <c r="D20" s="9">
        <v>39</v>
      </c>
      <c r="E20" s="9">
        <v>1</v>
      </c>
      <c r="F20" s="9">
        <v>3</v>
      </c>
      <c r="G20" t="s">
        <v>32</v>
      </c>
      <c r="H20" t="s">
        <v>32</v>
      </c>
    </row>
    <row r="21" spans="1:8" ht="12" customHeight="1" x14ac:dyDescent="0.2">
      <c r="A21" s="24" t="s">
        <v>32</v>
      </c>
      <c r="B21" s="1" t="s">
        <v>24</v>
      </c>
      <c r="C21" s="9">
        <v>41</v>
      </c>
      <c r="D21" s="9">
        <v>37</v>
      </c>
      <c r="E21" s="9">
        <v>1</v>
      </c>
      <c r="F21" s="9">
        <v>3</v>
      </c>
      <c r="G21" t="s">
        <v>32</v>
      </c>
      <c r="H21" t="s">
        <v>32</v>
      </c>
    </row>
    <row r="22" spans="1:8" ht="12" customHeight="1" x14ac:dyDescent="0.2">
      <c r="A22" s="24" t="s">
        <v>32</v>
      </c>
      <c r="B22" s="1" t="s">
        <v>25</v>
      </c>
      <c r="C22" s="9">
        <v>24</v>
      </c>
      <c r="D22" s="9">
        <v>23</v>
      </c>
      <c r="E22" s="9">
        <v>1</v>
      </c>
      <c r="F22" s="9" t="s">
        <v>43</v>
      </c>
      <c r="G22" t="s">
        <v>32</v>
      </c>
      <c r="H22" t="s">
        <v>32</v>
      </c>
    </row>
    <row r="23" spans="1:8" ht="12" customHeight="1" x14ac:dyDescent="0.2">
      <c r="A23" s="24" t="s">
        <v>32</v>
      </c>
      <c r="B23" s="1" t="s">
        <v>26</v>
      </c>
      <c r="C23" s="9">
        <v>15</v>
      </c>
      <c r="D23" s="9">
        <v>15</v>
      </c>
      <c r="E23" s="9" t="s">
        <v>43</v>
      </c>
      <c r="F23" s="9" t="s">
        <v>43</v>
      </c>
      <c r="G23" t="s">
        <v>32</v>
      </c>
      <c r="H23" t="s">
        <v>32</v>
      </c>
    </row>
    <row r="24" spans="1:8" ht="12" customHeight="1" x14ac:dyDescent="0.25">
      <c r="A24" s="24" t="s">
        <v>32</v>
      </c>
      <c r="B24" s="1" t="s">
        <v>27</v>
      </c>
      <c r="C24" s="9">
        <v>9</v>
      </c>
      <c r="D24" s="9">
        <v>9</v>
      </c>
      <c r="E24" s="9" t="s">
        <v>43</v>
      </c>
      <c r="F24" s="9" t="s">
        <v>43</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553</v>
      </c>
      <c r="D26" s="3">
        <v>300</v>
      </c>
      <c r="E26" s="3">
        <v>52</v>
      </c>
      <c r="F26" s="3">
        <v>201</v>
      </c>
    </row>
    <row r="27" spans="1:8" ht="12" customHeight="1" x14ac:dyDescent="0.2">
      <c r="A27" s="24" t="s">
        <v>32</v>
      </c>
      <c r="B27" s="1" t="s">
        <v>9</v>
      </c>
      <c r="C27" s="9">
        <v>37</v>
      </c>
      <c r="D27" s="9">
        <v>16</v>
      </c>
      <c r="E27" s="9">
        <v>5</v>
      </c>
      <c r="F27" s="9">
        <v>16</v>
      </c>
      <c r="G27" t="s">
        <v>32</v>
      </c>
      <c r="H27" t="s">
        <v>32</v>
      </c>
    </row>
    <row r="28" spans="1:8" ht="12" customHeight="1" x14ac:dyDescent="0.2">
      <c r="A28" s="24" t="s">
        <v>32</v>
      </c>
      <c r="B28" s="1" t="s">
        <v>10</v>
      </c>
      <c r="C28" s="9">
        <v>36</v>
      </c>
      <c r="D28" s="9">
        <v>21</v>
      </c>
      <c r="E28" s="9">
        <v>3</v>
      </c>
      <c r="F28" s="9">
        <v>12</v>
      </c>
      <c r="G28" t="s">
        <v>32</v>
      </c>
      <c r="H28" t="s">
        <v>32</v>
      </c>
    </row>
    <row r="29" spans="1:8" ht="12" customHeight="1" x14ac:dyDescent="0.2">
      <c r="A29" s="24" t="s">
        <v>32</v>
      </c>
      <c r="B29" s="1" t="s">
        <v>11</v>
      </c>
      <c r="C29" s="9">
        <v>25</v>
      </c>
      <c r="D29" s="9">
        <v>14</v>
      </c>
      <c r="E29" s="9">
        <v>4</v>
      </c>
      <c r="F29" s="9">
        <v>7</v>
      </c>
      <c r="G29" t="s">
        <v>32</v>
      </c>
      <c r="H29" t="s">
        <v>32</v>
      </c>
    </row>
    <row r="30" spans="1:8" ht="12" customHeight="1" x14ac:dyDescent="0.2">
      <c r="A30" s="24" t="s">
        <v>32</v>
      </c>
      <c r="B30" s="1" t="s">
        <v>12</v>
      </c>
      <c r="C30" s="9">
        <v>29</v>
      </c>
      <c r="D30" s="9">
        <v>15</v>
      </c>
      <c r="E30" s="9">
        <v>4</v>
      </c>
      <c r="F30" s="9">
        <v>10</v>
      </c>
      <c r="G30" t="s">
        <v>32</v>
      </c>
      <c r="H30" t="s">
        <v>32</v>
      </c>
    </row>
    <row r="31" spans="1:8" ht="12" customHeight="1" x14ac:dyDescent="0.2">
      <c r="A31" s="24" t="s">
        <v>32</v>
      </c>
      <c r="B31" s="1" t="s">
        <v>13</v>
      </c>
      <c r="C31" s="9">
        <v>32</v>
      </c>
      <c r="D31" s="9">
        <v>12</v>
      </c>
      <c r="E31" s="9">
        <v>2</v>
      </c>
      <c r="F31" s="9">
        <v>18</v>
      </c>
      <c r="G31" t="s">
        <v>32</v>
      </c>
      <c r="H31" t="s">
        <v>32</v>
      </c>
    </row>
    <row r="32" spans="1:8" ht="12" customHeight="1" x14ac:dyDescent="0.2">
      <c r="A32" s="24" t="s">
        <v>32</v>
      </c>
      <c r="B32" s="1" t="s">
        <v>14</v>
      </c>
      <c r="C32" s="9">
        <v>44</v>
      </c>
      <c r="D32" s="9">
        <v>18</v>
      </c>
      <c r="E32" s="9">
        <v>2</v>
      </c>
      <c r="F32" s="9">
        <v>24</v>
      </c>
      <c r="G32" t="s">
        <v>32</v>
      </c>
      <c r="H32" t="s">
        <v>32</v>
      </c>
    </row>
    <row r="33" spans="1:8" ht="12" customHeight="1" x14ac:dyDescent="0.2">
      <c r="A33" s="24" t="s">
        <v>32</v>
      </c>
      <c r="B33" s="1" t="s">
        <v>15</v>
      </c>
      <c r="C33" s="9">
        <v>42</v>
      </c>
      <c r="D33" s="9">
        <v>21</v>
      </c>
      <c r="E33" s="9">
        <v>4</v>
      </c>
      <c r="F33" s="9">
        <v>17</v>
      </c>
      <c r="G33" t="s">
        <v>32</v>
      </c>
      <c r="H33" t="s">
        <v>32</v>
      </c>
    </row>
    <row r="34" spans="1:8" ht="12" customHeight="1" x14ac:dyDescent="0.2">
      <c r="A34" s="24" t="s">
        <v>32</v>
      </c>
      <c r="B34" s="1" t="s">
        <v>16</v>
      </c>
      <c r="C34" s="9">
        <v>49</v>
      </c>
      <c r="D34" s="9">
        <v>19</v>
      </c>
      <c r="E34" s="9">
        <v>8</v>
      </c>
      <c r="F34" s="9">
        <v>22</v>
      </c>
      <c r="G34" t="s">
        <v>32</v>
      </c>
      <c r="H34" t="s">
        <v>32</v>
      </c>
    </row>
    <row r="35" spans="1:8" ht="12" customHeight="1" x14ac:dyDescent="0.2">
      <c r="A35" s="24" t="s">
        <v>32</v>
      </c>
      <c r="B35" s="1" t="s">
        <v>17</v>
      </c>
      <c r="C35" s="9">
        <v>50</v>
      </c>
      <c r="D35" s="9">
        <v>15</v>
      </c>
      <c r="E35" s="9">
        <v>5</v>
      </c>
      <c r="F35" s="9">
        <v>30</v>
      </c>
      <c r="G35" t="s">
        <v>32</v>
      </c>
      <c r="H35" t="s">
        <v>32</v>
      </c>
    </row>
    <row r="36" spans="1:8" ht="12" customHeight="1" x14ac:dyDescent="0.2">
      <c r="A36" s="24" t="s">
        <v>32</v>
      </c>
      <c r="B36" s="1" t="s">
        <v>18</v>
      </c>
      <c r="C36" s="9">
        <v>45</v>
      </c>
      <c r="D36" s="9">
        <v>22</v>
      </c>
      <c r="E36" s="9">
        <v>6</v>
      </c>
      <c r="F36" s="9">
        <v>17</v>
      </c>
      <c r="G36" t="s">
        <v>32</v>
      </c>
      <c r="H36" t="s">
        <v>32</v>
      </c>
    </row>
    <row r="37" spans="1:8" ht="12" customHeight="1" x14ac:dyDescent="0.2">
      <c r="A37" s="24" t="s">
        <v>32</v>
      </c>
      <c r="B37" s="1" t="s">
        <v>19</v>
      </c>
      <c r="C37" s="9">
        <v>21</v>
      </c>
      <c r="D37" s="9">
        <v>11</v>
      </c>
      <c r="E37" s="9">
        <v>3</v>
      </c>
      <c r="F37" s="9">
        <v>7</v>
      </c>
      <c r="G37" t="s">
        <v>32</v>
      </c>
      <c r="H37" t="s">
        <v>32</v>
      </c>
    </row>
    <row r="38" spans="1:8" ht="12" customHeight="1" x14ac:dyDescent="0.2">
      <c r="A38" s="24" t="s">
        <v>32</v>
      </c>
      <c r="B38" s="1" t="s">
        <v>20</v>
      </c>
      <c r="C38" s="9">
        <v>23</v>
      </c>
      <c r="D38" s="9">
        <v>14</v>
      </c>
      <c r="E38" s="9">
        <v>3</v>
      </c>
      <c r="F38" s="9">
        <v>6</v>
      </c>
      <c r="G38" t="s">
        <v>32</v>
      </c>
      <c r="H38" t="s">
        <v>32</v>
      </c>
    </row>
    <row r="39" spans="1:8" ht="12" customHeight="1" x14ac:dyDescent="0.2">
      <c r="A39" s="24" t="s">
        <v>32</v>
      </c>
      <c r="B39" s="1" t="s">
        <v>21</v>
      </c>
      <c r="C39" s="9">
        <v>30</v>
      </c>
      <c r="D39" s="9">
        <v>18</v>
      </c>
      <c r="E39" s="9" t="s">
        <v>43</v>
      </c>
      <c r="F39" s="9">
        <v>12</v>
      </c>
      <c r="G39" t="s">
        <v>32</v>
      </c>
      <c r="H39" t="s">
        <v>32</v>
      </c>
    </row>
    <row r="40" spans="1:8" ht="12" customHeight="1" x14ac:dyDescent="0.2">
      <c r="A40" s="24" t="s">
        <v>32</v>
      </c>
      <c r="B40" s="1" t="s">
        <v>22</v>
      </c>
      <c r="C40" s="9">
        <v>12</v>
      </c>
      <c r="D40" s="9">
        <v>12</v>
      </c>
      <c r="E40" s="9" t="s">
        <v>43</v>
      </c>
      <c r="F40" s="9" t="s">
        <v>43</v>
      </c>
      <c r="G40" t="s">
        <v>32</v>
      </c>
      <c r="H40" t="s">
        <v>32</v>
      </c>
    </row>
    <row r="41" spans="1:8" ht="12" customHeight="1" x14ac:dyDescent="0.2">
      <c r="A41" s="24" t="s">
        <v>32</v>
      </c>
      <c r="B41" s="1" t="s">
        <v>23</v>
      </c>
      <c r="C41" s="9">
        <v>23</v>
      </c>
      <c r="D41" s="9">
        <v>20</v>
      </c>
      <c r="E41" s="9">
        <v>1</v>
      </c>
      <c r="F41" s="9">
        <v>2</v>
      </c>
      <c r="G41" t="s">
        <v>32</v>
      </c>
      <c r="H41" t="s">
        <v>32</v>
      </c>
    </row>
    <row r="42" spans="1:8" ht="12" customHeight="1" x14ac:dyDescent="0.2">
      <c r="A42" s="24" t="s">
        <v>32</v>
      </c>
      <c r="B42" s="1" t="s">
        <v>24</v>
      </c>
      <c r="C42" s="9">
        <v>32</v>
      </c>
      <c r="D42" s="9">
        <v>30</v>
      </c>
      <c r="E42" s="9">
        <v>1</v>
      </c>
      <c r="F42" s="9">
        <v>1</v>
      </c>
      <c r="G42" t="s">
        <v>32</v>
      </c>
      <c r="H42" t="s">
        <v>32</v>
      </c>
    </row>
    <row r="43" spans="1:8" ht="12" customHeight="1" x14ac:dyDescent="0.2">
      <c r="A43" s="24" t="s">
        <v>32</v>
      </c>
      <c r="B43" s="1" t="s">
        <v>25</v>
      </c>
      <c r="C43" s="9">
        <v>11</v>
      </c>
      <c r="D43" s="9">
        <v>10</v>
      </c>
      <c r="E43" s="9">
        <v>1</v>
      </c>
      <c r="F43" s="9" t="s">
        <v>43</v>
      </c>
      <c r="G43" t="s">
        <v>32</v>
      </c>
      <c r="H43" t="s">
        <v>32</v>
      </c>
    </row>
    <row r="44" spans="1:8" ht="12" customHeight="1" x14ac:dyDescent="0.2">
      <c r="A44" s="24" t="s">
        <v>32</v>
      </c>
      <c r="B44" s="1" t="s">
        <v>26</v>
      </c>
      <c r="C44" s="9">
        <v>6</v>
      </c>
      <c r="D44" s="9">
        <v>6</v>
      </c>
      <c r="E44" s="9" t="s">
        <v>43</v>
      </c>
      <c r="F44" s="9" t="s">
        <v>43</v>
      </c>
      <c r="G44" t="s">
        <v>32</v>
      </c>
      <c r="H44" t="s">
        <v>32</v>
      </c>
    </row>
    <row r="45" spans="1:8" ht="12" customHeight="1" x14ac:dyDescent="0.2">
      <c r="A45" s="24" t="s">
        <v>32</v>
      </c>
      <c r="B45" s="1" t="s">
        <v>27</v>
      </c>
      <c r="C45" s="9">
        <v>5</v>
      </c>
      <c r="D45" s="9">
        <v>5</v>
      </c>
      <c r="E45" s="9" t="s">
        <v>43</v>
      </c>
      <c r="F45" s="9" t="s">
        <v>43</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481</v>
      </c>
      <c r="D47" s="3">
        <v>270</v>
      </c>
      <c r="E47" s="3">
        <v>37</v>
      </c>
      <c r="F47" s="3">
        <v>174</v>
      </c>
    </row>
    <row r="48" spans="1:8" ht="12" customHeight="1" x14ac:dyDescent="0.2">
      <c r="A48" s="24" t="s">
        <v>32</v>
      </c>
      <c r="B48" s="1" t="s">
        <v>9</v>
      </c>
      <c r="C48" s="9">
        <v>21</v>
      </c>
      <c r="D48" s="9">
        <v>12</v>
      </c>
      <c r="E48" s="9">
        <v>1</v>
      </c>
      <c r="F48" s="9">
        <v>8</v>
      </c>
      <c r="G48" t="s">
        <v>32</v>
      </c>
      <c r="H48" t="s">
        <v>32</v>
      </c>
    </row>
    <row r="49" spans="1:8" ht="12" customHeight="1" x14ac:dyDescent="0.2">
      <c r="A49" s="24" t="s">
        <v>32</v>
      </c>
      <c r="B49" s="1" t="s">
        <v>10</v>
      </c>
      <c r="C49" s="9">
        <v>28</v>
      </c>
      <c r="D49" s="9">
        <v>16</v>
      </c>
      <c r="E49" s="9">
        <v>3</v>
      </c>
      <c r="F49" s="9">
        <v>9</v>
      </c>
      <c r="G49" t="s">
        <v>32</v>
      </c>
      <c r="H49" t="s">
        <v>32</v>
      </c>
    </row>
    <row r="50" spans="1:8" ht="12" customHeight="1" x14ac:dyDescent="0.2">
      <c r="A50" s="24" t="s">
        <v>32</v>
      </c>
      <c r="B50" s="1" t="s">
        <v>11</v>
      </c>
      <c r="C50" s="9">
        <v>33</v>
      </c>
      <c r="D50" s="9">
        <v>23</v>
      </c>
      <c r="E50" s="9">
        <v>5</v>
      </c>
      <c r="F50" s="9">
        <v>5</v>
      </c>
      <c r="G50" t="s">
        <v>32</v>
      </c>
      <c r="H50" t="s">
        <v>32</v>
      </c>
    </row>
    <row r="51" spans="1:8" ht="12" customHeight="1" x14ac:dyDescent="0.2">
      <c r="A51" s="24" t="s">
        <v>32</v>
      </c>
      <c r="B51" s="1" t="s">
        <v>12</v>
      </c>
      <c r="C51" s="9">
        <v>26</v>
      </c>
      <c r="D51" s="9">
        <v>12</v>
      </c>
      <c r="E51" s="9">
        <v>2</v>
      </c>
      <c r="F51" s="9">
        <v>12</v>
      </c>
      <c r="G51" t="s">
        <v>32</v>
      </c>
      <c r="H51" t="s">
        <v>32</v>
      </c>
    </row>
    <row r="52" spans="1:8" ht="12" customHeight="1" x14ac:dyDescent="0.2">
      <c r="A52" s="24" t="s">
        <v>32</v>
      </c>
      <c r="B52" s="1" t="s">
        <v>13</v>
      </c>
      <c r="C52" s="9">
        <v>28</v>
      </c>
      <c r="D52" s="9">
        <v>13</v>
      </c>
      <c r="E52" s="9">
        <v>3</v>
      </c>
      <c r="F52" s="9">
        <v>12</v>
      </c>
      <c r="G52" t="s">
        <v>32</v>
      </c>
      <c r="H52" t="s">
        <v>32</v>
      </c>
    </row>
    <row r="53" spans="1:8" ht="12" customHeight="1" x14ac:dyDescent="0.2">
      <c r="A53" s="24" t="s">
        <v>32</v>
      </c>
      <c r="B53" s="1" t="s">
        <v>14</v>
      </c>
      <c r="C53" s="9">
        <v>32</v>
      </c>
      <c r="D53" s="9">
        <v>9</v>
      </c>
      <c r="E53" s="9">
        <v>5</v>
      </c>
      <c r="F53" s="9">
        <v>18</v>
      </c>
      <c r="G53" t="s">
        <v>32</v>
      </c>
      <c r="H53" t="s">
        <v>32</v>
      </c>
    </row>
    <row r="54" spans="1:8" ht="12" customHeight="1" x14ac:dyDescent="0.2">
      <c r="A54" s="24" t="s">
        <v>32</v>
      </c>
      <c r="B54" s="1" t="s">
        <v>15</v>
      </c>
      <c r="C54" s="9">
        <v>37</v>
      </c>
      <c r="D54" s="9">
        <v>8</v>
      </c>
      <c r="E54" s="9">
        <v>1</v>
      </c>
      <c r="F54" s="9">
        <v>28</v>
      </c>
      <c r="G54" t="s">
        <v>32</v>
      </c>
      <c r="H54" t="s">
        <v>32</v>
      </c>
    </row>
    <row r="55" spans="1:8" ht="12" customHeight="1" x14ac:dyDescent="0.2">
      <c r="A55" s="24" t="s">
        <v>32</v>
      </c>
      <c r="B55" s="1" t="s">
        <v>16</v>
      </c>
      <c r="C55" s="9">
        <v>52</v>
      </c>
      <c r="D55" s="9">
        <v>25</v>
      </c>
      <c r="E55" s="9">
        <v>2</v>
      </c>
      <c r="F55" s="9">
        <v>25</v>
      </c>
      <c r="G55" t="s">
        <v>32</v>
      </c>
      <c r="H55" t="s">
        <v>32</v>
      </c>
    </row>
    <row r="56" spans="1:8" ht="12" customHeight="1" x14ac:dyDescent="0.2">
      <c r="A56" s="24" t="s">
        <v>32</v>
      </c>
      <c r="B56" s="1" t="s">
        <v>17</v>
      </c>
      <c r="C56" s="9">
        <v>58</v>
      </c>
      <c r="D56" s="9">
        <v>23</v>
      </c>
      <c r="E56" s="9">
        <v>8</v>
      </c>
      <c r="F56" s="9">
        <v>27</v>
      </c>
      <c r="G56" t="s">
        <v>32</v>
      </c>
      <c r="H56" t="s">
        <v>32</v>
      </c>
    </row>
    <row r="57" spans="1:8" ht="12" customHeight="1" x14ac:dyDescent="0.2">
      <c r="A57" s="24" t="s">
        <v>32</v>
      </c>
      <c r="B57" s="1" t="s">
        <v>18</v>
      </c>
      <c r="C57" s="9">
        <v>20</v>
      </c>
      <c r="D57" s="9">
        <v>11</v>
      </c>
      <c r="E57" s="9">
        <v>1</v>
      </c>
      <c r="F57" s="9">
        <v>8</v>
      </c>
      <c r="G57" t="s">
        <v>32</v>
      </c>
      <c r="H57" t="s">
        <v>32</v>
      </c>
    </row>
    <row r="58" spans="1:8" ht="12" customHeight="1" x14ac:dyDescent="0.2">
      <c r="A58" s="24" t="s">
        <v>32</v>
      </c>
      <c r="B58" s="1" t="s">
        <v>19</v>
      </c>
      <c r="C58" s="9">
        <v>26</v>
      </c>
      <c r="D58" s="9">
        <v>16</v>
      </c>
      <c r="E58" s="9">
        <v>2</v>
      </c>
      <c r="F58" s="9">
        <v>8</v>
      </c>
      <c r="G58" t="s">
        <v>32</v>
      </c>
      <c r="H58" t="s">
        <v>32</v>
      </c>
    </row>
    <row r="59" spans="1:8" ht="12" customHeight="1" x14ac:dyDescent="0.2">
      <c r="A59" s="24" t="s">
        <v>32</v>
      </c>
      <c r="B59" s="1" t="s">
        <v>20</v>
      </c>
      <c r="C59" s="9">
        <v>22</v>
      </c>
      <c r="D59" s="9">
        <v>15</v>
      </c>
      <c r="E59" s="9">
        <v>4</v>
      </c>
      <c r="F59" s="9">
        <v>3</v>
      </c>
      <c r="G59" t="s">
        <v>32</v>
      </c>
      <c r="H59" t="s">
        <v>32</v>
      </c>
    </row>
    <row r="60" spans="1:8" ht="12" customHeight="1" x14ac:dyDescent="0.2">
      <c r="A60" s="24" t="s">
        <v>32</v>
      </c>
      <c r="B60" s="1" t="s">
        <v>21</v>
      </c>
      <c r="C60" s="9">
        <v>20</v>
      </c>
      <c r="D60" s="9">
        <v>14</v>
      </c>
      <c r="E60" s="9" t="s">
        <v>43</v>
      </c>
      <c r="F60" s="9">
        <v>6</v>
      </c>
      <c r="G60" t="s">
        <v>32</v>
      </c>
      <c r="H60" t="s">
        <v>32</v>
      </c>
    </row>
    <row r="61" spans="1:8" ht="12" customHeight="1" x14ac:dyDescent="0.2">
      <c r="A61" s="24" t="s">
        <v>32</v>
      </c>
      <c r="B61" s="1" t="s">
        <v>22</v>
      </c>
      <c r="C61" s="9">
        <v>23</v>
      </c>
      <c r="D61" s="9">
        <v>21</v>
      </c>
      <c r="E61" s="9" t="s">
        <v>43</v>
      </c>
      <c r="F61" s="9">
        <v>2</v>
      </c>
      <c r="G61" t="s">
        <v>32</v>
      </c>
      <c r="H61" t="s">
        <v>32</v>
      </c>
    </row>
    <row r="62" spans="1:8" ht="12" customHeight="1" x14ac:dyDescent="0.2">
      <c r="A62" s="24" t="s">
        <v>32</v>
      </c>
      <c r="B62" s="1" t="s">
        <v>23</v>
      </c>
      <c r="C62" s="9">
        <v>20</v>
      </c>
      <c r="D62" s="9">
        <v>19</v>
      </c>
      <c r="E62" s="9" t="s">
        <v>43</v>
      </c>
      <c r="F62" s="9">
        <v>1</v>
      </c>
      <c r="G62" t="s">
        <v>32</v>
      </c>
      <c r="H62" t="s">
        <v>32</v>
      </c>
    </row>
    <row r="63" spans="1:8" ht="12" customHeight="1" x14ac:dyDescent="0.2">
      <c r="A63" s="24" t="s">
        <v>32</v>
      </c>
      <c r="B63" s="1" t="s">
        <v>24</v>
      </c>
      <c r="C63" s="9">
        <v>9</v>
      </c>
      <c r="D63" s="9">
        <v>7</v>
      </c>
      <c r="E63" s="9" t="s">
        <v>43</v>
      </c>
      <c r="F63" s="9">
        <v>2</v>
      </c>
      <c r="G63" t="s">
        <v>32</v>
      </c>
      <c r="H63" t="s">
        <v>32</v>
      </c>
    </row>
    <row r="64" spans="1:8" ht="12" customHeight="1" x14ac:dyDescent="0.2">
      <c r="A64" s="24" t="s">
        <v>32</v>
      </c>
      <c r="B64" s="1" t="s">
        <v>25</v>
      </c>
      <c r="C64" s="9">
        <v>13</v>
      </c>
      <c r="D64" s="9">
        <v>13</v>
      </c>
      <c r="E64" s="9" t="s">
        <v>43</v>
      </c>
      <c r="F64" s="9" t="s">
        <v>43</v>
      </c>
      <c r="G64" t="s">
        <v>32</v>
      </c>
      <c r="H64" t="s">
        <v>32</v>
      </c>
    </row>
    <row r="65" spans="1:31" ht="12" customHeight="1" x14ac:dyDescent="0.2">
      <c r="A65" s="24" t="s">
        <v>32</v>
      </c>
      <c r="B65" s="1" t="s">
        <v>26</v>
      </c>
      <c r="C65" s="9">
        <v>9</v>
      </c>
      <c r="D65" s="9">
        <v>9</v>
      </c>
      <c r="E65" s="9" t="s">
        <v>43</v>
      </c>
      <c r="F65" s="9" t="s">
        <v>43</v>
      </c>
      <c r="G65" t="s">
        <v>32</v>
      </c>
      <c r="H65" t="s">
        <v>32</v>
      </c>
    </row>
    <row r="66" spans="1:31" ht="12" customHeight="1" x14ac:dyDescent="0.2">
      <c r="A66" s="24" t="s">
        <v>32</v>
      </c>
      <c r="B66" s="1" t="s">
        <v>27</v>
      </c>
      <c r="C66" s="9">
        <v>4</v>
      </c>
      <c r="D66" s="9">
        <v>4</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795</v>
      </c>
      <c r="D5" s="17">
        <v>425</v>
      </c>
      <c r="E5" s="17">
        <v>13</v>
      </c>
      <c r="F5" s="17">
        <v>357</v>
      </c>
    </row>
    <row r="6" spans="1:31" ht="12" customHeight="1" x14ac:dyDescent="0.2">
      <c r="A6" s="24" t="s">
        <v>32</v>
      </c>
      <c r="B6" s="1" t="s">
        <v>9</v>
      </c>
      <c r="C6" s="9">
        <v>4</v>
      </c>
      <c r="D6" s="9">
        <v>3</v>
      </c>
      <c r="E6" s="9" t="s">
        <v>43</v>
      </c>
      <c r="F6" s="9">
        <v>1</v>
      </c>
      <c r="G6" t="s">
        <v>32</v>
      </c>
      <c r="H6" t="s">
        <v>32</v>
      </c>
    </row>
    <row r="7" spans="1:31" ht="12" customHeight="1" x14ac:dyDescent="0.2">
      <c r="A7" s="24" t="s">
        <v>32</v>
      </c>
      <c r="B7" s="1" t="s">
        <v>10</v>
      </c>
      <c r="C7" s="9">
        <v>18</v>
      </c>
      <c r="D7" s="9">
        <v>7</v>
      </c>
      <c r="E7" s="9" t="s">
        <v>43</v>
      </c>
      <c r="F7" s="9">
        <v>11</v>
      </c>
      <c r="G7" t="s">
        <v>32</v>
      </c>
      <c r="H7" t="s">
        <v>32</v>
      </c>
    </row>
    <row r="8" spans="1:31" ht="12" customHeight="1" x14ac:dyDescent="0.2">
      <c r="A8" s="24" t="s">
        <v>32</v>
      </c>
      <c r="B8" s="1" t="s">
        <v>11</v>
      </c>
      <c r="C8" s="9">
        <v>23</v>
      </c>
      <c r="D8" s="9">
        <v>9</v>
      </c>
      <c r="E8" s="9" t="s">
        <v>43</v>
      </c>
      <c r="F8" s="9">
        <v>14</v>
      </c>
      <c r="G8" t="s">
        <v>32</v>
      </c>
      <c r="H8" t="s">
        <v>32</v>
      </c>
    </row>
    <row r="9" spans="1:31" ht="12" customHeight="1" x14ac:dyDescent="0.2">
      <c r="A9" s="24" t="s">
        <v>32</v>
      </c>
      <c r="B9" s="1" t="s">
        <v>12</v>
      </c>
      <c r="C9" s="9">
        <v>45</v>
      </c>
      <c r="D9" s="9">
        <v>15</v>
      </c>
      <c r="E9" s="9" t="s">
        <v>43</v>
      </c>
      <c r="F9" s="9">
        <v>30</v>
      </c>
      <c r="G9" t="s">
        <v>32</v>
      </c>
      <c r="H9" t="s">
        <v>32</v>
      </c>
    </row>
    <row r="10" spans="1:31" ht="12" customHeight="1" x14ac:dyDescent="0.2">
      <c r="A10" s="24" t="s">
        <v>32</v>
      </c>
      <c r="B10" s="1" t="s">
        <v>13</v>
      </c>
      <c r="C10" s="9">
        <v>43</v>
      </c>
      <c r="D10" s="9">
        <v>13</v>
      </c>
      <c r="E10" s="9">
        <v>1</v>
      </c>
      <c r="F10" s="9">
        <v>29</v>
      </c>
      <c r="G10" t="s">
        <v>32</v>
      </c>
      <c r="H10" t="s">
        <v>32</v>
      </c>
    </row>
    <row r="11" spans="1:31" ht="12" customHeight="1" x14ac:dyDescent="0.2">
      <c r="A11" s="24" t="s">
        <v>32</v>
      </c>
      <c r="B11" s="1" t="s">
        <v>14</v>
      </c>
      <c r="C11" s="9">
        <v>36</v>
      </c>
      <c r="D11" s="9">
        <v>16</v>
      </c>
      <c r="E11" s="9">
        <v>1</v>
      </c>
      <c r="F11" s="9">
        <v>19</v>
      </c>
      <c r="G11" t="s">
        <v>32</v>
      </c>
      <c r="H11" t="s">
        <v>32</v>
      </c>
    </row>
    <row r="12" spans="1:31" ht="12" customHeight="1" x14ac:dyDescent="0.2">
      <c r="A12" s="24" t="s">
        <v>32</v>
      </c>
      <c r="B12" s="1" t="s">
        <v>15</v>
      </c>
      <c r="C12" s="9">
        <v>95</v>
      </c>
      <c r="D12" s="9">
        <v>40</v>
      </c>
      <c r="E12" s="9">
        <v>1</v>
      </c>
      <c r="F12" s="9">
        <v>54</v>
      </c>
      <c r="G12" t="s">
        <v>32</v>
      </c>
      <c r="H12" t="s">
        <v>32</v>
      </c>
    </row>
    <row r="13" spans="1:31" ht="12" customHeight="1" x14ac:dyDescent="0.2">
      <c r="A13" s="24" t="s">
        <v>32</v>
      </c>
      <c r="B13" s="1" t="s">
        <v>16</v>
      </c>
      <c r="C13" s="9">
        <v>72</v>
      </c>
      <c r="D13" s="9">
        <v>30</v>
      </c>
      <c r="E13" s="9" t="s">
        <v>43</v>
      </c>
      <c r="F13" s="9">
        <v>42</v>
      </c>
      <c r="G13" t="s">
        <v>32</v>
      </c>
      <c r="H13" t="s">
        <v>32</v>
      </c>
    </row>
    <row r="14" spans="1:31" ht="12" customHeight="1" x14ac:dyDescent="0.2">
      <c r="A14" s="24" t="s">
        <v>32</v>
      </c>
      <c r="B14" s="1" t="s">
        <v>17</v>
      </c>
      <c r="C14" s="9">
        <v>70</v>
      </c>
      <c r="D14" s="9">
        <v>31</v>
      </c>
      <c r="E14" s="9">
        <v>2</v>
      </c>
      <c r="F14" s="9">
        <v>37</v>
      </c>
      <c r="G14" t="s">
        <v>32</v>
      </c>
      <c r="H14" t="s">
        <v>32</v>
      </c>
    </row>
    <row r="15" spans="1:31" ht="12" customHeight="1" x14ac:dyDescent="0.2">
      <c r="A15" s="24" t="s">
        <v>32</v>
      </c>
      <c r="B15" s="1" t="s">
        <v>18</v>
      </c>
      <c r="C15" s="9">
        <v>74</v>
      </c>
      <c r="D15" s="9">
        <v>32</v>
      </c>
      <c r="E15" s="9">
        <v>3</v>
      </c>
      <c r="F15" s="9">
        <v>39</v>
      </c>
      <c r="G15" t="s">
        <v>32</v>
      </c>
      <c r="H15" t="s">
        <v>32</v>
      </c>
    </row>
    <row r="16" spans="1:31" ht="12" customHeight="1" x14ac:dyDescent="0.2">
      <c r="A16" s="24" t="s">
        <v>32</v>
      </c>
      <c r="B16" s="1" t="s">
        <v>19</v>
      </c>
      <c r="C16" s="9">
        <v>63</v>
      </c>
      <c r="D16" s="9">
        <v>28</v>
      </c>
      <c r="E16" s="9">
        <v>3</v>
      </c>
      <c r="F16" s="9">
        <v>32</v>
      </c>
      <c r="G16" t="s">
        <v>32</v>
      </c>
      <c r="H16" t="s">
        <v>32</v>
      </c>
    </row>
    <row r="17" spans="1:8" ht="12" customHeight="1" x14ac:dyDescent="0.2">
      <c r="A17" s="24" t="s">
        <v>32</v>
      </c>
      <c r="B17" s="1" t="s">
        <v>20</v>
      </c>
      <c r="C17" s="9">
        <v>41</v>
      </c>
      <c r="D17" s="9">
        <v>29</v>
      </c>
      <c r="E17" s="9" t="s">
        <v>43</v>
      </c>
      <c r="F17" s="9">
        <v>12</v>
      </c>
      <c r="G17" t="s">
        <v>32</v>
      </c>
      <c r="H17" t="s">
        <v>32</v>
      </c>
    </row>
    <row r="18" spans="1:8" ht="12" customHeight="1" x14ac:dyDescent="0.2">
      <c r="A18" s="24" t="s">
        <v>32</v>
      </c>
      <c r="B18" s="1" t="s">
        <v>21</v>
      </c>
      <c r="C18" s="9">
        <v>47</v>
      </c>
      <c r="D18" s="9">
        <v>26</v>
      </c>
      <c r="E18" s="9">
        <v>1</v>
      </c>
      <c r="F18" s="9">
        <v>20</v>
      </c>
      <c r="G18" t="s">
        <v>32</v>
      </c>
      <c r="H18" t="s">
        <v>32</v>
      </c>
    </row>
    <row r="19" spans="1:8" ht="12" customHeight="1" x14ac:dyDescent="0.2">
      <c r="A19" s="24" t="s">
        <v>32</v>
      </c>
      <c r="B19" s="1" t="s">
        <v>22</v>
      </c>
      <c r="C19" s="9">
        <v>37</v>
      </c>
      <c r="D19" s="9">
        <v>25</v>
      </c>
      <c r="E19" s="9">
        <v>1</v>
      </c>
      <c r="F19" s="9">
        <v>11</v>
      </c>
      <c r="G19" t="s">
        <v>32</v>
      </c>
      <c r="H19" t="s">
        <v>32</v>
      </c>
    </row>
    <row r="20" spans="1:8" ht="12" customHeight="1" x14ac:dyDescent="0.2">
      <c r="A20" s="24" t="s">
        <v>32</v>
      </c>
      <c r="B20" s="1" t="s">
        <v>23</v>
      </c>
      <c r="C20" s="9">
        <v>46</v>
      </c>
      <c r="D20" s="9">
        <v>45</v>
      </c>
      <c r="E20" s="9" t="s">
        <v>43</v>
      </c>
      <c r="F20" s="9">
        <v>1</v>
      </c>
      <c r="G20" t="s">
        <v>32</v>
      </c>
      <c r="H20" t="s">
        <v>32</v>
      </c>
    </row>
    <row r="21" spans="1:8" ht="12" customHeight="1" x14ac:dyDescent="0.2">
      <c r="A21" s="24" t="s">
        <v>32</v>
      </c>
      <c r="B21" s="1" t="s">
        <v>24</v>
      </c>
      <c r="C21" s="9">
        <v>46</v>
      </c>
      <c r="D21" s="9">
        <v>43</v>
      </c>
      <c r="E21" s="9" t="s">
        <v>43</v>
      </c>
      <c r="F21" s="9">
        <v>3</v>
      </c>
      <c r="G21" t="s">
        <v>32</v>
      </c>
      <c r="H21" t="s">
        <v>32</v>
      </c>
    </row>
    <row r="22" spans="1:8" ht="12" customHeight="1" x14ac:dyDescent="0.2">
      <c r="A22" s="24" t="s">
        <v>32</v>
      </c>
      <c r="B22" s="1" t="s">
        <v>25</v>
      </c>
      <c r="C22" s="9">
        <v>15</v>
      </c>
      <c r="D22" s="9">
        <v>14</v>
      </c>
      <c r="E22" s="9" t="s">
        <v>43</v>
      </c>
      <c r="F22" s="9">
        <v>1</v>
      </c>
      <c r="G22" t="s">
        <v>32</v>
      </c>
      <c r="H22" t="s">
        <v>32</v>
      </c>
    </row>
    <row r="23" spans="1:8" ht="12" customHeight="1" x14ac:dyDescent="0.2">
      <c r="A23" s="24" t="s">
        <v>32</v>
      </c>
      <c r="B23" s="1" t="s">
        <v>26</v>
      </c>
      <c r="C23" s="9">
        <v>10</v>
      </c>
      <c r="D23" s="9">
        <v>10</v>
      </c>
      <c r="E23" s="9" t="s">
        <v>43</v>
      </c>
      <c r="F23" s="9" t="s">
        <v>43</v>
      </c>
      <c r="G23" t="s">
        <v>32</v>
      </c>
      <c r="H23" t="s">
        <v>32</v>
      </c>
    </row>
    <row r="24" spans="1:8" ht="12" customHeight="1" x14ac:dyDescent="0.25">
      <c r="A24" s="24" t="s">
        <v>32</v>
      </c>
      <c r="B24" s="1" t="s">
        <v>27</v>
      </c>
      <c r="C24" s="9">
        <v>8</v>
      </c>
      <c r="D24" s="9">
        <v>8</v>
      </c>
      <c r="E24" s="9" t="s">
        <v>43</v>
      </c>
      <c r="F24" s="9" t="s">
        <v>43</v>
      </c>
      <c r="G24" t="s">
        <v>32</v>
      </c>
      <c r="H24" t="s">
        <v>32</v>
      </c>
    </row>
    <row r="25" spans="1:8" ht="12" customHeight="1" x14ac:dyDescent="0.2">
      <c r="A25" s="24" t="s">
        <v>32</v>
      </c>
      <c r="B25" s="1" t="s">
        <v>28</v>
      </c>
      <c r="C25" s="9">
        <v>2</v>
      </c>
      <c r="D25" s="9">
        <v>1</v>
      </c>
      <c r="E25" s="9" t="s">
        <v>43</v>
      </c>
      <c r="F25" s="9">
        <v>1</v>
      </c>
      <c r="G25" t="s">
        <v>32</v>
      </c>
      <c r="H25" t="s">
        <v>32</v>
      </c>
    </row>
    <row r="26" spans="1:8" ht="12" customHeight="1" x14ac:dyDescent="0.2">
      <c r="A26" s="25" t="s">
        <v>29</v>
      </c>
      <c r="B26" s="4" t="s">
        <v>32</v>
      </c>
      <c r="C26" s="3">
        <v>451</v>
      </c>
      <c r="D26" s="3">
        <v>251</v>
      </c>
      <c r="E26" s="3">
        <v>8</v>
      </c>
      <c r="F26" s="3">
        <v>192</v>
      </c>
    </row>
    <row r="27" spans="1:8" ht="12" customHeight="1" x14ac:dyDescent="0.2">
      <c r="A27" s="24" t="s">
        <v>32</v>
      </c>
      <c r="B27" s="1" t="s">
        <v>9</v>
      </c>
      <c r="C27" s="9">
        <v>2</v>
      </c>
      <c r="D27" s="9">
        <v>2</v>
      </c>
      <c r="E27" s="9" t="s">
        <v>43</v>
      </c>
      <c r="F27" s="9" t="s">
        <v>43</v>
      </c>
      <c r="G27" t="s">
        <v>32</v>
      </c>
      <c r="H27" t="s">
        <v>32</v>
      </c>
    </row>
    <row r="28" spans="1:8" ht="12" customHeight="1" x14ac:dyDescent="0.2">
      <c r="A28" s="24" t="s">
        <v>32</v>
      </c>
      <c r="B28" s="1" t="s">
        <v>10</v>
      </c>
      <c r="C28" s="9">
        <v>14</v>
      </c>
      <c r="D28" s="9">
        <v>5</v>
      </c>
      <c r="E28" s="9" t="s">
        <v>43</v>
      </c>
      <c r="F28" s="9">
        <v>9</v>
      </c>
      <c r="G28" t="s">
        <v>32</v>
      </c>
      <c r="H28" t="s">
        <v>32</v>
      </c>
    </row>
    <row r="29" spans="1:8" ht="12" customHeight="1" x14ac:dyDescent="0.2">
      <c r="A29" s="24" t="s">
        <v>32</v>
      </c>
      <c r="B29" s="1" t="s">
        <v>11</v>
      </c>
      <c r="C29" s="9">
        <v>8</v>
      </c>
      <c r="D29" s="9">
        <v>4</v>
      </c>
      <c r="E29" s="9" t="s">
        <v>43</v>
      </c>
      <c r="F29" s="9">
        <v>4</v>
      </c>
      <c r="G29" t="s">
        <v>32</v>
      </c>
      <c r="H29" t="s">
        <v>32</v>
      </c>
    </row>
    <row r="30" spans="1:8" ht="12" customHeight="1" x14ac:dyDescent="0.2">
      <c r="A30" s="24" t="s">
        <v>32</v>
      </c>
      <c r="B30" s="1" t="s">
        <v>12</v>
      </c>
      <c r="C30" s="9">
        <v>20</v>
      </c>
      <c r="D30" s="9">
        <v>7</v>
      </c>
      <c r="E30" s="9" t="s">
        <v>43</v>
      </c>
      <c r="F30" s="9">
        <v>13</v>
      </c>
      <c r="G30" t="s">
        <v>32</v>
      </c>
      <c r="H30" t="s">
        <v>32</v>
      </c>
    </row>
    <row r="31" spans="1:8" ht="12" customHeight="1" x14ac:dyDescent="0.2">
      <c r="A31" s="24" t="s">
        <v>32</v>
      </c>
      <c r="B31" s="1" t="s">
        <v>13</v>
      </c>
      <c r="C31" s="9">
        <v>27</v>
      </c>
      <c r="D31" s="9">
        <v>8</v>
      </c>
      <c r="E31" s="9">
        <v>1</v>
      </c>
      <c r="F31" s="9">
        <v>18</v>
      </c>
      <c r="G31" t="s">
        <v>32</v>
      </c>
      <c r="H31" t="s">
        <v>32</v>
      </c>
    </row>
    <row r="32" spans="1:8" ht="12" customHeight="1" x14ac:dyDescent="0.2">
      <c r="A32" s="24" t="s">
        <v>32</v>
      </c>
      <c r="B32" s="1" t="s">
        <v>14</v>
      </c>
      <c r="C32" s="9">
        <v>17</v>
      </c>
      <c r="D32" s="9">
        <v>7</v>
      </c>
      <c r="E32" s="9">
        <v>1</v>
      </c>
      <c r="F32" s="9">
        <v>9</v>
      </c>
      <c r="G32" t="s">
        <v>32</v>
      </c>
      <c r="H32" t="s">
        <v>32</v>
      </c>
    </row>
    <row r="33" spans="1:8" ht="12" customHeight="1" x14ac:dyDescent="0.2">
      <c r="A33" s="24" t="s">
        <v>32</v>
      </c>
      <c r="B33" s="1" t="s">
        <v>15</v>
      </c>
      <c r="C33" s="9">
        <v>63</v>
      </c>
      <c r="D33" s="9">
        <v>31</v>
      </c>
      <c r="E33" s="9">
        <v>1</v>
      </c>
      <c r="F33" s="9">
        <v>31</v>
      </c>
      <c r="G33" t="s">
        <v>32</v>
      </c>
      <c r="H33" t="s">
        <v>32</v>
      </c>
    </row>
    <row r="34" spans="1:8" ht="12" customHeight="1" x14ac:dyDescent="0.2">
      <c r="A34" s="24" t="s">
        <v>32</v>
      </c>
      <c r="B34" s="1" t="s">
        <v>16</v>
      </c>
      <c r="C34" s="9">
        <v>41</v>
      </c>
      <c r="D34" s="9">
        <v>21</v>
      </c>
      <c r="E34" s="9" t="s">
        <v>43</v>
      </c>
      <c r="F34" s="9">
        <v>20</v>
      </c>
      <c r="G34" t="s">
        <v>32</v>
      </c>
      <c r="H34" t="s">
        <v>32</v>
      </c>
    </row>
    <row r="35" spans="1:8" ht="12" customHeight="1" x14ac:dyDescent="0.2">
      <c r="A35" s="24" t="s">
        <v>32</v>
      </c>
      <c r="B35" s="1" t="s">
        <v>17</v>
      </c>
      <c r="C35" s="9">
        <v>44</v>
      </c>
      <c r="D35" s="9">
        <v>15</v>
      </c>
      <c r="E35" s="9">
        <v>2</v>
      </c>
      <c r="F35" s="9">
        <v>27</v>
      </c>
      <c r="G35" t="s">
        <v>32</v>
      </c>
      <c r="H35" t="s">
        <v>32</v>
      </c>
    </row>
    <row r="36" spans="1:8" ht="12" customHeight="1" x14ac:dyDescent="0.2">
      <c r="A36" s="24" t="s">
        <v>32</v>
      </c>
      <c r="B36" s="1" t="s">
        <v>18</v>
      </c>
      <c r="C36" s="9">
        <v>37</v>
      </c>
      <c r="D36" s="9">
        <v>18</v>
      </c>
      <c r="E36" s="9">
        <v>1</v>
      </c>
      <c r="F36" s="9">
        <v>18</v>
      </c>
      <c r="G36" t="s">
        <v>32</v>
      </c>
      <c r="H36" t="s">
        <v>32</v>
      </c>
    </row>
    <row r="37" spans="1:8" ht="12" customHeight="1" x14ac:dyDescent="0.2">
      <c r="A37" s="24" t="s">
        <v>32</v>
      </c>
      <c r="B37" s="1" t="s">
        <v>19</v>
      </c>
      <c r="C37" s="9">
        <v>34</v>
      </c>
      <c r="D37" s="9">
        <v>14</v>
      </c>
      <c r="E37" s="9">
        <v>1</v>
      </c>
      <c r="F37" s="9">
        <v>19</v>
      </c>
      <c r="G37" t="s">
        <v>32</v>
      </c>
      <c r="H37" t="s">
        <v>32</v>
      </c>
    </row>
    <row r="38" spans="1:8" ht="12" customHeight="1" x14ac:dyDescent="0.2">
      <c r="A38" s="24" t="s">
        <v>32</v>
      </c>
      <c r="B38" s="1" t="s">
        <v>20</v>
      </c>
      <c r="C38" s="9">
        <v>22</v>
      </c>
      <c r="D38" s="9">
        <v>17</v>
      </c>
      <c r="E38" s="9" t="s">
        <v>43</v>
      </c>
      <c r="F38" s="9">
        <v>5</v>
      </c>
      <c r="G38" t="s">
        <v>32</v>
      </c>
      <c r="H38" t="s">
        <v>32</v>
      </c>
    </row>
    <row r="39" spans="1:8" ht="12" customHeight="1" x14ac:dyDescent="0.2">
      <c r="A39" s="24" t="s">
        <v>32</v>
      </c>
      <c r="B39" s="1" t="s">
        <v>21</v>
      </c>
      <c r="C39" s="9">
        <v>27</v>
      </c>
      <c r="D39" s="9">
        <v>18</v>
      </c>
      <c r="E39" s="9" t="s">
        <v>43</v>
      </c>
      <c r="F39" s="9">
        <v>9</v>
      </c>
      <c r="G39" t="s">
        <v>32</v>
      </c>
      <c r="H39" t="s">
        <v>32</v>
      </c>
    </row>
    <row r="40" spans="1:8" ht="12" customHeight="1" x14ac:dyDescent="0.2">
      <c r="A40" s="24" t="s">
        <v>32</v>
      </c>
      <c r="B40" s="1" t="s">
        <v>22</v>
      </c>
      <c r="C40" s="9">
        <v>22</v>
      </c>
      <c r="D40" s="9">
        <v>14</v>
      </c>
      <c r="E40" s="9">
        <v>1</v>
      </c>
      <c r="F40" s="9">
        <v>7</v>
      </c>
      <c r="G40" t="s">
        <v>32</v>
      </c>
      <c r="H40" t="s">
        <v>32</v>
      </c>
    </row>
    <row r="41" spans="1:8" ht="12" customHeight="1" x14ac:dyDescent="0.2">
      <c r="A41" s="24" t="s">
        <v>32</v>
      </c>
      <c r="B41" s="1" t="s">
        <v>23</v>
      </c>
      <c r="C41" s="9">
        <v>25</v>
      </c>
      <c r="D41" s="9">
        <v>24</v>
      </c>
      <c r="E41" s="9" t="s">
        <v>43</v>
      </c>
      <c r="F41" s="9">
        <v>1</v>
      </c>
      <c r="G41" t="s">
        <v>32</v>
      </c>
      <c r="H41" t="s">
        <v>32</v>
      </c>
    </row>
    <row r="42" spans="1:8" ht="12" customHeight="1" x14ac:dyDescent="0.2">
      <c r="A42" s="24" t="s">
        <v>32</v>
      </c>
      <c r="B42" s="1" t="s">
        <v>24</v>
      </c>
      <c r="C42" s="9">
        <v>25</v>
      </c>
      <c r="D42" s="9">
        <v>24</v>
      </c>
      <c r="E42" s="9" t="s">
        <v>43</v>
      </c>
      <c r="F42" s="9">
        <v>1</v>
      </c>
      <c r="G42" t="s">
        <v>32</v>
      </c>
      <c r="H42" t="s">
        <v>32</v>
      </c>
    </row>
    <row r="43" spans="1:8" ht="12" customHeight="1" x14ac:dyDescent="0.2">
      <c r="A43" s="24" t="s">
        <v>32</v>
      </c>
      <c r="B43" s="1" t="s">
        <v>25</v>
      </c>
      <c r="C43" s="9">
        <v>7</v>
      </c>
      <c r="D43" s="9">
        <v>7</v>
      </c>
      <c r="E43" s="9" t="s">
        <v>43</v>
      </c>
      <c r="F43" s="9" t="s">
        <v>43</v>
      </c>
      <c r="G43" t="s">
        <v>32</v>
      </c>
      <c r="H43" t="s">
        <v>32</v>
      </c>
    </row>
    <row r="44" spans="1:8" ht="12" customHeight="1" x14ac:dyDescent="0.2">
      <c r="A44" s="24" t="s">
        <v>32</v>
      </c>
      <c r="B44" s="1" t="s">
        <v>26</v>
      </c>
      <c r="C44" s="9">
        <v>6</v>
      </c>
      <c r="D44" s="9">
        <v>6</v>
      </c>
      <c r="E44" s="9" t="s">
        <v>43</v>
      </c>
      <c r="F44" s="9" t="s">
        <v>43</v>
      </c>
      <c r="G44" t="s">
        <v>32</v>
      </c>
      <c r="H44" t="s">
        <v>32</v>
      </c>
    </row>
    <row r="45" spans="1:8" ht="12" customHeight="1" x14ac:dyDescent="0.2">
      <c r="A45" s="24" t="s">
        <v>32</v>
      </c>
      <c r="B45" s="1" t="s">
        <v>27</v>
      </c>
      <c r="C45" s="9">
        <v>8</v>
      </c>
      <c r="D45" s="9">
        <v>8</v>
      </c>
      <c r="E45" s="9" t="s">
        <v>43</v>
      </c>
      <c r="F45" s="9" t="s">
        <v>43</v>
      </c>
      <c r="G45" t="s">
        <v>32</v>
      </c>
      <c r="H45" t="s">
        <v>32</v>
      </c>
    </row>
    <row r="46" spans="1:8" ht="12" customHeight="1" x14ac:dyDescent="0.2">
      <c r="A46" s="24" t="s">
        <v>32</v>
      </c>
      <c r="B46" s="1" t="s">
        <v>28</v>
      </c>
      <c r="C46" s="9">
        <v>2</v>
      </c>
      <c r="D46" s="9">
        <v>1</v>
      </c>
      <c r="E46" s="9" t="s">
        <v>43</v>
      </c>
      <c r="F46" s="9">
        <v>1</v>
      </c>
      <c r="G46" t="s">
        <v>32</v>
      </c>
      <c r="H46" t="s">
        <v>32</v>
      </c>
    </row>
    <row r="47" spans="1:8" ht="12" customHeight="1" x14ac:dyDescent="0.2">
      <c r="A47" s="25" t="s">
        <v>30</v>
      </c>
      <c r="B47" s="4" t="s">
        <v>32</v>
      </c>
      <c r="C47" s="3">
        <v>344</v>
      </c>
      <c r="D47" s="3">
        <v>174</v>
      </c>
      <c r="E47" s="3">
        <v>5</v>
      </c>
      <c r="F47" s="3">
        <v>165</v>
      </c>
    </row>
    <row r="48" spans="1:8" ht="12" customHeight="1" x14ac:dyDescent="0.2">
      <c r="A48" s="24" t="s">
        <v>32</v>
      </c>
      <c r="B48" s="1" t="s">
        <v>9</v>
      </c>
      <c r="C48" s="9">
        <v>2</v>
      </c>
      <c r="D48" s="9">
        <v>1</v>
      </c>
      <c r="E48" s="9" t="s">
        <v>43</v>
      </c>
      <c r="F48" s="9">
        <v>1</v>
      </c>
      <c r="G48" t="s">
        <v>32</v>
      </c>
      <c r="H48" t="s">
        <v>32</v>
      </c>
    </row>
    <row r="49" spans="1:8" ht="12" customHeight="1" x14ac:dyDescent="0.2">
      <c r="A49" s="24" t="s">
        <v>32</v>
      </c>
      <c r="B49" s="1" t="s">
        <v>10</v>
      </c>
      <c r="C49" s="9">
        <v>4</v>
      </c>
      <c r="D49" s="9">
        <v>2</v>
      </c>
      <c r="E49" s="9" t="s">
        <v>43</v>
      </c>
      <c r="F49" s="9">
        <v>2</v>
      </c>
      <c r="G49" t="s">
        <v>32</v>
      </c>
      <c r="H49" t="s">
        <v>32</v>
      </c>
    </row>
    <row r="50" spans="1:8" ht="12" customHeight="1" x14ac:dyDescent="0.2">
      <c r="A50" s="24" t="s">
        <v>32</v>
      </c>
      <c r="B50" s="1" t="s">
        <v>11</v>
      </c>
      <c r="C50" s="9">
        <v>15</v>
      </c>
      <c r="D50" s="9">
        <v>5</v>
      </c>
      <c r="E50" s="9" t="s">
        <v>43</v>
      </c>
      <c r="F50" s="9">
        <v>10</v>
      </c>
      <c r="G50" t="s">
        <v>32</v>
      </c>
      <c r="H50" t="s">
        <v>32</v>
      </c>
    </row>
    <row r="51" spans="1:8" ht="12" customHeight="1" x14ac:dyDescent="0.2">
      <c r="A51" s="24" t="s">
        <v>32</v>
      </c>
      <c r="B51" s="1" t="s">
        <v>12</v>
      </c>
      <c r="C51" s="9">
        <v>25</v>
      </c>
      <c r="D51" s="9">
        <v>8</v>
      </c>
      <c r="E51" s="9" t="s">
        <v>43</v>
      </c>
      <c r="F51" s="9">
        <v>17</v>
      </c>
      <c r="G51" t="s">
        <v>32</v>
      </c>
      <c r="H51" t="s">
        <v>32</v>
      </c>
    </row>
    <row r="52" spans="1:8" ht="12" customHeight="1" x14ac:dyDescent="0.2">
      <c r="A52" s="24" t="s">
        <v>32</v>
      </c>
      <c r="B52" s="1" t="s">
        <v>13</v>
      </c>
      <c r="C52" s="9">
        <v>16</v>
      </c>
      <c r="D52" s="9">
        <v>5</v>
      </c>
      <c r="E52" s="9" t="s">
        <v>43</v>
      </c>
      <c r="F52" s="9">
        <v>11</v>
      </c>
      <c r="G52" t="s">
        <v>32</v>
      </c>
      <c r="H52" t="s">
        <v>32</v>
      </c>
    </row>
    <row r="53" spans="1:8" ht="12" customHeight="1" x14ac:dyDescent="0.2">
      <c r="A53" s="24" t="s">
        <v>32</v>
      </c>
      <c r="B53" s="1" t="s">
        <v>14</v>
      </c>
      <c r="C53" s="9">
        <v>19</v>
      </c>
      <c r="D53" s="9">
        <v>9</v>
      </c>
      <c r="E53" s="9" t="s">
        <v>43</v>
      </c>
      <c r="F53" s="9">
        <v>10</v>
      </c>
      <c r="G53" t="s">
        <v>32</v>
      </c>
      <c r="H53" t="s">
        <v>32</v>
      </c>
    </row>
    <row r="54" spans="1:8" ht="12" customHeight="1" x14ac:dyDescent="0.2">
      <c r="A54" s="24" t="s">
        <v>32</v>
      </c>
      <c r="B54" s="1" t="s">
        <v>15</v>
      </c>
      <c r="C54" s="9">
        <v>32</v>
      </c>
      <c r="D54" s="9">
        <v>9</v>
      </c>
      <c r="E54" s="9" t="s">
        <v>43</v>
      </c>
      <c r="F54" s="9">
        <v>23</v>
      </c>
      <c r="G54" t="s">
        <v>32</v>
      </c>
      <c r="H54" t="s">
        <v>32</v>
      </c>
    </row>
    <row r="55" spans="1:8" ht="12" customHeight="1" x14ac:dyDescent="0.2">
      <c r="A55" s="24" t="s">
        <v>32</v>
      </c>
      <c r="B55" s="1" t="s">
        <v>16</v>
      </c>
      <c r="C55" s="9">
        <v>31</v>
      </c>
      <c r="D55" s="9">
        <v>9</v>
      </c>
      <c r="E55" s="9" t="s">
        <v>43</v>
      </c>
      <c r="F55" s="9">
        <v>22</v>
      </c>
      <c r="G55" t="s">
        <v>32</v>
      </c>
      <c r="H55" t="s">
        <v>32</v>
      </c>
    </row>
    <row r="56" spans="1:8" ht="12" customHeight="1" x14ac:dyDescent="0.2">
      <c r="A56" s="24" t="s">
        <v>32</v>
      </c>
      <c r="B56" s="1" t="s">
        <v>17</v>
      </c>
      <c r="C56" s="9">
        <v>26</v>
      </c>
      <c r="D56" s="9">
        <v>16</v>
      </c>
      <c r="E56" s="9" t="s">
        <v>43</v>
      </c>
      <c r="F56" s="9">
        <v>10</v>
      </c>
      <c r="G56" t="s">
        <v>32</v>
      </c>
      <c r="H56" t="s">
        <v>32</v>
      </c>
    </row>
    <row r="57" spans="1:8" ht="12" customHeight="1" x14ac:dyDescent="0.2">
      <c r="A57" s="24" t="s">
        <v>32</v>
      </c>
      <c r="B57" s="1" t="s">
        <v>18</v>
      </c>
      <c r="C57" s="9">
        <v>37</v>
      </c>
      <c r="D57" s="9">
        <v>14</v>
      </c>
      <c r="E57" s="9">
        <v>2</v>
      </c>
      <c r="F57" s="9">
        <v>21</v>
      </c>
      <c r="G57" t="s">
        <v>32</v>
      </c>
      <c r="H57" t="s">
        <v>32</v>
      </c>
    </row>
    <row r="58" spans="1:8" ht="12" customHeight="1" x14ac:dyDescent="0.2">
      <c r="A58" s="24" t="s">
        <v>32</v>
      </c>
      <c r="B58" s="1" t="s">
        <v>19</v>
      </c>
      <c r="C58" s="9">
        <v>29</v>
      </c>
      <c r="D58" s="9">
        <v>14</v>
      </c>
      <c r="E58" s="9">
        <v>2</v>
      </c>
      <c r="F58" s="9">
        <v>13</v>
      </c>
      <c r="G58" t="s">
        <v>32</v>
      </c>
      <c r="H58" t="s">
        <v>32</v>
      </c>
    </row>
    <row r="59" spans="1:8" ht="12" customHeight="1" x14ac:dyDescent="0.2">
      <c r="A59" s="24" t="s">
        <v>32</v>
      </c>
      <c r="B59" s="1" t="s">
        <v>20</v>
      </c>
      <c r="C59" s="9">
        <v>19</v>
      </c>
      <c r="D59" s="9">
        <v>12</v>
      </c>
      <c r="E59" s="9" t="s">
        <v>43</v>
      </c>
      <c r="F59" s="9">
        <v>7</v>
      </c>
      <c r="G59" t="s">
        <v>32</v>
      </c>
      <c r="H59" t="s">
        <v>32</v>
      </c>
    </row>
    <row r="60" spans="1:8" ht="12" customHeight="1" x14ac:dyDescent="0.2">
      <c r="A60" s="24" t="s">
        <v>32</v>
      </c>
      <c r="B60" s="1" t="s">
        <v>21</v>
      </c>
      <c r="C60" s="9">
        <v>20</v>
      </c>
      <c r="D60" s="9">
        <v>8</v>
      </c>
      <c r="E60" s="9">
        <v>1</v>
      </c>
      <c r="F60" s="9">
        <v>11</v>
      </c>
      <c r="G60" t="s">
        <v>32</v>
      </c>
      <c r="H60" t="s">
        <v>32</v>
      </c>
    </row>
    <row r="61" spans="1:8" ht="12" customHeight="1" x14ac:dyDescent="0.2">
      <c r="A61" s="24" t="s">
        <v>32</v>
      </c>
      <c r="B61" s="1" t="s">
        <v>22</v>
      </c>
      <c r="C61" s="9">
        <v>15</v>
      </c>
      <c r="D61" s="9">
        <v>11</v>
      </c>
      <c r="E61" s="9" t="s">
        <v>43</v>
      </c>
      <c r="F61" s="9">
        <v>4</v>
      </c>
      <c r="G61" t="s">
        <v>32</v>
      </c>
      <c r="H61" t="s">
        <v>32</v>
      </c>
    </row>
    <row r="62" spans="1:8" ht="12" customHeight="1" x14ac:dyDescent="0.2">
      <c r="A62" s="24" t="s">
        <v>32</v>
      </c>
      <c r="B62" s="1" t="s">
        <v>23</v>
      </c>
      <c r="C62" s="9">
        <v>21</v>
      </c>
      <c r="D62" s="9">
        <v>21</v>
      </c>
      <c r="E62" s="9" t="s">
        <v>43</v>
      </c>
      <c r="F62" s="9" t="s">
        <v>43</v>
      </c>
      <c r="G62" t="s">
        <v>32</v>
      </c>
      <c r="H62" t="s">
        <v>32</v>
      </c>
    </row>
    <row r="63" spans="1:8" ht="12" customHeight="1" x14ac:dyDescent="0.2">
      <c r="A63" s="24" t="s">
        <v>32</v>
      </c>
      <c r="B63" s="1" t="s">
        <v>24</v>
      </c>
      <c r="C63" s="9">
        <v>21</v>
      </c>
      <c r="D63" s="9">
        <v>19</v>
      </c>
      <c r="E63" s="9" t="s">
        <v>43</v>
      </c>
      <c r="F63" s="9">
        <v>2</v>
      </c>
      <c r="G63" t="s">
        <v>32</v>
      </c>
      <c r="H63" t="s">
        <v>32</v>
      </c>
    </row>
    <row r="64" spans="1:8" ht="12" customHeight="1" x14ac:dyDescent="0.2">
      <c r="A64" s="24" t="s">
        <v>32</v>
      </c>
      <c r="B64" s="1" t="s">
        <v>25</v>
      </c>
      <c r="C64" s="9">
        <v>8</v>
      </c>
      <c r="D64" s="9">
        <v>7</v>
      </c>
      <c r="E64" s="9" t="s">
        <v>43</v>
      </c>
      <c r="F64" s="9">
        <v>1</v>
      </c>
      <c r="G64" t="s">
        <v>32</v>
      </c>
      <c r="H64" t="s">
        <v>32</v>
      </c>
    </row>
    <row r="65" spans="1:31" ht="12" customHeight="1" x14ac:dyDescent="0.2">
      <c r="A65" s="24" t="s">
        <v>32</v>
      </c>
      <c r="B65" s="1" t="s">
        <v>26</v>
      </c>
      <c r="C65" s="9">
        <v>4</v>
      </c>
      <c r="D65" s="9">
        <v>4</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3737</v>
      </c>
      <c r="D5" s="17">
        <v>2139</v>
      </c>
      <c r="E5" s="17">
        <v>73</v>
      </c>
      <c r="F5" s="17">
        <v>1525</v>
      </c>
    </row>
    <row r="6" spans="1:31" ht="12" customHeight="1" x14ac:dyDescent="0.2">
      <c r="A6" s="24" t="s">
        <v>32</v>
      </c>
      <c r="B6" s="1" t="s">
        <v>9</v>
      </c>
      <c r="C6" s="9">
        <v>52</v>
      </c>
      <c r="D6" s="9">
        <v>32</v>
      </c>
      <c r="E6" s="9">
        <v>1</v>
      </c>
      <c r="F6" s="9">
        <v>19</v>
      </c>
      <c r="G6" t="s">
        <v>32</v>
      </c>
      <c r="H6" t="s">
        <v>32</v>
      </c>
    </row>
    <row r="7" spans="1:31" ht="12" customHeight="1" x14ac:dyDescent="0.2">
      <c r="A7" s="24" t="s">
        <v>32</v>
      </c>
      <c r="B7" s="1" t="s">
        <v>10</v>
      </c>
      <c r="C7" s="9">
        <v>137</v>
      </c>
      <c r="D7" s="9">
        <v>100</v>
      </c>
      <c r="E7" s="9">
        <v>1</v>
      </c>
      <c r="F7" s="9">
        <v>36</v>
      </c>
      <c r="G7" t="s">
        <v>32</v>
      </c>
      <c r="H7" t="s">
        <v>32</v>
      </c>
    </row>
    <row r="8" spans="1:31" ht="12" customHeight="1" x14ac:dyDescent="0.2">
      <c r="A8" s="24" t="s">
        <v>32</v>
      </c>
      <c r="B8" s="1" t="s">
        <v>11</v>
      </c>
      <c r="C8" s="9">
        <v>174</v>
      </c>
      <c r="D8" s="9">
        <v>96</v>
      </c>
      <c r="E8" s="9">
        <v>5</v>
      </c>
      <c r="F8" s="9">
        <v>73</v>
      </c>
      <c r="G8" t="s">
        <v>32</v>
      </c>
      <c r="H8" t="s">
        <v>32</v>
      </c>
    </row>
    <row r="9" spans="1:31" ht="12" customHeight="1" x14ac:dyDescent="0.2">
      <c r="A9" s="24" t="s">
        <v>32</v>
      </c>
      <c r="B9" s="1" t="s">
        <v>12</v>
      </c>
      <c r="C9" s="9">
        <v>187</v>
      </c>
      <c r="D9" s="9">
        <v>85</v>
      </c>
      <c r="E9" s="9">
        <v>3</v>
      </c>
      <c r="F9" s="9">
        <v>99</v>
      </c>
      <c r="G9" t="s">
        <v>32</v>
      </c>
      <c r="H9" t="s">
        <v>32</v>
      </c>
    </row>
    <row r="10" spans="1:31" ht="12" customHeight="1" x14ac:dyDescent="0.2">
      <c r="A10" s="24" t="s">
        <v>32</v>
      </c>
      <c r="B10" s="1" t="s">
        <v>13</v>
      </c>
      <c r="C10" s="9">
        <v>210</v>
      </c>
      <c r="D10" s="9">
        <v>78</v>
      </c>
      <c r="E10" s="9">
        <v>3</v>
      </c>
      <c r="F10" s="9">
        <v>129</v>
      </c>
      <c r="G10" t="s">
        <v>32</v>
      </c>
      <c r="H10" t="s">
        <v>32</v>
      </c>
    </row>
    <row r="11" spans="1:31" ht="12" customHeight="1" x14ac:dyDescent="0.2">
      <c r="A11" s="24" t="s">
        <v>32</v>
      </c>
      <c r="B11" s="1" t="s">
        <v>14</v>
      </c>
      <c r="C11" s="9">
        <v>296</v>
      </c>
      <c r="D11" s="9">
        <v>109</v>
      </c>
      <c r="E11" s="9">
        <v>2</v>
      </c>
      <c r="F11" s="9">
        <v>185</v>
      </c>
      <c r="G11" t="s">
        <v>32</v>
      </c>
      <c r="H11" t="s">
        <v>32</v>
      </c>
    </row>
    <row r="12" spans="1:31" ht="12" customHeight="1" x14ac:dyDescent="0.2">
      <c r="A12" s="24" t="s">
        <v>32</v>
      </c>
      <c r="B12" s="1" t="s">
        <v>15</v>
      </c>
      <c r="C12" s="9">
        <v>374</v>
      </c>
      <c r="D12" s="9">
        <v>169</v>
      </c>
      <c r="E12" s="9">
        <v>11</v>
      </c>
      <c r="F12" s="9">
        <v>194</v>
      </c>
      <c r="G12" t="s">
        <v>32</v>
      </c>
      <c r="H12" t="s">
        <v>32</v>
      </c>
    </row>
    <row r="13" spans="1:31" ht="12" customHeight="1" x14ac:dyDescent="0.2">
      <c r="A13" s="24" t="s">
        <v>32</v>
      </c>
      <c r="B13" s="1" t="s">
        <v>16</v>
      </c>
      <c r="C13" s="9">
        <v>429</v>
      </c>
      <c r="D13" s="9">
        <v>227</v>
      </c>
      <c r="E13" s="9">
        <v>14</v>
      </c>
      <c r="F13" s="9">
        <v>188</v>
      </c>
      <c r="G13" t="s">
        <v>32</v>
      </c>
      <c r="H13" t="s">
        <v>32</v>
      </c>
    </row>
    <row r="14" spans="1:31" ht="12" customHeight="1" x14ac:dyDescent="0.2">
      <c r="A14" s="24" t="s">
        <v>32</v>
      </c>
      <c r="B14" s="1" t="s">
        <v>17</v>
      </c>
      <c r="C14" s="9">
        <v>365</v>
      </c>
      <c r="D14" s="9">
        <v>223</v>
      </c>
      <c r="E14" s="9">
        <v>9</v>
      </c>
      <c r="F14" s="9">
        <v>133</v>
      </c>
      <c r="G14" t="s">
        <v>32</v>
      </c>
      <c r="H14" t="s">
        <v>32</v>
      </c>
    </row>
    <row r="15" spans="1:31" ht="12" customHeight="1" x14ac:dyDescent="0.2">
      <c r="A15" s="24" t="s">
        <v>32</v>
      </c>
      <c r="B15" s="1" t="s">
        <v>18</v>
      </c>
      <c r="C15" s="9">
        <v>292</v>
      </c>
      <c r="D15" s="9">
        <v>163</v>
      </c>
      <c r="E15" s="9">
        <v>6</v>
      </c>
      <c r="F15" s="9">
        <v>123</v>
      </c>
      <c r="G15" t="s">
        <v>32</v>
      </c>
      <c r="H15" t="s">
        <v>32</v>
      </c>
    </row>
    <row r="16" spans="1:31" ht="12" customHeight="1" x14ac:dyDescent="0.2">
      <c r="A16" s="24" t="s">
        <v>32</v>
      </c>
      <c r="B16" s="1" t="s">
        <v>19</v>
      </c>
      <c r="C16" s="9">
        <v>202</v>
      </c>
      <c r="D16" s="9">
        <v>102</v>
      </c>
      <c r="E16" s="9">
        <v>3</v>
      </c>
      <c r="F16" s="9">
        <v>97</v>
      </c>
      <c r="G16" t="s">
        <v>32</v>
      </c>
      <c r="H16" t="s">
        <v>32</v>
      </c>
    </row>
    <row r="17" spans="1:9" ht="12" customHeight="1" x14ac:dyDescent="0.2">
      <c r="A17" s="24" t="s">
        <v>32</v>
      </c>
      <c r="B17" s="1" t="s">
        <v>20</v>
      </c>
      <c r="C17" s="9">
        <v>173</v>
      </c>
      <c r="D17" s="9">
        <v>97</v>
      </c>
      <c r="E17" s="9">
        <v>5</v>
      </c>
      <c r="F17" s="9">
        <v>71</v>
      </c>
      <c r="G17" t="s">
        <v>32</v>
      </c>
      <c r="H17" t="s">
        <v>32</v>
      </c>
    </row>
    <row r="18" spans="1:9" ht="12" customHeight="1" x14ac:dyDescent="0.2">
      <c r="A18" s="24" t="s">
        <v>32</v>
      </c>
      <c r="B18" s="1" t="s">
        <v>21</v>
      </c>
      <c r="C18" s="9">
        <v>188</v>
      </c>
      <c r="D18" s="9">
        <v>97</v>
      </c>
      <c r="E18" s="9">
        <v>1</v>
      </c>
      <c r="F18" s="9">
        <v>90</v>
      </c>
      <c r="G18" t="s">
        <v>32</v>
      </c>
      <c r="H18" t="s">
        <v>32</v>
      </c>
    </row>
    <row r="19" spans="1:9" ht="12" customHeight="1" x14ac:dyDescent="0.2">
      <c r="A19" s="24" t="s">
        <v>32</v>
      </c>
      <c r="B19" s="1" t="s">
        <v>22</v>
      </c>
      <c r="C19" s="9">
        <v>158</v>
      </c>
      <c r="D19" s="9">
        <v>108</v>
      </c>
      <c r="E19" s="9">
        <v>4</v>
      </c>
      <c r="F19" s="9">
        <v>46</v>
      </c>
      <c r="G19" t="s">
        <v>32</v>
      </c>
      <c r="H19" t="s">
        <v>32</v>
      </c>
    </row>
    <row r="20" spans="1:9" ht="12" customHeight="1" x14ac:dyDescent="0.2">
      <c r="A20" s="24" t="s">
        <v>32</v>
      </c>
      <c r="B20" s="1" t="s">
        <v>23</v>
      </c>
      <c r="C20" s="9">
        <v>165</v>
      </c>
      <c r="D20" s="9">
        <v>147</v>
      </c>
      <c r="E20" s="9">
        <v>4</v>
      </c>
      <c r="F20" s="9">
        <v>14</v>
      </c>
      <c r="G20" t="s">
        <v>32</v>
      </c>
      <c r="H20" t="s">
        <v>32</v>
      </c>
    </row>
    <row r="21" spans="1:9" ht="12" customHeight="1" x14ac:dyDescent="0.2">
      <c r="A21" s="24" t="s">
        <v>32</v>
      </c>
      <c r="B21" s="1" t="s">
        <v>24</v>
      </c>
      <c r="C21" s="9">
        <v>151</v>
      </c>
      <c r="D21" s="9">
        <v>140</v>
      </c>
      <c r="E21" s="9" t="s">
        <v>43</v>
      </c>
      <c r="F21" s="9">
        <v>11</v>
      </c>
      <c r="G21" t="s">
        <v>32</v>
      </c>
      <c r="H21" t="s">
        <v>32</v>
      </c>
    </row>
    <row r="22" spans="1:9" ht="12" customHeight="1" x14ac:dyDescent="0.2">
      <c r="A22" s="24" t="s">
        <v>32</v>
      </c>
      <c r="B22" s="1" t="s">
        <v>25</v>
      </c>
      <c r="C22" s="9">
        <v>103</v>
      </c>
      <c r="D22" s="9">
        <v>95</v>
      </c>
      <c r="E22" s="9">
        <v>1</v>
      </c>
      <c r="F22" s="9">
        <v>7</v>
      </c>
      <c r="G22" t="s">
        <v>32</v>
      </c>
      <c r="H22" t="s">
        <v>32</v>
      </c>
    </row>
    <row r="23" spans="1:9" ht="12" customHeight="1" x14ac:dyDescent="0.2">
      <c r="A23" s="24" t="s">
        <v>32</v>
      </c>
      <c r="B23" s="1" t="s">
        <v>26</v>
      </c>
      <c r="C23" s="9">
        <v>51</v>
      </c>
      <c r="D23" s="9">
        <v>44</v>
      </c>
      <c r="E23" s="9" t="s">
        <v>43</v>
      </c>
      <c r="F23" s="9">
        <v>7</v>
      </c>
      <c r="G23" t="s">
        <v>32</v>
      </c>
      <c r="H23" t="s">
        <v>32</v>
      </c>
    </row>
    <row r="24" spans="1:9" ht="12" customHeight="1" x14ac:dyDescent="0.25">
      <c r="A24" s="24" t="s">
        <v>32</v>
      </c>
      <c r="B24" s="1" t="s">
        <v>27</v>
      </c>
      <c r="C24" s="9">
        <v>30</v>
      </c>
      <c r="D24" s="9">
        <v>27</v>
      </c>
      <c r="E24" s="9" t="s">
        <v>43</v>
      </c>
      <c r="F24" s="9">
        <v>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1958</v>
      </c>
      <c r="D26" s="3">
        <v>1128</v>
      </c>
      <c r="E26" s="3">
        <v>41</v>
      </c>
      <c r="F26" s="3">
        <v>789</v>
      </c>
    </row>
    <row r="27" spans="1:9" ht="12" customHeight="1" x14ac:dyDescent="0.2">
      <c r="A27" s="24" t="s">
        <v>32</v>
      </c>
      <c r="B27" s="1" t="s">
        <v>9</v>
      </c>
      <c r="C27" s="9">
        <v>22</v>
      </c>
      <c r="D27" s="9">
        <v>11</v>
      </c>
      <c r="E27" s="9">
        <v>1</v>
      </c>
      <c r="F27" s="9">
        <v>10</v>
      </c>
      <c r="G27" t="s">
        <v>32</v>
      </c>
      <c r="H27" t="s">
        <v>32</v>
      </c>
    </row>
    <row r="28" spans="1:9" ht="12" customHeight="1" x14ac:dyDescent="0.2">
      <c r="A28" s="24" t="s">
        <v>32</v>
      </c>
      <c r="B28" s="1" t="s">
        <v>10</v>
      </c>
      <c r="C28" s="9">
        <v>67</v>
      </c>
      <c r="D28" s="9">
        <v>48</v>
      </c>
      <c r="E28" s="9">
        <v>1</v>
      </c>
      <c r="F28" s="9">
        <v>18</v>
      </c>
      <c r="G28" t="s">
        <v>32</v>
      </c>
      <c r="H28" t="s">
        <v>32</v>
      </c>
    </row>
    <row r="29" spans="1:9" ht="12" customHeight="1" x14ac:dyDescent="0.2">
      <c r="A29" s="24" t="s">
        <v>32</v>
      </c>
      <c r="B29" s="1" t="s">
        <v>11</v>
      </c>
      <c r="C29" s="9">
        <v>88</v>
      </c>
      <c r="D29" s="9">
        <v>46</v>
      </c>
      <c r="E29" s="9">
        <v>2</v>
      </c>
      <c r="F29" s="9">
        <v>40</v>
      </c>
      <c r="G29" t="s">
        <v>32</v>
      </c>
      <c r="H29" t="s">
        <v>32</v>
      </c>
    </row>
    <row r="30" spans="1:9" ht="12" customHeight="1" x14ac:dyDescent="0.2">
      <c r="A30" s="24" t="s">
        <v>32</v>
      </c>
      <c r="B30" s="1" t="s">
        <v>12</v>
      </c>
      <c r="C30" s="9">
        <v>91</v>
      </c>
      <c r="D30" s="9">
        <v>36</v>
      </c>
      <c r="E30" s="9">
        <v>2</v>
      </c>
      <c r="F30" s="9">
        <v>53</v>
      </c>
      <c r="G30" t="s">
        <v>32</v>
      </c>
      <c r="H30" t="s">
        <v>32</v>
      </c>
    </row>
    <row r="31" spans="1:9" ht="12" customHeight="1" x14ac:dyDescent="0.2">
      <c r="A31" s="24" t="s">
        <v>32</v>
      </c>
      <c r="B31" s="1" t="s">
        <v>13</v>
      </c>
      <c r="C31" s="9">
        <v>92</v>
      </c>
      <c r="D31" s="9">
        <v>30</v>
      </c>
      <c r="E31" s="9">
        <v>2</v>
      </c>
      <c r="F31" s="9">
        <v>60</v>
      </c>
      <c r="G31" t="s">
        <v>32</v>
      </c>
      <c r="H31" t="s">
        <v>32</v>
      </c>
    </row>
    <row r="32" spans="1:9" ht="12" customHeight="1" x14ac:dyDescent="0.2">
      <c r="A32" s="24" t="s">
        <v>32</v>
      </c>
      <c r="B32" s="1" t="s">
        <v>14</v>
      </c>
      <c r="C32" s="9">
        <v>135</v>
      </c>
      <c r="D32" s="9">
        <v>49</v>
      </c>
      <c r="E32" s="9" t="s">
        <v>43</v>
      </c>
      <c r="F32" s="9">
        <v>86</v>
      </c>
      <c r="G32" t="s">
        <v>32</v>
      </c>
      <c r="H32" t="s">
        <v>32</v>
      </c>
    </row>
    <row r="33" spans="1:9" ht="12" customHeight="1" x14ac:dyDescent="0.2">
      <c r="A33" s="24" t="s">
        <v>32</v>
      </c>
      <c r="B33" s="1" t="s">
        <v>15</v>
      </c>
      <c r="C33" s="9">
        <v>204</v>
      </c>
      <c r="D33" s="9">
        <v>94</v>
      </c>
      <c r="E33" s="9">
        <v>7</v>
      </c>
      <c r="F33" s="9">
        <v>103</v>
      </c>
      <c r="G33" t="s">
        <v>32</v>
      </c>
      <c r="H33" t="s">
        <v>32</v>
      </c>
    </row>
    <row r="34" spans="1:9" ht="12" customHeight="1" x14ac:dyDescent="0.2">
      <c r="A34" s="24" t="s">
        <v>32</v>
      </c>
      <c r="B34" s="1" t="s">
        <v>16</v>
      </c>
      <c r="C34" s="9">
        <v>234</v>
      </c>
      <c r="D34" s="9">
        <v>122</v>
      </c>
      <c r="E34" s="9">
        <v>10</v>
      </c>
      <c r="F34" s="9">
        <v>102</v>
      </c>
      <c r="G34" t="s">
        <v>32</v>
      </c>
      <c r="H34" t="s">
        <v>32</v>
      </c>
    </row>
    <row r="35" spans="1:9" ht="12" customHeight="1" x14ac:dyDescent="0.2">
      <c r="A35" s="24" t="s">
        <v>32</v>
      </c>
      <c r="B35" s="1" t="s">
        <v>17</v>
      </c>
      <c r="C35" s="9">
        <v>190</v>
      </c>
      <c r="D35" s="9">
        <v>120</v>
      </c>
      <c r="E35" s="9">
        <v>5</v>
      </c>
      <c r="F35" s="9">
        <v>65</v>
      </c>
      <c r="G35" t="s">
        <v>32</v>
      </c>
      <c r="H35" t="s">
        <v>32</v>
      </c>
    </row>
    <row r="36" spans="1:9" ht="12" customHeight="1" x14ac:dyDescent="0.2">
      <c r="A36" s="24" t="s">
        <v>32</v>
      </c>
      <c r="B36" s="1" t="s">
        <v>18</v>
      </c>
      <c r="C36" s="9">
        <v>147</v>
      </c>
      <c r="D36" s="9">
        <v>85</v>
      </c>
      <c r="E36" s="9">
        <v>2</v>
      </c>
      <c r="F36" s="9">
        <v>60</v>
      </c>
      <c r="G36" t="s">
        <v>32</v>
      </c>
      <c r="H36" t="s">
        <v>32</v>
      </c>
    </row>
    <row r="37" spans="1:9" ht="12" customHeight="1" x14ac:dyDescent="0.2">
      <c r="A37" s="24" t="s">
        <v>32</v>
      </c>
      <c r="B37" s="1" t="s">
        <v>19</v>
      </c>
      <c r="C37" s="9">
        <v>110</v>
      </c>
      <c r="D37" s="9">
        <v>56</v>
      </c>
      <c r="E37" s="9">
        <v>1</v>
      </c>
      <c r="F37" s="9">
        <v>53</v>
      </c>
      <c r="G37" t="s">
        <v>32</v>
      </c>
      <c r="H37" t="s">
        <v>32</v>
      </c>
    </row>
    <row r="38" spans="1:9" ht="12" customHeight="1" x14ac:dyDescent="0.2">
      <c r="A38" s="24" t="s">
        <v>32</v>
      </c>
      <c r="B38" s="1" t="s">
        <v>20</v>
      </c>
      <c r="C38" s="9">
        <v>101</v>
      </c>
      <c r="D38" s="9">
        <v>55</v>
      </c>
      <c r="E38" s="9">
        <v>3</v>
      </c>
      <c r="F38" s="9">
        <v>43</v>
      </c>
      <c r="G38" t="s">
        <v>32</v>
      </c>
      <c r="H38" t="s">
        <v>32</v>
      </c>
    </row>
    <row r="39" spans="1:9" ht="12" customHeight="1" x14ac:dyDescent="0.2">
      <c r="A39" s="24" t="s">
        <v>32</v>
      </c>
      <c r="B39" s="1" t="s">
        <v>21</v>
      </c>
      <c r="C39" s="9">
        <v>104</v>
      </c>
      <c r="D39" s="9">
        <v>55</v>
      </c>
      <c r="E39" s="9">
        <v>1</v>
      </c>
      <c r="F39" s="9">
        <v>48</v>
      </c>
      <c r="G39" t="s">
        <v>32</v>
      </c>
      <c r="H39" t="s">
        <v>32</v>
      </c>
    </row>
    <row r="40" spans="1:9" ht="12" customHeight="1" x14ac:dyDescent="0.2">
      <c r="A40" s="24" t="s">
        <v>32</v>
      </c>
      <c r="B40" s="1" t="s">
        <v>22</v>
      </c>
      <c r="C40" s="9">
        <v>91</v>
      </c>
      <c r="D40" s="9">
        <v>71</v>
      </c>
      <c r="E40" s="9">
        <v>2</v>
      </c>
      <c r="F40" s="9">
        <v>18</v>
      </c>
      <c r="G40" t="s">
        <v>32</v>
      </c>
      <c r="H40" t="s">
        <v>32</v>
      </c>
    </row>
    <row r="41" spans="1:9" ht="12" customHeight="1" x14ac:dyDescent="0.2">
      <c r="A41" s="24" t="s">
        <v>32</v>
      </c>
      <c r="B41" s="1" t="s">
        <v>23</v>
      </c>
      <c r="C41" s="9">
        <v>91</v>
      </c>
      <c r="D41" s="9">
        <v>81</v>
      </c>
      <c r="E41" s="9">
        <v>1</v>
      </c>
      <c r="F41" s="9">
        <v>9</v>
      </c>
      <c r="G41" t="s">
        <v>32</v>
      </c>
      <c r="H41" t="s">
        <v>32</v>
      </c>
    </row>
    <row r="42" spans="1:9" ht="12" customHeight="1" x14ac:dyDescent="0.2">
      <c r="A42" s="24" t="s">
        <v>32</v>
      </c>
      <c r="B42" s="1" t="s">
        <v>24</v>
      </c>
      <c r="C42" s="9">
        <v>82</v>
      </c>
      <c r="D42" s="9">
        <v>73</v>
      </c>
      <c r="E42" s="9" t="s">
        <v>43</v>
      </c>
      <c r="F42" s="9">
        <v>9</v>
      </c>
      <c r="G42" t="s">
        <v>32</v>
      </c>
      <c r="H42" t="s">
        <v>32</v>
      </c>
    </row>
    <row r="43" spans="1:9" ht="12" customHeight="1" x14ac:dyDescent="0.2">
      <c r="A43" s="24" t="s">
        <v>32</v>
      </c>
      <c r="B43" s="1" t="s">
        <v>25</v>
      </c>
      <c r="C43" s="9">
        <v>60</v>
      </c>
      <c r="D43" s="9">
        <v>55</v>
      </c>
      <c r="E43" s="9">
        <v>1</v>
      </c>
      <c r="F43" s="9">
        <v>4</v>
      </c>
      <c r="G43" t="s">
        <v>32</v>
      </c>
      <c r="H43" t="s">
        <v>32</v>
      </c>
    </row>
    <row r="44" spans="1:9" ht="12" customHeight="1" x14ac:dyDescent="0.2">
      <c r="A44" s="24" t="s">
        <v>32</v>
      </c>
      <c r="B44" s="1" t="s">
        <v>26</v>
      </c>
      <c r="C44" s="9">
        <v>29</v>
      </c>
      <c r="D44" s="9">
        <v>23</v>
      </c>
      <c r="E44" s="9" t="s">
        <v>43</v>
      </c>
      <c r="F44" s="9">
        <v>6</v>
      </c>
      <c r="G44" t="s">
        <v>32</v>
      </c>
      <c r="H44" t="s">
        <v>32</v>
      </c>
    </row>
    <row r="45" spans="1:9" ht="12" customHeight="1" x14ac:dyDescent="0.2">
      <c r="A45" s="24" t="s">
        <v>32</v>
      </c>
      <c r="B45" s="1" t="s">
        <v>27</v>
      </c>
      <c r="C45" s="9">
        <v>20</v>
      </c>
      <c r="D45" s="9">
        <v>18</v>
      </c>
      <c r="E45" s="9" t="s">
        <v>43</v>
      </c>
      <c r="F45" s="9">
        <v>2</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1779</v>
      </c>
      <c r="D47" s="3">
        <v>1011</v>
      </c>
      <c r="E47" s="3">
        <v>32</v>
      </c>
      <c r="F47" s="3">
        <v>736</v>
      </c>
    </row>
    <row r="48" spans="1:9" ht="12" customHeight="1" x14ac:dyDescent="0.2">
      <c r="A48" s="24" t="s">
        <v>32</v>
      </c>
      <c r="B48" s="1" t="s">
        <v>9</v>
      </c>
      <c r="C48" s="9">
        <v>30</v>
      </c>
      <c r="D48" s="9">
        <v>21</v>
      </c>
      <c r="E48" s="9" t="s">
        <v>43</v>
      </c>
      <c r="F48" s="9">
        <v>9</v>
      </c>
      <c r="G48" t="s">
        <v>32</v>
      </c>
      <c r="H48" t="s">
        <v>32</v>
      </c>
    </row>
    <row r="49" spans="1:8" ht="12" customHeight="1" x14ac:dyDescent="0.2">
      <c r="A49" s="24" t="s">
        <v>32</v>
      </c>
      <c r="B49" s="1" t="s">
        <v>10</v>
      </c>
      <c r="C49" s="9">
        <v>70</v>
      </c>
      <c r="D49" s="9">
        <v>52</v>
      </c>
      <c r="E49" s="9" t="s">
        <v>43</v>
      </c>
      <c r="F49" s="9">
        <v>18</v>
      </c>
      <c r="G49" t="s">
        <v>32</v>
      </c>
      <c r="H49" t="s">
        <v>32</v>
      </c>
    </row>
    <row r="50" spans="1:8" ht="12" customHeight="1" x14ac:dyDescent="0.2">
      <c r="A50" s="24" t="s">
        <v>32</v>
      </c>
      <c r="B50" s="1" t="s">
        <v>11</v>
      </c>
      <c r="C50" s="9">
        <v>86</v>
      </c>
      <c r="D50" s="9">
        <v>50</v>
      </c>
      <c r="E50" s="9">
        <v>3</v>
      </c>
      <c r="F50" s="9">
        <v>33</v>
      </c>
      <c r="G50" t="s">
        <v>32</v>
      </c>
      <c r="H50" t="s">
        <v>32</v>
      </c>
    </row>
    <row r="51" spans="1:8" ht="12" customHeight="1" x14ac:dyDescent="0.2">
      <c r="A51" s="24" t="s">
        <v>32</v>
      </c>
      <c r="B51" s="1" t="s">
        <v>12</v>
      </c>
      <c r="C51" s="9">
        <v>96</v>
      </c>
      <c r="D51" s="9">
        <v>49</v>
      </c>
      <c r="E51" s="9">
        <v>1</v>
      </c>
      <c r="F51" s="9">
        <v>46</v>
      </c>
      <c r="G51" t="s">
        <v>32</v>
      </c>
      <c r="H51" t="s">
        <v>32</v>
      </c>
    </row>
    <row r="52" spans="1:8" ht="12" customHeight="1" x14ac:dyDescent="0.2">
      <c r="A52" s="24" t="s">
        <v>32</v>
      </c>
      <c r="B52" s="1" t="s">
        <v>13</v>
      </c>
      <c r="C52" s="9">
        <v>118</v>
      </c>
      <c r="D52" s="9">
        <v>48</v>
      </c>
      <c r="E52" s="9">
        <v>1</v>
      </c>
      <c r="F52" s="9">
        <v>69</v>
      </c>
      <c r="G52" t="s">
        <v>32</v>
      </c>
      <c r="H52" t="s">
        <v>32</v>
      </c>
    </row>
    <row r="53" spans="1:8" ht="12" customHeight="1" x14ac:dyDescent="0.2">
      <c r="A53" s="24" t="s">
        <v>32</v>
      </c>
      <c r="B53" s="1" t="s">
        <v>14</v>
      </c>
      <c r="C53" s="9">
        <v>161</v>
      </c>
      <c r="D53" s="9">
        <v>60</v>
      </c>
      <c r="E53" s="9">
        <v>2</v>
      </c>
      <c r="F53" s="9">
        <v>99</v>
      </c>
      <c r="G53" t="s">
        <v>32</v>
      </c>
      <c r="H53" t="s">
        <v>32</v>
      </c>
    </row>
    <row r="54" spans="1:8" ht="12" customHeight="1" x14ac:dyDescent="0.2">
      <c r="A54" s="24" t="s">
        <v>32</v>
      </c>
      <c r="B54" s="1" t="s">
        <v>15</v>
      </c>
      <c r="C54" s="9">
        <v>170</v>
      </c>
      <c r="D54" s="9">
        <v>75</v>
      </c>
      <c r="E54" s="9">
        <v>4</v>
      </c>
      <c r="F54" s="9">
        <v>91</v>
      </c>
      <c r="G54" t="s">
        <v>32</v>
      </c>
      <c r="H54" t="s">
        <v>32</v>
      </c>
    </row>
    <row r="55" spans="1:8" ht="12" customHeight="1" x14ac:dyDescent="0.2">
      <c r="A55" s="24" t="s">
        <v>32</v>
      </c>
      <c r="B55" s="1" t="s">
        <v>16</v>
      </c>
      <c r="C55" s="9">
        <v>195</v>
      </c>
      <c r="D55" s="9">
        <v>105</v>
      </c>
      <c r="E55" s="9">
        <v>4</v>
      </c>
      <c r="F55" s="9">
        <v>86</v>
      </c>
      <c r="G55" t="s">
        <v>32</v>
      </c>
      <c r="H55" t="s">
        <v>32</v>
      </c>
    </row>
    <row r="56" spans="1:8" ht="12" customHeight="1" x14ac:dyDescent="0.2">
      <c r="A56" s="24" t="s">
        <v>32</v>
      </c>
      <c r="B56" s="1" t="s">
        <v>17</v>
      </c>
      <c r="C56" s="9">
        <v>175</v>
      </c>
      <c r="D56" s="9">
        <v>103</v>
      </c>
      <c r="E56" s="9">
        <v>4</v>
      </c>
      <c r="F56" s="9">
        <v>68</v>
      </c>
      <c r="G56" t="s">
        <v>32</v>
      </c>
      <c r="H56" t="s">
        <v>32</v>
      </c>
    </row>
    <row r="57" spans="1:8" ht="12" customHeight="1" x14ac:dyDescent="0.2">
      <c r="A57" s="24" t="s">
        <v>32</v>
      </c>
      <c r="B57" s="1" t="s">
        <v>18</v>
      </c>
      <c r="C57" s="9">
        <v>145</v>
      </c>
      <c r="D57" s="9">
        <v>78</v>
      </c>
      <c r="E57" s="9">
        <v>4</v>
      </c>
      <c r="F57" s="9">
        <v>63</v>
      </c>
      <c r="G57" t="s">
        <v>32</v>
      </c>
      <c r="H57" t="s">
        <v>32</v>
      </c>
    </row>
    <row r="58" spans="1:8" ht="12" customHeight="1" x14ac:dyDescent="0.2">
      <c r="A58" s="24" t="s">
        <v>32</v>
      </c>
      <c r="B58" s="1" t="s">
        <v>19</v>
      </c>
      <c r="C58" s="9">
        <v>92</v>
      </c>
      <c r="D58" s="9">
        <v>46</v>
      </c>
      <c r="E58" s="9">
        <v>2</v>
      </c>
      <c r="F58" s="9">
        <v>44</v>
      </c>
      <c r="G58" t="s">
        <v>32</v>
      </c>
      <c r="H58" t="s">
        <v>32</v>
      </c>
    </row>
    <row r="59" spans="1:8" ht="12" customHeight="1" x14ac:dyDescent="0.2">
      <c r="A59" s="24" t="s">
        <v>32</v>
      </c>
      <c r="B59" s="1" t="s">
        <v>20</v>
      </c>
      <c r="C59" s="9">
        <v>72</v>
      </c>
      <c r="D59" s="9">
        <v>42</v>
      </c>
      <c r="E59" s="9">
        <v>2</v>
      </c>
      <c r="F59" s="9">
        <v>28</v>
      </c>
      <c r="G59" t="s">
        <v>32</v>
      </c>
      <c r="H59" t="s">
        <v>32</v>
      </c>
    </row>
    <row r="60" spans="1:8" ht="12" customHeight="1" x14ac:dyDescent="0.2">
      <c r="A60" s="24" t="s">
        <v>32</v>
      </c>
      <c r="B60" s="1" t="s">
        <v>21</v>
      </c>
      <c r="C60" s="9">
        <v>84</v>
      </c>
      <c r="D60" s="9">
        <v>42</v>
      </c>
      <c r="E60" s="9" t="s">
        <v>43</v>
      </c>
      <c r="F60" s="9">
        <v>42</v>
      </c>
      <c r="G60" t="s">
        <v>32</v>
      </c>
      <c r="H60" t="s">
        <v>32</v>
      </c>
    </row>
    <row r="61" spans="1:8" ht="12" customHeight="1" x14ac:dyDescent="0.2">
      <c r="A61" s="24" t="s">
        <v>32</v>
      </c>
      <c r="B61" s="1" t="s">
        <v>22</v>
      </c>
      <c r="C61" s="9">
        <v>67</v>
      </c>
      <c r="D61" s="9">
        <v>37</v>
      </c>
      <c r="E61" s="9">
        <v>2</v>
      </c>
      <c r="F61" s="9">
        <v>28</v>
      </c>
      <c r="G61" t="s">
        <v>32</v>
      </c>
      <c r="H61" t="s">
        <v>32</v>
      </c>
    </row>
    <row r="62" spans="1:8" ht="12" customHeight="1" x14ac:dyDescent="0.2">
      <c r="A62" s="24" t="s">
        <v>32</v>
      </c>
      <c r="B62" s="1" t="s">
        <v>23</v>
      </c>
      <c r="C62" s="9">
        <v>74</v>
      </c>
      <c r="D62" s="9">
        <v>66</v>
      </c>
      <c r="E62" s="9">
        <v>3</v>
      </c>
      <c r="F62" s="9">
        <v>5</v>
      </c>
      <c r="G62" t="s">
        <v>32</v>
      </c>
      <c r="H62" t="s">
        <v>32</v>
      </c>
    </row>
    <row r="63" spans="1:8" ht="12" customHeight="1" x14ac:dyDescent="0.2">
      <c r="A63" s="24" t="s">
        <v>32</v>
      </c>
      <c r="B63" s="1" t="s">
        <v>24</v>
      </c>
      <c r="C63" s="9">
        <v>69</v>
      </c>
      <c r="D63" s="9">
        <v>67</v>
      </c>
      <c r="E63" s="9" t="s">
        <v>43</v>
      </c>
      <c r="F63" s="9">
        <v>2</v>
      </c>
      <c r="G63" t="s">
        <v>32</v>
      </c>
      <c r="H63" t="s">
        <v>32</v>
      </c>
    </row>
    <row r="64" spans="1:8" ht="12" customHeight="1" x14ac:dyDescent="0.2">
      <c r="A64" s="24" t="s">
        <v>32</v>
      </c>
      <c r="B64" s="1" t="s">
        <v>25</v>
      </c>
      <c r="C64" s="9">
        <v>43</v>
      </c>
      <c r="D64" s="9">
        <v>40</v>
      </c>
      <c r="E64" s="9" t="s">
        <v>43</v>
      </c>
      <c r="F64" s="9">
        <v>3</v>
      </c>
      <c r="G64" t="s">
        <v>32</v>
      </c>
      <c r="H64" t="s">
        <v>32</v>
      </c>
    </row>
    <row r="65" spans="1:31" ht="12" customHeight="1" x14ac:dyDescent="0.2">
      <c r="A65" s="24" t="s">
        <v>32</v>
      </c>
      <c r="B65" s="1" t="s">
        <v>26</v>
      </c>
      <c r="C65" s="9">
        <v>22</v>
      </c>
      <c r="D65" s="9">
        <v>21</v>
      </c>
      <c r="E65" s="9" t="s">
        <v>43</v>
      </c>
      <c r="F65" s="9">
        <v>1</v>
      </c>
      <c r="G65" t="s">
        <v>32</v>
      </c>
      <c r="H65" t="s">
        <v>32</v>
      </c>
    </row>
    <row r="66" spans="1:31" ht="12" customHeight="1" x14ac:dyDescent="0.2">
      <c r="A66" s="24" t="s">
        <v>32</v>
      </c>
      <c r="B66" s="1" t="s">
        <v>27</v>
      </c>
      <c r="C66" s="9">
        <v>10</v>
      </c>
      <c r="D66" s="9">
        <v>9</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3322</v>
      </c>
      <c r="D5" s="17">
        <v>1333</v>
      </c>
      <c r="E5" s="17">
        <v>76</v>
      </c>
      <c r="F5" s="17">
        <v>1913</v>
      </c>
    </row>
    <row r="6" spans="1:31" ht="12" customHeight="1" x14ac:dyDescent="0.2">
      <c r="A6" s="24" t="s">
        <v>32</v>
      </c>
      <c r="B6" s="1" t="s">
        <v>9</v>
      </c>
      <c r="C6" s="9">
        <v>30</v>
      </c>
      <c r="D6" s="9">
        <v>9</v>
      </c>
      <c r="E6" s="9" t="s">
        <v>43</v>
      </c>
      <c r="F6" s="9">
        <v>21</v>
      </c>
      <c r="G6" t="s">
        <v>32</v>
      </c>
      <c r="H6" t="s">
        <v>32</v>
      </c>
    </row>
    <row r="7" spans="1:31" ht="12" customHeight="1" x14ac:dyDescent="0.2">
      <c r="A7" s="24" t="s">
        <v>32</v>
      </c>
      <c r="B7" s="1" t="s">
        <v>10</v>
      </c>
      <c r="C7" s="9">
        <v>51</v>
      </c>
      <c r="D7" s="9">
        <v>15</v>
      </c>
      <c r="E7" s="9">
        <v>2</v>
      </c>
      <c r="F7" s="9">
        <v>34</v>
      </c>
      <c r="G7" t="s">
        <v>32</v>
      </c>
      <c r="H7" t="s">
        <v>32</v>
      </c>
    </row>
    <row r="8" spans="1:31" ht="12" customHeight="1" x14ac:dyDescent="0.2">
      <c r="A8" s="24" t="s">
        <v>32</v>
      </c>
      <c r="B8" s="1" t="s">
        <v>11</v>
      </c>
      <c r="C8" s="9">
        <v>132</v>
      </c>
      <c r="D8" s="9">
        <v>41</v>
      </c>
      <c r="E8" s="9">
        <v>1</v>
      </c>
      <c r="F8" s="9">
        <v>90</v>
      </c>
      <c r="G8" t="s">
        <v>32</v>
      </c>
      <c r="H8" t="s">
        <v>32</v>
      </c>
    </row>
    <row r="9" spans="1:31" ht="12" customHeight="1" x14ac:dyDescent="0.2">
      <c r="A9" s="24" t="s">
        <v>32</v>
      </c>
      <c r="B9" s="1" t="s">
        <v>12</v>
      </c>
      <c r="C9" s="9">
        <v>193</v>
      </c>
      <c r="D9" s="9">
        <v>43</v>
      </c>
      <c r="E9" s="9">
        <v>3</v>
      </c>
      <c r="F9" s="9">
        <v>147</v>
      </c>
      <c r="G9" t="s">
        <v>32</v>
      </c>
      <c r="H9" t="s">
        <v>32</v>
      </c>
    </row>
    <row r="10" spans="1:31" ht="12" customHeight="1" x14ac:dyDescent="0.2">
      <c r="A10" s="24" t="s">
        <v>32</v>
      </c>
      <c r="B10" s="1" t="s">
        <v>13</v>
      </c>
      <c r="C10" s="9">
        <v>178</v>
      </c>
      <c r="D10" s="9">
        <v>29</v>
      </c>
      <c r="E10" s="9">
        <v>5</v>
      </c>
      <c r="F10" s="9">
        <v>144</v>
      </c>
      <c r="G10" t="s">
        <v>32</v>
      </c>
      <c r="H10" t="s">
        <v>32</v>
      </c>
    </row>
    <row r="11" spans="1:31" ht="12" customHeight="1" x14ac:dyDescent="0.2">
      <c r="A11" s="24" t="s">
        <v>32</v>
      </c>
      <c r="B11" s="1" t="s">
        <v>14</v>
      </c>
      <c r="C11" s="9">
        <v>265</v>
      </c>
      <c r="D11" s="9">
        <v>60</v>
      </c>
      <c r="E11" s="9">
        <v>8</v>
      </c>
      <c r="F11" s="9">
        <v>197</v>
      </c>
      <c r="G11" t="s">
        <v>32</v>
      </c>
      <c r="H11" t="s">
        <v>32</v>
      </c>
    </row>
    <row r="12" spans="1:31" ht="12" customHeight="1" x14ac:dyDescent="0.2">
      <c r="A12" s="24" t="s">
        <v>32</v>
      </c>
      <c r="B12" s="1" t="s">
        <v>15</v>
      </c>
      <c r="C12" s="9">
        <v>416</v>
      </c>
      <c r="D12" s="9">
        <v>118</v>
      </c>
      <c r="E12" s="9">
        <v>10</v>
      </c>
      <c r="F12" s="9">
        <v>288</v>
      </c>
      <c r="G12" t="s">
        <v>32</v>
      </c>
      <c r="H12" t="s">
        <v>32</v>
      </c>
    </row>
    <row r="13" spans="1:31" ht="12" customHeight="1" x14ac:dyDescent="0.2">
      <c r="A13" s="24" t="s">
        <v>32</v>
      </c>
      <c r="B13" s="1" t="s">
        <v>16</v>
      </c>
      <c r="C13" s="9">
        <v>485</v>
      </c>
      <c r="D13" s="9">
        <v>161</v>
      </c>
      <c r="E13" s="9">
        <v>18</v>
      </c>
      <c r="F13" s="9">
        <v>306</v>
      </c>
      <c r="G13" t="s">
        <v>32</v>
      </c>
      <c r="H13" t="s">
        <v>32</v>
      </c>
    </row>
    <row r="14" spans="1:31" ht="12" customHeight="1" x14ac:dyDescent="0.2">
      <c r="A14" s="24" t="s">
        <v>32</v>
      </c>
      <c r="B14" s="1" t="s">
        <v>17</v>
      </c>
      <c r="C14" s="9">
        <v>331</v>
      </c>
      <c r="D14" s="9">
        <v>137</v>
      </c>
      <c r="E14" s="9">
        <v>8</v>
      </c>
      <c r="F14" s="9">
        <v>186</v>
      </c>
      <c r="G14" t="s">
        <v>32</v>
      </c>
      <c r="H14" t="s">
        <v>32</v>
      </c>
    </row>
    <row r="15" spans="1:31" ht="12" customHeight="1" x14ac:dyDescent="0.2">
      <c r="A15" s="24" t="s">
        <v>32</v>
      </c>
      <c r="B15" s="1" t="s">
        <v>18</v>
      </c>
      <c r="C15" s="9">
        <v>231</v>
      </c>
      <c r="D15" s="9">
        <v>95</v>
      </c>
      <c r="E15" s="9">
        <v>5</v>
      </c>
      <c r="F15" s="9">
        <v>131</v>
      </c>
      <c r="G15" t="s">
        <v>32</v>
      </c>
      <c r="H15" t="s">
        <v>32</v>
      </c>
    </row>
    <row r="16" spans="1:31" ht="12" customHeight="1" x14ac:dyDescent="0.2">
      <c r="A16" s="24" t="s">
        <v>32</v>
      </c>
      <c r="B16" s="1" t="s">
        <v>19</v>
      </c>
      <c r="C16" s="9">
        <v>209</v>
      </c>
      <c r="D16" s="9">
        <v>74</v>
      </c>
      <c r="E16" s="9">
        <v>7</v>
      </c>
      <c r="F16" s="9">
        <v>128</v>
      </c>
      <c r="G16" t="s">
        <v>32</v>
      </c>
      <c r="H16" t="s">
        <v>32</v>
      </c>
    </row>
    <row r="17" spans="1:8" ht="12" customHeight="1" x14ac:dyDescent="0.2">
      <c r="A17" s="24" t="s">
        <v>32</v>
      </c>
      <c r="B17" s="1" t="s">
        <v>20</v>
      </c>
      <c r="C17" s="9">
        <v>191</v>
      </c>
      <c r="D17" s="9">
        <v>91</v>
      </c>
      <c r="E17" s="9">
        <v>3</v>
      </c>
      <c r="F17" s="9">
        <v>97</v>
      </c>
      <c r="G17" t="s">
        <v>32</v>
      </c>
      <c r="H17" t="s">
        <v>32</v>
      </c>
    </row>
    <row r="18" spans="1:8" ht="12" customHeight="1" x14ac:dyDescent="0.2">
      <c r="A18" s="24" t="s">
        <v>32</v>
      </c>
      <c r="B18" s="1" t="s">
        <v>21</v>
      </c>
      <c r="C18" s="9">
        <v>138</v>
      </c>
      <c r="D18" s="9">
        <v>67</v>
      </c>
      <c r="E18" s="9">
        <v>1</v>
      </c>
      <c r="F18" s="9">
        <v>70</v>
      </c>
      <c r="G18" t="s">
        <v>32</v>
      </c>
      <c r="H18" t="s">
        <v>32</v>
      </c>
    </row>
    <row r="19" spans="1:8" ht="12" customHeight="1" x14ac:dyDescent="0.2">
      <c r="A19" s="24" t="s">
        <v>32</v>
      </c>
      <c r="B19" s="1" t="s">
        <v>22</v>
      </c>
      <c r="C19" s="9">
        <v>127</v>
      </c>
      <c r="D19" s="9">
        <v>94</v>
      </c>
      <c r="E19" s="9">
        <v>2</v>
      </c>
      <c r="F19" s="9">
        <v>31</v>
      </c>
      <c r="G19" t="s">
        <v>32</v>
      </c>
      <c r="H19" t="s">
        <v>32</v>
      </c>
    </row>
    <row r="20" spans="1:8" ht="12" customHeight="1" x14ac:dyDescent="0.2">
      <c r="A20" s="24" t="s">
        <v>32</v>
      </c>
      <c r="B20" s="1" t="s">
        <v>23</v>
      </c>
      <c r="C20" s="9">
        <v>127</v>
      </c>
      <c r="D20" s="9">
        <v>109</v>
      </c>
      <c r="E20" s="9">
        <v>1</v>
      </c>
      <c r="F20" s="9">
        <v>17</v>
      </c>
      <c r="G20" t="s">
        <v>32</v>
      </c>
      <c r="H20" t="s">
        <v>32</v>
      </c>
    </row>
    <row r="21" spans="1:8" ht="12" customHeight="1" x14ac:dyDescent="0.2">
      <c r="A21" s="24" t="s">
        <v>32</v>
      </c>
      <c r="B21" s="1" t="s">
        <v>24</v>
      </c>
      <c r="C21" s="9">
        <v>119</v>
      </c>
      <c r="D21" s="9">
        <v>105</v>
      </c>
      <c r="E21" s="9">
        <v>1</v>
      </c>
      <c r="F21" s="9">
        <v>13</v>
      </c>
      <c r="G21" t="s">
        <v>32</v>
      </c>
      <c r="H21" t="s">
        <v>32</v>
      </c>
    </row>
    <row r="22" spans="1:8" ht="12" customHeight="1" x14ac:dyDescent="0.2">
      <c r="A22" s="24" t="s">
        <v>32</v>
      </c>
      <c r="B22" s="1" t="s">
        <v>25</v>
      </c>
      <c r="C22" s="9">
        <v>51</v>
      </c>
      <c r="D22" s="9">
        <v>41</v>
      </c>
      <c r="E22" s="9" t="s">
        <v>43</v>
      </c>
      <c r="F22" s="9">
        <v>10</v>
      </c>
      <c r="G22" t="s">
        <v>32</v>
      </c>
      <c r="H22" t="s">
        <v>32</v>
      </c>
    </row>
    <row r="23" spans="1:8" ht="12" customHeight="1" x14ac:dyDescent="0.2">
      <c r="A23" s="24" t="s">
        <v>32</v>
      </c>
      <c r="B23" s="1" t="s">
        <v>26</v>
      </c>
      <c r="C23" s="9">
        <v>30</v>
      </c>
      <c r="D23" s="9">
        <v>27</v>
      </c>
      <c r="E23" s="9">
        <v>1</v>
      </c>
      <c r="F23" s="9">
        <v>2</v>
      </c>
      <c r="G23" t="s">
        <v>32</v>
      </c>
      <c r="H23" t="s">
        <v>32</v>
      </c>
    </row>
    <row r="24" spans="1:8" ht="12" customHeight="1" x14ac:dyDescent="0.25">
      <c r="A24" s="24" t="s">
        <v>32</v>
      </c>
      <c r="B24" s="1" t="s">
        <v>27</v>
      </c>
      <c r="C24" s="9">
        <v>17</v>
      </c>
      <c r="D24" s="9">
        <v>16</v>
      </c>
      <c r="E24" s="9" t="s">
        <v>43</v>
      </c>
      <c r="F24" s="9">
        <v>1</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1724</v>
      </c>
      <c r="D26" s="3">
        <v>741</v>
      </c>
      <c r="E26" s="3">
        <v>45</v>
      </c>
      <c r="F26" s="3">
        <v>938</v>
      </c>
    </row>
    <row r="27" spans="1:8" ht="12" customHeight="1" x14ac:dyDescent="0.2">
      <c r="A27" s="24" t="s">
        <v>32</v>
      </c>
      <c r="B27" s="1" t="s">
        <v>9</v>
      </c>
      <c r="C27" s="9">
        <v>10</v>
      </c>
      <c r="D27" s="9">
        <v>3</v>
      </c>
      <c r="E27" s="9" t="s">
        <v>43</v>
      </c>
      <c r="F27" s="9">
        <v>7</v>
      </c>
      <c r="G27" t="s">
        <v>32</v>
      </c>
      <c r="H27" t="s">
        <v>32</v>
      </c>
    </row>
    <row r="28" spans="1:8" ht="12" customHeight="1" x14ac:dyDescent="0.2">
      <c r="A28" s="24" t="s">
        <v>32</v>
      </c>
      <c r="B28" s="1" t="s">
        <v>10</v>
      </c>
      <c r="C28" s="9">
        <v>24</v>
      </c>
      <c r="D28" s="9">
        <v>7</v>
      </c>
      <c r="E28" s="9" t="s">
        <v>43</v>
      </c>
      <c r="F28" s="9">
        <v>17</v>
      </c>
      <c r="G28" t="s">
        <v>32</v>
      </c>
      <c r="H28" t="s">
        <v>32</v>
      </c>
    </row>
    <row r="29" spans="1:8" ht="12" customHeight="1" x14ac:dyDescent="0.2">
      <c r="A29" s="24" t="s">
        <v>32</v>
      </c>
      <c r="B29" s="1" t="s">
        <v>11</v>
      </c>
      <c r="C29" s="9">
        <v>54</v>
      </c>
      <c r="D29" s="9">
        <v>16</v>
      </c>
      <c r="E29" s="9">
        <v>1</v>
      </c>
      <c r="F29" s="9">
        <v>37</v>
      </c>
      <c r="G29" t="s">
        <v>32</v>
      </c>
      <c r="H29" t="s">
        <v>32</v>
      </c>
    </row>
    <row r="30" spans="1:8" ht="12" customHeight="1" x14ac:dyDescent="0.2">
      <c r="A30" s="24" t="s">
        <v>32</v>
      </c>
      <c r="B30" s="1" t="s">
        <v>12</v>
      </c>
      <c r="C30" s="9">
        <v>104</v>
      </c>
      <c r="D30" s="9">
        <v>25</v>
      </c>
      <c r="E30" s="9">
        <v>1</v>
      </c>
      <c r="F30" s="9">
        <v>78</v>
      </c>
      <c r="G30" t="s">
        <v>32</v>
      </c>
      <c r="H30" t="s">
        <v>32</v>
      </c>
    </row>
    <row r="31" spans="1:8" ht="12" customHeight="1" x14ac:dyDescent="0.2">
      <c r="A31" s="24" t="s">
        <v>32</v>
      </c>
      <c r="B31" s="1" t="s">
        <v>13</v>
      </c>
      <c r="C31" s="9">
        <v>94</v>
      </c>
      <c r="D31" s="9">
        <v>17</v>
      </c>
      <c r="E31" s="9">
        <v>3</v>
      </c>
      <c r="F31" s="9">
        <v>74</v>
      </c>
      <c r="G31" t="s">
        <v>32</v>
      </c>
      <c r="H31" t="s">
        <v>32</v>
      </c>
    </row>
    <row r="32" spans="1:8" ht="12" customHeight="1" x14ac:dyDescent="0.2">
      <c r="A32" s="24" t="s">
        <v>32</v>
      </c>
      <c r="B32" s="1" t="s">
        <v>14</v>
      </c>
      <c r="C32" s="9">
        <v>145</v>
      </c>
      <c r="D32" s="9">
        <v>33</v>
      </c>
      <c r="E32" s="9">
        <v>6</v>
      </c>
      <c r="F32" s="9">
        <v>106</v>
      </c>
      <c r="G32" t="s">
        <v>32</v>
      </c>
      <c r="H32" t="s">
        <v>32</v>
      </c>
    </row>
    <row r="33" spans="1:8" ht="12" customHeight="1" x14ac:dyDescent="0.2">
      <c r="A33" s="24" t="s">
        <v>32</v>
      </c>
      <c r="B33" s="1" t="s">
        <v>15</v>
      </c>
      <c r="C33" s="9">
        <v>215</v>
      </c>
      <c r="D33" s="9">
        <v>66</v>
      </c>
      <c r="E33" s="9">
        <v>7</v>
      </c>
      <c r="F33" s="9">
        <v>142</v>
      </c>
      <c r="G33" t="s">
        <v>32</v>
      </c>
      <c r="H33" t="s">
        <v>32</v>
      </c>
    </row>
    <row r="34" spans="1:8" ht="12" customHeight="1" x14ac:dyDescent="0.2">
      <c r="A34" s="24" t="s">
        <v>32</v>
      </c>
      <c r="B34" s="1" t="s">
        <v>16</v>
      </c>
      <c r="C34" s="9">
        <v>256</v>
      </c>
      <c r="D34" s="9">
        <v>93</v>
      </c>
      <c r="E34" s="9">
        <v>12</v>
      </c>
      <c r="F34" s="9">
        <v>151</v>
      </c>
      <c r="G34" t="s">
        <v>32</v>
      </c>
      <c r="H34" t="s">
        <v>32</v>
      </c>
    </row>
    <row r="35" spans="1:8" ht="12" customHeight="1" x14ac:dyDescent="0.2">
      <c r="A35" s="24" t="s">
        <v>32</v>
      </c>
      <c r="B35" s="1" t="s">
        <v>17</v>
      </c>
      <c r="C35" s="9">
        <v>163</v>
      </c>
      <c r="D35" s="9">
        <v>68</v>
      </c>
      <c r="E35" s="9">
        <v>6</v>
      </c>
      <c r="F35" s="9">
        <v>89</v>
      </c>
      <c r="G35" t="s">
        <v>32</v>
      </c>
      <c r="H35" t="s">
        <v>32</v>
      </c>
    </row>
    <row r="36" spans="1:8" ht="12" customHeight="1" x14ac:dyDescent="0.2">
      <c r="A36" s="24" t="s">
        <v>32</v>
      </c>
      <c r="B36" s="1" t="s">
        <v>18</v>
      </c>
      <c r="C36" s="9">
        <v>120</v>
      </c>
      <c r="D36" s="9">
        <v>55</v>
      </c>
      <c r="E36" s="9">
        <v>2</v>
      </c>
      <c r="F36" s="9">
        <v>63</v>
      </c>
      <c r="G36" t="s">
        <v>32</v>
      </c>
      <c r="H36" t="s">
        <v>32</v>
      </c>
    </row>
    <row r="37" spans="1:8" ht="12" customHeight="1" x14ac:dyDescent="0.2">
      <c r="A37" s="24" t="s">
        <v>32</v>
      </c>
      <c r="B37" s="1" t="s">
        <v>19</v>
      </c>
      <c r="C37" s="9">
        <v>103</v>
      </c>
      <c r="D37" s="9">
        <v>46</v>
      </c>
      <c r="E37" s="9">
        <v>4</v>
      </c>
      <c r="F37" s="9">
        <v>53</v>
      </c>
      <c r="G37" t="s">
        <v>32</v>
      </c>
      <c r="H37" t="s">
        <v>32</v>
      </c>
    </row>
    <row r="38" spans="1:8" ht="12" customHeight="1" x14ac:dyDescent="0.2">
      <c r="A38" s="24" t="s">
        <v>32</v>
      </c>
      <c r="B38" s="1" t="s">
        <v>20</v>
      </c>
      <c r="C38" s="9">
        <v>102</v>
      </c>
      <c r="D38" s="9">
        <v>53</v>
      </c>
      <c r="E38" s="9">
        <v>1</v>
      </c>
      <c r="F38" s="9">
        <v>48</v>
      </c>
      <c r="G38" t="s">
        <v>32</v>
      </c>
      <c r="H38" t="s">
        <v>32</v>
      </c>
    </row>
    <row r="39" spans="1:8" ht="12" customHeight="1" x14ac:dyDescent="0.2">
      <c r="A39" s="24" t="s">
        <v>32</v>
      </c>
      <c r="B39" s="1" t="s">
        <v>21</v>
      </c>
      <c r="C39" s="9">
        <v>82</v>
      </c>
      <c r="D39" s="9">
        <v>44</v>
      </c>
      <c r="E39" s="9" t="s">
        <v>43</v>
      </c>
      <c r="F39" s="9">
        <v>38</v>
      </c>
      <c r="G39" t="s">
        <v>32</v>
      </c>
      <c r="H39" t="s">
        <v>32</v>
      </c>
    </row>
    <row r="40" spans="1:8" ht="12" customHeight="1" x14ac:dyDescent="0.2">
      <c r="A40" s="24" t="s">
        <v>32</v>
      </c>
      <c r="B40" s="1" t="s">
        <v>22</v>
      </c>
      <c r="C40" s="9">
        <v>64</v>
      </c>
      <c r="D40" s="9">
        <v>49</v>
      </c>
      <c r="E40" s="9" t="s">
        <v>43</v>
      </c>
      <c r="F40" s="9">
        <v>15</v>
      </c>
      <c r="G40" t="s">
        <v>32</v>
      </c>
      <c r="H40" t="s">
        <v>32</v>
      </c>
    </row>
    <row r="41" spans="1:8" ht="12" customHeight="1" x14ac:dyDescent="0.2">
      <c r="A41" s="24" t="s">
        <v>32</v>
      </c>
      <c r="B41" s="1" t="s">
        <v>23</v>
      </c>
      <c r="C41" s="9">
        <v>64</v>
      </c>
      <c r="D41" s="9">
        <v>53</v>
      </c>
      <c r="E41" s="9">
        <v>1</v>
      </c>
      <c r="F41" s="9">
        <v>10</v>
      </c>
      <c r="G41" t="s">
        <v>32</v>
      </c>
      <c r="H41" t="s">
        <v>32</v>
      </c>
    </row>
    <row r="42" spans="1:8" ht="12" customHeight="1" x14ac:dyDescent="0.2">
      <c r="A42" s="24" t="s">
        <v>32</v>
      </c>
      <c r="B42" s="1" t="s">
        <v>24</v>
      </c>
      <c r="C42" s="9">
        <v>62</v>
      </c>
      <c r="D42" s="9">
        <v>57</v>
      </c>
      <c r="E42" s="9" t="s">
        <v>43</v>
      </c>
      <c r="F42" s="9">
        <v>5</v>
      </c>
      <c r="G42" t="s">
        <v>32</v>
      </c>
      <c r="H42" t="s">
        <v>32</v>
      </c>
    </row>
    <row r="43" spans="1:8" ht="12" customHeight="1" x14ac:dyDescent="0.2">
      <c r="A43" s="24" t="s">
        <v>32</v>
      </c>
      <c r="B43" s="1" t="s">
        <v>25</v>
      </c>
      <c r="C43" s="9">
        <v>31</v>
      </c>
      <c r="D43" s="9">
        <v>26</v>
      </c>
      <c r="E43" s="9" t="s">
        <v>43</v>
      </c>
      <c r="F43" s="9">
        <v>5</v>
      </c>
      <c r="G43" t="s">
        <v>32</v>
      </c>
      <c r="H43" t="s">
        <v>32</v>
      </c>
    </row>
    <row r="44" spans="1:8" ht="12" customHeight="1" x14ac:dyDescent="0.2">
      <c r="A44" s="24" t="s">
        <v>32</v>
      </c>
      <c r="B44" s="1" t="s">
        <v>26</v>
      </c>
      <c r="C44" s="9">
        <v>17</v>
      </c>
      <c r="D44" s="9">
        <v>16</v>
      </c>
      <c r="E44" s="9">
        <v>1</v>
      </c>
      <c r="F44" s="9" t="s">
        <v>43</v>
      </c>
      <c r="G44" t="s">
        <v>32</v>
      </c>
      <c r="H44" t="s">
        <v>32</v>
      </c>
    </row>
    <row r="45" spans="1:8" ht="12" customHeight="1" x14ac:dyDescent="0.2">
      <c r="A45" s="24" t="s">
        <v>32</v>
      </c>
      <c r="B45" s="1" t="s">
        <v>27</v>
      </c>
      <c r="C45" s="9">
        <v>13</v>
      </c>
      <c r="D45" s="9">
        <v>13</v>
      </c>
      <c r="E45" s="9" t="s">
        <v>43</v>
      </c>
      <c r="F45" s="9" t="s">
        <v>43</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1598</v>
      </c>
      <c r="D47" s="3">
        <v>592</v>
      </c>
      <c r="E47" s="3">
        <v>31</v>
      </c>
      <c r="F47" s="3">
        <v>975</v>
      </c>
    </row>
    <row r="48" spans="1:8" ht="12" customHeight="1" x14ac:dyDescent="0.2">
      <c r="A48" s="24" t="s">
        <v>32</v>
      </c>
      <c r="B48" s="1" t="s">
        <v>9</v>
      </c>
      <c r="C48" s="9">
        <v>20</v>
      </c>
      <c r="D48" s="9">
        <v>6</v>
      </c>
      <c r="E48" s="9" t="s">
        <v>43</v>
      </c>
      <c r="F48" s="9">
        <v>14</v>
      </c>
      <c r="G48" t="s">
        <v>32</v>
      </c>
      <c r="H48" t="s">
        <v>32</v>
      </c>
    </row>
    <row r="49" spans="1:8" ht="12" customHeight="1" x14ac:dyDescent="0.2">
      <c r="A49" s="24" t="s">
        <v>32</v>
      </c>
      <c r="B49" s="1" t="s">
        <v>10</v>
      </c>
      <c r="C49" s="9">
        <v>27</v>
      </c>
      <c r="D49" s="9">
        <v>8</v>
      </c>
      <c r="E49" s="9">
        <v>2</v>
      </c>
      <c r="F49" s="9">
        <v>17</v>
      </c>
      <c r="G49" t="s">
        <v>32</v>
      </c>
      <c r="H49" t="s">
        <v>32</v>
      </c>
    </row>
    <row r="50" spans="1:8" ht="12" customHeight="1" x14ac:dyDescent="0.2">
      <c r="A50" s="24" t="s">
        <v>32</v>
      </c>
      <c r="B50" s="1" t="s">
        <v>11</v>
      </c>
      <c r="C50" s="9">
        <v>78</v>
      </c>
      <c r="D50" s="9">
        <v>25</v>
      </c>
      <c r="E50" s="9" t="s">
        <v>43</v>
      </c>
      <c r="F50" s="9">
        <v>53</v>
      </c>
      <c r="G50" t="s">
        <v>32</v>
      </c>
      <c r="H50" t="s">
        <v>32</v>
      </c>
    </row>
    <row r="51" spans="1:8" ht="12" customHeight="1" x14ac:dyDescent="0.2">
      <c r="A51" s="24" t="s">
        <v>32</v>
      </c>
      <c r="B51" s="1" t="s">
        <v>12</v>
      </c>
      <c r="C51" s="9">
        <v>89</v>
      </c>
      <c r="D51" s="9">
        <v>18</v>
      </c>
      <c r="E51" s="9">
        <v>2</v>
      </c>
      <c r="F51" s="9">
        <v>69</v>
      </c>
      <c r="G51" t="s">
        <v>32</v>
      </c>
      <c r="H51" t="s">
        <v>32</v>
      </c>
    </row>
    <row r="52" spans="1:8" ht="12" customHeight="1" x14ac:dyDescent="0.2">
      <c r="A52" s="24" t="s">
        <v>32</v>
      </c>
      <c r="B52" s="1" t="s">
        <v>13</v>
      </c>
      <c r="C52" s="9">
        <v>84</v>
      </c>
      <c r="D52" s="9">
        <v>12</v>
      </c>
      <c r="E52" s="9">
        <v>2</v>
      </c>
      <c r="F52" s="9">
        <v>70</v>
      </c>
      <c r="G52" t="s">
        <v>32</v>
      </c>
      <c r="H52" t="s">
        <v>32</v>
      </c>
    </row>
    <row r="53" spans="1:8" ht="12" customHeight="1" x14ac:dyDescent="0.2">
      <c r="A53" s="24" t="s">
        <v>32</v>
      </c>
      <c r="B53" s="1" t="s">
        <v>14</v>
      </c>
      <c r="C53" s="9">
        <v>120</v>
      </c>
      <c r="D53" s="9">
        <v>27</v>
      </c>
      <c r="E53" s="9">
        <v>2</v>
      </c>
      <c r="F53" s="9">
        <v>91</v>
      </c>
      <c r="G53" t="s">
        <v>32</v>
      </c>
      <c r="H53" t="s">
        <v>32</v>
      </c>
    </row>
    <row r="54" spans="1:8" ht="12" customHeight="1" x14ac:dyDescent="0.2">
      <c r="A54" s="24" t="s">
        <v>32</v>
      </c>
      <c r="B54" s="1" t="s">
        <v>15</v>
      </c>
      <c r="C54" s="9">
        <v>201</v>
      </c>
      <c r="D54" s="9">
        <v>52</v>
      </c>
      <c r="E54" s="9">
        <v>3</v>
      </c>
      <c r="F54" s="9">
        <v>146</v>
      </c>
      <c r="G54" t="s">
        <v>32</v>
      </c>
      <c r="H54" t="s">
        <v>32</v>
      </c>
    </row>
    <row r="55" spans="1:8" ht="12" customHeight="1" x14ac:dyDescent="0.2">
      <c r="A55" s="24" t="s">
        <v>32</v>
      </c>
      <c r="B55" s="1" t="s">
        <v>16</v>
      </c>
      <c r="C55" s="9">
        <v>229</v>
      </c>
      <c r="D55" s="9">
        <v>68</v>
      </c>
      <c r="E55" s="9">
        <v>6</v>
      </c>
      <c r="F55" s="9">
        <v>155</v>
      </c>
      <c r="G55" t="s">
        <v>32</v>
      </c>
      <c r="H55" t="s">
        <v>32</v>
      </c>
    </row>
    <row r="56" spans="1:8" ht="12" customHeight="1" x14ac:dyDescent="0.2">
      <c r="A56" s="24" t="s">
        <v>32</v>
      </c>
      <c r="B56" s="1" t="s">
        <v>17</v>
      </c>
      <c r="C56" s="9">
        <v>168</v>
      </c>
      <c r="D56" s="9">
        <v>69</v>
      </c>
      <c r="E56" s="9">
        <v>2</v>
      </c>
      <c r="F56" s="9">
        <v>97</v>
      </c>
      <c r="G56" t="s">
        <v>32</v>
      </c>
      <c r="H56" t="s">
        <v>32</v>
      </c>
    </row>
    <row r="57" spans="1:8" ht="12" customHeight="1" x14ac:dyDescent="0.2">
      <c r="A57" s="24" t="s">
        <v>32</v>
      </c>
      <c r="B57" s="1" t="s">
        <v>18</v>
      </c>
      <c r="C57" s="9">
        <v>111</v>
      </c>
      <c r="D57" s="9">
        <v>40</v>
      </c>
      <c r="E57" s="9">
        <v>3</v>
      </c>
      <c r="F57" s="9">
        <v>68</v>
      </c>
      <c r="G57" t="s">
        <v>32</v>
      </c>
      <c r="H57" t="s">
        <v>32</v>
      </c>
    </row>
    <row r="58" spans="1:8" ht="12" customHeight="1" x14ac:dyDescent="0.2">
      <c r="A58" s="24" t="s">
        <v>32</v>
      </c>
      <c r="B58" s="1" t="s">
        <v>19</v>
      </c>
      <c r="C58" s="9">
        <v>106</v>
      </c>
      <c r="D58" s="9">
        <v>28</v>
      </c>
      <c r="E58" s="9">
        <v>3</v>
      </c>
      <c r="F58" s="9">
        <v>75</v>
      </c>
      <c r="G58" t="s">
        <v>32</v>
      </c>
      <c r="H58" t="s">
        <v>32</v>
      </c>
    </row>
    <row r="59" spans="1:8" ht="12" customHeight="1" x14ac:dyDescent="0.2">
      <c r="A59" s="24" t="s">
        <v>32</v>
      </c>
      <c r="B59" s="1" t="s">
        <v>20</v>
      </c>
      <c r="C59" s="9">
        <v>89</v>
      </c>
      <c r="D59" s="9">
        <v>38</v>
      </c>
      <c r="E59" s="9">
        <v>2</v>
      </c>
      <c r="F59" s="9">
        <v>49</v>
      </c>
      <c r="G59" t="s">
        <v>32</v>
      </c>
      <c r="H59" t="s">
        <v>32</v>
      </c>
    </row>
    <row r="60" spans="1:8" ht="12" customHeight="1" x14ac:dyDescent="0.2">
      <c r="A60" s="24" t="s">
        <v>32</v>
      </c>
      <c r="B60" s="1" t="s">
        <v>21</v>
      </c>
      <c r="C60" s="9">
        <v>56</v>
      </c>
      <c r="D60" s="9">
        <v>23</v>
      </c>
      <c r="E60" s="9">
        <v>1</v>
      </c>
      <c r="F60" s="9">
        <v>32</v>
      </c>
      <c r="G60" t="s">
        <v>32</v>
      </c>
      <c r="H60" t="s">
        <v>32</v>
      </c>
    </row>
    <row r="61" spans="1:8" ht="12" customHeight="1" x14ac:dyDescent="0.2">
      <c r="A61" s="24" t="s">
        <v>32</v>
      </c>
      <c r="B61" s="1" t="s">
        <v>22</v>
      </c>
      <c r="C61" s="9">
        <v>63</v>
      </c>
      <c r="D61" s="9">
        <v>45</v>
      </c>
      <c r="E61" s="9">
        <v>2</v>
      </c>
      <c r="F61" s="9">
        <v>16</v>
      </c>
      <c r="G61" t="s">
        <v>32</v>
      </c>
      <c r="H61" t="s">
        <v>32</v>
      </c>
    </row>
    <row r="62" spans="1:8" ht="12" customHeight="1" x14ac:dyDescent="0.2">
      <c r="A62" s="24" t="s">
        <v>32</v>
      </c>
      <c r="B62" s="1" t="s">
        <v>23</v>
      </c>
      <c r="C62" s="9">
        <v>63</v>
      </c>
      <c r="D62" s="9">
        <v>56</v>
      </c>
      <c r="E62" s="9" t="s">
        <v>43</v>
      </c>
      <c r="F62" s="9">
        <v>7</v>
      </c>
      <c r="G62" t="s">
        <v>32</v>
      </c>
      <c r="H62" t="s">
        <v>32</v>
      </c>
    </row>
    <row r="63" spans="1:8" ht="12" customHeight="1" x14ac:dyDescent="0.2">
      <c r="A63" s="24" t="s">
        <v>32</v>
      </c>
      <c r="B63" s="1" t="s">
        <v>24</v>
      </c>
      <c r="C63" s="9">
        <v>57</v>
      </c>
      <c r="D63" s="9">
        <v>48</v>
      </c>
      <c r="E63" s="9">
        <v>1</v>
      </c>
      <c r="F63" s="9">
        <v>8</v>
      </c>
      <c r="G63" t="s">
        <v>32</v>
      </c>
      <c r="H63" t="s">
        <v>32</v>
      </c>
    </row>
    <row r="64" spans="1:8" ht="12" customHeight="1" x14ac:dyDescent="0.2">
      <c r="A64" s="24" t="s">
        <v>32</v>
      </c>
      <c r="B64" s="1" t="s">
        <v>25</v>
      </c>
      <c r="C64" s="9">
        <v>20</v>
      </c>
      <c r="D64" s="9">
        <v>15</v>
      </c>
      <c r="E64" s="9" t="s">
        <v>43</v>
      </c>
      <c r="F64" s="9">
        <v>5</v>
      </c>
      <c r="G64" t="s">
        <v>32</v>
      </c>
      <c r="H64" t="s">
        <v>32</v>
      </c>
    </row>
    <row r="65" spans="1:31" ht="12" customHeight="1" x14ac:dyDescent="0.2">
      <c r="A65" s="24" t="s">
        <v>32</v>
      </c>
      <c r="B65" s="1" t="s">
        <v>26</v>
      </c>
      <c r="C65" s="9">
        <v>13</v>
      </c>
      <c r="D65" s="9">
        <v>11</v>
      </c>
      <c r="E65" s="9" t="s">
        <v>43</v>
      </c>
      <c r="F65" s="9">
        <v>2</v>
      </c>
      <c r="G65" t="s">
        <v>32</v>
      </c>
      <c r="H65" t="s">
        <v>32</v>
      </c>
    </row>
    <row r="66" spans="1:31" ht="12" customHeight="1" x14ac:dyDescent="0.2">
      <c r="A66" s="24" t="s">
        <v>32</v>
      </c>
      <c r="B66" s="1" t="s">
        <v>27</v>
      </c>
      <c r="C66" s="9">
        <v>4</v>
      </c>
      <c r="D66" s="9">
        <v>3</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248</v>
      </c>
      <c r="D5" s="17">
        <v>133</v>
      </c>
      <c r="E5" s="17">
        <v>6</v>
      </c>
      <c r="F5" s="17">
        <v>109</v>
      </c>
    </row>
    <row r="6" spans="1:31" ht="12" customHeight="1" x14ac:dyDescent="0.2">
      <c r="A6" s="24" t="s">
        <v>32</v>
      </c>
      <c r="B6" s="1" t="s">
        <v>9</v>
      </c>
      <c r="C6" s="9" t="s">
        <v>43</v>
      </c>
      <c r="D6" s="9" t="s">
        <v>43</v>
      </c>
      <c r="E6" s="9" t="s">
        <v>43</v>
      </c>
      <c r="F6" s="9" t="s">
        <v>43</v>
      </c>
      <c r="G6" t="s">
        <v>32</v>
      </c>
      <c r="H6" t="s">
        <v>32</v>
      </c>
      <c r="I6" t="s">
        <v>32</v>
      </c>
    </row>
    <row r="7" spans="1:31" ht="12" customHeight="1" x14ac:dyDescent="0.2">
      <c r="A7" s="24" t="s">
        <v>32</v>
      </c>
      <c r="B7" s="1" t="s">
        <v>10</v>
      </c>
      <c r="C7" s="9">
        <v>7</v>
      </c>
      <c r="D7" s="9">
        <v>4</v>
      </c>
      <c r="E7" s="9" t="s">
        <v>43</v>
      </c>
      <c r="F7" s="9">
        <v>3</v>
      </c>
      <c r="G7" t="s">
        <v>32</v>
      </c>
      <c r="H7" t="s">
        <v>32</v>
      </c>
    </row>
    <row r="8" spans="1:31" ht="12" customHeight="1" x14ac:dyDescent="0.2">
      <c r="A8" s="24" t="s">
        <v>32</v>
      </c>
      <c r="B8" s="1" t="s">
        <v>11</v>
      </c>
      <c r="C8" s="9">
        <v>13</v>
      </c>
      <c r="D8" s="9">
        <v>3</v>
      </c>
      <c r="E8" s="9" t="s">
        <v>43</v>
      </c>
      <c r="F8" s="9">
        <v>10</v>
      </c>
      <c r="G8" t="s">
        <v>32</v>
      </c>
      <c r="H8" t="s">
        <v>32</v>
      </c>
    </row>
    <row r="9" spans="1:31" ht="12" customHeight="1" x14ac:dyDescent="0.2">
      <c r="A9" s="24" t="s">
        <v>32</v>
      </c>
      <c r="B9" s="1" t="s">
        <v>12</v>
      </c>
      <c r="C9" s="9">
        <v>10</v>
      </c>
      <c r="D9" s="9">
        <v>4</v>
      </c>
      <c r="E9" s="9" t="s">
        <v>43</v>
      </c>
      <c r="F9" s="9">
        <v>6</v>
      </c>
      <c r="G9" t="s">
        <v>32</v>
      </c>
      <c r="H9" t="s">
        <v>32</v>
      </c>
    </row>
    <row r="10" spans="1:31" ht="12" customHeight="1" x14ac:dyDescent="0.2">
      <c r="A10" s="24" t="s">
        <v>32</v>
      </c>
      <c r="B10" s="1" t="s">
        <v>13</v>
      </c>
      <c r="C10" s="9">
        <v>18</v>
      </c>
      <c r="D10" s="9">
        <v>6</v>
      </c>
      <c r="E10" s="9" t="s">
        <v>43</v>
      </c>
      <c r="F10" s="9">
        <v>12</v>
      </c>
      <c r="G10" t="s">
        <v>32</v>
      </c>
      <c r="H10" t="s">
        <v>32</v>
      </c>
    </row>
    <row r="11" spans="1:31" ht="12" customHeight="1" x14ac:dyDescent="0.2">
      <c r="A11" s="24" t="s">
        <v>32</v>
      </c>
      <c r="B11" s="1" t="s">
        <v>14</v>
      </c>
      <c r="C11" s="9">
        <v>17</v>
      </c>
      <c r="D11" s="9">
        <v>7</v>
      </c>
      <c r="E11" s="9" t="s">
        <v>43</v>
      </c>
      <c r="F11" s="9">
        <v>10</v>
      </c>
      <c r="G11" t="s">
        <v>32</v>
      </c>
      <c r="H11" t="s">
        <v>32</v>
      </c>
    </row>
    <row r="12" spans="1:31" ht="12" customHeight="1" x14ac:dyDescent="0.2">
      <c r="A12" s="24" t="s">
        <v>32</v>
      </c>
      <c r="B12" s="1" t="s">
        <v>15</v>
      </c>
      <c r="C12" s="9">
        <v>28</v>
      </c>
      <c r="D12" s="9">
        <v>10</v>
      </c>
      <c r="E12" s="9">
        <v>1</v>
      </c>
      <c r="F12" s="9">
        <v>17</v>
      </c>
      <c r="G12" t="s">
        <v>32</v>
      </c>
      <c r="H12" t="s">
        <v>32</v>
      </c>
    </row>
    <row r="13" spans="1:31" ht="12" customHeight="1" x14ac:dyDescent="0.2">
      <c r="A13" s="24" t="s">
        <v>32</v>
      </c>
      <c r="B13" s="1" t="s">
        <v>16</v>
      </c>
      <c r="C13" s="9">
        <v>21</v>
      </c>
      <c r="D13" s="9">
        <v>13</v>
      </c>
      <c r="E13" s="9" t="s">
        <v>43</v>
      </c>
      <c r="F13" s="9">
        <v>8</v>
      </c>
      <c r="G13" t="s">
        <v>32</v>
      </c>
      <c r="H13" t="s">
        <v>32</v>
      </c>
    </row>
    <row r="14" spans="1:31" ht="12" customHeight="1" x14ac:dyDescent="0.2">
      <c r="A14" s="24" t="s">
        <v>32</v>
      </c>
      <c r="B14" s="1" t="s">
        <v>17</v>
      </c>
      <c r="C14" s="9">
        <v>21</v>
      </c>
      <c r="D14" s="9">
        <v>5</v>
      </c>
      <c r="E14" s="9" t="s">
        <v>43</v>
      </c>
      <c r="F14" s="9">
        <v>16</v>
      </c>
      <c r="G14" t="s">
        <v>32</v>
      </c>
      <c r="H14" t="s">
        <v>32</v>
      </c>
    </row>
    <row r="15" spans="1:31" ht="12" customHeight="1" x14ac:dyDescent="0.2">
      <c r="A15" s="24" t="s">
        <v>32</v>
      </c>
      <c r="B15" s="1" t="s">
        <v>18</v>
      </c>
      <c r="C15" s="9">
        <v>21</v>
      </c>
      <c r="D15" s="9">
        <v>11</v>
      </c>
      <c r="E15" s="9">
        <v>2</v>
      </c>
      <c r="F15" s="9">
        <v>8</v>
      </c>
      <c r="G15" t="s">
        <v>32</v>
      </c>
      <c r="H15" t="s">
        <v>32</v>
      </c>
    </row>
    <row r="16" spans="1:31" ht="12" customHeight="1" x14ac:dyDescent="0.2">
      <c r="A16" s="24" t="s">
        <v>32</v>
      </c>
      <c r="B16" s="1" t="s">
        <v>19</v>
      </c>
      <c r="C16" s="9">
        <v>21</v>
      </c>
      <c r="D16" s="9">
        <v>10</v>
      </c>
      <c r="E16" s="9">
        <v>2</v>
      </c>
      <c r="F16" s="9">
        <v>9</v>
      </c>
      <c r="G16" t="s">
        <v>32</v>
      </c>
      <c r="H16" t="s">
        <v>32</v>
      </c>
    </row>
    <row r="17" spans="1:9" ht="12" customHeight="1" x14ac:dyDescent="0.2">
      <c r="A17" s="24" t="s">
        <v>32</v>
      </c>
      <c r="B17" s="1" t="s">
        <v>20</v>
      </c>
      <c r="C17" s="9">
        <v>21</v>
      </c>
      <c r="D17" s="9">
        <v>14</v>
      </c>
      <c r="E17" s="9">
        <v>1</v>
      </c>
      <c r="F17" s="9">
        <v>6</v>
      </c>
      <c r="G17" t="s">
        <v>32</v>
      </c>
      <c r="H17" t="s">
        <v>32</v>
      </c>
    </row>
    <row r="18" spans="1:9" ht="12" customHeight="1" x14ac:dyDescent="0.2">
      <c r="A18" s="24" t="s">
        <v>32</v>
      </c>
      <c r="B18" s="1" t="s">
        <v>21</v>
      </c>
      <c r="C18" s="9">
        <v>3</v>
      </c>
      <c r="D18" s="9">
        <v>3</v>
      </c>
      <c r="E18" s="9" t="s">
        <v>43</v>
      </c>
      <c r="F18" s="9" t="s">
        <v>43</v>
      </c>
      <c r="G18" t="s">
        <v>32</v>
      </c>
      <c r="H18" t="s">
        <v>32</v>
      </c>
    </row>
    <row r="19" spans="1:9" ht="12" customHeight="1" x14ac:dyDescent="0.2">
      <c r="A19" s="24" t="s">
        <v>32</v>
      </c>
      <c r="B19" s="1" t="s">
        <v>22</v>
      </c>
      <c r="C19" s="9">
        <v>17</v>
      </c>
      <c r="D19" s="9">
        <v>15</v>
      </c>
      <c r="E19" s="9" t="s">
        <v>43</v>
      </c>
      <c r="F19" s="9">
        <v>2</v>
      </c>
      <c r="G19" t="s">
        <v>32</v>
      </c>
      <c r="H19" t="s">
        <v>32</v>
      </c>
    </row>
    <row r="20" spans="1:9" ht="12" customHeight="1" x14ac:dyDescent="0.2">
      <c r="A20" s="24" t="s">
        <v>32</v>
      </c>
      <c r="B20" s="1" t="s">
        <v>23</v>
      </c>
      <c r="C20" s="9">
        <v>14</v>
      </c>
      <c r="D20" s="9">
        <v>12</v>
      </c>
      <c r="E20" s="9" t="s">
        <v>43</v>
      </c>
      <c r="F20" s="9">
        <v>2</v>
      </c>
      <c r="G20" t="s">
        <v>32</v>
      </c>
      <c r="H20" t="s">
        <v>32</v>
      </c>
    </row>
    <row r="21" spans="1:9" ht="12" customHeight="1" x14ac:dyDescent="0.2">
      <c r="A21" s="24" t="s">
        <v>32</v>
      </c>
      <c r="B21" s="1" t="s">
        <v>24</v>
      </c>
      <c r="C21" s="9">
        <v>5</v>
      </c>
      <c r="D21" s="9">
        <v>5</v>
      </c>
      <c r="E21" s="9" t="s">
        <v>43</v>
      </c>
      <c r="F21" s="9" t="s">
        <v>43</v>
      </c>
      <c r="G21" t="s">
        <v>32</v>
      </c>
      <c r="H21" t="s">
        <v>32</v>
      </c>
    </row>
    <row r="22" spans="1:9" ht="12" customHeight="1" x14ac:dyDescent="0.2">
      <c r="A22" s="24" t="s">
        <v>32</v>
      </c>
      <c r="B22" s="1" t="s">
        <v>25</v>
      </c>
      <c r="C22" s="9">
        <v>4</v>
      </c>
      <c r="D22" s="9">
        <v>4</v>
      </c>
      <c r="E22" s="9" t="s">
        <v>43</v>
      </c>
      <c r="F22" s="9" t="s">
        <v>43</v>
      </c>
      <c r="G22" t="s">
        <v>32</v>
      </c>
      <c r="H22" t="s">
        <v>32</v>
      </c>
    </row>
    <row r="23" spans="1:9" ht="12" customHeight="1" x14ac:dyDescent="0.2">
      <c r="A23" s="24" t="s">
        <v>32</v>
      </c>
      <c r="B23" s="1" t="s">
        <v>26</v>
      </c>
      <c r="C23" s="9">
        <v>5</v>
      </c>
      <c r="D23" s="9">
        <v>5</v>
      </c>
      <c r="E23" s="9" t="s">
        <v>43</v>
      </c>
      <c r="F23" s="9" t="s">
        <v>43</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137</v>
      </c>
      <c r="D26" s="3">
        <v>75</v>
      </c>
      <c r="E26" s="3">
        <v>3</v>
      </c>
      <c r="F26" s="3">
        <v>59</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4</v>
      </c>
      <c r="D28" s="9">
        <v>2</v>
      </c>
      <c r="E28" s="9" t="s">
        <v>43</v>
      </c>
      <c r="F28" s="9">
        <v>2</v>
      </c>
      <c r="G28" t="s">
        <v>32</v>
      </c>
      <c r="H28" t="s">
        <v>32</v>
      </c>
    </row>
    <row r="29" spans="1:9" ht="12" customHeight="1" x14ac:dyDescent="0.2">
      <c r="A29" s="24" t="s">
        <v>32</v>
      </c>
      <c r="B29" s="1" t="s">
        <v>11</v>
      </c>
      <c r="C29" s="9">
        <v>4</v>
      </c>
      <c r="D29" s="9">
        <v>1</v>
      </c>
      <c r="E29" s="9" t="s">
        <v>43</v>
      </c>
      <c r="F29" s="9">
        <v>3</v>
      </c>
      <c r="G29" t="s">
        <v>32</v>
      </c>
      <c r="H29" t="s">
        <v>32</v>
      </c>
    </row>
    <row r="30" spans="1:9" ht="12" customHeight="1" x14ac:dyDescent="0.2">
      <c r="A30" s="24" t="s">
        <v>32</v>
      </c>
      <c r="B30" s="1" t="s">
        <v>12</v>
      </c>
      <c r="C30" s="9">
        <v>4</v>
      </c>
      <c r="D30" s="9">
        <v>2</v>
      </c>
      <c r="E30" s="9" t="s">
        <v>43</v>
      </c>
      <c r="F30" s="9">
        <v>2</v>
      </c>
      <c r="G30" t="s">
        <v>32</v>
      </c>
      <c r="H30" t="s">
        <v>32</v>
      </c>
    </row>
    <row r="31" spans="1:9" ht="12" customHeight="1" x14ac:dyDescent="0.2">
      <c r="A31" s="24" t="s">
        <v>32</v>
      </c>
      <c r="B31" s="1" t="s">
        <v>13</v>
      </c>
      <c r="C31" s="9">
        <v>8</v>
      </c>
      <c r="D31" s="9">
        <v>2</v>
      </c>
      <c r="E31" s="9" t="s">
        <v>43</v>
      </c>
      <c r="F31" s="9">
        <v>6</v>
      </c>
      <c r="G31" t="s">
        <v>32</v>
      </c>
      <c r="H31" t="s">
        <v>32</v>
      </c>
    </row>
    <row r="32" spans="1:9" ht="12" customHeight="1" x14ac:dyDescent="0.2">
      <c r="A32" s="24" t="s">
        <v>32</v>
      </c>
      <c r="B32" s="1" t="s">
        <v>14</v>
      </c>
      <c r="C32" s="9">
        <v>8</v>
      </c>
      <c r="D32" s="9">
        <v>4</v>
      </c>
      <c r="E32" s="9" t="s">
        <v>43</v>
      </c>
      <c r="F32" s="9">
        <v>4</v>
      </c>
      <c r="G32" t="s">
        <v>32</v>
      </c>
      <c r="H32" t="s">
        <v>32</v>
      </c>
    </row>
    <row r="33" spans="1:9" ht="12" customHeight="1" x14ac:dyDescent="0.2">
      <c r="A33" s="24" t="s">
        <v>32</v>
      </c>
      <c r="B33" s="1" t="s">
        <v>15</v>
      </c>
      <c r="C33" s="9">
        <v>14</v>
      </c>
      <c r="D33" s="9">
        <v>4</v>
      </c>
      <c r="E33" s="9">
        <v>1</v>
      </c>
      <c r="F33" s="9">
        <v>9</v>
      </c>
      <c r="G33" t="s">
        <v>32</v>
      </c>
      <c r="H33" t="s">
        <v>32</v>
      </c>
    </row>
    <row r="34" spans="1:9" ht="12" customHeight="1" x14ac:dyDescent="0.2">
      <c r="A34" s="24" t="s">
        <v>32</v>
      </c>
      <c r="B34" s="1" t="s">
        <v>16</v>
      </c>
      <c r="C34" s="9">
        <v>10</v>
      </c>
      <c r="D34" s="9">
        <v>6</v>
      </c>
      <c r="E34" s="9" t="s">
        <v>43</v>
      </c>
      <c r="F34" s="9">
        <v>4</v>
      </c>
      <c r="G34" t="s">
        <v>32</v>
      </c>
      <c r="H34" t="s">
        <v>32</v>
      </c>
    </row>
    <row r="35" spans="1:9" ht="12" customHeight="1" x14ac:dyDescent="0.2">
      <c r="A35" s="24" t="s">
        <v>32</v>
      </c>
      <c r="B35" s="1" t="s">
        <v>17</v>
      </c>
      <c r="C35" s="9">
        <v>14</v>
      </c>
      <c r="D35" s="9">
        <v>3</v>
      </c>
      <c r="E35" s="9" t="s">
        <v>43</v>
      </c>
      <c r="F35" s="9">
        <v>11</v>
      </c>
      <c r="G35" t="s">
        <v>32</v>
      </c>
      <c r="H35" t="s">
        <v>32</v>
      </c>
    </row>
    <row r="36" spans="1:9" ht="12" customHeight="1" x14ac:dyDescent="0.2">
      <c r="A36" s="24" t="s">
        <v>32</v>
      </c>
      <c r="B36" s="1" t="s">
        <v>18</v>
      </c>
      <c r="C36" s="9">
        <v>16</v>
      </c>
      <c r="D36" s="9">
        <v>8</v>
      </c>
      <c r="E36" s="9">
        <v>1</v>
      </c>
      <c r="F36" s="9">
        <v>7</v>
      </c>
      <c r="G36" t="s">
        <v>32</v>
      </c>
      <c r="H36" t="s">
        <v>32</v>
      </c>
    </row>
    <row r="37" spans="1:9" ht="12" customHeight="1" x14ac:dyDescent="0.2">
      <c r="A37" s="24" t="s">
        <v>32</v>
      </c>
      <c r="B37" s="1" t="s">
        <v>19</v>
      </c>
      <c r="C37" s="9">
        <v>15</v>
      </c>
      <c r="D37" s="9">
        <v>8</v>
      </c>
      <c r="E37" s="9">
        <v>1</v>
      </c>
      <c r="F37" s="9">
        <v>6</v>
      </c>
      <c r="G37" t="s">
        <v>32</v>
      </c>
      <c r="H37" t="s">
        <v>32</v>
      </c>
    </row>
    <row r="38" spans="1:9" ht="12" customHeight="1" x14ac:dyDescent="0.2">
      <c r="A38" s="24" t="s">
        <v>32</v>
      </c>
      <c r="B38" s="1" t="s">
        <v>20</v>
      </c>
      <c r="C38" s="9">
        <v>10</v>
      </c>
      <c r="D38" s="9">
        <v>5</v>
      </c>
      <c r="E38" s="9" t="s">
        <v>43</v>
      </c>
      <c r="F38" s="9">
        <v>5</v>
      </c>
      <c r="G38" t="s">
        <v>32</v>
      </c>
      <c r="H38" t="s">
        <v>32</v>
      </c>
    </row>
    <row r="39" spans="1:9" ht="12" customHeight="1" x14ac:dyDescent="0.2">
      <c r="A39" s="24" t="s">
        <v>32</v>
      </c>
      <c r="B39" s="1" t="s">
        <v>21</v>
      </c>
      <c r="C39" s="9">
        <v>3</v>
      </c>
      <c r="D39" s="9">
        <v>3</v>
      </c>
      <c r="E39" s="9" t="s">
        <v>43</v>
      </c>
      <c r="F39" s="9" t="s">
        <v>43</v>
      </c>
      <c r="G39" t="s">
        <v>32</v>
      </c>
      <c r="H39" t="s">
        <v>32</v>
      </c>
    </row>
    <row r="40" spans="1:9" ht="12" customHeight="1" x14ac:dyDescent="0.2">
      <c r="A40" s="24" t="s">
        <v>32</v>
      </c>
      <c r="B40" s="1" t="s">
        <v>22</v>
      </c>
      <c r="C40" s="9">
        <v>9</v>
      </c>
      <c r="D40" s="9">
        <v>9</v>
      </c>
      <c r="E40" s="9" t="s">
        <v>43</v>
      </c>
      <c r="F40" s="9" t="s">
        <v>43</v>
      </c>
      <c r="G40" t="s">
        <v>32</v>
      </c>
      <c r="H40" t="s">
        <v>32</v>
      </c>
    </row>
    <row r="41" spans="1:9" ht="12" customHeight="1" x14ac:dyDescent="0.2">
      <c r="A41" s="24" t="s">
        <v>32</v>
      </c>
      <c r="B41" s="1" t="s">
        <v>23</v>
      </c>
      <c r="C41" s="9">
        <v>9</v>
      </c>
      <c r="D41" s="9">
        <v>9</v>
      </c>
      <c r="E41" s="9" t="s">
        <v>43</v>
      </c>
      <c r="F41" s="9" t="s">
        <v>43</v>
      </c>
      <c r="G41" t="s">
        <v>32</v>
      </c>
      <c r="H41" t="s">
        <v>32</v>
      </c>
    </row>
    <row r="42" spans="1:9" ht="12" customHeight="1" x14ac:dyDescent="0.2">
      <c r="A42" s="24" t="s">
        <v>32</v>
      </c>
      <c r="B42" s="1" t="s">
        <v>24</v>
      </c>
      <c r="C42" s="9">
        <v>5</v>
      </c>
      <c r="D42" s="9">
        <v>5</v>
      </c>
      <c r="E42" s="9" t="s">
        <v>43</v>
      </c>
      <c r="F42" s="9" t="s">
        <v>43</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111</v>
      </c>
      <c r="D47" s="3">
        <v>58</v>
      </c>
      <c r="E47" s="3">
        <v>3</v>
      </c>
      <c r="F47" s="3">
        <v>50</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v>3</v>
      </c>
      <c r="D49" s="9">
        <v>2</v>
      </c>
      <c r="E49" s="9" t="s">
        <v>43</v>
      </c>
      <c r="F49" s="9">
        <v>1</v>
      </c>
      <c r="G49" t="s">
        <v>32</v>
      </c>
      <c r="H49" t="s">
        <v>32</v>
      </c>
    </row>
    <row r="50" spans="1:9" ht="12" customHeight="1" x14ac:dyDescent="0.2">
      <c r="A50" s="24" t="s">
        <v>32</v>
      </c>
      <c r="B50" s="1" t="s">
        <v>11</v>
      </c>
      <c r="C50" s="9">
        <v>9</v>
      </c>
      <c r="D50" s="9">
        <v>2</v>
      </c>
      <c r="E50" s="9" t="s">
        <v>43</v>
      </c>
      <c r="F50" s="9">
        <v>7</v>
      </c>
      <c r="G50" t="s">
        <v>32</v>
      </c>
      <c r="H50" t="s">
        <v>32</v>
      </c>
    </row>
    <row r="51" spans="1:9" ht="12" customHeight="1" x14ac:dyDescent="0.2">
      <c r="A51" s="24" t="s">
        <v>32</v>
      </c>
      <c r="B51" s="1" t="s">
        <v>12</v>
      </c>
      <c r="C51" s="9">
        <v>6</v>
      </c>
      <c r="D51" s="9">
        <v>2</v>
      </c>
      <c r="E51" s="9" t="s">
        <v>43</v>
      </c>
      <c r="F51" s="9">
        <v>4</v>
      </c>
      <c r="G51" t="s">
        <v>32</v>
      </c>
      <c r="H51" t="s">
        <v>32</v>
      </c>
    </row>
    <row r="52" spans="1:9" ht="12" customHeight="1" x14ac:dyDescent="0.2">
      <c r="A52" s="24" t="s">
        <v>32</v>
      </c>
      <c r="B52" s="1" t="s">
        <v>13</v>
      </c>
      <c r="C52" s="9">
        <v>10</v>
      </c>
      <c r="D52" s="9">
        <v>4</v>
      </c>
      <c r="E52" s="9" t="s">
        <v>43</v>
      </c>
      <c r="F52" s="9">
        <v>6</v>
      </c>
      <c r="G52" t="s">
        <v>32</v>
      </c>
      <c r="H52" t="s">
        <v>32</v>
      </c>
    </row>
    <row r="53" spans="1:9" ht="12" customHeight="1" x14ac:dyDescent="0.2">
      <c r="A53" s="24" t="s">
        <v>32</v>
      </c>
      <c r="B53" s="1" t="s">
        <v>14</v>
      </c>
      <c r="C53" s="9">
        <v>9</v>
      </c>
      <c r="D53" s="9">
        <v>3</v>
      </c>
      <c r="E53" s="9" t="s">
        <v>43</v>
      </c>
      <c r="F53" s="9">
        <v>6</v>
      </c>
      <c r="G53" t="s">
        <v>32</v>
      </c>
      <c r="H53" t="s">
        <v>32</v>
      </c>
    </row>
    <row r="54" spans="1:9" ht="12" customHeight="1" x14ac:dyDescent="0.2">
      <c r="A54" s="24" t="s">
        <v>32</v>
      </c>
      <c r="B54" s="1" t="s">
        <v>15</v>
      </c>
      <c r="C54" s="9">
        <v>14</v>
      </c>
      <c r="D54" s="9">
        <v>6</v>
      </c>
      <c r="E54" s="9" t="s">
        <v>43</v>
      </c>
      <c r="F54" s="9">
        <v>8</v>
      </c>
      <c r="G54" t="s">
        <v>32</v>
      </c>
      <c r="H54" t="s">
        <v>32</v>
      </c>
    </row>
    <row r="55" spans="1:9" ht="12" customHeight="1" x14ac:dyDescent="0.2">
      <c r="A55" s="24" t="s">
        <v>32</v>
      </c>
      <c r="B55" s="1" t="s">
        <v>16</v>
      </c>
      <c r="C55" s="9">
        <v>11</v>
      </c>
      <c r="D55" s="9">
        <v>7</v>
      </c>
      <c r="E55" s="9" t="s">
        <v>43</v>
      </c>
      <c r="F55" s="9">
        <v>4</v>
      </c>
      <c r="G55" t="s">
        <v>32</v>
      </c>
      <c r="H55" t="s">
        <v>32</v>
      </c>
    </row>
    <row r="56" spans="1:9" ht="12" customHeight="1" x14ac:dyDescent="0.2">
      <c r="A56" s="24" t="s">
        <v>32</v>
      </c>
      <c r="B56" s="1" t="s">
        <v>17</v>
      </c>
      <c r="C56" s="9">
        <v>7</v>
      </c>
      <c r="D56" s="9">
        <v>2</v>
      </c>
      <c r="E56" s="9" t="s">
        <v>43</v>
      </c>
      <c r="F56" s="9">
        <v>5</v>
      </c>
      <c r="G56" t="s">
        <v>32</v>
      </c>
      <c r="H56" t="s">
        <v>32</v>
      </c>
    </row>
    <row r="57" spans="1:9" ht="12" customHeight="1" x14ac:dyDescent="0.2">
      <c r="A57" s="24" t="s">
        <v>32</v>
      </c>
      <c r="B57" s="1" t="s">
        <v>18</v>
      </c>
      <c r="C57" s="9">
        <v>5</v>
      </c>
      <c r="D57" s="9">
        <v>3</v>
      </c>
      <c r="E57" s="9">
        <v>1</v>
      </c>
      <c r="F57" s="9">
        <v>1</v>
      </c>
      <c r="G57" t="s">
        <v>32</v>
      </c>
      <c r="H57" t="s">
        <v>32</v>
      </c>
    </row>
    <row r="58" spans="1:9" ht="12" customHeight="1" x14ac:dyDescent="0.2">
      <c r="A58" s="24" t="s">
        <v>32</v>
      </c>
      <c r="B58" s="1" t="s">
        <v>19</v>
      </c>
      <c r="C58" s="9">
        <v>6</v>
      </c>
      <c r="D58" s="9">
        <v>2</v>
      </c>
      <c r="E58" s="9">
        <v>1</v>
      </c>
      <c r="F58" s="9">
        <v>3</v>
      </c>
      <c r="G58" t="s">
        <v>32</v>
      </c>
      <c r="H58" t="s">
        <v>32</v>
      </c>
    </row>
    <row r="59" spans="1:9" ht="12" customHeight="1" x14ac:dyDescent="0.2">
      <c r="A59" s="24" t="s">
        <v>32</v>
      </c>
      <c r="B59" s="1" t="s">
        <v>20</v>
      </c>
      <c r="C59" s="9">
        <v>11</v>
      </c>
      <c r="D59" s="9">
        <v>9</v>
      </c>
      <c r="E59" s="9">
        <v>1</v>
      </c>
      <c r="F59" s="9">
        <v>1</v>
      </c>
      <c r="G59" t="s">
        <v>32</v>
      </c>
      <c r="H59" t="s">
        <v>32</v>
      </c>
    </row>
    <row r="60" spans="1:9" ht="12" customHeight="1" x14ac:dyDescent="0.2">
      <c r="A60" s="24" t="s">
        <v>32</v>
      </c>
      <c r="B60" s="1" t="s">
        <v>21</v>
      </c>
      <c r="C60" s="9" t="s">
        <v>43</v>
      </c>
      <c r="D60" s="9" t="s">
        <v>43</v>
      </c>
      <c r="E60" s="9" t="s">
        <v>43</v>
      </c>
      <c r="F60" s="9" t="s">
        <v>43</v>
      </c>
      <c r="G60" t="s">
        <v>32</v>
      </c>
      <c r="H60" t="s">
        <v>32</v>
      </c>
      <c r="I60" t="s">
        <v>32</v>
      </c>
    </row>
    <row r="61" spans="1:9" ht="12" customHeight="1" x14ac:dyDescent="0.2">
      <c r="A61" s="24" t="s">
        <v>32</v>
      </c>
      <c r="B61" s="1" t="s">
        <v>22</v>
      </c>
      <c r="C61" s="9">
        <v>8</v>
      </c>
      <c r="D61" s="9">
        <v>6</v>
      </c>
      <c r="E61" s="9" t="s">
        <v>43</v>
      </c>
      <c r="F61" s="9">
        <v>2</v>
      </c>
      <c r="G61" t="s">
        <v>32</v>
      </c>
      <c r="H61" t="s">
        <v>32</v>
      </c>
    </row>
    <row r="62" spans="1:9" ht="12" customHeight="1" x14ac:dyDescent="0.2">
      <c r="A62" s="24" t="s">
        <v>32</v>
      </c>
      <c r="B62" s="1" t="s">
        <v>23</v>
      </c>
      <c r="C62" s="9">
        <v>5</v>
      </c>
      <c r="D62" s="9">
        <v>3</v>
      </c>
      <c r="E62" s="9" t="s">
        <v>43</v>
      </c>
      <c r="F62" s="9">
        <v>2</v>
      </c>
      <c r="G62" t="s">
        <v>32</v>
      </c>
      <c r="H62" t="s">
        <v>32</v>
      </c>
    </row>
    <row r="63" spans="1:9" ht="12" customHeight="1" x14ac:dyDescent="0.2">
      <c r="A63" s="24" t="s">
        <v>32</v>
      </c>
      <c r="B63" s="1" t="s">
        <v>24</v>
      </c>
      <c r="C63" s="9" t="s">
        <v>43</v>
      </c>
      <c r="D63" s="9" t="s">
        <v>43</v>
      </c>
      <c r="E63" s="9" t="s">
        <v>43</v>
      </c>
      <c r="F63" s="9" t="s">
        <v>43</v>
      </c>
      <c r="G63" t="s">
        <v>32</v>
      </c>
      <c r="H63" t="s">
        <v>32</v>
      </c>
      <c r="I63" t="s">
        <v>32</v>
      </c>
    </row>
    <row r="64" spans="1:9" ht="12" customHeight="1" x14ac:dyDescent="0.2">
      <c r="A64" s="24" t="s">
        <v>32</v>
      </c>
      <c r="B64" s="1" t="s">
        <v>25</v>
      </c>
      <c r="C64" s="9">
        <v>2</v>
      </c>
      <c r="D64" s="9">
        <v>2</v>
      </c>
      <c r="E64" s="9" t="s">
        <v>43</v>
      </c>
      <c r="F64" s="9" t="s">
        <v>43</v>
      </c>
      <c r="G64" t="s">
        <v>32</v>
      </c>
      <c r="H64" t="s">
        <v>32</v>
      </c>
    </row>
    <row r="65" spans="1:31" ht="12" customHeight="1" x14ac:dyDescent="0.2">
      <c r="A65" s="24" t="s">
        <v>32</v>
      </c>
      <c r="B65" s="1" t="s">
        <v>26</v>
      </c>
      <c r="C65" s="9">
        <v>3</v>
      </c>
      <c r="D65" s="9">
        <v>3</v>
      </c>
      <c r="E65" s="9" t="s">
        <v>43</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257</v>
      </c>
      <c r="D5" s="17">
        <v>124</v>
      </c>
      <c r="E5" s="17">
        <v>2</v>
      </c>
      <c r="F5" s="17">
        <v>131</v>
      </c>
    </row>
    <row r="6" spans="1:31" ht="12" customHeight="1" x14ac:dyDescent="0.2">
      <c r="A6" s="24" t="s">
        <v>32</v>
      </c>
      <c r="B6" s="1" t="s">
        <v>9</v>
      </c>
      <c r="C6" s="9">
        <v>2</v>
      </c>
      <c r="D6" s="9">
        <v>1</v>
      </c>
      <c r="E6" s="9" t="s">
        <v>43</v>
      </c>
      <c r="F6" s="9">
        <v>1</v>
      </c>
      <c r="G6" t="s">
        <v>32</v>
      </c>
      <c r="H6" t="s">
        <v>32</v>
      </c>
    </row>
    <row r="7" spans="1:31" ht="12" customHeight="1" x14ac:dyDescent="0.2">
      <c r="A7" s="24" t="s">
        <v>32</v>
      </c>
      <c r="B7" s="1" t="s">
        <v>10</v>
      </c>
      <c r="C7" s="9">
        <v>7</v>
      </c>
      <c r="D7" s="9">
        <v>3</v>
      </c>
      <c r="E7" s="9" t="s">
        <v>43</v>
      </c>
      <c r="F7" s="9">
        <v>4</v>
      </c>
      <c r="G7" t="s">
        <v>32</v>
      </c>
      <c r="H7" t="s">
        <v>32</v>
      </c>
    </row>
    <row r="8" spans="1:31" ht="12" customHeight="1" x14ac:dyDescent="0.2">
      <c r="A8" s="24" t="s">
        <v>32</v>
      </c>
      <c r="B8" s="1" t="s">
        <v>11</v>
      </c>
      <c r="C8" s="9">
        <v>5</v>
      </c>
      <c r="D8" s="9">
        <v>1</v>
      </c>
      <c r="E8" s="9" t="s">
        <v>43</v>
      </c>
      <c r="F8" s="9">
        <v>4</v>
      </c>
      <c r="G8" t="s">
        <v>32</v>
      </c>
      <c r="H8" t="s">
        <v>32</v>
      </c>
    </row>
    <row r="9" spans="1:31" ht="12" customHeight="1" x14ac:dyDescent="0.2">
      <c r="A9" s="24" t="s">
        <v>32</v>
      </c>
      <c r="B9" s="1" t="s">
        <v>12</v>
      </c>
      <c r="C9" s="9">
        <v>15</v>
      </c>
      <c r="D9" s="9">
        <v>2</v>
      </c>
      <c r="E9" s="9" t="s">
        <v>43</v>
      </c>
      <c r="F9" s="9">
        <v>13</v>
      </c>
      <c r="G9" t="s">
        <v>32</v>
      </c>
      <c r="H9" t="s">
        <v>32</v>
      </c>
    </row>
    <row r="10" spans="1:31" ht="12" customHeight="1" x14ac:dyDescent="0.2">
      <c r="A10" s="24" t="s">
        <v>32</v>
      </c>
      <c r="B10" s="1" t="s">
        <v>13</v>
      </c>
      <c r="C10" s="9">
        <v>26</v>
      </c>
      <c r="D10" s="9">
        <v>10</v>
      </c>
      <c r="E10" s="9" t="s">
        <v>43</v>
      </c>
      <c r="F10" s="9">
        <v>16</v>
      </c>
      <c r="G10" t="s">
        <v>32</v>
      </c>
      <c r="H10" t="s">
        <v>32</v>
      </c>
    </row>
    <row r="11" spans="1:31" ht="12" customHeight="1" x14ac:dyDescent="0.2">
      <c r="A11" s="24" t="s">
        <v>32</v>
      </c>
      <c r="B11" s="1" t="s">
        <v>14</v>
      </c>
      <c r="C11" s="9">
        <v>26</v>
      </c>
      <c r="D11" s="9">
        <v>9</v>
      </c>
      <c r="E11" s="9">
        <v>2</v>
      </c>
      <c r="F11" s="9">
        <v>15</v>
      </c>
      <c r="G11" t="s">
        <v>32</v>
      </c>
      <c r="H11" t="s">
        <v>32</v>
      </c>
    </row>
    <row r="12" spans="1:31" ht="12" customHeight="1" x14ac:dyDescent="0.2">
      <c r="A12" s="24" t="s">
        <v>32</v>
      </c>
      <c r="B12" s="1" t="s">
        <v>15</v>
      </c>
      <c r="C12" s="9">
        <v>35</v>
      </c>
      <c r="D12" s="9">
        <v>9</v>
      </c>
      <c r="E12" s="9" t="s">
        <v>43</v>
      </c>
      <c r="F12" s="9">
        <v>26</v>
      </c>
      <c r="G12" t="s">
        <v>32</v>
      </c>
      <c r="H12" t="s">
        <v>32</v>
      </c>
    </row>
    <row r="13" spans="1:31" ht="12" customHeight="1" x14ac:dyDescent="0.2">
      <c r="A13" s="24" t="s">
        <v>32</v>
      </c>
      <c r="B13" s="1" t="s">
        <v>16</v>
      </c>
      <c r="C13" s="9">
        <v>36</v>
      </c>
      <c r="D13" s="9">
        <v>19</v>
      </c>
      <c r="E13" s="9" t="s">
        <v>43</v>
      </c>
      <c r="F13" s="9">
        <v>17</v>
      </c>
      <c r="G13" t="s">
        <v>32</v>
      </c>
      <c r="H13" t="s">
        <v>32</v>
      </c>
    </row>
    <row r="14" spans="1:31" ht="12" customHeight="1" x14ac:dyDescent="0.2">
      <c r="A14" s="24" t="s">
        <v>32</v>
      </c>
      <c r="B14" s="1" t="s">
        <v>17</v>
      </c>
      <c r="C14" s="9">
        <v>32</v>
      </c>
      <c r="D14" s="9">
        <v>19</v>
      </c>
      <c r="E14" s="9" t="s">
        <v>43</v>
      </c>
      <c r="F14" s="9">
        <v>13</v>
      </c>
      <c r="G14" t="s">
        <v>32</v>
      </c>
      <c r="H14" t="s">
        <v>32</v>
      </c>
    </row>
    <row r="15" spans="1:31" ht="12" customHeight="1" x14ac:dyDescent="0.2">
      <c r="A15" s="24" t="s">
        <v>32</v>
      </c>
      <c r="B15" s="1" t="s">
        <v>18</v>
      </c>
      <c r="C15" s="9">
        <v>11</v>
      </c>
      <c r="D15" s="9">
        <v>6</v>
      </c>
      <c r="E15" s="9" t="s">
        <v>43</v>
      </c>
      <c r="F15" s="9">
        <v>5</v>
      </c>
      <c r="G15" t="s">
        <v>32</v>
      </c>
      <c r="H15" t="s">
        <v>32</v>
      </c>
    </row>
    <row r="16" spans="1:31" ht="12" customHeight="1" x14ac:dyDescent="0.2">
      <c r="A16" s="24" t="s">
        <v>32</v>
      </c>
      <c r="B16" s="1" t="s">
        <v>19</v>
      </c>
      <c r="C16" s="9">
        <v>13</v>
      </c>
      <c r="D16" s="9">
        <v>5</v>
      </c>
      <c r="E16" s="9" t="s">
        <v>43</v>
      </c>
      <c r="F16" s="9">
        <v>8</v>
      </c>
      <c r="G16" t="s">
        <v>32</v>
      </c>
      <c r="H16" t="s">
        <v>32</v>
      </c>
    </row>
    <row r="17" spans="1:9" ht="12" customHeight="1" x14ac:dyDescent="0.2">
      <c r="A17" s="24" t="s">
        <v>32</v>
      </c>
      <c r="B17" s="1" t="s">
        <v>20</v>
      </c>
      <c r="C17" s="9">
        <v>14</v>
      </c>
      <c r="D17" s="9">
        <v>9</v>
      </c>
      <c r="E17" s="9" t="s">
        <v>43</v>
      </c>
      <c r="F17" s="9">
        <v>5</v>
      </c>
      <c r="G17" t="s">
        <v>32</v>
      </c>
      <c r="H17" t="s">
        <v>32</v>
      </c>
    </row>
    <row r="18" spans="1:9" ht="12" customHeight="1" x14ac:dyDescent="0.2">
      <c r="A18" s="24" t="s">
        <v>32</v>
      </c>
      <c r="B18" s="1" t="s">
        <v>21</v>
      </c>
      <c r="C18" s="9">
        <v>4</v>
      </c>
      <c r="D18" s="9">
        <v>4</v>
      </c>
      <c r="E18" s="9" t="s">
        <v>43</v>
      </c>
      <c r="F18" s="9" t="s">
        <v>43</v>
      </c>
      <c r="G18" t="s">
        <v>32</v>
      </c>
      <c r="H18" t="s">
        <v>32</v>
      </c>
    </row>
    <row r="19" spans="1:9" ht="12" customHeight="1" x14ac:dyDescent="0.2">
      <c r="A19" s="24" t="s">
        <v>32</v>
      </c>
      <c r="B19" s="1" t="s">
        <v>22</v>
      </c>
      <c r="C19" s="9">
        <v>5</v>
      </c>
      <c r="D19" s="9">
        <v>4</v>
      </c>
      <c r="E19" s="9" t="s">
        <v>43</v>
      </c>
      <c r="F19" s="9">
        <v>1</v>
      </c>
      <c r="G19" t="s">
        <v>32</v>
      </c>
      <c r="H19" t="s">
        <v>32</v>
      </c>
    </row>
    <row r="20" spans="1:9" ht="12" customHeight="1" x14ac:dyDescent="0.2">
      <c r="A20" s="24" t="s">
        <v>32</v>
      </c>
      <c r="B20" s="1" t="s">
        <v>23</v>
      </c>
      <c r="C20" s="9">
        <v>11</v>
      </c>
      <c r="D20" s="9">
        <v>9</v>
      </c>
      <c r="E20" s="9" t="s">
        <v>43</v>
      </c>
      <c r="F20" s="9">
        <v>2</v>
      </c>
      <c r="G20" t="s">
        <v>32</v>
      </c>
      <c r="H20" t="s">
        <v>32</v>
      </c>
    </row>
    <row r="21" spans="1:9" ht="12" customHeight="1" x14ac:dyDescent="0.2">
      <c r="A21" s="24" t="s">
        <v>32</v>
      </c>
      <c r="B21" s="1" t="s">
        <v>24</v>
      </c>
      <c r="C21" s="9">
        <v>8</v>
      </c>
      <c r="D21" s="9">
        <v>7</v>
      </c>
      <c r="E21" s="9" t="s">
        <v>43</v>
      </c>
      <c r="F21" s="9">
        <v>1</v>
      </c>
      <c r="G21" t="s">
        <v>32</v>
      </c>
      <c r="H21" t="s">
        <v>32</v>
      </c>
    </row>
    <row r="22" spans="1:9" ht="12" customHeight="1" x14ac:dyDescent="0.2">
      <c r="A22" s="24" t="s">
        <v>32</v>
      </c>
      <c r="B22" s="1" t="s">
        <v>25</v>
      </c>
      <c r="C22" s="9">
        <v>2</v>
      </c>
      <c r="D22" s="9">
        <v>2</v>
      </c>
      <c r="E22" s="9" t="s">
        <v>43</v>
      </c>
      <c r="F22" s="9" t="s">
        <v>43</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137</v>
      </c>
      <c r="D26" s="3">
        <v>58</v>
      </c>
      <c r="E26" s="3">
        <v>1</v>
      </c>
      <c r="F26" s="3">
        <v>78</v>
      </c>
    </row>
    <row r="27" spans="1:9" ht="12" customHeight="1" x14ac:dyDescent="0.2">
      <c r="A27" s="24" t="s">
        <v>32</v>
      </c>
      <c r="B27" s="1" t="s">
        <v>9</v>
      </c>
      <c r="C27" s="9">
        <v>2</v>
      </c>
      <c r="D27" s="9">
        <v>1</v>
      </c>
      <c r="E27" s="9" t="s">
        <v>43</v>
      </c>
      <c r="F27" s="9">
        <v>1</v>
      </c>
      <c r="G27" t="s">
        <v>32</v>
      </c>
      <c r="H27" t="s">
        <v>32</v>
      </c>
    </row>
    <row r="28" spans="1:9" ht="12" customHeight="1" x14ac:dyDescent="0.2">
      <c r="A28" s="24" t="s">
        <v>32</v>
      </c>
      <c r="B28" s="1" t="s">
        <v>10</v>
      </c>
      <c r="C28" s="9">
        <v>4</v>
      </c>
      <c r="D28" s="9" t="s">
        <v>43</v>
      </c>
      <c r="E28" s="9" t="s">
        <v>43</v>
      </c>
      <c r="F28" s="9">
        <v>4</v>
      </c>
      <c r="G28" t="s">
        <v>32</v>
      </c>
      <c r="H28" t="s">
        <v>32</v>
      </c>
    </row>
    <row r="29" spans="1:9" ht="12" customHeight="1" x14ac:dyDescent="0.2">
      <c r="A29" s="24" t="s">
        <v>32</v>
      </c>
      <c r="B29" s="1" t="s">
        <v>11</v>
      </c>
      <c r="C29" s="9">
        <v>3</v>
      </c>
      <c r="D29" s="9">
        <v>1</v>
      </c>
      <c r="E29" s="9" t="s">
        <v>43</v>
      </c>
      <c r="F29" s="9">
        <v>2</v>
      </c>
      <c r="G29" t="s">
        <v>32</v>
      </c>
      <c r="H29" t="s">
        <v>32</v>
      </c>
    </row>
    <row r="30" spans="1:9" ht="12" customHeight="1" x14ac:dyDescent="0.2">
      <c r="A30" s="24" t="s">
        <v>32</v>
      </c>
      <c r="B30" s="1" t="s">
        <v>12</v>
      </c>
      <c r="C30" s="9">
        <v>7</v>
      </c>
      <c r="D30" s="9" t="s">
        <v>43</v>
      </c>
      <c r="E30" s="9" t="s">
        <v>43</v>
      </c>
      <c r="F30" s="9">
        <v>7</v>
      </c>
      <c r="G30" t="s">
        <v>32</v>
      </c>
      <c r="H30" t="s">
        <v>32</v>
      </c>
    </row>
    <row r="31" spans="1:9" ht="12" customHeight="1" x14ac:dyDescent="0.2">
      <c r="A31" s="24" t="s">
        <v>32</v>
      </c>
      <c r="B31" s="1" t="s">
        <v>13</v>
      </c>
      <c r="C31" s="9">
        <v>13</v>
      </c>
      <c r="D31" s="9">
        <v>3</v>
      </c>
      <c r="E31" s="9" t="s">
        <v>43</v>
      </c>
      <c r="F31" s="9">
        <v>10</v>
      </c>
      <c r="G31" t="s">
        <v>32</v>
      </c>
      <c r="H31" t="s">
        <v>32</v>
      </c>
    </row>
    <row r="32" spans="1:9" ht="12" customHeight="1" x14ac:dyDescent="0.2">
      <c r="A32" s="24" t="s">
        <v>32</v>
      </c>
      <c r="B32" s="1" t="s">
        <v>14</v>
      </c>
      <c r="C32" s="9">
        <v>9</v>
      </c>
      <c r="D32" s="9">
        <v>3</v>
      </c>
      <c r="E32" s="9">
        <v>1</v>
      </c>
      <c r="F32" s="9">
        <v>5</v>
      </c>
      <c r="G32" t="s">
        <v>32</v>
      </c>
      <c r="H32" t="s">
        <v>32</v>
      </c>
    </row>
    <row r="33" spans="1:9" ht="12" customHeight="1" x14ac:dyDescent="0.2">
      <c r="A33" s="24" t="s">
        <v>32</v>
      </c>
      <c r="B33" s="1" t="s">
        <v>15</v>
      </c>
      <c r="C33" s="9">
        <v>20</v>
      </c>
      <c r="D33" s="9">
        <v>7</v>
      </c>
      <c r="E33" s="9" t="s">
        <v>43</v>
      </c>
      <c r="F33" s="9">
        <v>13</v>
      </c>
      <c r="G33" t="s">
        <v>32</v>
      </c>
      <c r="H33" t="s">
        <v>32</v>
      </c>
    </row>
    <row r="34" spans="1:9" ht="12" customHeight="1" x14ac:dyDescent="0.2">
      <c r="A34" s="24" t="s">
        <v>32</v>
      </c>
      <c r="B34" s="1" t="s">
        <v>16</v>
      </c>
      <c r="C34" s="9">
        <v>22</v>
      </c>
      <c r="D34" s="9">
        <v>11</v>
      </c>
      <c r="E34" s="9" t="s">
        <v>43</v>
      </c>
      <c r="F34" s="9">
        <v>11</v>
      </c>
      <c r="G34" t="s">
        <v>32</v>
      </c>
      <c r="H34" t="s">
        <v>32</v>
      </c>
    </row>
    <row r="35" spans="1:9" ht="12" customHeight="1" x14ac:dyDescent="0.2">
      <c r="A35" s="24" t="s">
        <v>32</v>
      </c>
      <c r="B35" s="1" t="s">
        <v>17</v>
      </c>
      <c r="C35" s="9">
        <v>17</v>
      </c>
      <c r="D35" s="9">
        <v>8</v>
      </c>
      <c r="E35" s="9" t="s">
        <v>43</v>
      </c>
      <c r="F35" s="9">
        <v>9</v>
      </c>
      <c r="G35" t="s">
        <v>32</v>
      </c>
      <c r="H35" t="s">
        <v>32</v>
      </c>
    </row>
    <row r="36" spans="1:9" ht="12" customHeight="1" x14ac:dyDescent="0.2">
      <c r="A36" s="24" t="s">
        <v>32</v>
      </c>
      <c r="B36" s="1" t="s">
        <v>18</v>
      </c>
      <c r="C36" s="9">
        <v>6</v>
      </c>
      <c r="D36" s="9">
        <v>3</v>
      </c>
      <c r="E36" s="9" t="s">
        <v>43</v>
      </c>
      <c r="F36" s="9">
        <v>3</v>
      </c>
      <c r="G36" t="s">
        <v>32</v>
      </c>
      <c r="H36" t="s">
        <v>32</v>
      </c>
    </row>
    <row r="37" spans="1:9" ht="12" customHeight="1" x14ac:dyDescent="0.2">
      <c r="A37" s="24" t="s">
        <v>32</v>
      </c>
      <c r="B37" s="1" t="s">
        <v>19</v>
      </c>
      <c r="C37" s="9">
        <v>9</v>
      </c>
      <c r="D37" s="9">
        <v>2</v>
      </c>
      <c r="E37" s="9" t="s">
        <v>43</v>
      </c>
      <c r="F37" s="9">
        <v>7</v>
      </c>
      <c r="G37" t="s">
        <v>32</v>
      </c>
      <c r="H37" t="s">
        <v>32</v>
      </c>
    </row>
    <row r="38" spans="1:9" ht="12" customHeight="1" x14ac:dyDescent="0.2">
      <c r="A38" s="24" t="s">
        <v>32</v>
      </c>
      <c r="B38" s="1" t="s">
        <v>20</v>
      </c>
      <c r="C38" s="9">
        <v>7</v>
      </c>
      <c r="D38" s="9">
        <v>5</v>
      </c>
      <c r="E38" s="9" t="s">
        <v>43</v>
      </c>
      <c r="F38" s="9">
        <v>2</v>
      </c>
      <c r="G38" t="s">
        <v>32</v>
      </c>
      <c r="H38" t="s">
        <v>32</v>
      </c>
    </row>
    <row r="39" spans="1:9" ht="12" customHeight="1" x14ac:dyDescent="0.2">
      <c r="A39" s="24" t="s">
        <v>32</v>
      </c>
      <c r="B39" s="1" t="s">
        <v>21</v>
      </c>
      <c r="C39" s="9">
        <v>2</v>
      </c>
      <c r="D39" s="9">
        <v>2</v>
      </c>
      <c r="E39" s="9" t="s">
        <v>43</v>
      </c>
      <c r="F39" s="9" t="s">
        <v>43</v>
      </c>
      <c r="G39" t="s">
        <v>32</v>
      </c>
      <c r="H39" t="s">
        <v>32</v>
      </c>
    </row>
    <row r="40" spans="1:9" ht="12" customHeight="1" x14ac:dyDescent="0.2">
      <c r="A40" s="24" t="s">
        <v>32</v>
      </c>
      <c r="B40" s="1" t="s">
        <v>22</v>
      </c>
      <c r="C40" s="9">
        <v>3</v>
      </c>
      <c r="D40" s="9">
        <v>2</v>
      </c>
      <c r="E40" s="9" t="s">
        <v>43</v>
      </c>
      <c r="F40" s="9">
        <v>1</v>
      </c>
      <c r="G40" t="s">
        <v>32</v>
      </c>
      <c r="H40" t="s">
        <v>32</v>
      </c>
    </row>
    <row r="41" spans="1:9" ht="12" customHeight="1" x14ac:dyDescent="0.2">
      <c r="A41" s="24" t="s">
        <v>32</v>
      </c>
      <c r="B41" s="1" t="s">
        <v>23</v>
      </c>
      <c r="C41" s="9">
        <v>6</v>
      </c>
      <c r="D41" s="9">
        <v>4</v>
      </c>
      <c r="E41" s="9" t="s">
        <v>43</v>
      </c>
      <c r="F41" s="9">
        <v>2</v>
      </c>
      <c r="G41" t="s">
        <v>32</v>
      </c>
      <c r="H41" t="s">
        <v>32</v>
      </c>
    </row>
    <row r="42" spans="1:9" ht="12" customHeight="1" x14ac:dyDescent="0.2">
      <c r="A42" s="24" t="s">
        <v>32</v>
      </c>
      <c r="B42" s="1" t="s">
        <v>24</v>
      </c>
      <c r="C42" s="9">
        <v>3</v>
      </c>
      <c r="D42" s="9">
        <v>2</v>
      </c>
      <c r="E42" s="9" t="s">
        <v>43</v>
      </c>
      <c r="F42" s="9">
        <v>1</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120</v>
      </c>
      <c r="D47" s="3">
        <v>66</v>
      </c>
      <c r="E47" s="3">
        <v>1</v>
      </c>
      <c r="F47" s="3">
        <v>53</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v>3</v>
      </c>
      <c r="D49" s="9">
        <v>3</v>
      </c>
      <c r="E49" s="9" t="s">
        <v>43</v>
      </c>
      <c r="F49" s="9" t="s">
        <v>43</v>
      </c>
      <c r="G49" t="s">
        <v>32</v>
      </c>
      <c r="H49" t="s">
        <v>32</v>
      </c>
    </row>
    <row r="50" spans="1:9" ht="12" customHeight="1" x14ac:dyDescent="0.2">
      <c r="A50" s="24" t="s">
        <v>32</v>
      </c>
      <c r="B50" s="1" t="s">
        <v>11</v>
      </c>
      <c r="C50" s="9">
        <v>2</v>
      </c>
      <c r="D50" s="9" t="s">
        <v>43</v>
      </c>
      <c r="E50" s="9" t="s">
        <v>43</v>
      </c>
      <c r="F50" s="9">
        <v>2</v>
      </c>
      <c r="G50" t="s">
        <v>32</v>
      </c>
      <c r="H50" t="s">
        <v>32</v>
      </c>
    </row>
    <row r="51" spans="1:9" ht="12" customHeight="1" x14ac:dyDescent="0.2">
      <c r="A51" s="24" t="s">
        <v>32</v>
      </c>
      <c r="B51" s="1" t="s">
        <v>12</v>
      </c>
      <c r="C51" s="9">
        <v>8</v>
      </c>
      <c r="D51" s="9">
        <v>2</v>
      </c>
      <c r="E51" s="9" t="s">
        <v>43</v>
      </c>
      <c r="F51" s="9">
        <v>6</v>
      </c>
      <c r="G51" t="s">
        <v>32</v>
      </c>
      <c r="H51" t="s">
        <v>32</v>
      </c>
    </row>
    <row r="52" spans="1:9" ht="12" customHeight="1" x14ac:dyDescent="0.2">
      <c r="A52" s="24" t="s">
        <v>32</v>
      </c>
      <c r="B52" s="1" t="s">
        <v>13</v>
      </c>
      <c r="C52" s="9">
        <v>13</v>
      </c>
      <c r="D52" s="9">
        <v>7</v>
      </c>
      <c r="E52" s="9" t="s">
        <v>43</v>
      </c>
      <c r="F52" s="9">
        <v>6</v>
      </c>
      <c r="G52" t="s">
        <v>32</v>
      </c>
      <c r="H52" t="s">
        <v>32</v>
      </c>
    </row>
    <row r="53" spans="1:9" ht="12" customHeight="1" x14ac:dyDescent="0.2">
      <c r="A53" s="24" t="s">
        <v>32</v>
      </c>
      <c r="B53" s="1" t="s">
        <v>14</v>
      </c>
      <c r="C53" s="9">
        <v>17</v>
      </c>
      <c r="D53" s="9">
        <v>6</v>
      </c>
      <c r="E53" s="9">
        <v>1</v>
      </c>
      <c r="F53" s="9">
        <v>10</v>
      </c>
      <c r="G53" t="s">
        <v>32</v>
      </c>
      <c r="H53" t="s">
        <v>32</v>
      </c>
    </row>
    <row r="54" spans="1:9" ht="12" customHeight="1" x14ac:dyDescent="0.2">
      <c r="A54" s="24" t="s">
        <v>32</v>
      </c>
      <c r="B54" s="1" t="s">
        <v>15</v>
      </c>
      <c r="C54" s="9">
        <v>15</v>
      </c>
      <c r="D54" s="9">
        <v>2</v>
      </c>
      <c r="E54" s="9" t="s">
        <v>43</v>
      </c>
      <c r="F54" s="9">
        <v>13</v>
      </c>
      <c r="G54" t="s">
        <v>32</v>
      </c>
      <c r="H54" t="s">
        <v>32</v>
      </c>
    </row>
    <row r="55" spans="1:9" ht="12" customHeight="1" x14ac:dyDescent="0.2">
      <c r="A55" s="24" t="s">
        <v>32</v>
      </c>
      <c r="B55" s="1" t="s">
        <v>16</v>
      </c>
      <c r="C55" s="9">
        <v>14</v>
      </c>
      <c r="D55" s="9">
        <v>8</v>
      </c>
      <c r="E55" s="9" t="s">
        <v>43</v>
      </c>
      <c r="F55" s="9">
        <v>6</v>
      </c>
      <c r="G55" t="s">
        <v>32</v>
      </c>
      <c r="H55" t="s">
        <v>32</v>
      </c>
    </row>
    <row r="56" spans="1:9" ht="12" customHeight="1" x14ac:dyDescent="0.2">
      <c r="A56" s="24" t="s">
        <v>32</v>
      </c>
      <c r="B56" s="1" t="s">
        <v>17</v>
      </c>
      <c r="C56" s="9">
        <v>15</v>
      </c>
      <c r="D56" s="9">
        <v>11</v>
      </c>
      <c r="E56" s="9" t="s">
        <v>43</v>
      </c>
      <c r="F56" s="9">
        <v>4</v>
      </c>
      <c r="G56" t="s">
        <v>32</v>
      </c>
      <c r="H56" t="s">
        <v>32</v>
      </c>
    </row>
    <row r="57" spans="1:9" ht="12" customHeight="1" x14ac:dyDescent="0.2">
      <c r="A57" s="24" t="s">
        <v>32</v>
      </c>
      <c r="B57" s="1" t="s">
        <v>18</v>
      </c>
      <c r="C57" s="9">
        <v>5</v>
      </c>
      <c r="D57" s="9">
        <v>3</v>
      </c>
      <c r="E57" s="9" t="s">
        <v>43</v>
      </c>
      <c r="F57" s="9">
        <v>2</v>
      </c>
      <c r="G57" t="s">
        <v>32</v>
      </c>
      <c r="H57" t="s">
        <v>32</v>
      </c>
    </row>
    <row r="58" spans="1:9" ht="12" customHeight="1" x14ac:dyDescent="0.2">
      <c r="A58" s="24" t="s">
        <v>32</v>
      </c>
      <c r="B58" s="1" t="s">
        <v>19</v>
      </c>
      <c r="C58" s="9">
        <v>4</v>
      </c>
      <c r="D58" s="9">
        <v>3</v>
      </c>
      <c r="E58" s="9" t="s">
        <v>43</v>
      </c>
      <c r="F58" s="9">
        <v>1</v>
      </c>
      <c r="G58" t="s">
        <v>32</v>
      </c>
      <c r="H58" t="s">
        <v>32</v>
      </c>
    </row>
    <row r="59" spans="1:9" ht="12" customHeight="1" x14ac:dyDescent="0.2">
      <c r="A59" s="24" t="s">
        <v>32</v>
      </c>
      <c r="B59" s="1" t="s">
        <v>20</v>
      </c>
      <c r="C59" s="9">
        <v>7</v>
      </c>
      <c r="D59" s="9">
        <v>4</v>
      </c>
      <c r="E59" s="9" t="s">
        <v>43</v>
      </c>
      <c r="F59" s="9">
        <v>3</v>
      </c>
      <c r="G59" t="s">
        <v>32</v>
      </c>
      <c r="H59" t="s">
        <v>32</v>
      </c>
    </row>
    <row r="60" spans="1:9" ht="12" customHeight="1" x14ac:dyDescent="0.2">
      <c r="A60" s="24" t="s">
        <v>32</v>
      </c>
      <c r="B60" s="1" t="s">
        <v>21</v>
      </c>
      <c r="C60" s="9">
        <v>2</v>
      </c>
      <c r="D60" s="9">
        <v>2</v>
      </c>
      <c r="E60" s="9" t="s">
        <v>43</v>
      </c>
      <c r="F60" s="9" t="s">
        <v>43</v>
      </c>
      <c r="G60" t="s">
        <v>32</v>
      </c>
      <c r="H60" t="s">
        <v>32</v>
      </c>
    </row>
    <row r="61" spans="1:9" ht="12" customHeight="1" x14ac:dyDescent="0.2">
      <c r="A61" s="24" t="s">
        <v>32</v>
      </c>
      <c r="B61" s="1" t="s">
        <v>22</v>
      </c>
      <c r="C61" s="9">
        <v>2</v>
      </c>
      <c r="D61" s="9">
        <v>2</v>
      </c>
      <c r="E61" s="9" t="s">
        <v>43</v>
      </c>
      <c r="F61" s="9" t="s">
        <v>43</v>
      </c>
      <c r="G61" t="s">
        <v>32</v>
      </c>
      <c r="H61" t="s">
        <v>32</v>
      </c>
    </row>
    <row r="62" spans="1:9" ht="12" customHeight="1" x14ac:dyDescent="0.2">
      <c r="A62" s="24" t="s">
        <v>32</v>
      </c>
      <c r="B62" s="1" t="s">
        <v>23</v>
      </c>
      <c r="C62" s="9">
        <v>5</v>
      </c>
      <c r="D62" s="9">
        <v>5</v>
      </c>
      <c r="E62" s="9" t="s">
        <v>43</v>
      </c>
      <c r="F62" s="9" t="s">
        <v>43</v>
      </c>
      <c r="G62" t="s">
        <v>32</v>
      </c>
      <c r="H62" t="s">
        <v>32</v>
      </c>
    </row>
    <row r="63" spans="1:9" ht="12" customHeight="1" x14ac:dyDescent="0.2">
      <c r="A63" s="24" t="s">
        <v>32</v>
      </c>
      <c r="B63" s="1" t="s">
        <v>24</v>
      </c>
      <c r="C63" s="9">
        <v>5</v>
      </c>
      <c r="D63" s="9">
        <v>5</v>
      </c>
      <c r="E63" s="9" t="s">
        <v>43</v>
      </c>
      <c r="F63" s="9" t="s">
        <v>43</v>
      </c>
      <c r="G63" t="s">
        <v>32</v>
      </c>
      <c r="H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v>3</v>
      </c>
      <c r="D65" s="9">
        <v>3</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539</v>
      </c>
      <c r="D5" s="17">
        <v>334</v>
      </c>
      <c r="E5" s="17">
        <v>12</v>
      </c>
      <c r="F5" s="17">
        <v>193</v>
      </c>
    </row>
    <row r="6" spans="1:31" ht="12" customHeight="1" x14ac:dyDescent="0.2">
      <c r="A6" s="24" t="s">
        <v>32</v>
      </c>
      <c r="B6" s="1" t="s">
        <v>9</v>
      </c>
      <c r="C6" s="9">
        <v>44</v>
      </c>
      <c r="D6" s="9">
        <v>26</v>
      </c>
      <c r="E6" s="9">
        <v>1</v>
      </c>
      <c r="F6" s="9">
        <v>17</v>
      </c>
      <c r="G6" t="s">
        <v>32</v>
      </c>
      <c r="H6" t="s">
        <v>32</v>
      </c>
    </row>
    <row r="7" spans="1:31" ht="12" customHeight="1" x14ac:dyDescent="0.2">
      <c r="A7" s="24" t="s">
        <v>32</v>
      </c>
      <c r="B7" s="1" t="s">
        <v>10</v>
      </c>
      <c r="C7" s="9">
        <v>47</v>
      </c>
      <c r="D7" s="9">
        <v>28</v>
      </c>
      <c r="E7" s="9">
        <v>3</v>
      </c>
      <c r="F7" s="9">
        <v>16</v>
      </c>
      <c r="G7" t="s">
        <v>32</v>
      </c>
      <c r="H7" t="s">
        <v>32</v>
      </c>
    </row>
    <row r="8" spans="1:31" ht="12" customHeight="1" x14ac:dyDescent="0.2">
      <c r="A8" s="24" t="s">
        <v>32</v>
      </c>
      <c r="B8" s="1" t="s">
        <v>11</v>
      </c>
      <c r="C8" s="9">
        <v>33</v>
      </c>
      <c r="D8" s="9">
        <v>22</v>
      </c>
      <c r="E8" s="9" t="s">
        <v>43</v>
      </c>
      <c r="F8" s="9">
        <v>11</v>
      </c>
      <c r="G8" t="s">
        <v>32</v>
      </c>
      <c r="H8" t="s">
        <v>32</v>
      </c>
    </row>
    <row r="9" spans="1:31" ht="12" customHeight="1" x14ac:dyDescent="0.2">
      <c r="A9" s="24" t="s">
        <v>32</v>
      </c>
      <c r="B9" s="1" t="s">
        <v>12</v>
      </c>
      <c r="C9" s="9">
        <v>38</v>
      </c>
      <c r="D9" s="9">
        <v>14</v>
      </c>
      <c r="E9" s="9">
        <v>1</v>
      </c>
      <c r="F9" s="9">
        <v>23</v>
      </c>
      <c r="G9" t="s">
        <v>32</v>
      </c>
      <c r="H9" t="s">
        <v>32</v>
      </c>
    </row>
    <row r="10" spans="1:31" ht="12" customHeight="1" x14ac:dyDescent="0.2">
      <c r="A10" s="24" t="s">
        <v>32</v>
      </c>
      <c r="B10" s="1" t="s">
        <v>13</v>
      </c>
      <c r="C10" s="9">
        <v>32</v>
      </c>
      <c r="D10" s="9">
        <v>17</v>
      </c>
      <c r="E10" s="9" t="s">
        <v>43</v>
      </c>
      <c r="F10" s="9">
        <v>15</v>
      </c>
      <c r="G10" t="s">
        <v>32</v>
      </c>
      <c r="H10" t="s">
        <v>32</v>
      </c>
    </row>
    <row r="11" spans="1:31" ht="12" customHeight="1" x14ac:dyDescent="0.2">
      <c r="A11" s="24" t="s">
        <v>32</v>
      </c>
      <c r="B11" s="1" t="s">
        <v>14</v>
      </c>
      <c r="C11" s="9">
        <v>30</v>
      </c>
      <c r="D11" s="9">
        <v>12</v>
      </c>
      <c r="E11" s="9" t="s">
        <v>43</v>
      </c>
      <c r="F11" s="9">
        <v>18</v>
      </c>
      <c r="G11" t="s">
        <v>32</v>
      </c>
      <c r="H11" t="s">
        <v>32</v>
      </c>
    </row>
    <row r="12" spans="1:31" ht="12" customHeight="1" x14ac:dyDescent="0.2">
      <c r="A12" s="24" t="s">
        <v>32</v>
      </c>
      <c r="B12" s="1" t="s">
        <v>15</v>
      </c>
      <c r="C12" s="9">
        <v>38</v>
      </c>
      <c r="D12" s="9">
        <v>21</v>
      </c>
      <c r="E12" s="9">
        <v>1</v>
      </c>
      <c r="F12" s="9">
        <v>16</v>
      </c>
      <c r="G12" t="s">
        <v>32</v>
      </c>
      <c r="H12" t="s">
        <v>32</v>
      </c>
    </row>
    <row r="13" spans="1:31" ht="12" customHeight="1" x14ac:dyDescent="0.2">
      <c r="A13" s="24" t="s">
        <v>32</v>
      </c>
      <c r="B13" s="1" t="s">
        <v>16</v>
      </c>
      <c r="C13" s="9">
        <v>52</v>
      </c>
      <c r="D13" s="9">
        <v>28</v>
      </c>
      <c r="E13" s="9">
        <v>1</v>
      </c>
      <c r="F13" s="9">
        <v>23</v>
      </c>
      <c r="G13" t="s">
        <v>32</v>
      </c>
      <c r="H13" t="s">
        <v>32</v>
      </c>
    </row>
    <row r="14" spans="1:31" ht="12" customHeight="1" x14ac:dyDescent="0.2">
      <c r="A14" s="24" t="s">
        <v>32</v>
      </c>
      <c r="B14" s="1" t="s">
        <v>17</v>
      </c>
      <c r="C14" s="9">
        <v>36</v>
      </c>
      <c r="D14" s="9">
        <v>24</v>
      </c>
      <c r="E14" s="9" t="s">
        <v>43</v>
      </c>
      <c r="F14" s="9">
        <v>12</v>
      </c>
      <c r="G14" t="s">
        <v>32</v>
      </c>
      <c r="H14" t="s">
        <v>32</v>
      </c>
    </row>
    <row r="15" spans="1:31" ht="12" customHeight="1" x14ac:dyDescent="0.2">
      <c r="A15" s="24" t="s">
        <v>32</v>
      </c>
      <c r="B15" s="1" t="s">
        <v>18</v>
      </c>
      <c r="C15" s="9">
        <v>48</v>
      </c>
      <c r="D15" s="9">
        <v>22</v>
      </c>
      <c r="E15" s="9" t="s">
        <v>43</v>
      </c>
      <c r="F15" s="9">
        <v>26</v>
      </c>
      <c r="G15" t="s">
        <v>32</v>
      </c>
      <c r="H15" t="s">
        <v>32</v>
      </c>
    </row>
    <row r="16" spans="1:31" ht="12" customHeight="1" x14ac:dyDescent="0.2">
      <c r="A16" s="24" t="s">
        <v>32</v>
      </c>
      <c r="B16" s="1" t="s">
        <v>19</v>
      </c>
      <c r="C16" s="9">
        <v>24</v>
      </c>
      <c r="D16" s="9">
        <v>15</v>
      </c>
      <c r="E16" s="9">
        <v>1</v>
      </c>
      <c r="F16" s="9">
        <v>8</v>
      </c>
      <c r="G16" t="s">
        <v>32</v>
      </c>
      <c r="H16" t="s">
        <v>32</v>
      </c>
    </row>
    <row r="17" spans="1:9" ht="12" customHeight="1" x14ac:dyDescent="0.2">
      <c r="A17" s="24" t="s">
        <v>32</v>
      </c>
      <c r="B17" s="1" t="s">
        <v>20</v>
      </c>
      <c r="C17" s="9">
        <v>14</v>
      </c>
      <c r="D17" s="9">
        <v>12</v>
      </c>
      <c r="E17" s="9" t="s">
        <v>43</v>
      </c>
      <c r="F17" s="9">
        <v>2</v>
      </c>
      <c r="G17" t="s">
        <v>32</v>
      </c>
      <c r="H17" t="s">
        <v>32</v>
      </c>
    </row>
    <row r="18" spans="1:9" ht="12" customHeight="1" x14ac:dyDescent="0.2">
      <c r="A18" s="24" t="s">
        <v>32</v>
      </c>
      <c r="B18" s="1" t="s">
        <v>21</v>
      </c>
      <c r="C18" s="9">
        <v>22</v>
      </c>
      <c r="D18" s="9">
        <v>18</v>
      </c>
      <c r="E18" s="9" t="s">
        <v>43</v>
      </c>
      <c r="F18" s="9">
        <v>4</v>
      </c>
      <c r="G18" t="s">
        <v>32</v>
      </c>
      <c r="H18" t="s">
        <v>32</v>
      </c>
    </row>
    <row r="19" spans="1:9" ht="12" customHeight="1" x14ac:dyDescent="0.2">
      <c r="A19" s="24" t="s">
        <v>32</v>
      </c>
      <c r="B19" s="1" t="s">
        <v>22</v>
      </c>
      <c r="C19" s="9">
        <v>18</v>
      </c>
      <c r="D19" s="9">
        <v>14</v>
      </c>
      <c r="E19" s="9">
        <v>2</v>
      </c>
      <c r="F19" s="9">
        <v>2</v>
      </c>
      <c r="G19" t="s">
        <v>32</v>
      </c>
      <c r="H19" t="s">
        <v>32</v>
      </c>
    </row>
    <row r="20" spans="1:9" ht="12" customHeight="1" x14ac:dyDescent="0.2">
      <c r="A20" s="24" t="s">
        <v>32</v>
      </c>
      <c r="B20" s="1" t="s">
        <v>23</v>
      </c>
      <c r="C20" s="9">
        <v>22</v>
      </c>
      <c r="D20" s="9">
        <v>20</v>
      </c>
      <c r="E20" s="9">
        <v>2</v>
      </c>
      <c r="F20" s="9" t="s">
        <v>43</v>
      </c>
      <c r="G20" t="s">
        <v>32</v>
      </c>
      <c r="H20" t="s">
        <v>32</v>
      </c>
    </row>
    <row r="21" spans="1:9" ht="12" customHeight="1" x14ac:dyDescent="0.2">
      <c r="A21" s="24" t="s">
        <v>32</v>
      </c>
      <c r="B21" s="1" t="s">
        <v>24</v>
      </c>
      <c r="C21" s="9">
        <v>16</v>
      </c>
      <c r="D21" s="9">
        <v>16</v>
      </c>
      <c r="E21" s="9" t="s">
        <v>43</v>
      </c>
      <c r="F21" s="9" t="s">
        <v>43</v>
      </c>
      <c r="G21" t="s">
        <v>32</v>
      </c>
      <c r="H21" t="s">
        <v>32</v>
      </c>
    </row>
    <row r="22" spans="1:9" ht="12" customHeight="1" x14ac:dyDescent="0.2">
      <c r="A22" s="24" t="s">
        <v>32</v>
      </c>
      <c r="B22" s="1" t="s">
        <v>25</v>
      </c>
      <c r="C22" s="9">
        <v>11</v>
      </c>
      <c r="D22" s="9">
        <v>11</v>
      </c>
      <c r="E22" s="9" t="s">
        <v>43</v>
      </c>
      <c r="F22" s="9" t="s">
        <v>43</v>
      </c>
      <c r="G22" t="s">
        <v>32</v>
      </c>
      <c r="H22" t="s">
        <v>32</v>
      </c>
    </row>
    <row r="23" spans="1:9" ht="12" customHeight="1" x14ac:dyDescent="0.2">
      <c r="A23" s="24" t="s">
        <v>32</v>
      </c>
      <c r="B23" s="1" t="s">
        <v>26</v>
      </c>
      <c r="C23" s="9">
        <v>10</v>
      </c>
      <c r="D23" s="9">
        <v>10</v>
      </c>
      <c r="E23" s="9" t="s">
        <v>43</v>
      </c>
      <c r="F23" s="9" t="s">
        <v>43</v>
      </c>
      <c r="G23" t="s">
        <v>32</v>
      </c>
      <c r="H23" t="s">
        <v>32</v>
      </c>
    </row>
    <row r="24" spans="1:9" ht="12" customHeight="1" x14ac:dyDescent="0.25">
      <c r="A24" s="24" t="s">
        <v>32</v>
      </c>
      <c r="B24" s="1" t="s">
        <v>27</v>
      </c>
      <c r="C24" s="9">
        <v>4</v>
      </c>
      <c r="D24" s="9">
        <v>4</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273</v>
      </c>
      <c r="D26" s="3">
        <v>165</v>
      </c>
      <c r="E26" s="3">
        <v>8</v>
      </c>
      <c r="F26" s="3">
        <v>100</v>
      </c>
    </row>
    <row r="27" spans="1:9" ht="12" customHeight="1" x14ac:dyDescent="0.2">
      <c r="A27" s="24" t="s">
        <v>32</v>
      </c>
      <c r="B27" s="1" t="s">
        <v>9</v>
      </c>
      <c r="C27" s="9">
        <v>28</v>
      </c>
      <c r="D27" s="9">
        <v>16</v>
      </c>
      <c r="E27" s="9" t="s">
        <v>43</v>
      </c>
      <c r="F27" s="9">
        <v>12</v>
      </c>
      <c r="G27" t="s">
        <v>32</v>
      </c>
      <c r="H27" t="s">
        <v>32</v>
      </c>
    </row>
    <row r="28" spans="1:9" ht="12" customHeight="1" x14ac:dyDescent="0.2">
      <c r="A28" s="24" t="s">
        <v>32</v>
      </c>
      <c r="B28" s="1" t="s">
        <v>10</v>
      </c>
      <c r="C28" s="9">
        <v>26</v>
      </c>
      <c r="D28" s="9">
        <v>17</v>
      </c>
      <c r="E28" s="9">
        <v>2</v>
      </c>
      <c r="F28" s="9">
        <v>7</v>
      </c>
      <c r="G28" t="s">
        <v>32</v>
      </c>
      <c r="H28" t="s">
        <v>32</v>
      </c>
    </row>
    <row r="29" spans="1:9" ht="12" customHeight="1" x14ac:dyDescent="0.2">
      <c r="A29" s="24" t="s">
        <v>32</v>
      </c>
      <c r="B29" s="1" t="s">
        <v>11</v>
      </c>
      <c r="C29" s="9">
        <v>15</v>
      </c>
      <c r="D29" s="9">
        <v>10</v>
      </c>
      <c r="E29" s="9" t="s">
        <v>43</v>
      </c>
      <c r="F29" s="9">
        <v>5</v>
      </c>
      <c r="G29" t="s">
        <v>32</v>
      </c>
      <c r="H29" t="s">
        <v>32</v>
      </c>
    </row>
    <row r="30" spans="1:9" ht="12" customHeight="1" x14ac:dyDescent="0.2">
      <c r="A30" s="24" t="s">
        <v>32</v>
      </c>
      <c r="B30" s="1" t="s">
        <v>12</v>
      </c>
      <c r="C30" s="9">
        <v>14</v>
      </c>
      <c r="D30" s="9">
        <v>3</v>
      </c>
      <c r="E30" s="9" t="s">
        <v>43</v>
      </c>
      <c r="F30" s="9">
        <v>11</v>
      </c>
      <c r="G30" t="s">
        <v>32</v>
      </c>
      <c r="H30" t="s">
        <v>32</v>
      </c>
    </row>
    <row r="31" spans="1:9" ht="12" customHeight="1" x14ac:dyDescent="0.2">
      <c r="A31" s="24" t="s">
        <v>32</v>
      </c>
      <c r="B31" s="1" t="s">
        <v>13</v>
      </c>
      <c r="C31" s="9">
        <v>13</v>
      </c>
      <c r="D31" s="9">
        <v>9</v>
      </c>
      <c r="E31" s="9" t="s">
        <v>43</v>
      </c>
      <c r="F31" s="9">
        <v>4</v>
      </c>
      <c r="G31" t="s">
        <v>32</v>
      </c>
      <c r="H31" t="s">
        <v>32</v>
      </c>
    </row>
    <row r="32" spans="1:9" ht="12" customHeight="1" x14ac:dyDescent="0.2">
      <c r="A32" s="24" t="s">
        <v>32</v>
      </c>
      <c r="B32" s="1" t="s">
        <v>14</v>
      </c>
      <c r="C32" s="9">
        <v>11</v>
      </c>
      <c r="D32" s="9">
        <v>3</v>
      </c>
      <c r="E32" s="9" t="s">
        <v>43</v>
      </c>
      <c r="F32" s="9">
        <v>8</v>
      </c>
      <c r="G32" t="s">
        <v>32</v>
      </c>
      <c r="H32" t="s">
        <v>32</v>
      </c>
    </row>
    <row r="33" spans="1:9" ht="12" customHeight="1" x14ac:dyDescent="0.2">
      <c r="A33" s="24" t="s">
        <v>32</v>
      </c>
      <c r="B33" s="1" t="s">
        <v>15</v>
      </c>
      <c r="C33" s="9">
        <v>22</v>
      </c>
      <c r="D33" s="9">
        <v>12</v>
      </c>
      <c r="E33" s="9">
        <v>1</v>
      </c>
      <c r="F33" s="9">
        <v>9</v>
      </c>
      <c r="G33" t="s">
        <v>32</v>
      </c>
      <c r="H33" t="s">
        <v>32</v>
      </c>
    </row>
    <row r="34" spans="1:9" ht="12" customHeight="1" x14ac:dyDescent="0.2">
      <c r="A34" s="24" t="s">
        <v>32</v>
      </c>
      <c r="B34" s="1" t="s">
        <v>16</v>
      </c>
      <c r="C34" s="9">
        <v>27</v>
      </c>
      <c r="D34" s="9">
        <v>16</v>
      </c>
      <c r="E34" s="9" t="s">
        <v>43</v>
      </c>
      <c r="F34" s="9">
        <v>11</v>
      </c>
      <c r="G34" t="s">
        <v>32</v>
      </c>
      <c r="H34" t="s">
        <v>32</v>
      </c>
    </row>
    <row r="35" spans="1:9" ht="12" customHeight="1" x14ac:dyDescent="0.2">
      <c r="A35" s="24" t="s">
        <v>32</v>
      </c>
      <c r="B35" s="1" t="s">
        <v>17</v>
      </c>
      <c r="C35" s="9">
        <v>16</v>
      </c>
      <c r="D35" s="9">
        <v>12</v>
      </c>
      <c r="E35" s="9" t="s">
        <v>43</v>
      </c>
      <c r="F35" s="9">
        <v>4</v>
      </c>
      <c r="G35" t="s">
        <v>32</v>
      </c>
      <c r="H35" t="s">
        <v>32</v>
      </c>
    </row>
    <row r="36" spans="1:9" ht="12" customHeight="1" x14ac:dyDescent="0.2">
      <c r="A36" s="24" t="s">
        <v>32</v>
      </c>
      <c r="B36" s="1" t="s">
        <v>18</v>
      </c>
      <c r="C36" s="9">
        <v>28</v>
      </c>
      <c r="D36" s="9">
        <v>9</v>
      </c>
      <c r="E36" s="9" t="s">
        <v>43</v>
      </c>
      <c r="F36" s="9">
        <v>19</v>
      </c>
      <c r="G36" t="s">
        <v>32</v>
      </c>
      <c r="H36" t="s">
        <v>32</v>
      </c>
    </row>
    <row r="37" spans="1:9" ht="12" customHeight="1" x14ac:dyDescent="0.2">
      <c r="A37" s="24" t="s">
        <v>32</v>
      </c>
      <c r="B37" s="1" t="s">
        <v>19</v>
      </c>
      <c r="C37" s="9">
        <v>17</v>
      </c>
      <c r="D37" s="9">
        <v>9</v>
      </c>
      <c r="E37" s="9">
        <v>1</v>
      </c>
      <c r="F37" s="9">
        <v>7</v>
      </c>
      <c r="G37" t="s">
        <v>32</v>
      </c>
      <c r="H37" t="s">
        <v>32</v>
      </c>
    </row>
    <row r="38" spans="1:9" ht="12" customHeight="1" x14ac:dyDescent="0.2">
      <c r="A38" s="24" t="s">
        <v>32</v>
      </c>
      <c r="B38" s="1" t="s">
        <v>20</v>
      </c>
      <c r="C38" s="9">
        <v>8</v>
      </c>
      <c r="D38" s="9">
        <v>8</v>
      </c>
      <c r="E38" s="9" t="s">
        <v>43</v>
      </c>
      <c r="F38" s="9" t="s">
        <v>43</v>
      </c>
      <c r="G38" t="s">
        <v>32</v>
      </c>
      <c r="H38" t="s">
        <v>32</v>
      </c>
    </row>
    <row r="39" spans="1:9" ht="12" customHeight="1" x14ac:dyDescent="0.2">
      <c r="A39" s="24" t="s">
        <v>32</v>
      </c>
      <c r="B39" s="1" t="s">
        <v>21</v>
      </c>
      <c r="C39" s="9">
        <v>9</v>
      </c>
      <c r="D39" s="9">
        <v>8</v>
      </c>
      <c r="E39" s="9" t="s">
        <v>43</v>
      </c>
      <c r="F39" s="9">
        <v>1</v>
      </c>
      <c r="G39" t="s">
        <v>32</v>
      </c>
      <c r="H39" t="s">
        <v>32</v>
      </c>
    </row>
    <row r="40" spans="1:9" ht="12" customHeight="1" x14ac:dyDescent="0.2">
      <c r="A40" s="24" t="s">
        <v>32</v>
      </c>
      <c r="B40" s="1" t="s">
        <v>22</v>
      </c>
      <c r="C40" s="9">
        <v>9</v>
      </c>
      <c r="D40" s="9">
        <v>5</v>
      </c>
      <c r="E40" s="9">
        <v>2</v>
      </c>
      <c r="F40" s="9">
        <v>2</v>
      </c>
      <c r="G40" t="s">
        <v>32</v>
      </c>
      <c r="H40" t="s">
        <v>32</v>
      </c>
    </row>
    <row r="41" spans="1:9" ht="12" customHeight="1" x14ac:dyDescent="0.2">
      <c r="A41" s="24" t="s">
        <v>32</v>
      </c>
      <c r="B41" s="1" t="s">
        <v>23</v>
      </c>
      <c r="C41" s="9">
        <v>11</v>
      </c>
      <c r="D41" s="9">
        <v>9</v>
      </c>
      <c r="E41" s="9">
        <v>2</v>
      </c>
      <c r="F41" s="9" t="s">
        <v>43</v>
      </c>
      <c r="G41" t="s">
        <v>32</v>
      </c>
      <c r="H41" t="s">
        <v>32</v>
      </c>
    </row>
    <row r="42" spans="1:9" ht="12" customHeight="1" x14ac:dyDescent="0.2">
      <c r="A42" s="24" t="s">
        <v>32</v>
      </c>
      <c r="B42" s="1" t="s">
        <v>24</v>
      </c>
      <c r="C42" s="9">
        <v>7</v>
      </c>
      <c r="D42" s="9">
        <v>7</v>
      </c>
      <c r="E42" s="9" t="s">
        <v>43</v>
      </c>
      <c r="F42" s="9" t="s">
        <v>43</v>
      </c>
      <c r="G42" t="s">
        <v>32</v>
      </c>
      <c r="H42" t="s">
        <v>32</v>
      </c>
    </row>
    <row r="43" spans="1:9" ht="12" customHeight="1" x14ac:dyDescent="0.2">
      <c r="A43" s="24" t="s">
        <v>32</v>
      </c>
      <c r="B43" s="1" t="s">
        <v>25</v>
      </c>
      <c r="C43" s="9">
        <v>8</v>
      </c>
      <c r="D43" s="9">
        <v>8</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266</v>
      </c>
      <c r="D47" s="3">
        <v>169</v>
      </c>
      <c r="E47" s="3">
        <v>4</v>
      </c>
      <c r="F47" s="3">
        <v>93</v>
      </c>
    </row>
    <row r="48" spans="1:9" ht="12" customHeight="1" x14ac:dyDescent="0.2">
      <c r="A48" s="24" t="s">
        <v>32</v>
      </c>
      <c r="B48" s="1" t="s">
        <v>9</v>
      </c>
      <c r="C48" s="9">
        <v>16</v>
      </c>
      <c r="D48" s="9">
        <v>10</v>
      </c>
      <c r="E48" s="9">
        <v>1</v>
      </c>
      <c r="F48" s="9">
        <v>5</v>
      </c>
      <c r="G48" t="s">
        <v>32</v>
      </c>
      <c r="H48" t="s">
        <v>32</v>
      </c>
    </row>
    <row r="49" spans="1:8" ht="12" customHeight="1" x14ac:dyDescent="0.2">
      <c r="A49" s="24" t="s">
        <v>32</v>
      </c>
      <c r="B49" s="1" t="s">
        <v>10</v>
      </c>
      <c r="C49" s="9">
        <v>21</v>
      </c>
      <c r="D49" s="9">
        <v>11</v>
      </c>
      <c r="E49" s="9">
        <v>1</v>
      </c>
      <c r="F49" s="9">
        <v>9</v>
      </c>
      <c r="G49" t="s">
        <v>32</v>
      </c>
      <c r="H49" t="s">
        <v>32</v>
      </c>
    </row>
    <row r="50" spans="1:8" ht="12" customHeight="1" x14ac:dyDescent="0.2">
      <c r="A50" s="24" t="s">
        <v>32</v>
      </c>
      <c r="B50" s="1" t="s">
        <v>11</v>
      </c>
      <c r="C50" s="9">
        <v>18</v>
      </c>
      <c r="D50" s="9">
        <v>12</v>
      </c>
      <c r="E50" s="9" t="s">
        <v>43</v>
      </c>
      <c r="F50" s="9">
        <v>6</v>
      </c>
      <c r="G50" t="s">
        <v>32</v>
      </c>
      <c r="H50" t="s">
        <v>32</v>
      </c>
    </row>
    <row r="51" spans="1:8" ht="12" customHeight="1" x14ac:dyDescent="0.2">
      <c r="A51" s="24" t="s">
        <v>32</v>
      </c>
      <c r="B51" s="1" t="s">
        <v>12</v>
      </c>
      <c r="C51" s="9">
        <v>24</v>
      </c>
      <c r="D51" s="9">
        <v>11</v>
      </c>
      <c r="E51" s="9">
        <v>1</v>
      </c>
      <c r="F51" s="9">
        <v>12</v>
      </c>
      <c r="G51" t="s">
        <v>32</v>
      </c>
      <c r="H51" t="s">
        <v>32</v>
      </c>
    </row>
    <row r="52" spans="1:8" ht="12" customHeight="1" x14ac:dyDescent="0.2">
      <c r="A52" s="24" t="s">
        <v>32</v>
      </c>
      <c r="B52" s="1" t="s">
        <v>13</v>
      </c>
      <c r="C52" s="9">
        <v>19</v>
      </c>
      <c r="D52" s="9">
        <v>8</v>
      </c>
      <c r="E52" s="9" t="s">
        <v>43</v>
      </c>
      <c r="F52" s="9">
        <v>11</v>
      </c>
      <c r="G52" t="s">
        <v>32</v>
      </c>
      <c r="H52" t="s">
        <v>32</v>
      </c>
    </row>
    <row r="53" spans="1:8" ht="12" customHeight="1" x14ac:dyDescent="0.2">
      <c r="A53" s="24" t="s">
        <v>32</v>
      </c>
      <c r="B53" s="1" t="s">
        <v>14</v>
      </c>
      <c r="C53" s="9">
        <v>19</v>
      </c>
      <c r="D53" s="9">
        <v>9</v>
      </c>
      <c r="E53" s="9" t="s">
        <v>43</v>
      </c>
      <c r="F53" s="9">
        <v>10</v>
      </c>
      <c r="G53" t="s">
        <v>32</v>
      </c>
      <c r="H53" t="s">
        <v>32</v>
      </c>
    </row>
    <row r="54" spans="1:8" ht="12" customHeight="1" x14ac:dyDescent="0.2">
      <c r="A54" s="24" t="s">
        <v>32</v>
      </c>
      <c r="B54" s="1" t="s">
        <v>15</v>
      </c>
      <c r="C54" s="9">
        <v>16</v>
      </c>
      <c r="D54" s="9">
        <v>9</v>
      </c>
      <c r="E54" s="9" t="s">
        <v>43</v>
      </c>
      <c r="F54" s="9">
        <v>7</v>
      </c>
      <c r="G54" t="s">
        <v>32</v>
      </c>
      <c r="H54" t="s">
        <v>32</v>
      </c>
    </row>
    <row r="55" spans="1:8" ht="12" customHeight="1" x14ac:dyDescent="0.2">
      <c r="A55" s="24" t="s">
        <v>32</v>
      </c>
      <c r="B55" s="1" t="s">
        <v>16</v>
      </c>
      <c r="C55" s="9">
        <v>25</v>
      </c>
      <c r="D55" s="9">
        <v>12</v>
      </c>
      <c r="E55" s="9">
        <v>1</v>
      </c>
      <c r="F55" s="9">
        <v>12</v>
      </c>
      <c r="G55" t="s">
        <v>32</v>
      </c>
      <c r="H55" t="s">
        <v>32</v>
      </c>
    </row>
    <row r="56" spans="1:8" ht="12" customHeight="1" x14ac:dyDescent="0.2">
      <c r="A56" s="24" t="s">
        <v>32</v>
      </c>
      <c r="B56" s="1" t="s">
        <v>17</v>
      </c>
      <c r="C56" s="9">
        <v>20</v>
      </c>
      <c r="D56" s="9">
        <v>12</v>
      </c>
      <c r="E56" s="9" t="s">
        <v>43</v>
      </c>
      <c r="F56" s="9">
        <v>8</v>
      </c>
      <c r="G56" t="s">
        <v>32</v>
      </c>
      <c r="H56" t="s">
        <v>32</v>
      </c>
    </row>
    <row r="57" spans="1:8" ht="12" customHeight="1" x14ac:dyDescent="0.2">
      <c r="A57" s="24" t="s">
        <v>32</v>
      </c>
      <c r="B57" s="1" t="s">
        <v>18</v>
      </c>
      <c r="C57" s="9">
        <v>20</v>
      </c>
      <c r="D57" s="9">
        <v>13</v>
      </c>
      <c r="E57" s="9" t="s">
        <v>43</v>
      </c>
      <c r="F57" s="9">
        <v>7</v>
      </c>
      <c r="G57" t="s">
        <v>32</v>
      </c>
      <c r="H57" t="s">
        <v>32</v>
      </c>
    </row>
    <row r="58" spans="1:8" ht="12" customHeight="1" x14ac:dyDescent="0.2">
      <c r="A58" s="24" t="s">
        <v>32</v>
      </c>
      <c r="B58" s="1" t="s">
        <v>19</v>
      </c>
      <c r="C58" s="9">
        <v>7</v>
      </c>
      <c r="D58" s="9">
        <v>6</v>
      </c>
      <c r="E58" s="9" t="s">
        <v>43</v>
      </c>
      <c r="F58" s="9">
        <v>1</v>
      </c>
      <c r="G58" t="s">
        <v>32</v>
      </c>
      <c r="H58" t="s">
        <v>32</v>
      </c>
    </row>
    <row r="59" spans="1:8" ht="12" customHeight="1" x14ac:dyDescent="0.2">
      <c r="A59" s="24" t="s">
        <v>32</v>
      </c>
      <c r="B59" s="1" t="s">
        <v>20</v>
      </c>
      <c r="C59" s="9">
        <v>6</v>
      </c>
      <c r="D59" s="9">
        <v>4</v>
      </c>
      <c r="E59" s="9" t="s">
        <v>43</v>
      </c>
      <c r="F59" s="9">
        <v>2</v>
      </c>
      <c r="G59" t="s">
        <v>32</v>
      </c>
      <c r="H59" t="s">
        <v>32</v>
      </c>
    </row>
    <row r="60" spans="1:8" ht="12" customHeight="1" x14ac:dyDescent="0.2">
      <c r="A60" s="24" t="s">
        <v>32</v>
      </c>
      <c r="B60" s="1" t="s">
        <v>21</v>
      </c>
      <c r="C60" s="9">
        <v>13</v>
      </c>
      <c r="D60" s="9">
        <v>10</v>
      </c>
      <c r="E60" s="9" t="s">
        <v>43</v>
      </c>
      <c r="F60" s="9">
        <v>3</v>
      </c>
      <c r="G60" t="s">
        <v>32</v>
      </c>
      <c r="H60" t="s">
        <v>32</v>
      </c>
    </row>
    <row r="61" spans="1:8" ht="12" customHeight="1" x14ac:dyDescent="0.2">
      <c r="A61" s="24" t="s">
        <v>32</v>
      </c>
      <c r="B61" s="1" t="s">
        <v>22</v>
      </c>
      <c r="C61" s="9">
        <v>9</v>
      </c>
      <c r="D61" s="9">
        <v>9</v>
      </c>
      <c r="E61" s="9" t="s">
        <v>43</v>
      </c>
      <c r="F61" s="9" t="s">
        <v>43</v>
      </c>
      <c r="G61" t="s">
        <v>32</v>
      </c>
      <c r="H61" t="s">
        <v>32</v>
      </c>
    </row>
    <row r="62" spans="1:8" ht="12" customHeight="1" x14ac:dyDescent="0.2">
      <c r="A62" s="24" t="s">
        <v>32</v>
      </c>
      <c r="B62" s="1" t="s">
        <v>23</v>
      </c>
      <c r="C62" s="9">
        <v>11</v>
      </c>
      <c r="D62" s="9">
        <v>11</v>
      </c>
      <c r="E62" s="9" t="s">
        <v>43</v>
      </c>
      <c r="F62" s="9" t="s">
        <v>43</v>
      </c>
      <c r="G62" t="s">
        <v>32</v>
      </c>
      <c r="H62" t="s">
        <v>32</v>
      </c>
    </row>
    <row r="63" spans="1:8" ht="12" customHeight="1" x14ac:dyDescent="0.2">
      <c r="A63" s="24" t="s">
        <v>32</v>
      </c>
      <c r="B63" s="1" t="s">
        <v>24</v>
      </c>
      <c r="C63" s="9">
        <v>9</v>
      </c>
      <c r="D63" s="9">
        <v>9</v>
      </c>
      <c r="E63" s="9" t="s">
        <v>43</v>
      </c>
      <c r="F63" s="9" t="s">
        <v>43</v>
      </c>
      <c r="G63" t="s">
        <v>32</v>
      </c>
      <c r="H63" t="s">
        <v>32</v>
      </c>
    </row>
    <row r="64" spans="1:8"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8</v>
      </c>
      <c r="D65" s="9">
        <v>8</v>
      </c>
      <c r="E65" s="9" t="s">
        <v>43</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69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235</v>
      </c>
      <c r="D5" s="17">
        <v>147</v>
      </c>
      <c r="E5" s="17">
        <v>8</v>
      </c>
      <c r="F5" s="17">
        <v>80</v>
      </c>
    </row>
    <row r="6" spans="1:31" ht="12" customHeight="1" x14ac:dyDescent="0.2">
      <c r="A6" s="24" t="s">
        <v>32</v>
      </c>
      <c r="B6" s="1" t="s">
        <v>9</v>
      </c>
      <c r="C6" s="9">
        <v>4</v>
      </c>
      <c r="D6" s="9">
        <v>3</v>
      </c>
      <c r="E6" s="9" t="s">
        <v>43</v>
      </c>
      <c r="F6" s="9">
        <v>1</v>
      </c>
      <c r="G6" t="s">
        <v>32</v>
      </c>
      <c r="H6" t="s">
        <v>32</v>
      </c>
    </row>
    <row r="7" spans="1:31" ht="12" customHeight="1" x14ac:dyDescent="0.2">
      <c r="A7" s="24" t="s">
        <v>32</v>
      </c>
      <c r="B7" s="1" t="s">
        <v>10</v>
      </c>
      <c r="C7" s="9">
        <v>11</v>
      </c>
      <c r="D7" s="9">
        <v>8</v>
      </c>
      <c r="E7" s="9">
        <v>1</v>
      </c>
      <c r="F7" s="9">
        <v>2</v>
      </c>
      <c r="G7" t="s">
        <v>32</v>
      </c>
      <c r="H7" t="s">
        <v>32</v>
      </c>
    </row>
    <row r="8" spans="1:31" ht="12" customHeight="1" x14ac:dyDescent="0.2">
      <c r="A8" s="24" t="s">
        <v>32</v>
      </c>
      <c r="B8" s="1" t="s">
        <v>11</v>
      </c>
      <c r="C8" s="9">
        <v>15</v>
      </c>
      <c r="D8" s="9">
        <v>8</v>
      </c>
      <c r="E8" s="9" t="s">
        <v>43</v>
      </c>
      <c r="F8" s="9">
        <v>7</v>
      </c>
      <c r="G8" t="s">
        <v>32</v>
      </c>
      <c r="H8" t="s">
        <v>32</v>
      </c>
    </row>
    <row r="9" spans="1:31" ht="12" customHeight="1" x14ac:dyDescent="0.2">
      <c r="A9" s="24" t="s">
        <v>32</v>
      </c>
      <c r="B9" s="1" t="s">
        <v>12</v>
      </c>
      <c r="C9" s="9">
        <v>16</v>
      </c>
      <c r="D9" s="9">
        <v>6</v>
      </c>
      <c r="E9" s="9" t="s">
        <v>43</v>
      </c>
      <c r="F9" s="9">
        <v>10</v>
      </c>
      <c r="G9" t="s">
        <v>32</v>
      </c>
      <c r="H9" t="s">
        <v>32</v>
      </c>
    </row>
    <row r="10" spans="1:31" ht="12" customHeight="1" x14ac:dyDescent="0.2">
      <c r="A10" s="24" t="s">
        <v>32</v>
      </c>
      <c r="B10" s="1" t="s">
        <v>13</v>
      </c>
      <c r="C10" s="9">
        <v>14</v>
      </c>
      <c r="D10" s="9">
        <v>10</v>
      </c>
      <c r="E10" s="9" t="s">
        <v>43</v>
      </c>
      <c r="F10" s="9">
        <v>4</v>
      </c>
      <c r="G10" t="s">
        <v>32</v>
      </c>
      <c r="H10" t="s">
        <v>32</v>
      </c>
    </row>
    <row r="11" spans="1:31" ht="12" customHeight="1" x14ac:dyDescent="0.2">
      <c r="A11" s="24" t="s">
        <v>32</v>
      </c>
      <c r="B11" s="1" t="s">
        <v>14</v>
      </c>
      <c r="C11" s="9">
        <v>9</v>
      </c>
      <c r="D11" s="9">
        <v>3</v>
      </c>
      <c r="E11" s="9">
        <v>1</v>
      </c>
      <c r="F11" s="9">
        <v>5</v>
      </c>
      <c r="G11" t="s">
        <v>32</v>
      </c>
      <c r="H11" t="s">
        <v>32</v>
      </c>
    </row>
    <row r="12" spans="1:31" ht="12" customHeight="1" x14ac:dyDescent="0.2">
      <c r="A12" s="24" t="s">
        <v>32</v>
      </c>
      <c r="B12" s="1" t="s">
        <v>15</v>
      </c>
      <c r="C12" s="9">
        <v>13</v>
      </c>
      <c r="D12" s="9">
        <v>5</v>
      </c>
      <c r="E12" s="9" t="s">
        <v>43</v>
      </c>
      <c r="F12" s="9">
        <v>8</v>
      </c>
      <c r="G12" t="s">
        <v>32</v>
      </c>
      <c r="H12" t="s">
        <v>32</v>
      </c>
    </row>
    <row r="13" spans="1:31" ht="12" customHeight="1" x14ac:dyDescent="0.2">
      <c r="A13" s="24" t="s">
        <v>32</v>
      </c>
      <c r="B13" s="1" t="s">
        <v>16</v>
      </c>
      <c r="C13" s="9">
        <v>24</v>
      </c>
      <c r="D13" s="9">
        <v>13</v>
      </c>
      <c r="E13" s="9">
        <v>2</v>
      </c>
      <c r="F13" s="9">
        <v>9</v>
      </c>
      <c r="G13" t="s">
        <v>32</v>
      </c>
      <c r="H13" t="s">
        <v>32</v>
      </c>
    </row>
    <row r="14" spans="1:31" ht="12" customHeight="1" x14ac:dyDescent="0.2">
      <c r="A14" s="24" t="s">
        <v>32</v>
      </c>
      <c r="B14" s="1" t="s">
        <v>17</v>
      </c>
      <c r="C14" s="9">
        <v>26</v>
      </c>
      <c r="D14" s="9">
        <v>15</v>
      </c>
      <c r="E14" s="9">
        <v>1</v>
      </c>
      <c r="F14" s="9">
        <v>10</v>
      </c>
      <c r="G14" t="s">
        <v>32</v>
      </c>
      <c r="H14" t="s">
        <v>32</v>
      </c>
    </row>
    <row r="15" spans="1:31" ht="12" customHeight="1" x14ac:dyDescent="0.2">
      <c r="A15" s="24" t="s">
        <v>32</v>
      </c>
      <c r="B15" s="1" t="s">
        <v>18</v>
      </c>
      <c r="C15" s="9">
        <v>21</v>
      </c>
      <c r="D15" s="9">
        <v>11</v>
      </c>
      <c r="E15" s="9" t="s">
        <v>43</v>
      </c>
      <c r="F15" s="9">
        <v>10</v>
      </c>
      <c r="G15" t="s">
        <v>32</v>
      </c>
      <c r="H15" t="s">
        <v>32</v>
      </c>
    </row>
    <row r="16" spans="1:31" ht="12" customHeight="1" x14ac:dyDescent="0.2">
      <c r="A16" s="24" t="s">
        <v>32</v>
      </c>
      <c r="B16" s="1" t="s">
        <v>19</v>
      </c>
      <c r="C16" s="9">
        <v>13</v>
      </c>
      <c r="D16" s="9">
        <v>6</v>
      </c>
      <c r="E16" s="9">
        <v>2</v>
      </c>
      <c r="F16" s="9">
        <v>5</v>
      </c>
      <c r="G16" t="s">
        <v>32</v>
      </c>
      <c r="H16" t="s">
        <v>32</v>
      </c>
    </row>
    <row r="17" spans="1:9" ht="12" customHeight="1" x14ac:dyDescent="0.2">
      <c r="A17" s="24" t="s">
        <v>32</v>
      </c>
      <c r="B17" s="1" t="s">
        <v>20</v>
      </c>
      <c r="C17" s="9">
        <v>12</v>
      </c>
      <c r="D17" s="9">
        <v>6</v>
      </c>
      <c r="E17" s="9">
        <v>1</v>
      </c>
      <c r="F17" s="9">
        <v>5</v>
      </c>
      <c r="G17" t="s">
        <v>32</v>
      </c>
      <c r="H17" t="s">
        <v>32</v>
      </c>
    </row>
    <row r="18" spans="1:9" ht="12" customHeight="1" x14ac:dyDescent="0.2">
      <c r="A18" s="24" t="s">
        <v>32</v>
      </c>
      <c r="B18" s="1" t="s">
        <v>21</v>
      </c>
      <c r="C18" s="9">
        <v>11</v>
      </c>
      <c r="D18" s="9">
        <v>11</v>
      </c>
      <c r="E18" s="9" t="s">
        <v>43</v>
      </c>
      <c r="F18" s="9" t="s">
        <v>43</v>
      </c>
      <c r="G18" t="s">
        <v>32</v>
      </c>
      <c r="H18" t="s">
        <v>32</v>
      </c>
    </row>
    <row r="19" spans="1:9" ht="12" customHeight="1" x14ac:dyDescent="0.2">
      <c r="A19" s="24" t="s">
        <v>32</v>
      </c>
      <c r="B19" s="1" t="s">
        <v>22</v>
      </c>
      <c r="C19" s="9">
        <v>11</v>
      </c>
      <c r="D19" s="9">
        <v>9</v>
      </c>
      <c r="E19" s="9" t="s">
        <v>43</v>
      </c>
      <c r="F19" s="9">
        <v>2</v>
      </c>
      <c r="G19" t="s">
        <v>32</v>
      </c>
      <c r="H19" t="s">
        <v>32</v>
      </c>
    </row>
    <row r="20" spans="1:9" ht="12" customHeight="1" x14ac:dyDescent="0.2">
      <c r="A20" s="24" t="s">
        <v>32</v>
      </c>
      <c r="B20" s="1" t="s">
        <v>23</v>
      </c>
      <c r="C20" s="9">
        <v>11</v>
      </c>
      <c r="D20" s="9">
        <v>9</v>
      </c>
      <c r="E20" s="9" t="s">
        <v>43</v>
      </c>
      <c r="F20" s="9">
        <v>2</v>
      </c>
      <c r="G20" t="s">
        <v>32</v>
      </c>
      <c r="H20" t="s">
        <v>32</v>
      </c>
    </row>
    <row r="21" spans="1:9" ht="12" customHeight="1" x14ac:dyDescent="0.2">
      <c r="A21" s="24" t="s">
        <v>32</v>
      </c>
      <c r="B21" s="1" t="s">
        <v>24</v>
      </c>
      <c r="C21" s="9">
        <v>10</v>
      </c>
      <c r="D21" s="9">
        <v>10</v>
      </c>
      <c r="E21" s="9" t="s">
        <v>43</v>
      </c>
      <c r="F21" s="9" t="s">
        <v>43</v>
      </c>
      <c r="G21" t="s">
        <v>32</v>
      </c>
      <c r="H21" t="s">
        <v>32</v>
      </c>
    </row>
    <row r="22" spans="1:9" ht="12" customHeight="1" x14ac:dyDescent="0.2">
      <c r="A22" s="24" t="s">
        <v>32</v>
      </c>
      <c r="B22" s="1" t="s">
        <v>25</v>
      </c>
      <c r="C22" s="9">
        <v>6</v>
      </c>
      <c r="D22" s="9">
        <v>6</v>
      </c>
      <c r="E22" s="9" t="s">
        <v>43</v>
      </c>
      <c r="F22" s="9" t="s">
        <v>43</v>
      </c>
      <c r="G22" t="s">
        <v>32</v>
      </c>
      <c r="H22" t="s">
        <v>32</v>
      </c>
    </row>
    <row r="23" spans="1:9" ht="12" customHeight="1" x14ac:dyDescent="0.2">
      <c r="A23" s="24" t="s">
        <v>32</v>
      </c>
      <c r="B23" s="1" t="s">
        <v>26</v>
      </c>
      <c r="C23" s="9">
        <v>5</v>
      </c>
      <c r="D23" s="9">
        <v>5</v>
      </c>
      <c r="E23" s="9" t="s">
        <v>43</v>
      </c>
      <c r="F23" s="9" t="s">
        <v>43</v>
      </c>
      <c r="G23" t="s">
        <v>32</v>
      </c>
      <c r="H23" t="s">
        <v>32</v>
      </c>
    </row>
    <row r="24" spans="1:9" ht="12" customHeight="1" x14ac:dyDescent="0.25">
      <c r="A24" s="24" t="s">
        <v>32</v>
      </c>
      <c r="B24" s="1" t="s">
        <v>27</v>
      </c>
      <c r="C24" s="9">
        <v>3</v>
      </c>
      <c r="D24" s="9">
        <v>3</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123</v>
      </c>
      <c r="D26" s="3">
        <v>78</v>
      </c>
      <c r="E26" s="3">
        <v>5</v>
      </c>
      <c r="F26" s="3">
        <v>40</v>
      </c>
    </row>
    <row r="27" spans="1:9" ht="12" customHeight="1" x14ac:dyDescent="0.2">
      <c r="A27" s="24" t="s">
        <v>32</v>
      </c>
      <c r="B27" s="1" t="s">
        <v>9</v>
      </c>
      <c r="C27" s="9">
        <v>3</v>
      </c>
      <c r="D27" s="9">
        <v>2</v>
      </c>
      <c r="E27" s="9" t="s">
        <v>43</v>
      </c>
      <c r="F27" s="9">
        <v>1</v>
      </c>
      <c r="G27" t="s">
        <v>32</v>
      </c>
      <c r="H27" t="s">
        <v>32</v>
      </c>
    </row>
    <row r="28" spans="1:9" ht="12" customHeight="1" x14ac:dyDescent="0.2">
      <c r="A28" s="24" t="s">
        <v>32</v>
      </c>
      <c r="B28" s="1" t="s">
        <v>10</v>
      </c>
      <c r="C28" s="9">
        <v>3</v>
      </c>
      <c r="D28" s="9">
        <v>3</v>
      </c>
      <c r="E28" s="9" t="s">
        <v>43</v>
      </c>
      <c r="F28" s="9" t="s">
        <v>43</v>
      </c>
      <c r="G28" t="s">
        <v>32</v>
      </c>
      <c r="H28" t="s">
        <v>32</v>
      </c>
    </row>
    <row r="29" spans="1:9" ht="12" customHeight="1" x14ac:dyDescent="0.2">
      <c r="A29" s="24" t="s">
        <v>32</v>
      </c>
      <c r="B29" s="1" t="s">
        <v>11</v>
      </c>
      <c r="C29" s="9">
        <v>8</v>
      </c>
      <c r="D29" s="9">
        <v>5</v>
      </c>
      <c r="E29" s="9" t="s">
        <v>43</v>
      </c>
      <c r="F29" s="9">
        <v>3</v>
      </c>
      <c r="G29" t="s">
        <v>32</v>
      </c>
      <c r="H29" t="s">
        <v>32</v>
      </c>
    </row>
    <row r="30" spans="1:9" ht="12" customHeight="1" x14ac:dyDescent="0.2">
      <c r="A30" s="24" t="s">
        <v>32</v>
      </c>
      <c r="B30" s="1" t="s">
        <v>12</v>
      </c>
      <c r="C30" s="9">
        <v>7</v>
      </c>
      <c r="D30" s="9">
        <v>2</v>
      </c>
      <c r="E30" s="9" t="s">
        <v>43</v>
      </c>
      <c r="F30" s="9">
        <v>5</v>
      </c>
      <c r="G30" t="s">
        <v>32</v>
      </c>
      <c r="H30" t="s">
        <v>32</v>
      </c>
    </row>
    <row r="31" spans="1:9" ht="12" customHeight="1" x14ac:dyDescent="0.2">
      <c r="A31" s="24" t="s">
        <v>32</v>
      </c>
      <c r="B31" s="1" t="s">
        <v>13</v>
      </c>
      <c r="C31" s="9">
        <v>5</v>
      </c>
      <c r="D31" s="9">
        <v>3</v>
      </c>
      <c r="E31" s="9" t="s">
        <v>43</v>
      </c>
      <c r="F31" s="9">
        <v>2</v>
      </c>
      <c r="G31" t="s">
        <v>32</v>
      </c>
      <c r="H31" t="s">
        <v>32</v>
      </c>
    </row>
    <row r="32" spans="1:9" ht="12" customHeight="1" x14ac:dyDescent="0.2">
      <c r="A32" s="24" t="s">
        <v>32</v>
      </c>
      <c r="B32" s="1" t="s">
        <v>14</v>
      </c>
      <c r="C32" s="9">
        <v>6</v>
      </c>
      <c r="D32" s="9">
        <v>2</v>
      </c>
      <c r="E32" s="9">
        <v>1</v>
      </c>
      <c r="F32" s="9">
        <v>3</v>
      </c>
      <c r="G32" t="s">
        <v>32</v>
      </c>
      <c r="H32" t="s">
        <v>32</v>
      </c>
    </row>
    <row r="33" spans="1:9" ht="12" customHeight="1" x14ac:dyDescent="0.2">
      <c r="A33" s="24" t="s">
        <v>32</v>
      </c>
      <c r="B33" s="1" t="s">
        <v>15</v>
      </c>
      <c r="C33" s="9">
        <v>7</v>
      </c>
      <c r="D33" s="9">
        <v>5</v>
      </c>
      <c r="E33" s="9" t="s">
        <v>43</v>
      </c>
      <c r="F33" s="9">
        <v>2</v>
      </c>
      <c r="G33" t="s">
        <v>32</v>
      </c>
      <c r="H33" t="s">
        <v>32</v>
      </c>
    </row>
    <row r="34" spans="1:9" ht="12" customHeight="1" x14ac:dyDescent="0.2">
      <c r="A34" s="24" t="s">
        <v>32</v>
      </c>
      <c r="B34" s="1" t="s">
        <v>16</v>
      </c>
      <c r="C34" s="9">
        <v>14</v>
      </c>
      <c r="D34" s="9">
        <v>8</v>
      </c>
      <c r="E34" s="9">
        <v>1</v>
      </c>
      <c r="F34" s="9">
        <v>5</v>
      </c>
      <c r="G34" t="s">
        <v>32</v>
      </c>
      <c r="H34" t="s">
        <v>32</v>
      </c>
    </row>
    <row r="35" spans="1:9" ht="12" customHeight="1" x14ac:dyDescent="0.2">
      <c r="A35" s="24" t="s">
        <v>32</v>
      </c>
      <c r="B35" s="1" t="s">
        <v>17</v>
      </c>
      <c r="C35" s="9">
        <v>15</v>
      </c>
      <c r="D35" s="9">
        <v>11</v>
      </c>
      <c r="E35" s="9">
        <v>1</v>
      </c>
      <c r="F35" s="9">
        <v>3</v>
      </c>
      <c r="G35" t="s">
        <v>32</v>
      </c>
      <c r="H35" t="s">
        <v>32</v>
      </c>
    </row>
    <row r="36" spans="1:9" ht="12" customHeight="1" x14ac:dyDescent="0.2">
      <c r="A36" s="24" t="s">
        <v>32</v>
      </c>
      <c r="B36" s="1" t="s">
        <v>18</v>
      </c>
      <c r="C36" s="9">
        <v>13</v>
      </c>
      <c r="D36" s="9">
        <v>5</v>
      </c>
      <c r="E36" s="9" t="s">
        <v>43</v>
      </c>
      <c r="F36" s="9">
        <v>8</v>
      </c>
      <c r="G36" t="s">
        <v>32</v>
      </c>
      <c r="H36" t="s">
        <v>32</v>
      </c>
    </row>
    <row r="37" spans="1:9" ht="12" customHeight="1" x14ac:dyDescent="0.2">
      <c r="A37" s="24" t="s">
        <v>32</v>
      </c>
      <c r="B37" s="1" t="s">
        <v>19</v>
      </c>
      <c r="C37" s="9">
        <v>8</v>
      </c>
      <c r="D37" s="9">
        <v>2</v>
      </c>
      <c r="E37" s="9">
        <v>2</v>
      </c>
      <c r="F37" s="9">
        <v>4</v>
      </c>
      <c r="G37" t="s">
        <v>32</v>
      </c>
      <c r="H37" t="s">
        <v>32</v>
      </c>
    </row>
    <row r="38" spans="1:9" ht="12" customHeight="1" x14ac:dyDescent="0.2">
      <c r="A38" s="24" t="s">
        <v>32</v>
      </c>
      <c r="B38" s="1" t="s">
        <v>20</v>
      </c>
      <c r="C38" s="9">
        <v>5</v>
      </c>
      <c r="D38" s="9">
        <v>2</v>
      </c>
      <c r="E38" s="9" t="s">
        <v>43</v>
      </c>
      <c r="F38" s="9">
        <v>3</v>
      </c>
      <c r="G38" t="s">
        <v>32</v>
      </c>
      <c r="H38" t="s">
        <v>32</v>
      </c>
    </row>
    <row r="39" spans="1:9" ht="12" customHeight="1" x14ac:dyDescent="0.2">
      <c r="A39" s="24" t="s">
        <v>32</v>
      </c>
      <c r="B39" s="1" t="s">
        <v>21</v>
      </c>
      <c r="C39" s="9">
        <v>4</v>
      </c>
      <c r="D39" s="9">
        <v>4</v>
      </c>
      <c r="E39" s="9" t="s">
        <v>43</v>
      </c>
      <c r="F39" s="9" t="s">
        <v>43</v>
      </c>
      <c r="G39" t="s">
        <v>32</v>
      </c>
      <c r="H39" t="s">
        <v>32</v>
      </c>
    </row>
    <row r="40" spans="1:9" ht="12" customHeight="1" x14ac:dyDescent="0.2">
      <c r="A40" s="24" t="s">
        <v>32</v>
      </c>
      <c r="B40" s="1" t="s">
        <v>22</v>
      </c>
      <c r="C40" s="9">
        <v>6</v>
      </c>
      <c r="D40" s="9">
        <v>5</v>
      </c>
      <c r="E40" s="9" t="s">
        <v>43</v>
      </c>
      <c r="F40" s="9">
        <v>1</v>
      </c>
      <c r="G40" t="s">
        <v>32</v>
      </c>
      <c r="H40" t="s">
        <v>32</v>
      </c>
    </row>
    <row r="41" spans="1:9" ht="12" customHeight="1" x14ac:dyDescent="0.2">
      <c r="A41" s="24" t="s">
        <v>32</v>
      </c>
      <c r="B41" s="1" t="s">
        <v>23</v>
      </c>
      <c r="C41" s="9">
        <v>4</v>
      </c>
      <c r="D41" s="9">
        <v>4</v>
      </c>
      <c r="E41" s="9" t="s">
        <v>43</v>
      </c>
      <c r="F41" s="9" t="s">
        <v>43</v>
      </c>
      <c r="G41" t="s">
        <v>32</v>
      </c>
      <c r="H41" t="s">
        <v>32</v>
      </c>
    </row>
    <row r="42" spans="1:9" ht="12" customHeight="1" x14ac:dyDescent="0.2">
      <c r="A42" s="24" t="s">
        <v>32</v>
      </c>
      <c r="B42" s="1" t="s">
        <v>24</v>
      </c>
      <c r="C42" s="9">
        <v>5</v>
      </c>
      <c r="D42" s="9">
        <v>5</v>
      </c>
      <c r="E42" s="9" t="s">
        <v>43</v>
      </c>
      <c r="F42" s="9" t="s">
        <v>43</v>
      </c>
      <c r="G42" t="s">
        <v>32</v>
      </c>
      <c r="H42" t="s">
        <v>32</v>
      </c>
    </row>
    <row r="43" spans="1:9" ht="12" customHeight="1" x14ac:dyDescent="0.2">
      <c r="A43" s="24" t="s">
        <v>32</v>
      </c>
      <c r="B43" s="1" t="s">
        <v>25</v>
      </c>
      <c r="C43" s="9">
        <v>5</v>
      </c>
      <c r="D43" s="9">
        <v>5</v>
      </c>
      <c r="E43" s="9" t="s">
        <v>43</v>
      </c>
      <c r="F43" s="9" t="s">
        <v>43</v>
      </c>
      <c r="G43" t="s">
        <v>32</v>
      </c>
      <c r="H43" t="s">
        <v>32</v>
      </c>
    </row>
    <row r="44" spans="1:9" ht="12" customHeight="1" x14ac:dyDescent="0.2">
      <c r="A44" s="24" t="s">
        <v>32</v>
      </c>
      <c r="B44" s="1" t="s">
        <v>26</v>
      </c>
      <c r="C44" s="9">
        <v>3</v>
      </c>
      <c r="D44" s="9">
        <v>3</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112</v>
      </c>
      <c r="D47" s="3">
        <v>69</v>
      </c>
      <c r="E47" s="3">
        <v>3</v>
      </c>
      <c r="F47" s="3">
        <v>40</v>
      </c>
    </row>
    <row r="48" spans="1:9" ht="12" customHeight="1" x14ac:dyDescent="0.2">
      <c r="A48" s="24" t="s">
        <v>32</v>
      </c>
      <c r="B48" s="1" t="s">
        <v>9</v>
      </c>
      <c r="C48" s="9">
        <v>1</v>
      </c>
      <c r="D48" s="9">
        <v>1</v>
      </c>
      <c r="E48" s="9" t="s">
        <v>43</v>
      </c>
      <c r="F48" s="9" t="s">
        <v>43</v>
      </c>
      <c r="G48" t="s">
        <v>32</v>
      </c>
      <c r="H48" t="s">
        <v>32</v>
      </c>
    </row>
    <row r="49" spans="1:8" ht="12" customHeight="1" x14ac:dyDescent="0.2">
      <c r="A49" s="24" t="s">
        <v>32</v>
      </c>
      <c r="B49" s="1" t="s">
        <v>10</v>
      </c>
      <c r="C49" s="9">
        <v>8</v>
      </c>
      <c r="D49" s="9">
        <v>5</v>
      </c>
      <c r="E49" s="9">
        <v>1</v>
      </c>
      <c r="F49" s="9">
        <v>2</v>
      </c>
      <c r="G49" t="s">
        <v>32</v>
      </c>
      <c r="H49" t="s">
        <v>32</v>
      </c>
    </row>
    <row r="50" spans="1:8" ht="12" customHeight="1" x14ac:dyDescent="0.2">
      <c r="A50" s="24" t="s">
        <v>32</v>
      </c>
      <c r="B50" s="1" t="s">
        <v>11</v>
      </c>
      <c r="C50" s="9">
        <v>7</v>
      </c>
      <c r="D50" s="9">
        <v>3</v>
      </c>
      <c r="E50" s="9" t="s">
        <v>43</v>
      </c>
      <c r="F50" s="9">
        <v>4</v>
      </c>
      <c r="G50" t="s">
        <v>32</v>
      </c>
      <c r="H50" t="s">
        <v>32</v>
      </c>
    </row>
    <row r="51" spans="1:8" ht="12" customHeight="1" x14ac:dyDescent="0.2">
      <c r="A51" s="24" t="s">
        <v>32</v>
      </c>
      <c r="B51" s="1" t="s">
        <v>12</v>
      </c>
      <c r="C51" s="9">
        <v>9</v>
      </c>
      <c r="D51" s="9">
        <v>4</v>
      </c>
      <c r="E51" s="9" t="s">
        <v>43</v>
      </c>
      <c r="F51" s="9">
        <v>5</v>
      </c>
      <c r="G51" t="s">
        <v>32</v>
      </c>
      <c r="H51" t="s">
        <v>32</v>
      </c>
    </row>
    <row r="52" spans="1:8" ht="12" customHeight="1" x14ac:dyDescent="0.2">
      <c r="A52" s="24" t="s">
        <v>32</v>
      </c>
      <c r="B52" s="1" t="s">
        <v>13</v>
      </c>
      <c r="C52" s="9">
        <v>9</v>
      </c>
      <c r="D52" s="9">
        <v>7</v>
      </c>
      <c r="E52" s="9" t="s">
        <v>43</v>
      </c>
      <c r="F52" s="9">
        <v>2</v>
      </c>
      <c r="G52" t="s">
        <v>32</v>
      </c>
      <c r="H52" t="s">
        <v>32</v>
      </c>
    </row>
    <row r="53" spans="1:8" ht="12" customHeight="1" x14ac:dyDescent="0.2">
      <c r="A53" s="24" t="s">
        <v>32</v>
      </c>
      <c r="B53" s="1" t="s">
        <v>14</v>
      </c>
      <c r="C53" s="9">
        <v>3</v>
      </c>
      <c r="D53" s="9">
        <v>1</v>
      </c>
      <c r="E53" s="9" t="s">
        <v>43</v>
      </c>
      <c r="F53" s="9">
        <v>2</v>
      </c>
      <c r="G53" t="s">
        <v>32</v>
      </c>
      <c r="H53" t="s">
        <v>32</v>
      </c>
    </row>
    <row r="54" spans="1:8" ht="12" customHeight="1" x14ac:dyDescent="0.2">
      <c r="A54" s="24" t="s">
        <v>32</v>
      </c>
      <c r="B54" s="1" t="s">
        <v>15</v>
      </c>
      <c r="C54" s="9">
        <v>6</v>
      </c>
      <c r="D54" s="9" t="s">
        <v>43</v>
      </c>
      <c r="E54" s="9" t="s">
        <v>43</v>
      </c>
      <c r="F54" s="9">
        <v>6</v>
      </c>
      <c r="G54" t="s">
        <v>32</v>
      </c>
      <c r="H54" t="s">
        <v>32</v>
      </c>
    </row>
    <row r="55" spans="1:8" ht="12" customHeight="1" x14ac:dyDescent="0.2">
      <c r="A55" s="24" t="s">
        <v>32</v>
      </c>
      <c r="B55" s="1" t="s">
        <v>16</v>
      </c>
      <c r="C55" s="9">
        <v>10</v>
      </c>
      <c r="D55" s="9">
        <v>5</v>
      </c>
      <c r="E55" s="9">
        <v>1</v>
      </c>
      <c r="F55" s="9">
        <v>4</v>
      </c>
      <c r="G55" t="s">
        <v>32</v>
      </c>
      <c r="H55" t="s">
        <v>32</v>
      </c>
    </row>
    <row r="56" spans="1:8" ht="12" customHeight="1" x14ac:dyDescent="0.2">
      <c r="A56" s="24" t="s">
        <v>32</v>
      </c>
      <c r="B56" s="1" t="s">
        <v>17</v>
      </c>
      <c r="C56" s="9">
        <v>11</v>
      </c>
      <c r="D56" s="9">
        <v>4</v>
      </c>
      <c r="E56" s="9" t="s">
        <v>43</v>
      </c>
      <c r="F56" s="9">
        <v>7</v>
      </c>
      <c r="G56" t="s">
        <v>32</v>
      </c>
      <c r="H56" t="s">
        <v>32</v>
      </c>
    </row>
    <row r="57" spans="1:8" ht="12" customHeight="1" x14ac:dyDescent="0.2">
      <c r="A57" s="24" t="s">
        <v>32</v>
      </c>
      <c r="B57" s="1" t="s">
        <v>18</v>
      </c>
      <c r="C57" s="9">
        <v>8</v>
      </c>
      <c r="D57" s="9">
        <v>6</v>
      </c>
      <c r="E57" s="9" t="s">
        <v>43</v>
      </c>
      <c r="F57" s="9">
        <v>2</v>
      </c>
      <c r="G57" t="s">
        <v>32</v>
      </c>
      <c r="H57" t="s">
        <v>32</v>
      </c>
    </row>
    <row r="58" spans="1:8" ht="12" customHeight="1" x14ac:dyDescent="0.2">
      <c r="A58" s="24" t="s">
        <v>32</v>
      </c>
      <c r="B58" s="1" t="s">
        <v>19</v>
      </c>
      <c r="C58" s="9">
        <v>5</v>
      </c>
      <c r="D58" s="9">
        <v>4</v>
      </c>
      <c r="E58" s="9" t="s">
        <v>43</v>
      </c>
      <c r="F58" s="9">
        <v>1</v>
      </c>
      <c r="G58" t="s">
        <v>32</v>
      </c>
      <c r="H58" t="s">
        <v>32</v>
      </c>
    </row>
    <row r="59" spans="1:8" ht="12" customHeight="1" x14ac:dyDescent="0.2">
      <c r="A59" s="24" t="s">
        <v>32</v>
      </c>
      <c r="B59" s="1" t="s">
        <v>20</v>
      </c>
      <c r="C59" s="9">
        <v>7</v>
      </c>
      <c r="D59" s="9">
        <v>4</v>
      </c>
      <c r="E59" s="9">
        <v>1</v>
      </c>
      <c r="F59" s="9">
        <v>2</v>
      </c>
      <c r="G59" t="s">
        <v>32</v>
      </c>
      <c r="H59" t="s">
        <v>32</v>
      </c>
    </row>
    <row r="60" spans="1:8" ht="12" customHeight="1" x14ac:dyDescent="0.2">
      <c r="A60" s="24" t="s">
        <v>32</v>
      </c>
      <c r="B60" s="1" t="s">
        <v>21</v>
      </c>
      <c r="C60" s="9">
        <v>7</v>
      </c>
      <c r="D60" s="9">
        <v>7</v>
      </c>
      <c r="E60" s="9" t="s">
        <v>43</v>
      </c>
      <c r="F60" s="9" t="s">
        <v>43</v>
      </c>
      <c r="G60" t="s">
        <v>32</v>
      </c>
      <c r="H60" t="s">
        <v>32</v>
      </c>
    </row>
    <row r="61" spans="1:8" ht="12" customHeight="1" x14ac:dyDescent="0.2">
      <c r="A61" s="24" t="s">
        <v>32</v>
      </c>
      <c r="B61" s="1" t="s">
        <v>22</v>
      </c>
      <c r="C61" s="9">
        <v>5</v>
      </c>
      <c r="D61" s="9">
        <v>4</v>
      </c>
      <c r="E61" s="9" t="s">
        <v>43</v>
      </c>
      <c r="F61" s="9">
        <v>1</v>
      </c>
      <c r="G61" t="s">
        <v>32</v>
      </c>
      <c r="H61" t="s">
        <v>32</v>
      </c>
    </row>
    <row r="62" spans="1:8" ht="12" customHeight="1" x14ac:dyDescent="0.2">
      <c r="A62" s="24" t="s">
        <v>32</v>
      </c>
      <c r="B62" s="1" t="s">
        <v>23</v>
      </c>
      <c r="C62" s="9">
        <v>7</v>
      </c>
      <c r="D62" s="9">
        <v>5</v>
      </c>
      <c r="E62" s="9" t="s">
        <v>43</v>
      </c>
      <c r="F62" s="9">
        <v>2</v>
      </c>
      <c r="G62" t="s">
        <v>32</v>
      </c>
      <c r="H62" t="s">
        <v>32</v>
      </c>
    </row>
    <row r="63" spans="1:8" ht="12" customHeight="1" x14ac:dyDescent="0.2">
      <c r="A63" s="24" t="s">
        <v>32</v>
      </c>
      <c r="B63" s="1" t="s">
        <v>24</v>
      </c>
      <c r="C63" s="9">
        <v>5</v>
      </c>
      <c r="D63" s="9">
        <v>5</v>
      </c>
      <c r="E63" s="9" t="s">
        <v>43</v>
      </c>
      <c r="F63" s="9" t="s">
        <v>43</v>
      </c>
      <c r="G63" t="s">
        <v>32</v>
      </c>
      <c r="H63" t="s">
        <v>32</v>
      </c>
    </row>
    <row r="64" spans="1:8"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143</v>
      </c>
      <c r="D5" s="17">
        <v>49</v>
      </c>
      <c r="E5" s="17">
        <v>27</v>
      </c>
      <c r="F5" s="17">
        <v>67</v>
      </c>
    </row>
    <row r="6" spans="1:31" ht="12" customHeight="1" x14ac:dyDescent="0.2">
      <c r="A6" s="24" t="s">
        <v>32</v>
      </c>
      <c r="B6" s="1" t="s">
        <v>9</v>
      </c>
      <c r="C6" s="9">
        <v>2</v>
      </c>
      <c r="D6" s="9" t="s">
        <v>43</v>
      </c>
      <c r="E6" s="9">
        <v>1</v>
      </c>
      <c r="F6" s="9">
        <v>1</v>
      </c>
      <c r="G6" t="s">
        <v>32</v>
      </c>
      <c r="H6" t="s">
        <v>32</v>
      </c>
    </row>
    <row r="7" spans="1:31" ht="12" customHeight="1" x14ac:dyDescent="0.2">
      <c r="A7" s="24" t="s">
        <v>32</v>
      </c>
      <c r="B7" s="1" t="s">
        <v>10</v>
      </c>
      <c r="C7" s="9">
        <v>8</v>
      </c>
      <c r="D7" s="9">
        <v>2</v>
      </c>
      <c r="E7" s="9">
        <v>2</v>
      </c>
      <c r="F7" s="9">
        <v>4</v>
      </c>
      <c r="G7" t="s">
        <v>32</v>
      </c>
      <c r="H7" t="s">
        <v>32</v>
      </c>
    </row>
    <row r="8" spans="1:31" ht="12" customHeight="1" x14ac:dyDescent="0.2">
      <c r="A8" s="24" t="s">
        <v>32</v>
      </c>
      <c r="B8" s="1" t="s">
        <v>11</v>
      </c>
      <c r="C8" s="9">
        <v>5</v>
      </c>
      <c r="D8" s="9">
        <v>1</v>
      </c>
      <c r="E8" s="9">
        <v>3</v>
      </c>
      <c r="F8" s="9">
        <v>1</v>
      </c>
      <c r="G8" t="s">
        <v>32</v>
      </c>
      <c r="H8" t="s">
        <v>32</v>
      </c>
    </row>
    <row r="9" spans="1:31" ht="12" customHeight="1" x14ac:dyDescent="0.2">
      <c r="A9" s="24" t="s">
        <v>32</v>
      </c>
      <c r="B9" s="1" t="s">
        <v>12</v>
      </c>
      <c r="C9" s="9">
        <v>10</v>
      </c>
      <c r="D9" s="9">
        <v>2</v>
      </c>
      <c r="E9" s="9">
        <v>3</v>
      </c>
      <c r="F9" s="9">
        <v>5</v>
      </c>
      <c r="G9" t="s">
        <v>32</v>
      </c>
      <c r="H9" t="s">
        <v>32</v>
      </c>
    </row>
    <row r="10" spans="1:31" ht="12" customHeight="1" x14ac:dyDescent="0.2">
      <c r="A10" s="24" t="s">
        <v>32</v>
      </c>
      <c r="B10" s="1" t="s">
        <v>13</v>
      </c>
      <c r="C10" s="9">
        <v>13</v>
      </c>
      <c r="D10" s="9">
        <v>3</v>
      </c>
      <c r="E10" s="9">
        <v>1</v>
      </c>
      <c r="F10" s="9">
        <v>9</v>
      </c>
      <c r="G10" t="s">
        <v>32</v>
      </c>
      <c r="H10" t="s">
        <v>32</v>
      </c>
    </row>
    <row r="11" spans="1:31" ht="12" customHeight="1" x14ac:dyDescent="0.2">
      <c r="A11" s="24" t="s">
        <v>32</v>
      </c>
      <c r="B11" s="1" t="s">
        <v>14</v>
      </c>
      <c r="C11" s="9">
        <v>14</v>
      </c>
      <c r="D11" s="9" t="s">
        <v>43</v>
      </c>
      <c r="E11" s="9">
        <v>5</v>
      </c>
      <c r="F11" s="9">
        <v>9</v>
      </c>
      <c r="G11" t="s">
        <v>32</v>
      </c>
      <c r="H11" t="s">
        <v>32</v>
      </c>
    </row>
    <row r="12" spans="1:31" ht="12" customHeight="1" x14ac:dyDescent="0.2">
      <c r="A12" s="24" t="s">
        <v>32</v>
      </c>
      <c r="B12" s="1" t="s">
        <v>15</v>
      </c>
      <c r="C12" s="9">
        <v>13</v>
      </c>
      <c r="D12" s="9">
        <v>4</v>
      </c>
      <c r="E12" s="9">
        <v>1</v>
      </c>
      <c r="F12" s="9">
        <v>8</v>
      </c>
      <c r="G12" t="s">
        <v>32</v>
      </c>
      <c r="H12" t="s">
        <v>32</v>
      </c>
    </row>
    <row r="13" spans="1:31" ht="12" customHeight="1" x14ac:dyDescent="0.2">
      <c r="A13" s="24" t="s">
        <v>32</v>
      </c>
      <c r="B13" s="1" t="s">
        <v>16</v>
      </c>
      <c r="C13" s="9">
        <v>19</v>
      </c>
      <c r="D13" s="9">
        <v>5</v>
      </c>
      <c r="E13" s="9">
        <v>2</v>
      </c>
      <c r="F13" s="9">
        <v>12</v>
      </c>
      <c r="G13" t="s">
        <v>32</v>
      </c>
      <c r="H13" t="s">
        <v>32</v>
      </c>
    </row>
    <row r="14" spans="1:31" ht="12" customHeight="1" x14ac:dyDescent="0.2">
      <c r="A14" s="24" t="s">
        <v>32</v>
      </c>
      <c r="B14" s="1" t="s">
        <v>17</v>
      </c>
      <c r="C14" s="9">
        <v>12</v>
      </c>
      <c r="D14" s="9">
        <v>3</v>
      </c>
      <c r="E14" s="9">
        <v>3</v>
      </c>
      <c r="F14" s="9">
        <v>6</v>
      </c>
      <c r="G14" t="s">
        <v>32</v>
      </c>
      <c r="H14" t="s">
        <v>32</v>
      </c>
    </row>
    <row r="15" spans="1:31" ht="12" customHeight="1" x14ac:dyDescent="0.2">
      <c r="A15" s="24" t="s">
        <v>32</v>
      </c>
      <c r="B15" s="1" t="s">
        <v>18</v>
      </c>
      <c r="C15" s="9">
        <v>9</v>
      </c>
      <c r="D15" s="9">
        <v>5</v>
      </c>
      <c r="E15" s="9" t="s">
        <v>43</v>
      </c>
      <c r="F15" s="9">
        <v>4</v>
      </c>
      <c r="G15" t="s">
        <v>32</v>
      </c>
      <c r="H15" t="s">
        <v>32</v>
      </c>
    </row>
    <row r="16" spans="1:31" ht="12" customHeight="1" x14ac:dyDescent="0.2">
      <c r="A16" s="24" t="s">
        <v>32</v>
      </c>
      <c r="B16" s="1" t="s">
        <v>19</v>
      </c>
      <c r="C16" s="9">
        <v>8</v>
      </c>
      <c r="D16" s="9">
        <v>4</v>
      </c>
      <c r="E16" s="9">
        <v>1</v>
      </c>
      <c r="F16" s="9">
        <v>3</v>
      </c>
      <c r="G16" t="s">
        <v>32</v>
      </c>
      <c r="H16" t="s">
        <v>32</v>
      </c>
    </row>
    <row r="17" spans="1:9" ht="12" customHeight="1" x14ac:dyDescent="0.2">
      <c r="A17" s="24" t="s">
        <v>32</v>
      </c>
      <c r="B17" s="1" t="s">
        <v>20</v>
      </c>
      <c r="C17" s="9">
        <v>3</v>
      </c>
      <c r="D17" s="9" t="s">
        <v>43</v>
      </c>
      <c r="E17" s="9">
        <v>1</v>
      </c>
      <c r="F17" s="9">
        <v>2</v>
      </c>
      <c r="G17" t="s">
        <v>32</v>
      </c>
      <c r="H17" t="s">
        <v>32</v>
      </c>
    </row>
    <row r="18" spans="1:9" ht="12" customHeight="1" x14ac:dyDescent="0.2">
      <c r="A18" s="24" t="s">
        <v>32</v>
      </c>
      <c r="B18" s="1" t="s">
        <v>21</v>
      </c>
      <c r="C18" s="9">
        <v>7</v>
      </c>
      <c r="D18" s="9">
        <v>2</v>
      </c>
      <c r="E18" s="9">
        <v>4</v>
      </c>
      <c r="F18" s="9">
        <v>1</v>
      </c>
      <c r="G18" t="s">
        <v>32</v>
      </c>
      <c r="H18" t="s">
        <v>32</v>
      </c>
    </row>
    <row r="19" spans="1:9" ht="12" customHeight="1" x14ac:dyDescent="0.2">
      <c r="A19" s="24" t="s">
        <v>32</v>
      </c>
      <c r="B19" s="1" t="s">
        <v>22</v>
      </c>
      <c r="C19" s="9">
        <v>4</v>
      </c>
      <c r="D19" s="9">
        <v>3</v>
      </c>
      <c r="E19" s="9" t="s">
        <v>43</v>
      </c>
      <c r="F19" s="9">
        <v>1</v>
      </c>
      <c r="G19" t="s">
        <v>32</v>
      </c>
      <c r="H19" t="s">
        <v>32</v>
      </c>
    </row>
    <row r="20" spans="1:9" ht="12" customHeight="1" x14ac:dyDescent="0.2">
      <c r="A20" s="24" t="s">
        <v>32</v>
      </c>
      <c r="B20" s="1" t="s">
        <v>23</v>
      </c>
      <c r="C20" s="9">
        <v>3</v>
      </c>
      <c r="D20" s="9">
        <v>3</v>
      </c>
      <c r="E20" s="9" t="s">
        <v>43</v>
      </c>
      <c r="F20" s="9" t="s">
        <v>43</v>
      </c>
      <c r="G20" t="s">
        <v>32</v>
      </c>
      <c r="H20" t="s">
        <v>32</v>
      </c>
    </row>
    <row r="21" spans="1:9" ht="12" customHeight="1" x14ac:dyDescent="0.2">
      <c r="A21" s="24" t="s">
        <v>32</v>
      </c>
      <c r="B21" s="1" t="s">
        <v>24</v>
      </c>
      <c r="C21" s="9">
        <v>6</v>
      </c>
      <c r="D21" s="9">
        <v>5</v>
      </c>
      <c r="E21" s="9" t="s">
        <v>43</v>
      </c>
      <c r="F21" s="9">
        <v>1</v>
      </c>
      <c r="G21" t="s">
        <v>32</v>
      </c>
      <c r="H21" t="s">
        <v>32</v>
      </c>
    </row>
    <row r="22" spans="1:9" ht="12" customHeight="1" x14ac:dyDescent="0.2">
      <c r="A22" s="24" t="s">
        <v>32</v>
      </c>
      <c r="B22" s="1" t="s">
        <v>25</v>
      </c>
      <c r="C22" s="9">
        <v>4</v>
      </c>
      <c r="D22" s="9">
        <v>4</v>
      </c>
      <c r="E22" s="9" t="s">
        <v>43</v>
      </c>
      <c r="F22" s="9" t="s">
        <v>43</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65</v>
      </c>
      <c r="D26" s="3">
        <v>24</v>
      </c>
      <c r="E26" s="3">
        <v>13</v>
      </c>
      <c r="F26" s="3">
        <v>28</v>
      </c>
    </row>
    <row r="27" spans="1:9" ht="12" customHeight="1" x14ac:dyDescent="0.2">
      <c r="A27" s="24" t="s">
        <v>32</v>
      </c>
      <c r="B27" s="1" t="s">
        <v>9</v>
      </c>
      <c r="C27" s="9">
        <v>1</v>
      </c>
      <c r="D27" s="9" t="s">
        <v>43</v>
      </c>
      <c r="E27" s="9">
        <v>1</v>
      </c>
      <c r="F27" s="9" t="s">
        <v>43</v>
      </c>
      <c r="G27" t="s">
        <v>32</v>
      </c>
      <c r="H27" t="s">
        <v>32</v>
      </c>
    </row>
    <row r="28" spans="1:9" ht="12" customHeight="1" x14ac:dyDescent="0.2">
      <c r="A28" s="24" t="s">
        <v>32</v>
      </c>
      <c r="B28" s="1" t="s">
        <v>10</v>
      </c>
      <c r="C28" s="9">
        <v>6</v>
      </c>
      <c r="D28" s="9">
        <v>1</v>
      </c>
      <c r="E28" s="9">
        <v>2</v>
      </c>
      <c r="F28" s="9">
        <v>3</v>
      </c>
      <c r="G28" t="s">
        <v>32</v>
      </c>
      <c r="H28" t="s">
        <v>32</v>
      </c>
    </row>
    <row r="29" spans="1:9" ht="12" customHeight="1" x14ac:dyDescent="0.2">
      <c r="A29" s="24" t="s">
        <v>32</v>
      </c>
      <c r="B29" s="1" t="s">
        <v>11</v>
      </c>
      <c r="C29" s="9">
        <v>1</v>
      </c>
      <c r="D29" s="9" t="s">
        <v>43</v>
      </c>
      <c r="E29" s="9" t="s">
        <v>43</v>
      </c>
      <c r="F29" s="9">
        <v>1</v>
      </c>
      <c r="G29" t="s">
        <v>32</v>
      </c>
      <c r="H29" t="s">
        <v>32</v>
      </c>
    </row>
    <row r="30" spans="1:9" ht="12" customHeight="1" x14ac:dyDescent="0.2">
      <c r="A30" s="24" t="s">
        <v>32</v>
      </c>
      <c r="B30" s="1" t="s">
        <v>12</v>
      </c>
      <c r="C30" s="9">
        <v>3</v>
      </c>
      <c r="D30" s="9">
        <v>1</v>
      </c>
      <c r="E30" s="9">
        <v>1</v>
      </c>
      <c r="F30" s="9">
        <v>1</v>
      </c>
      <c r="G30" t="s">
        <v>32</v>
      </c>
      <c r="H30" t="s">
        <v>32</v>
      </c>
    </row>
    <row r="31" spans="1:9" ht="12" customHeight="1" x14ac:dyDescent="0.2">
      <c r="A31" s="24" t="s">
        <v>32</v>
      </c>
      <c r="B31" s="1" t="s">
        <v>13</v>
      </c>
      <c r="C31" s="9">
        <v>3</v>
      </c>
      <c r="D31" s="9">
        <v>1</v>
      </c>
      <c r="E31" s="9" t="s">
        <v>43</v>
      </c>
      <c r="F31" s="9">
        <v>2</v>
      </c>
      <c r="G31" t="s">
        <v>32</v>
      </c>
      <c r="H31" t="s">
        <v>32</v>
      </c>
    </row>
    <row r="32" spans="1:9" ht="12" customHeight="1" x14ac:dyDescent="0.2">
      <c r="A32" s="24" t="s">
        <v>32</v>
      </c>
      <c r="B32" s="1" t="s">
        <v>14</v>
      </c>
      <c r="C32" s="9">
        <v>6</v>
      </c>
      <c r="D32" s="9" t="s">
        <v>43</v>
      </c>
      <c r="E32" s="9">
        <v>2</v>
      </c>
      <c r="F32" s="9">
        <v>4</v>
      </c>
      <c r="G32" t="s">
        <v>32</v>
      </c>
      <c r="H32" t="s">
        <v>32</v>
      </c>
    </row>
    <row r="33" spans="1:9" ht="12" customHeight="1" x14ac:dyDescent="0.2">
      <c r="A33" s="24" t="s">
        <v>32</v>
      </c>
      <c r="B33" s="1" t="s">
        <v>15</v>
      </c>
      <c r="C33" s="9">
        <v>6</v>
      </c>
      <c r="D33" s="9">
        <v>2</v>
      </c>
      <c r="E33" s="9" t="s">
        <v>43</v>
      </c>
      <c r="F33" s="9">
        <v>4</v>
      </c>
      <c r="G33" t="s">
        <v>32</v>
      </c>
      <c r="H33" t="s">
        <v>32</v>
      </c>
    </row>
    <row r="34" spans="1:9" ht="12" customHeight="1" x14ac:dyDescent="0.2">
      <c r="A34" s="24" t="s">
        <v>32</v>
      </c>
      <c r="B34" s="1" t="s">
        <v>16</v>
      </c>
      <c r="C34" s="9">
        <v>11</v>
      </c>
      <c r="D34" s="9">
        <v>4</v>
      </c>
      <c r="E34" s="9">
        <v>2</v>
      </c>
      <c r="F34" s="9">
        <v>5</v>
      </c>
      <c r="G34" t="s">
        <v>32</v>
      </c>
      <c r="H34" t="s">
        <v>32</v>
      </c>
    </row>
    <row r="35" spans="1:9" ht="12" customHeight="1" x14ac:dyDescent="0.2">
      <c r="A35" s="24" t="s">
        <v>32</v>
      </c>
      <c r="B35" s="1" t="s">
        <v>17</v>
      </c>
      <c r="C35" s="9">
        <v>6</v>
      </c>
      <c r="D35" s="9">
        <v>2</v>
      </c>
      <c r="E35" s="9">
        <v>2</v>
      </c>
      <c r="F35" s="9">
        <v>2</v>
      </c>
      <c r="G35" t="s">
        <v>32</v>
      </c>
      <c r="H35" t="s">
        <v>32</v>
      </c>
    </row>
    <row r="36" spans="1:9" ht="12" customHeight="1" x14ac:dyDescent="0.2">
      <c r="A36" s="24" t="s">
        <v>32</v>
      </c>
      <c r="B36" s="1" t="s">
        <v>18</v>
      </c>
      <c r="C36" s="9">
        <v>4</v>
      </c>
      <c r="D36" s="9">
        <v>2</v>
      </c>
      <c r="E36" s="9" t="s">
        <v>43</v>
      </c>
      <c r="F36" s="9">
        <v>2</v>
      </c>
      <c r="G36" t="s">
        <v>32</v>
      </c>
      <c r="H36" t="s">
        <v>32</v>
      </c>
    </row>
    <row r="37" spans="1:9" ht="12" customHeight="1" x14ac:dyDescent="0.2">
      <c r="A37" s="24" t="s">
        <v>32</v>
      </c>
      <c r="B37" s="1" t="s">
        <v>19</v>
      </c>
      <c r="C37" s="9">
        <v>4</v>
      </c>
      <c r="D37" s="9">
        <v>2</v>
      </c>
      <c r="E37" s="9">
        <v>1</v>
      </c>
      <c r="F37" s="9">
        <v>1</v>
      </c>
      <c r="G37" t="s">
        <v>32</v>
      </c>
      <c r="H37" t="s">
        <v>32</v>
      </c>
    </row>
    <row r="38" spans="1:9" ht="12" customHeight="1" x14ac:dyDescent="0.2">
      <c r="A38" s="24" t="s">
        <v>32</v>
      </c>
      <c r="B38" s="1" t="s">
        <v>20</v>
      </c>
      <c r="C38" s="9">
        <v>2</v>
      </c>
      <c r="D38" s="9" t="s">
        <v>43</v>
      </c>
      <c r="E38" s="9">
        <v>1</v>
      </c>
      <c r="F38" s="9">
        <v>1</v>
      </c>
      <c r="G38" t="s">
        <v>32</v>
      </c>
      <c r="H38" t="s">
        <v>32</v>
      </c>
    </row>
    <row r="39" spans="1:9" ht="12" customHeight="1" x14ac:dyDescent="0.2">
      <c r="A39" s="24" t="s">
        <v>32</v>
      </c>
      <c r="B39" s="1" t="s">
        <v>21</v>
      </c>
      <c r="C39" s="9">
        <v>3</v>
      </c>
      <c r="D39" s="9">
        <v>2</v>
      </c>
      <c r="E39" s="9">
        <v>1</v>
      </c>
      <c r="F39" s="9" t="s">
        <v>43</v>
      </c>
      <c r="G39" t="s">
        <v>32</v>
      </c>
      <c r="H39" t="s">
        <v>32</v>
      </c>
    </row>
    <row r="40" spans="1:9" ht="12" customHeight="1" x14ac:dyDescent="0.2">
      <c r="A40" s="24" t="s">
        <v>32</v>
      </c>
      <c r="B40" s="1" t="s">
        <v>22</v>
      </c>
      <c r="C40" s="9">
        <v>2</v>
      </c>
      <c r="D40" s="9">
        <v>1</v>
      </c>
      <c r="E40" s="9" t="s">
        <v>43</v>
      </c>
      <c r="F40" s="9">
        <v>1</v>
      </c>
      <c r="G40" t="s">
        <v>32</v>
      </c>
      <c r="H40" t="s">
        <v>32</v>
      </c>
    </row>
    <row r="41" spans="1:9" ht="12" customHeight="1" x14ac:dyDescent="0.2">
      <c r="A41" s="24" t="s">
        <v>32</v>
      </c>
      <c r="B41" s="1" t="s">
        <v>23</v>
      </c>
      <c r="C41" s="9">
        <v>1</v>
      </c>
      <c r="D41" s="9">
        <v>1</v>
      </c>
      <c r="E41" s="9" t="s">
        <v>43</v>
      </c>
      <c r="F41" s="9" t="s">
        <v>43</v>
      </c>
      <c r="G41" t="s">
        <v>32</v>
      </c>
      <c r="H41" t="s">
        <v>32</v>
      </c>
    </row>
    <row r="42" spans="1:9" ht="12" customHeight="1" x14ac:dyDescent="0.2">
      <c r="A42" s="24" t="s">
        <v>32</v>
      </c>
      <c r="B42" s="1" t="s">
        <v>24</v>
      </c>
      <c r="C42" s="9">
        <v>4</v>
      </c>
      <c r="D42" s="9">
        <v>3</v>
      </c>
      <c r="E42" s="9" t="s">
        <v>43</v>
      </c>
      <c r="F42" s="9">
        <v>1</v>
      </c>
      <c r="G42" t="s">
        <v>32</v>
      </c>
      <c r="H42" t="s">
        <v>32</v>
      </c>
    </row>
    <row r="43" spans="1:9" ht="12" customHeight="1" x14ac:dyDescent="0.2">
      <c r="A43" s="24" t="s">
        <v>32</v>
      </c>
      <c r="B43" s="1" t="s">
        <v>25</v>
      </c>
      <c r="C43" s="9">
        <v>1</v>
      </c>
      <c r="D43" s="9">
        <v>1</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78</v>
      </c>
      <c r="D47" s="3">
        <v>25</v>
      </c>
      <c r="E47" s="3">
        <v>14</v>
      </c>
      <c r="F47" s="3">
        <v>39</v>
      </c>
    </row>
    <row r="48" spans="1:9" ht="12" customHeight="1" x14ac:dyDescent="0.2">
      <c r="A48" s="24" t="s">
        <v>32</v>
      </c>
      <c r="B48" s="1" t="s">
        <v>9</v>
      </c>
      <c r="C48" s="9">
        <v>1</v>
      </c>
      <c r="D48" s="9" t="s">
        <v>43</v>
      </c>
      <c r="E48" s="9" t="s">
        <v>43</v>
      </c>
      <c r="F48" s="9">
        <v>1</v>
      </c>
      <c r="G48" t="s">
        <v>32</v>
      </c>
      <c r="H48" t="s">
        <v>32</v>
      </c>
    </row>
    <row r="49" spans="1:8" ht="12" customHeight="1" x14ac:dyDescent="0.2">
      <c r="A49" s="24" t="s">
        <v>32</v>
      </c>
      <c r="B49" s="1" t="s">
        <v>10</v>
      </c>
      <c r="C49" s="9">
        <v>2</v>
      </c>
      <c r="D49" s="9">
        <v>1</v>
      </c>
      <c r="E49" s="9" t="s">
        <v>43</v>
      </c>
      <c r="F49" s="9">
        <v>1</v>
      </c>
      <c r="G49" t="s">
        <v>32</v>
      </c>
      <c r="H49" t="s">
        <v>32</v>
      </c>
    </row>
    <row r="50" spans="1:8" ht="12" customHeight="1" x14ac:dyDescent="0.2">
      <c r="A50" s="24" t="s">
        <v>32</v>
      </c>
      <c r="B50" s="1" t="s">
        <v>11</v>
      </c>
      <c r="C50" s="9">
        <v>4</v>
      </c>
      <c r="D50" s="9">
        <v>1</v>
      </c>
      <c r="E50" s="9">
        <v>3</v>
      </c>
      <c r="F50" s="9" t="s">
        <v>43</v>
      </c>
      <c r="G50" t="s">
        <v>32</v>
      </c>
      <c r="H50" t="s">
        <v>32</v>
      </c>
    </row>
    <row r="51" spans="1:8" ht="12" customHeight="1" x14ac:dyDescent="0.2">
      <c r="A51" s="24" t="s">
        <v>32</v>
      </c>
      <c r="B51" s="1" t="s">
        <v>12</v>
      </c>
      <c r="C51" s="9">
        <v>7</v>
      </c>
      <c r="D51" s="9">
        <v>1</v>
      </c>
      <c r="E51" s="9">
        <v>2</v>
      </c>
      <c r="F51" s="9">
        <v>4</v>
      </c>
      <c r="G51" t="s">
        <v>32</v>
      </c>
      <c r="H51" t="s">
        <v>32</v>
      </c>
    </row>
    <row r="52" spans="1:8" ht="12" customHeight="1" x14ac:dyDescent="0.2">
      <c r="A52" s="24" t="s">
        <v>32</v>
      </c>
      <c r="B52" s="1" t="s">
        <v>13</v>
      </c>
      <c r="C52" s="9">
        <v>10</v>
      </c>
      <c r="D52" s="9">
        <v>2</v>
      </c>
      <c r="E52" s="9">
        <v>1</v>
      </c>
      <c r="F52" s="9">
        <v>7</v>
      </c>
      <c r="G52" t="s">
        <v>32</v>
      </c>
      <c r="H52" t="s">
        <v>32</v>
      </c>
    </row>
    <row r="53" spans="1:8" ht="12" customHeight="1" x14ac:dyDescent="0.2">
      <c r="A53" s="24" t="s">
        <v>32</v>
      </c>
      <c r="B53" s="1" t="s">
        <v>14</v>
      </c>
      <c r="C53" s="9">
        <v>8</v>
      </c>
      <c r="D53" s="9" t="s">
        <v>43</v>
      </c>
      <c r="E53" s="9">
        <v>3</v>
      </c>
      <c r="F53" s="9">
        <v>5</v>
      </c>
      <c r="G53" t="s">
        <v>32</v>
      </c>
      <c r="H53" t="s">
        <v>32</v>
      </c>
    </row>
    <row r="54" spans="1:8" ht="12" customHeight="1" x14ac:dyDescent="0.2">
      <c r="A54" s="24" t="s">
        <v>32</v>
      </c>
      <c r="B54" s="1" t="s">
        <v>15</v>
      </c>
      <c r="C54" s="9">
        <v>7</v>
      </c>
      <c r="D54" s="9">
        <v>2</v>
      </c>
      <c r="E54" s="9">
        <v>1</v>
      </c>
      <c r="F54" s="9">
        <v>4</v>
      </c>
      <c r="G54" t="s">
        <v>32</v>
      </c>
      <c r="H54" t="s">
        <v>32</v>
      </c>
    </row>
    <row r="55" spans="1:8" ht="12" customHeight="1" x14ac:dyDescent="0.2">
      <c r="A55" s="24" t="s">
        <v>32</v>
      </c>
      <c r="B55" s="1" t="s">
        <v>16</v>
      </c>
      <c r="C55" s="9">
        <v>8</v>
      </c>
      <c r="D55" s="9">
        <v>1</v>
      </c>
      <c r="E55" s="9" t="s">
        <v>43</v>
      </c>
      <c r="F55" s="9">
        <v>7</v>
      </c>
      <c r="G55" t="s">
        <v>32</v>
      </c>
      <c r="H55" t="s">
        <v>32</v>
      </c>
    </row>
    <row r="56" spans="1:8" ht="12" customHeight="1" x14ac:dyDescent="0.2">
      <c r="A56" s="24" t="s">
        <v>32</v>
      </c>
      <c r="B56" s="1" t="s">
        <v>17</v>
      </c>
      <c r="C56" s="9">
        <v>6</v>
      </c>
      <c r="D56" s="9">
        <v>1</v>
      </c>
      <c r="E56" s="9">
        <v>1</v>
      </c>
      <c r="F56" s="9">
        <v>4</v>
      </c>
      <c r="G56" t="s">
        <v>32</v>
      </c>
      <c r="H56" t="s">
        <v>32</v>
      </c>
    </row>
    <row r="57" spans="1:8" ht="12" customHeight="1" x14ac:dyDescent="0.2">
      <c r="A57" s="24" t="s">
        <v>32</v>
      </c>
      <c r="B57" s="1" t="s">
        <v>18</v>
      </c>
      <c r="C57" s="9">
        <v>5</v>
      </c>
      <c r="D57" s="9">
        <v>3</v>
      </c>
      <c r="E57" s="9" t="s">
        <v>43</v>
      </c>
      <c r="F57" s="9">
        <v>2</v>
      </c>
      <c r="G57" t="s">
        <v>32</v>
      </c>
      <c r="H57" t="s">
        <v>32</v>
      </c>
    </row>
    <row r="58" spans="1:8" ht="12" customHeight="1" x14ac:dyDescent="0.2">
      <c r="A58" s="24" t="s">
        <v>32</v>
      </c>
      <c r="B58" s="1" t="s">
        <v>19</v>
      </c>
      <c r="C58" s="9">
        <v>4</v>
      </c>
      <c r="D58" s="9">
        <v>2</v>
      </c>
      <c r="E58" s="9" t="s">
        <v>43</v>
      </c>
      <c r="F58" s="9">
        <v>2</v>
      </c>
      <c r="G58" t="s">
        <v>32</v>
      </c>
      <c r="H58" t="s">
        <v>32</v>
      </c>
    </row>
    <row r="59" spans="1:8" ht="12" customHeight="1" x14ac:dyDescent="0.2">
      <c r="A59" s="24" t="s">
        <v>32</v>
      </c>
      <c r="B59" s="1" t="s">
        <v>20</v>
      </c>
      <c r="C59" s="9">
        <v>1</v>
      </c>
      <c r="D59" s="9" t="s">
        <v>43</v>
      </c>
      <c r="E59" s="9" t="s">
        <v>43</v>
      </c>
      <c r="F59" s="9">
        <v>1</v>
      </c>
      <c r="G59" t="s">
        <v>32</v>
      </c>
      <c r="H59" t="s">
        <v>32</v>
      </c>
    </row>
    <row r="60" spans="1:8" ht="12" customHeight="1" x14ac:dyDescent="0.2">
      <c r="A60" s="24" t="s">
        <v>32</v>
      </c>
      <c r="B60" s="1" t="s">
        <v>21</v>
      </c>
      <c r="C60" s="9">
        <v>4</v>
      </c>
      <c r="D60" s="9" t="s">
        <v>43</v>
      </c>
      <c r="E60" s="9">
        <v>3</v>
      </c>
      <c r="F60" s="9">
        <v>1</v>
      </c>
      <c r="G60" t="s">
        <v>32</v>
      </c>
      <c r="H60" t="s">
        <v>32</v>
      </c>
    </row>
    <row r="61" spans="1:8" ht="12" customHeight="1" x14ac:dyDescent="0.2">
      <c r="A61" s="24" t="s">
        <v>32</v>
      </c>
      <c r="B61" s="1" t="s">
        <v>22</v>
      </c>
      <c r="C61" s="9">
        <v>2</v>
      </c>
      <c r="D61" s="9">
        <v>2</v>
      </c>
      <c r="E61" s="9" t="s">
        <v>43</v>
      </c>
      <c r="F61" s="9" t="s">
        <v>43</v>
      </c>
      <c r="G61" t="s">
        <v>32</v>
      </c>
      <c r="H61" t="s">
        <v>32</v>
      </c>
    </row>
    <row r="62" spans="1:8" ht="12" customHeight="1" x14ac:dyDescent="0.2">
      <c r="A62" s="24" t="s">
        <v>32</v>
      </c>
      <c r="B62" s="1" t="s">
        <v>23</v>
      </c>
      <c r="C62" s="9">
        <v>2</v>
      </c>
      <c r="D62" s="9">
        <v>2</v>
      </c>
      <c r="E62" s="9" t="s">
        <v>43</v>
      </c>
      <c r="F62" s="9" t="s">
        <v>43</v>
      </c>
      <c r="G62" t="s">
        <v>32</v>
      </c>
      <c r="H62" t="s">
        <v>32</v>
      </c>
    </row>
    <row r="63" spans="1:8" ht="12" customHeight="1" x14ac:dyDescent="0.2">
      <c r="A63" s="24" t="s">
        <v>32</v>
      </c>
      <c r="B63" s="1" t="s">
        <v>24</v>
      </c>
      <c r="C63" s="9">
        <v>2</v>
      </c>
      <c r="D63" s="9">
        <v>2</v>
      </c>
      <c r="E63" s="9" t="s">
        <v>43</v>
      </c>
      <c r="F63" s="9" t="s">
        <v>43</v>
      </c>
      <c r="G63" t="s">
        <v>32</v>
      </c>
      <c r="H63" t="s">
        <v>32</v>
      </c>
    </row>
    <row r="64" spans="1:8"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1359</v>
      </c>
      <c r="D5" s="17">
        <v>429</v>
      </c>
      <c r="E5" s="17">
        <v>25</v>
      </c>
      <c r="F5" s="17">
        <v>905</v>
      </c>
    </row>
    <row r="6" spans="1:31" ht="12" customHeight="1" x14ac:dyDescent="0.2">
      <c r="A6" s="24" t="s">
        <v>32</v>
      </c>
      <c r="B6" s="1" t="s">
        <v>9</v>
      </c>
      <c r="C6" s="9">
        <v>19</v>
      </c>
      <c r="D6" s="9">
        <v>8</v>
      </c>
      <c r="E6" s="9">
        <v>1</v>
      </c>
      <c r="F6" s="9">
        <v>10</v>
      </c>
      <c r="G6" t="s">
        <v>32</v>
      </c>
      <c r="H6" t="s">
        <v>32</v>
      </c>
    </row>
    <row r="7" spans="1:31" ht="12" customHeight="1" x14ac:dyDescent="0.2">
      <c r="A7" s="24" t="s">
        <v>32</v>
      </c>
      <c r="B7" s="1" t="s">
        <v>10</v>
      </c>
      <c r="C7" s="9">
        <v>42</v>
      </c>
      <c r="D7" s="9">
        <v>13</v>
      </c>
      <c r="E7" s="9">
        <v>1</v>
      </c>
      <c r="F7" s="9">
        <v>28</v>
      </c>
      <c r="G7" t="s">
        <v>32</v>
      </c>
      <c r="H7" t="s">
        <v>32</v>
      </c>
    </row>
    <row r="8" spans="1:31" ht="12" customHeight="1" x14ac:dyDescent="0.2">
      <c r="A8" s="24" t="s">
        <v>32</v>
      </c>
      <c r="B8" s="1" t="s">
        <v>11</v>
      </c>
      <c r="C8" s="9">
        <v>45</v>
      </c>
      <c r="D8" s="9">
        <v>8</v>
      </c>
      <c r="E8" s="9" t="s">
        <v>43</v>
      </c>
      <c r="F8" s="9">
        <v>37</v>
      </c>
      <c r="G8" t="s">
        <v>32</v>
      </c>
      <c r="H8" t="s">
        <v>32</v>
      </c>
    </row>
    <row r="9" spans="1:31" ht="12" customHeight="1" x14ac:dyDescent="0.2">
      <c r="A9" s="24" t="s">
        <v>32</v>
      </c>
      <c r="B9" s="1" t="s">
        <v>12</v>
      </c>
      <c r="C9" s="9">
        <v>101</v>
      </c>
      <c r="D9" s="9">
        <v>16</v>
      </c>
      <c r="E9" s="9">
        <v>3</v>
      </c>
      <c r="F9" s="9">
        <v>82</v>
      </c>
      <c r="G9" t="s">
        <v>32</v>
      </c>
      <c r="H9" t="s">
        <v>32</v>
      </c>
    </row>
    <row r="10" spans="1:31" ht="12" customHeight="1" x14ac:dyDescent="0.2">
      <c r="A10" s="24" t="s">
        <v>32</v>
      </c>
      <c r="B10" s="1" t="s">
        <v>13</v>
      </c>
      <c r="C10" s="9">
        <v>117</v>
      </c>
      <c r="D10" s="9">
        <v>20</v>
      </c>
      <c r="E10" s="9">
        <v>2</v>
      </c>
      <c r="F10" s="9">
        <v>95</v>
      </c>
      <c r="G10" t="s">
        <v>32</v>
      </c>
      <c r="H10" t="s">
        <v>32</v>
      </c>
    </row>
    <row r="11" spans="1:31" ht="12" customHeight="1" x14ac:dyDescent="0.2">
      <c r="A11" s="24" t="s">
        <v>32</v>
      </c>
      <c r="B11" s="1" t="s">
        <v>14</v>
      </c>
      <c r="C11" s="9">
        <v>139</v>
      </c>
      <c r="D11" s="9">
        <v>23</v>
      </c>
      <c r="E11" s="9">
        <v>1</v>
      </c>
      <c r="F11" s="9">
        <v>115</v>
      </c>
      <c r="G11" t="s">
        <v>32</v>
      </c>
      <c r="H11" t="s">
        <v>32</v>
      </c>
    </row>
    <row r="12" spans="1:31" ht="12" customHeight="1" x14ac:dyDescent="0.2">
      <c r="A12" s="24" t="s">
        <v>32</v>
      </c>
      <c r="B12" s="1" t="s">
        <v>15</v>
      </c>
      <c r="C12" s="9">
        <v>161</v>
      </c>
      <c r="D12" s="9">
        <v>39</v>
      </c>
      <c r="E12" s="9">
        <v>3</v>
      </c>
      <c r="F12" s="9">
        <v>119</v>
      </c>
      <c r="G12" t="s">
        <v>32</v>
      </c>
      <c r="H12" t="s">
        <v>32</v>
      </c>
    </row>
    <row r="13" spans="1:31" ht="12" customHeight="1" x14ac:dyDescent="0.2">
      <c r="A13" s="24" t="s">
        <v>32</v>
      </c>
      <c r="B13" s="1" t="s">
        <v>16</v>
      </c>
      <c r="C13" s="9">
        <v>186</v>
      </c>
      <c r="D13" s="9">
        <v>57</v>
      </c>
      <c r="E13" s="9">
        <v>4</v>
      </c>
      <c r="F13" s="9">
        <v>125</v>
      </c>
      <c r="G13" t="s">
        <v>32</v>
      </c>
      <c r="H13" t="s">
        <v>32</v>
      </c>
    </row>
    <row r="14" spans="1:31" ht="12" customHeight="1" x14ac:dyDescent="0.2">
      <c r="A14" s="24" t="s">
        <v>32</v>
      </c>
      <c r="B14" s="1" t="s">
        <v>17</v>
      </c>
      <c r="C14" s="9">
        <v>173</v>
      </c>
      <c r="D14" s="9">
        <v>49</v>
      </c>
      <c r="E14" s="9">
        <v>3</v>
      </c>
      <c r="F14" s="9">
        <v>121</v>
      </c>
      <c r="G14" t="s">
        <v>32</v>
      </c>
      <c r="H14" t="s">
        <v>32</v>
      </c>
    </row>
    <row r="15" spans="1:31" ht="12" customHeight="1" x14ac:dyDescent="0.2">
      <c r="A15" s="24" t="s">
        <v>32</v>
      </c>
      <c r="B15" s="1" t="s">
        <v>18</v>
      </c>
      <c r="C15" s="9">
        <v>97</v>
      </c>
      <c r="D15" s="9">
        <v>36</v>
      </c>
      <c r="E15" s="9">
        <v>2</v>
      </c>
      <c r="F15" s="9">
        <v>59</v>
      </c>
      <c r="G15" t="s">
        <v>32</v>
      </c>
      <c r="H15" t="s">
        <v>32</v>
      </c>
    </row>
    <row r="16" spans="1:31" ht="12" customHeight="1" x14ac:dyDescent="0.2">
      <c r="A16" s="24" t="s">
        <v>32</v>
      </c>
      <c r="B16" s="1" t="s">
        <v>19</v>
      </c>
      <c r="C16" s="9">
        <v>72</v>
      </c>
      <c r="D16" s="9">
        <v>30</v>
      </c>
      <c r="E16" s="9">
        <v>1</v>
      </c>
      <c r="F16" s="9">
        <v>41</v>
      </c>
      <c r="G16" t="s">
        <v>32</v>
      </c>
      <c r="H16" t="s">
        <v>32</v>
      </c>
    </row>
    <row r="17" spans="1:9" ht="12" customHeight="1" x14ac:dyDescent="0.2">
      <c r="A17" s="24" t="s">
        <v>32</v>
      </c>
      <c r="B17" s="1" t="s">
        <v>20</v>
      </c>
      <c r="C17" s="9">
        <v>51</v>
      </c>
      <c r="D17" s="9">
        <v>16</v>
      </c>
      <c r="E17" s="9">
        <v>2</v>
      </c>
      <c r="F17" s="9">
        <v>33</v>
      </c>
      <c r="G17" t="s">
        <v>32</v>
      </c>
      <c r="H17" t="s">
        <v>32</v>
      </c>
    </row>
    <row r="18" spans="1:9" ht="12" customHeight="1" x14ac:dyDescent="0.2">
      <c r="A18" s="24" t="s">
        <v>32</v>
      </c>
      <c r="B18" s="1" t="s">
        <v>21</v>
      </c>
      <c r="C18" s="9">
        <v>32</v>
      </c>
      <c r="D18" s="9">
        <v>17</v>
      </c>
      <c r="E18" s="9">
        <v>2</v>
      </c>
      <c r="F18" s="9">
        <v>13</v>
      </c>
      <c r="G18" t="s">
        <v>32</v>
      </c>
      <c r="H18" t="s">
        <v>32</v>
      </c>
    </row>
    <row r="19" spans="1:9" ht="12" customHeight="1" x14ac:dyDescent="0.2">
      <c r="A19" s="24" t="s">
        <v>32</v>
      </c>
      <c r="B19" s="1" t="s">
        <v>22</v>
      </c>
      <c r="C19" s="9">
        <v>27</v>
      </c>
      <c r="D19" s="9">
        <v>17</v>
      </c>
      <c r="E19" s="9" t="s">
        <v>43</v>
      </c>
      <c r="F19" s="9">
        <v>10</v>
      </c>
      <c r="G19" t="s">
        <v>32</v>
      </c>
      <c r="H19" t="s">
        <v>32</v>
      </c>
    </row>
    <row r="20" spans="1:9" ht="12" customHeight="1" x14ac:dyDescent="0.2">
      <c r="A20" s="24" t="s">
        <v>32</v>
      </c>
      <c r="B20" s="1" t="s">
        <v>23</v>
      </c>
      <c r="C20" s="9">
        <v>29</v>
      </c>
      <c r="D20" s="9">
        <v>26</v>
      </c>
      <c r="E20" s="9" t="s">
        <v>43</v>
      </c>
      <c r="F20" s="9">
        <v>3</v>
      </c>
      <c r="G20" t="s">
        <v>32</v>
      </c>
      <c r="H20" t="s">
        <v>32</v>
      </c>
    </row>
    <row r="21" spans="1:9" ht="12" customHeight="1" x14ac:dyDescent="0.2">
      <c r="A21" s="24" t="s">
        <v>32</v>
      </c>
      <c r="B21" s="1" t="s">
        <v>24</v>
      </c>
      <c r="C21" s="9">
        <v>26</v>
      </c>
      <c r="D21" s="9">
        <v>20</v>
      </c>
      <c r="E21" s="9" t="s">
        <v>43</v>
      </c>
      <c r="F21" s="9">
        <v>6</v>
      </c>
      <c r="G21" t="s">
        <v>32</v>
      </c>
      <c r="H21" t="s">
        <v>32</v>
      </c>
    </row>
    <row r="22" spans="1:9" ht="12" customHeight="1" x14ac:dyDescent="0.2">
      <c r="A22" s="24" t="s">
        <v>32</v>
      </c>
      <c r="B22" s="1" t="s">
        <v>25</v>
      </c>
      <c r="C22" s="9">
        <v>17</v>
      </c>
      <c r="D22" s="9">
        <v>16</v>
      </c>
      <c r="E22" s="9" t="s">
        <v>43</v>
      </c>
      <c r="F22" s="9">
        <v>1</v>
      </c>
      <c r="G22" t="s">
        <v>32</v>
      </c>
      <c r="H22" t="s">
        <v>32</v>
      </c>
    </row>
    <row r="23" spans="1:9" ht="12" customHeight="1" x14ac:dyDescent="0.2">
      <c r="A23" s="24" t="s">
        <v>32</v>
      </c>
      <c r="B23" s="1" t="s">
        <v>26</v>
      </c>
      <c r="C23" s="9">
        <v>15</v>
      </c>
      <c r="D23" s="9">
        <v>11</v>
      </c>
      <c r="E23" s="9" t="s">
        <v>43</v>
      </c>
      <c r="F23" s="9">
        <v>4</v>
      </c>
      <c r="G23" t="s">
        <v>32</v>
      </c>
      <c r="H23" t="s">
        <v>32</v>
      </c>
    </row>
    <row r="24" spans="1:9" ht="12" customHeight="1" x14ac:dyDescent="0.25">
      <c r="A24" s="24" t="s">
        <v>32</v>
      </c>
      <c r="B24" s="1" t="s">
        <v>27</v>
      </c>
      <c r="C24" s="9">
        <v>10</v>
      </c>
      <c r="D24" s="9">
        <v>7</v>
      </c>
      <c r="E24" s="9" t="s">
        <v>43</v>
      </c>
      <c r="F24" s="9">
        <v>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710</v>
      </c>
      <c r="D26" s="3">
        <v>239</v>
      </c>
      <c r="E26" s="3">
        <v>12</v>
      </c>
      <c r="F26" s="3">
        <v>459</v>
      </c>
    </row>
    <row r="27" spans="1:9" ht="12" customHeight="1" x14ac:dyDescent="0.2">
      <c r="A27" s="24" t="s">
        <v>32</v>
      </c>
      <c r="B27" s="1" t="s">
        <v>9</v>
      </c>
      <c r="C27" s="9">
        <v>7</v>
      </c>
      <c r="D27" s="9">
        <v>2</v>
      </c>
      <c r="E27" s="9" t="s">
        <v>43</v>
      </c>
      <c r="F27" s="9">
        <v>5</v>
      </c>
      <c r="G27" t="s">
        <v>32</v>
      </c>
      <c r="H27" t="s">
        <v>32</v>
      </c>
    </row>
    <row r="28" spans="1:9" ht="12" customHeight="1" x14ac:dyDescent="0.2">
      <c r="A28" s="24" t="s">
        <v>32</v>
      </c>
      <c r="B28" s="1" t="s">
        <v>10</v>
      </c>
      <c r="C28" s="9">
        <v>22</v>
      </c>
      <c r="D28" s="9">
        <v>8</v>
      </c>
      <c r="E28" s="9">
        <v>1</v>
      </c>
      <c r="F28" s="9">
        <v>13</v>
      </c>
      <c r="G28" t="s">
        <v>32</v>
      </c>
      <c r="H28" t="s">
        <v>32</v>
      </c>
    </row>
    <row r="29" spans="1:9" ht="12" customHeight="1" x14ac:dyDescent="0.2">
      <c r="A29" s="24" t="s">
        <v>32</v>
      </c>
      <c r="B29" s="1" t="s">
        <v>11</v>
      </c>
      <c r="C29" s="9">
        <v>21</v>
      </c>
      <c r="D29" s="9">
        <v>2</v>
      </c>
      <c r="E29" s="9" t="s">
        <v>43</v>
      </c>
      <c r="F29" s="9">
        <v>19</v>
      </c>
      <c r="G29" t="s">
        <v>32</v>
      </c>
      <c r="H29" t="s">
        <v>32</v>
      </c>
    </row>
    <row r="30" spans="1:9" ht="12" customHeight="1" x14ac:dyDescent="0.2">
      <c r="A30" s="24" t="s">
        <v>32</v>
      </c>
      <c r="B30" s="1" t="s">
        <v>12</v>
      </c>
      <c r="C30" s="9">
        <v>49</v>
      </c>
      <c r="D30" s="9">
        <v>9</v>
      </c>
      <c r="E30" s="9" t="s">
        <v>43</v>
      </c>
      <c r="F30" s="9">
        <v>40</v>
      </c>
      <c r="G30" t="s">
        <v>32</v>
      </c>
      <c r="H30" t="s">
        <v>32</v>
      </c>
    </row>
    <row r="31" spans="1:9" ht="12" customHeight="1" x14ac:dyDescent="0.2">
      <c r="A31" s="24" t="s">
        <v>32</v>
      </c>
      <c r="B31" s="1" t="s">
        <v>13</v>
      </c>
      <c r="C31" s="9">
        <v>58</v>
      </c>
      <c r="D31" s="9">
        <v>11</v>
      </c>
      <c r="E31" s="9" t="s">
        <v>43</v>
      </c>
      <c r="F31" s="9">
        <v>47</v>
      </c>
      <c r="G31" t="s">
        <v>32</v>
      </c>
      <c r="H31" t="s">
        <v>32</v>
      </c>
    </row>
    <row r="32" spans="1:9" ht="12" customHeight="1" x14ac:dyDescent="0.2">
      <c r="A32" s="24" t="s">
        <v>32</v>
      </c>
      <c r="B32" s="1" t="s">
        <v>14</v>
      </c>
      <c r="C32" s="9">
        <v>64</v>
      </c>
      <c r="D32" s="9">
        <v>11</v>
      </c>
      <c r="E32" s="9" t="s">
        <v>43</v>
      </c>
      <c r="F32" s="9">
        <v>53</v>
      </c>
      <c r="G32" t="s">
        <v>32</v>
      </c>
      <c r="H32" t="s">
        <v>32</v>
      </c>
    </row>
    <row r="33" spans="1:9" ht="12" customHeight="1" x14ac:dyDescent="0.2">
      <c r="A33" s="24" t="s">
        <v>32</v>
      </c>
      <c r="B33" s="1" t="s">
        <v>15</v>
      </c>
      <c r="C33" s="9">
        <v>91</v>
      </c>
      <c r="D33" s="9">
        <v>23</v>
      </c>
      <c r="E33" s="9">
        <v>1</v>
      </c>
      <c r="F33" s="9">
        <v>67</v>
      </c>
      <c r="G33" t="s">
        <v>32</v>
      </c>
      <c r="H33" t="s">
        <v>32</v>
      </c>
    </row>
    <row r="34" spans="1:9" ht="12" customHeight="1" x14ac:dyDescent="0.2">
      <c r="A34" s="24" t="s">
        <v>32</v>
      </c>
      <c r="B34" s="1" t="s">
        <v>16</v>
      </c>
      <c r="C34" s="9">
        <v>105</v>
      </c>
      <c r="D34" s="9">
        <v>36</v>
      </c>
      <c r="E34" s="9">
        <v>2</v>
      </c>
      <c r="F34" s="9">
        <v>67</v>
      </c>
      <c r="G34" t="s">
        <v>32</v>
      </c>
      <c r="H34" t="s">
        <v>32</v>
      </c>
    </row>
    <row r="35" spans="1:9" ht="12" customHeight="1" x14ac:dyDescent="0.2">
      <c r="A35" s="24" t="s">
        <v>32</v>
      </c>
      <c r="B35" s="1" t="s">
        <v>17</v>
      </c>
      <c r="C35" s="9">
        <v>99</v>
      </c>
      <c r="D35" s="9">
        <v>31</v>
      </c>
      <c r="E35" s="9">
        <v>3</v>
      </c>
      <c r="F35" s="9">
        <v>65</v>
      </c>
      <c r="G35" t="s">
        <v>32</v>
      </c>
      <c r="H35" t="s">
        <v>32</v>
      </c>
    </row>
    <row r="36" spans="1:9" ht="12" customHeight="1" x14ac:dyDescent="0.2">
      <c r="A36" s="24" t="s">
        <v>32</v>
      </c>
      <c r="B36" s="1" t="s">
        <v>18</v>
      </c>
      <c r="C36" s="9">
        <v>56</v>
      </c>
      <c r="D36" s="9">
        <v>24</v>
      </c>
      <c r="E36" s="9">
        <v>1</v>
      </c>
      <c r="F36" s="9">
        <v>31</v>
      </c>
      <c r="G36" t="s">
        <v>32</v>
      </c>
      <c r="H36" t="s">
        <v>32</v>
      </c>
    </row>
    <row r="37" spans="1:9" ht="12" customHeight="1" x14ac:dyDescent="0.2">
      <c r="A37" s="24" t="s">
        <v>32</v>
      </c>
      <c r="B37" s="1" t="s">
        <v>19</v>
      </c>
      <c r="C37" s="9">
        <v>30</v>
      </c>
      <c r="D37" s="9">
        <v>9</v>
      </c>
      <c r="E37" s="9">
        <v>1</v>
      </c>
      <c r="F37" s="9">
        <v>20</v>
      </c>
      <c r="G37" t="s">
        <v>32</v>
      </c>
      <c r="H37" t="s">
        <v>32</v>
      </c>
    </row>
    <row r="38" spans="1:9" ht="12" customHeight="1" x14ac:dyDescent="0.2">
      <c r="A38" s="24" t="s">
        <v>32</v>
      </c>
      <c r="B38" s="1" t="s">
        <v>20</v>
      </c>
      <c r="C38" s="9">
        <v>22</v>
      </c>
      <c r="D38" s="9">
        <v>6</v>
      </c>
      <c r="E38" s="9">
        <v>1</v>
      </c>
      <c r="F38" s="9">
        <v>15</v>
      </c>
      <c r="G38" t="s">
        <v>32</v>
      </c>
      <c r="H38" t="s">
        <v>32</v>
      </c>
    </row>
    <row r="39" spans="1:9" ht="12" customHeight="1" x14ac:dyDescent="0.2">
      <c r="A39" s="24" t="s">
        <v>32</v>
      </c>
      <c r="B39" s="1" t="s">
        <v>21</v>
      </c>
      <c r="C39" s="9">
        <v>22</v>
      </c>
      <c r="D39" s="9">
        <v>16</v>
      </c>
      <c r="E39" s="9">
        <v>2</v>
      </c>
      <c r="F39" s="9">
        <v>4</v>
      </c>
      <c r="G39" t="s">
        <v>32</v>
      </c>
      <c r="H39" t="s">
        <v>32</v>
      </c>
    </row>
    <row r="40" spans="1:9" ht="12" customHeight="1" x14ac:dyDescent="0.2">
      <c r="A40" s="24" t="s">
        <v>32</v>
      </c>
      <c r="B40" s="1" t="s">
        <v>22</v>
      </c>
      <c r="C40" s="9">
        <v>15</v>
      </c>
      <c r="D40" s="9">
        <v>9</v>
      </c>
      <c r="E40" s="9" t="s">
        <v>43</v>
      </c>
      <c r="F40" s="9">
        <v>6</v>
      </c>
      <c r="G40" t="s">
        <v>32</v>
      </c>
      <c r="H40" t="s">
        <v>32</v>
      </c>
    </row>
    <row r="41" spans="1:9" ht="12" customHeight="1" x14ac:dyDescent="0.2">
      <c r="A41" s="24" t="s">
        <v>32</v>
      </c>
      <c r="B41" s="1" t="s">
        <v>23</v>
      </c>
      <c r="C41" s="9">
        <v>18</v>
      </c>
      <c r="D41" s="9">
        <v>16</v>
      </c>
      <c r="E41" s="9" t="s">
        <v>43</v>
      </c>
      <c r="F41" s="9">
        <v>2</v>
      </c>
      <c r="G41" t="s">
        <v>32</v>
      </c>
      <c r="H41" t="s">
        <v>32</v>
      </c>
    </row>
    <row r="42" spans="1:9" ht="12" customHeight="1" x14ac:dyDescent="0.2">
      <c r="A42" s="24" t="s">
        <v>32</v>
      </c>
      <c r="B42" s="1" t="s">
        <v>24</v>
      </c>
      <c r="C42" s="9">
        <v>13</v>
      </c>
      <c r="D42" s="9">
        <v>11</v>
      </c>
      <c r="E42" s="9" t="s">
        <v>43</v>
      </c>
      <c r="F42" s="9">
        <v>2</v>
      </c>
      <c r="G42" t="s">
        <v>32</v>
      </c>
      <c r="H42" t="s">
        <v>32</v>
      </c>
    </row>
    <row r="43" spans="1:9" ht="12" customHeight="1" x14ac:dyDescent="0.2">
      <c r="A43" s="24" t="s">
        <v>32</v>
      </c>
      <c r="B43" s="1" t="s">
        <v>25</v>
      </c>
      <c r="C43" s="9">
        <v>6</v>
      </c>
      <c r="D43" s="9">
        <v>6</v>
      </c>
      <c r="E43" s="9" t="s">
        <v>43</v>
      </c>
      <c r="F43" s="9" t="s">
        <v>43</v>
      </c>
      <c r="G43" t="s">
        <v>32</v>
      </c>
      <c r="H43" t="s">
        <v>32</v>
      </c>
    </row>
    <row r="44" spans="1:9" ht="12" customHeight="1" x14ac:dyDescent="0.2">
      <c r="A44" s="24" t="s">
        <v>32</v>
      </c>
      <c r="B44" s="1" t="s">
        <v>26</v>
      </c>
      <c r="C44" s="9">
        <v>7</v>
      </c>
      <c r="D44" s="9">
        <v>5</v>
      </c>
      <c r="E44" s="9" t="s">
        <v>43</v>
      </c>
      <c r="F44" s="9">
        <v>2</v>
      </c>
      <c r="G44" t="s">
        <v>32</v>
      </c>
      <c r="H44" t="s">
        <v>32</v>
      </c>
    </row>
    <row r="45" spans="1:9" ht="12" customHeight="1" x14ac:dyDescent="0.2">
      <c r="A45" s="24" t="s">
        <v>32</v>
      </c>
      <c r="B45" s="1" t="s">
        <v>27</v>
      </c>
      <c r="C45" s="9">
        <v>5</v>
      </c>
      <c r="D45" s="9">
        <v>4</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649</v>
      </c>
      <c r="D47" s="3">
        <v>190</v>
      </c>
      <c r="E47" s="3">
        <v>13</v>
      </c>
      <c r="F47" s="3">
        <v>446</v>
      </c>
    </row>
    <row r="48" spans="1:9" ht="12" customHeight="1" x14ac:dyDescent="0.2">
      <c r="A48" s="24" t="s">
        <v>32</v>
      </c>
      <c r="B48" s="1" t="s">
        <v>9</v>
      </c>
      <c r="C48" s="9">
        <v>12</v>
      </c>
      <c r="D48" s="9">
        <v>6</v>
      </c>
      <c r="E48" s="9">
        <v>1</v>
      </c>
      <c r="F48" s="9">
        <v>5</v>
      </c>
      <c r="G48" t="s">
        <v>32</v>
      </c>
      <c r="H48" t="s">
        <v>32</v>
      </c>
    </row>
    <row r="49" spans="1:8" ht="12" customHeight="1" x14ac:dyDescent="0.2">
      <c r="A49" s="24" t="s">
        <v>32</v>
      </c>
      <c r="B49" s="1" t="s">
        <v>10</v>
      </c>
      <c r="C49" s="9">
        <v>20</v>
      </c>
      <c r="D49" s="9">
        <v>5</v>
      </c>
      <c r="E49" s="9" t="s">
        <v>43</v>
      </c>
      <c r="F49" s="9">
        <v>15</v>
      </c>
      <c r="G49" t="s">
        <v>32</v>
      </c>
      <c r="H49" t="s">
        <v>32</v>
      </c>
    </row>
    <row r="50" spans="1:8" ht="12" customHeight="1" x14ac:dyDescent="0.2">
      <c r="A50" s="24" t="s">
        <v>32</v>
      </c>
      <c r="B50" s="1" t="s">
        <v>11</v>
      </c>
      <c r="C50" s="9">
        <v>24</v>
      </c>
      <c r="D50" s="9">
        <v>6</v>
      </c>
      <c r="E50" s="9" t="s">
        <v>43</v>
      </c>
      <c r="F50" s="9">
        <v>18</v>
      </c>
      <c r="G50" t="s">
        <v>32</v>
      </c>
      <c r="H50" t="s">
        <v>32</v>
      </c>
    </row>
    <row r="51" spans="1:8" ht="12" customHeight="1" x14ac:dyDescent="0.2">
      <c r="A51" s="24" t="s">
        <v>32</v>
      </c>
      <c r="B51" s="1" t="s">
        <v>12</v>
      </c>
      <c r="C51" s="9">
        <v>52</v>
      </c>
      <c r="D51" s="9">
        <v>7</v>
      </c>
      <c r="E51" s="9">
        <v>3</v>
      </c>
      <c r="F51" s="9">
        <v>42</v>
      </c>
      <c r="G51" t="s">
        <v>32</v>
      </c>
      <c r="H51" t="s">
        <v>32</v>
      </c>
    </row>
    <row r="52" spans="1:8" ht="12" customHeight="1" x14ac:dyDescent="0.2">
      <c r="A52" s="24" t="s">
        <v>32</v>
      </c>
      <c r="B52" s="1" t="s">
        <v>13</v>
      </c>
      <c r="C52" s="9">
        <v>59</v>
      </c>
      <c r="D52" s="9">
        <v>9</v>
      </c>
      <c r="E52" s="9">
        <v>2</v>
      </c>
      <c r="F52" s="9">
        <v>48</v>
      </c>
      <c r="G52" t="s">
        <v>32</v>
      </c>
      <c r="H52" t="s">
        <v>32</v>
      </c>
    </row>
    <row r="53" spans="1:8" ht="12" customHeight="1" x14ac:dyDescent="0.2">
      <c r="A53" s="24" t="s">
        <v>32</v>
      </c>
      <c r="B53" s="1" t="s">
        <v>14</v>
      </c>
      <c r="C53" s="9">
        <v>75</v>
      </c>
      <c r="D53" s="9">
        <v>12</v>
      </c>
      <c r="E53" s="9">
        <v>1</v>
      </c>
      <c r="F53" s="9">
        <v>62</v>
      </c>
      <c r="G53" t="s">
        <v>32</v>
      </c>
      <c r="H53" t="s">
        <v>32</v>
      </c>
    </row>
    <row r="54" spans="1:8" ht="12" customHeight="1" x14ac:dyDescent="0.2">
      <c r="A54" s="24" t="s">
        <v>32</v>
      </c>
      <c r="B54" s="1" t="s">
        <v>15</v>
      </c>
      <c r="C54" s="9">
        <v>70</v>
      </c>
      <c r="D54" s="9">
        <v>16</v>
      </c>
      <c r="E54" s="9">
        <v>2</v>
      </c>
      <c r="F54" s="9">
        <v>52</v>
      </c>
      <c r="G54" t="s">
        <v>32</v>
      </c>
      <c r="H54" t="s">
        <v>32</v>
      </c>
    </row>
    <row r="55" spans="1:8" ht="12" customHeight="1" x14ac:dyDescent="0.2">
      <c r="A55" s="24" t="s">
        <v>32</v>
      </c>
      <c r="B55" s="1" t="s">
        <v>16</v>
      </c>
      <c r="C55" s="9">
        <v>81</v>
      </c>
      <c r="D55" s="9">
        <v>21</v>
      </c>
      <c r="E55" s="9">
        <v>2</v>
      </c>
      <c r="F55" s="9">
        <v>58</v>
      </c>
      <c r="G55" t="s">
        <v>32</v>
      </c>
      <c r="H55" t="s">
        <v>32</v>
      </c>
    </row>
    <row r="56" spans="1:8" ht="12" customHeight="1" x14ac:dyDescent="0.2">
      <c r="A56" s="24" t="s">
        <v>32</v>
      </c>
      <c r="B56" s="1" t="s">
        <v>17</v>
      </c>
      <c r="C56" s="9">
        <v>74</v>
      </c>
      <c r="D56" s="9">
        <v>18</v>
      </c>
      <c r="E56" s="9" t="s">
        <v>43</v>
      </c>
      <c r="F56" s="9">
        <v>56</v>
      </c>
      <c r="G56" t="s">
        <v>32</v>
      </c>
      <c r="H56" t="s">
        <v>32</v>
      </c>
    </row>
    <row r="57" spans="1:8" ht="12" customHeight="1" x14ac:dyDescent="0.2">
      <c r="A57" s="24" t="s">
        <v>32</v>
      </c>
      <c r="B57" s="1" t="s">
        <v>18</v>
      </c>
      <c r="C57" s="9">
        <v>41</v>
      </c>
      <c r="D57" s="9">
        <v>12</v>
      </c>
      <c r="E57" s="9">
        <v>1</v>
      </c>
      <c r="F57" s="9">
        <v>28</v>
      </c>
      <c r="G57" t="s">
        <v>32</v>
      </c>
      <c r="H57" t="s">
        <v>32</v>
      </c>
    </row>
    <row r="58" spans="1:8" ht="12" customHeight="1" x14ac:dyDescent="0.2">
      <c r="A58" s="24" t="s">
        <v>32</v>
      </c>
      <c r="B58" s="1" t="s">
        <v>19</v>
      </c>
      <c r="C58" s="9">
        <v>42</v>
      </c>
      <c r="D58" s="9">
        <v>21</v>
      </c>
      <c r="E58" s="9" t="s">
        <v>43</v>
      </c>
      <c r="F58" s="9">
        <v>21</v>
      </c>
      <c r="G58" t="s">
        <v>32</v>
      </c>
      <c r="H58" t="s">
        <v>32</v>
      </c>
    </row>
    <row r="59" spans="1:8" ht="12" customHeight="1" x14ac:dyDescent="0.2">
      <c r="A59" s="24" t="s">
        <v>32</v>
      </c>
      <c r="B59" s="1" t="s">
        <v>20</v>
      </c>
      <c r="C59" s="9">
        <v>29</v>
      </c>
      <c r="D59" s="9">
        <v>10</v>
      </c>
      <c r="E59" s="9">
        <v>1</v>
      </c>
      <c r="F59" s="9">
        <v>18</v>
      </c>
      <c r="G59" t="s">
        <v>32</v>
      </c>
      <c r="H59" t="s">
        <v>32</v>
      </c>
    </row>
    <row r="60" spans="1:8" ht="12" customHeight="1" x14ac:dyDescent="0.2">
      <c r="A60" s="24" t="s">
        <v>32</v>
      </c>
      <c r="B60" s="1" t="s">
        <v>21</v>
      </c>
      <c r="C60" s="9">
        <v>10</v>
      </c>
      <c r="D60" s="9">
        <v>1</v>
      </c>
      <c r="E60" s="9" t="s">
        <v>43</v>
      </c>
      <c r="F60" s="9">
        <v>9</v>
      </c>
      <c r="G60" t="s">
        <v>32</v>
      </c>
      <c r="H60" t="s">
        <v>32</v>
      </c>
    </row>
    <row r="61" spans="1:8" ht="12" customHeight="1" x14ac:dyDescent="0.2">
      <c r="A61" s="24" t="s">
        <v>32</v>
      </c>
      <c r="B61" s="1" t="s">
        <v>22</v>
      </c>
      <c r="C61" s="9">
        <v>12</v>
      </c>
      <c r="D61" s="9">
        <v>8</v>
      </c>
      <c r="E61" s="9" t="s">
        <v>43</v>
      </c>
      <c r="F61" s="9">
        <v>4</v>
      </c>
      <c r="G61" t="s">
        <v>32</v>
      </c>
      <c r="H61" t="s">
        <v>32</v>
      </c>
    </row>
    <row r="62" spans="1:8" ht="12" customHeight="1" x14ac:dyDescent="0.2">
      <c r="A62" s="24" t="s">
        <v>32</v>
      </c>
      <c r="B62" s="1" t="s">
        <v>23</v>
      </c>
      <c r="C62" s="9">
        <v>11</v>
      </c>
      <c r="D62" s="9">
        <v>10</v>
      </c>
      <c r="E62" s="9" t="s">
        <v>43</v>
      </c>
      <c r="F62" s="9">
        <v>1</v>
      </c>
      <c r="G62" t="s">
        <v>32</v>
      </c>
      <c r="H62" t="s">
        <v>32</v>
      </c>
    </row>
    <row r="63" spans="1:8" ht="12" customHeight="1" x14ac:dyDescent="0.2">
      <c r="A63" s="24" t="s">
        <v>32</v>
      </c>
      <c r="B63" s="1" t="s">
        <v>24</v>
      </c>
      <c r="C63" s="9">
        <v>13</v>
      </c>
      <c r="D63" s="9">
        <v>9</v>
      </c>
      <c r="E63" s="9" t="s">
        <v>43</v>
      </c>
      <c r="F63" s="9">
        <v>4</v>
      </c>
      <c r="G63" t="s">
        <v>32</v>
      </c>
      <c r="H63" t="s">
        <v>32</v>
      </c>
    </row>
    <row r="64" spans="1:8" ht="12" customHeight="1" x14ac:dyDescent="0.2">
      <c r="A64" s="24" t="s">
        <v>32</v>
      </c>
      <c r="B64" s="1" t="s">
        <v>25</v>
      </c>
      <c r="C64" s="9">
        <v>11</v>
      </c>
      <c r="D64" s="9">
        <v>10</v>
      </c>
      <c r="E64" s="9" t="s">
        <v>43</v>
      </c>
      <c r="F64" s="9">
        <v>1</v>
      </c>
      <c r="G64" t="s">
        <v>32</v>
      </c>
      <c r="H64" t="s">
        <v>32</v>
      </c>
    </row>
    <row r="65" spans="1:31" ht="12" customHeight="1" x14ac:dyDescent="0.2">
      <c r="A65" s="24" t="s">
        <v>32</v>
      </c>
      <c r="B65" s="1" t="s">
        <v>26</v>
      </c>
      <c r="C65" s="9">
        <v>8</v>
      </c>
      <c r="D65" s="9">
        <v>6</v>
      </c>
      <c r="E65" s="9" t="s">
        <v>43</v>
      </c>
      <c r="F65" s="9">
        <v>2</v>
      </c>
      <c r="G65" t="s">
        <v>32</v>
      </c>
      <c r="H65" t="s">
        <v>32</v>
      </c>
    </row>
    <row r="66" spans="1:31" ht="12" customHeight="1" x14ac:dyDescent="0.2">
      <c r="A66" s="24" t="s">
        <v>32</v>
      </c>
      <c r="B66" s="1" t="s">
        <v>27</v>
      </c>
      <c r="C66" s="9">
        <v>5</v>
      </c>
      <c r="D66" s="9">
        <v>3</v>
      </c>
      <c r="E66" s="9" t="s">
        <v>43</v>
      </c>
      <c r="F66" s="9">
        <v>2</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733</v>
      </c>
      <c r="D5" s="17">
        <v>416</v>
      </c>
      <c r="E5" s="17">
        <v>22</v>
      </c>
      <c r="F5" s="17">
        <v>295</v>
      </c>
    </row>
    <row r="6" spans="1:31" ht="12" customHeight="1" x14ac:dyDescent="0.2">
      <c r="A6" s="24" t="s">
        <v>32</v>
      </c>
      <c r="B6" s="1" t="s">
        <v>9</v>
      </c>
      <c r="C6" s="9">
        <v>2</v>
      </c>
      <c r="D6" s="9">
        <v>2</v>
      </c>
      <c r="E6" s="9" t="s">
        <v>43</v>
      </c>
      <c r="F6" s="9" t="s">
        <v>43</v>
      </c>
      <c r="G6" t="s">
        <v>32</v>
      </c>
      <c r="H6" t="s">
        <v>32</v>
      </c>
    </row>
    <row r="7" spans="1:31" ht="12" customHeight="1" x14ac:dyDescent="0.2">
      <c r="A7" s="24" t="s">
        <v>32</v>
      </c>
      <c r="B7" s="1" t="s">
        <v>10</v>
      </c>
      <c r="C7" s="9">
        <v>11</v>
      </c>
      <c r="D7" s="9">
        <v>4</v>
      </c>
      <c r="E7" s="9">
        <v>1</v>
      </c>
      <c r="F7" s="9">
        <v>6</v>
      </c>
      <c r="G7" t="s">
        <v>32</v>
      </c>
      <c r="H7" t="s">
        <v>32</v>
      </c>
    </row>
    <row r="8" spans="1:31" ht="12" customHeight="1" x14ac:dyDescent="0.2">
      <c r="A8" s="24" t="s">
        <v>32</v>
      </c>
      <c r="B8" s="1" t="s">
        <v>11</v>
      </c>
      <c r="C8" s="9">
        <v>44</v>
      </c>
      <c r="D8" s="9">
        <v>22</v>
      </c>
      <c r="E8" s="9" t="s">
        <v>43</v>
      </c>
      <c r="F8" s="9">
        <v>22</v>
      </c>
      <c r="G8" t="s">
        <v>32</v>
      </c>
      <c r="H8" t="s">
        <v>32</v>
      </c>
    </row>
    <row r="9" spans="1:31" ht="12" customHeight="1" x14ac:dyDescent="0.2">
      <c r="A9" s="24" t="s">
        <v>32</v>
      </c>
      <c r="B9" s="1" t="s">
        <v>12</v>
      </c>
      <c r="C9" s="9">
        <v>37</v>
      </c>
      <c r="D9" s="9">
        <v>17</v>
      </c>
      <c r="E9" s="9">
        <v>1</v>
      </c>
      <c r="F9" s="9">
        <v>19</v>
      </c>
      <c r="G9" t="s">
        <v>32</v>
      </c>
      <c r="H9" t="s">
        <v>32</v>
      </c>
    </row>
    <row r="10" spans="1:31" ht="12" customHeight="1" x14ac:dyDescent="0.2">
      <c r="A10" s="24" t="s">
        <v>32</v>
      </c>
      <c r="B10" s="1" t="s">
        <v>13</v>
      </c>
      <c r="C10" s="9">
        <v>38</v>
      </c>
      <c r="D10" s="9">
        <v>10</v>
      </c>
      <c r="E10" s="9">
        <v>2</v>
      </c>
      <c r="F10" s="9">
        <v>26</v>
      </c>
      <c r="G10" t="s">
        <v>32</v>
      </c>
      <c r="H10" t="s">
        <v>32</v>
      </c>
    </row>
    <row r="11" spans="1:31" ht="12" customHeight="1" x14ac:dyDescent="0.2">
      <c r="A11" s="24" t="s">
        <v>32</v>
      </c>
      <c r="B11" s="1" t="s">
        <v>14</v>
      </c>
      <c r="C11" s="9">
        <v>49</v>
      </c>
      <c r="D11" s="9">
        <v>12</v>
      </c>
      <c r="E11" s="9">
        <v>2</v>
      </c>
      <c r="F11" s="9">
        <v>35</v>
      </c>
      <c r="G11" t="s">
        <v>32</v>
      </c>
      <c r="H11" t="s">
        <v>32</v>
      </c>
    </row>
    <row r="12" spans="1:31" ht="12" customHeight="1" x14ac:dyDescent="0.2">
      <c r="A12" s="24" t="s">
        <v>32</v>
      </c>
      <c r="B12" s="1" t="s">
        <v>15</v>
      </c>
      <c r="C12" s="9">
        <v>75</v>
      </c>
      <c r="D12" s="9">
        <v>31</v>
      </c>
      <c r="E12" s="9">
        <v>2</v>
      </c>
      <c r="F12" s="9">
        <v>42</v>
      </c>
      <c r="G12" t="s">
        <v>32</v>
      </c>
      <c r="H12" t="s">
        <v>32</v>
      </c>
    </row>
    <row r="13" spans="1:31" ht="12" customHeight="1" x14ac:dyDescent="0.2">
      <c r="A13" s="24" t="s">
        <v>32</v>
      </c>
      <c r="B13" s="1" t="s">
        <v>16</v>
      </c>
      <c r="C13" s="9">
        <v>69</v>
      </c>
      <c r="D13" s="9">
        <v>38</v>
      </c>
      <c r="E13" s="9">
        <v>1</v>
      </c>
      <c r="F13" s="9">
        <v>30</v>
      </c>
      <c r="G13" t="s">
        <v>32</v>
      </c>
      <c r="H13" t="s">
        <v>32</v>
      </c>
    </row>
    <row r="14" spans="1:31" ht="12" customHeight="1" x14ac:dyDescent="0.2">
      <c r="A14" s="24" t="s">
        <v>32</v>
      </c>
      <c r="B14" s="1" t="s">
        <v>17</v>
      </c>
      <c r="C14" s="9">
        <v>60</v>
      </c>
      <c r="D14" s="9">
        <v>27</v>
      </c>
      <c r="E14" s="9">
        <v>3</v>
      </c>
      <c r="F14" s="9">
        <v>30</v>
      </c>
      <c r="G14" t="s">
        <v>32</v>
      </c>
      <c r="H14" t="s">
        <v>32</v>
      </c>
    </row>
    <row r="15" spans="1:31" ht="12" customHeight="1" x14ac:dyDescent="0.2">
      <c r="A15" s="24" t="s">
        <v>32</v>
      </c>
      <c r="B15" s="1" t="s">
        <v>18</v>
      </c>
      <c r="C15" s="9">
        <v>58</v>
      </c>
      <c r="D15" s="9">
        <v>28</v>
      </c>
      <c r="E15" s="9">
        <v>4</v>
      </c>
      <c r="F15" s="9">
        <v>26</v>
      </c>
      <c r="G15" t="s">
        <v>32</v>
      </c>
      <c r="H15" t="s">
        <v>32</v>
      </c>
    </row>
    <row r="16" spans="1:31" ht="12" customHeight="1" x14ac:dyDescent="0.2">
      <c r="A16" s="24" t="s">
        <v>32</v>
      </c>
      <c r="B16" s="1" t="s">
        <v>19</v>
      </c>
      <c r="C16" s="9">
        <v>63</v>
      </c>
      <c r="D16" s="9">
        <v>37</v>
      </c>
      <c r="E16" s="9">
        <v>2</v>
      </c>
      <c r="F16" s="9">
        <v>24</v>
      </c>
      <c r="G16" t="s">
        <v>32</v>
      </c>
      <c r="H16" t="s">
        <v>32</v>
      </c>
    </row>
    <row r="17" spans="1:9" ht="12" customHeight="1" x14ac:dyDescent="0.2">
      <c r="A17" s="24" t="s">
        <v>32</v>
      </c>
      <c r="B17" s="1" t="s">
        <v>20</v>
      </c>
      <c r="C17" s="9">
        <v>47</v>
      </c>
      <c r="D17" s="9">
        <v>32</v>
      </c>
      <c r="E17" s="9" t="s">
        <v>43</v>
      </c>
      <c r="F17" s="9">
        <v>15</v>
      </c>
      <c r="G17" t="s">
        <v>32</v>
      </c>
      <c r="H17" t="s">
        <v>32</v>
      </c>
    </row>
    <row r="18" spans="1:9" ht="12" customHeight="1" x14ac:dyDescent="0.2">
      <c r="A18" s="24" t="s">
        <v>32</v>
      </c>
      <c r="B18" s="1" t="s">
        <v>21</v>
      </c>
      <c r="C18" s="9">
        <v>34</v>
      </c>
      <c r="D18" s="9">
        <v>23</v>
      </c>
      <c r="E18" s="9">
        <v>1</v>
      </c>
      <c r="F18" s="9">
        <v>10</v>
      </c>
      <c r="G18" t="s">
        <v>32</v>
      </c>
      <c r="H18" t="s">
        <v>32</v>
      </c>
    </row>
    <row r="19" spans="1:9" ht="12" customHeight="1" x14ac:dyDescent="0.2">
      <c r="A19" s="24" t="s">
        <v>32</v>
      </c>
      <c r="B19" s="1" t="s">
        <v>22</v>
      </c>
      <c r="C19" s="9">
        <v>36</v>
      </c>
      <c r="D19" s="9">
        <v>28</v>
      </c>
      <c r="E19" s="9">
        <v>2</v>
      </c>
      <c r="F19" s="9">
        <v>6</v>
      </c>
      <c r="G19" t="s">
        <v>32</v>
      </c>
      <c r="H19" t="s">
        <v>32</v>
      </c>
    </row>
    <row r="20" spans="1:9" ht="12" customHeight="1" x14ac:dyDescent="0.2">
      <c r="A20" s="24" t="s">
        <v>32</v>
      </c>
      <c r="B20" s="1" t="s">
        <v>23</v>
      </c>
      <c r="C20" s="9">
        <v>42</v>
      </c>
      <c r="D20" s="9">
        <v>41</v>
      </c>
      <c r="E20" s="9" t="s">
        <v>43</v>
      </c>
      <c r="F20" s="9">
        <v>1</v>
      </c>
      <c r="G20" t="s">
        <v>32</v>
      </c>
      <c r="H20" t="s">
        <v>32</v>
      </c>
    </row>
    <row r="21" spans="1:9" ht="12" customHeight="1" x14ac:dyDescent="0.2">
      <c r="A21" s="24" t="s">
        <v>32</v>
      </c>
      <c r="B21" s="1" t="s">
        <v>24</v>
      </c>
      <c r="C21" s="9">
        <v>32</v>
      </c>
      <c r="D21" s="9">
        <v>29</v>
      </c>
      <c r="E21" s="9" t="s">
        <v>43</v>
      </c>
      <c r="F21" s="9">
        <v>3</v>
      </c>
      <c r="G21" t="s">
        <v>32</v>
      </c>
      <c r="H21" t="s">
        <v>32</v>
      </c>
    </row>
    <row r="22" spans="1:9" ht="12" customHeight="1" x14ac:dyDescent="0.2">
      <c r="A22" s="24" t="s">
        <v>32</v>
      </c>
      <c r="B22" s="1" t="s">
        <v>25</v>
      </c>
      <c r="C22" s="9">
        <v>22</v>
      </c>
      <c r="D22" s="9">
        <v>22</v>
      </c>
      <c r="E22" s="9" t="s">
        <v>43</v>
      </c>
      <c r="F22" s="9" t="s">
        <v>43</v>
      </c>
      <c r="G22" t="s">
        <v>32</v>
      </c>
      <c r="H22" t="s">
        <v>32</v>
      </c>
    </row>
    <row r="23" spans="1:9" ht="12" customHeight="1" x14ac:dyDescent="0.2">
      <c r="A23" s="24" t="s">
        <v>32</v>
      </c>
      <c r="B23" s="1" t="s">
        <v>26</v>
      </c>
      <c r="C23" s="9">
        <v>8</v>
      </c>
      <c r="D23" s="9">
        <v>7</v>
      </c>
      <c r="E23" s="9">
        <v>1</v>
      </c>
      <c r="F23" s="9" t="s">
        <v>43</v>
      </c>
      <c r="G23" t="s">
        <v>32</v>
      </c>
      <c r="H23" t="s">
        <v>32</v>
      </c>
    </row>
    <row r="24" spans="1:9" ht="12" customHeight="1" x14ac:dyDescent="0.25">
      <c r="A24" s="24" t="s">
        <v>32</v>
      </c>
      <c r="B24" s="1" t="s">
        <v>27</v>
      </c>
      <c r="C24" s="9">
        <v>6</v>
      </c>
      <c r="D24" s="9">
        <v>6</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390</v>
      </c>
      <c r="D26" s="3">
        <v>224</v>
      </c>
      <c r="E26" s="3">
        <v>13</v>
      </c>
      <c r="F26" s="3">
        <v>153</v>
      </c>
    </row>
    <row r="27" spans="1:9" ht="12" customHeight="1" x14ac:dyDescent="0.2">
      <c r="A27" s="24" t="s">
        <v>32</v>
      </c>
      <c r="B27" s="1" t="s">
        <v>9</v>
      </c>
      <c r="C27" s="9">
        <v>1</v>
      </c>
      <c r="D27" s="9">
        <v>1</v>
      </c>
      <c r="E27" s="9" t="s">
        <v>43</v>
      </c>
      <c r="F27" s="9" t="s">
        <v>43</v>
      </c>
      <c r="G27" t="s">
        <v>32</v>
      </c>
      <c r="H27" t="s">
        <v>32</v>
      </c>
    </row>
    <row r="28" spans="1:9" ht="12" customHeight="1" x14ac:dyDescent="0.2">
      <c r="A28" s="24" t="s">
        <v>32</v>
      </c>
      <c r="B28" s="1" t="s">
        <v>10</v>
      </c>
      <c r="C28" s="9">
        <v>9</v>
      </c>
      <c r="D28" s="9">
        <v>3</v>
      </c>
      <c r="E28" s="9">
        <v>1</v>
      </c>
      <c r="F28" s="9">
        <v>5</v>
      </c>
      <c r="G28" t="s">
        <v>32</v>
      </c>
      <c r="H28" t="s">
        <v>32</v>
      </c>
    </row>
    <row r="29" spans="1:9" ht="12" customHeight="1" x14ac:dyDescent="0.2">
      <c r="A29" s="24" t="s">
        <v>32</v>
      </c>
      <c r="B29" s="1" t="s">
        <v>11</v>
      </c>
      <c r="C29" s="9">
        <v>19</v>
      </c>
      <c r="D29" s="9">
        <v>7</v>
      </c>
      <c r="E29" s="9" t="s">
        <v>43</v>
      </c>
      <c r="F29" s="9">
        <v>12</v>
      </c>
      <c r="G29" t="s">
        <v>32</v>
      </c>
      <c r="H29" t="s">
        <v>32</v>
      </c>
    </row>
    <row r="30" spans="1:9" ht="12" customHeight="1" x14ac:dyDescent="0.2">
      <c r="A30" s="24" t="s">
        <v>32</v>
      </c>
      <c r="B30" s="1" t="s">
        <v>12</v>
      </c>
      <c r="C30" s="9">
        <v>22</v>
      </c>
      <c r="D30" s="9">
        <v>10</v>
      </c>
      <c r="E30" s="9" t="s">
        <v>43</v>
      </c>
      <c r="F30" s="9">
        <v>12</v>
      </c>
      <c r="G30" t="s">
        <v>32</v>
      </c>
      <c r="H30" t="s">
        <v>32</v>
      </c>
    </row>
    <row r="31" spans="1:9" ht="12" customHeight="1" x14ac:dyDescent="0.2">
      <c r="A31" s="24" t="s">
        <v>32</v>
      </c>
      <c r="B31" s="1" t="s">
        <v>13</v>
      </c>
      <c r="C31" s="9">
        <v>22</v>
      </c>
      <c r="D31" s="9">
        <v>5</v>
      </c>
      <c r="E31" s="9">
        <v>1</v>
      </c>
      <c r="F31" s="9">
        <v>16</v>
      </c>
      <c r="G31" t="s">
        <v>32</v>
      </c>
      <c r="H31" t="s">
        <v>32</v>
      </c>
    </row>
    <row r="32" spans="1:9" ht="12" customHeight="1" x14ac:dyDescent="0.2">
      <c r="A32" s="24" t="s">
        <v>32</v>
      </c>
      <c r="B32" s="1" t="s">
        <v>14</v>
      </c>
      <c r="C32" s="9">
        <v>24</v>
      </c>
      <c r="D32" s="9">
        <v>6</v>
      </c>
      <c r="E32" s="9">
        <v>2</v>
      </c>
      <c r="F32" s="9">
        <v>16</v>
      </c>
      <c r="G32" t="s">
        <v>32</v>
      </c>
      <c r="H32" t="s">
        <v>32</v>
      </c>
    </row>
    <row r="33" spans="1:9" ht="12" customHeight="1" x14ac:dyDescent="0.2">
      <c r="A33" s="24" t="s">
        <v>32</v>
      </c>
      <c r="B33" s="1" t="s">
        <v>15</v>
      </c>
      <c r="C33" s="9">
        <v>32</v>
      </c>
      <c r="D33" s="9">
        <v>14</v>
      </c>
      <c r="E33" s="9">
        <v>1</v>
      </c>
      <c r="F33" s="9">
        <v>17</v>
      </c>
      <c r="G33" t="s">
        <v>32</v>
      </c>
      <c r="H33" t="s">
        <v>32</v>
      </c>
    </row>
    <row r="34" spans="1:9" ht="12" customHeight="1" x14ac:dyDescent="0.2">
      <c r="A34" s="24" t="s">
        <v>32</v>
      </c>
      <c r="B34" s="1" t="s">
        <v>16</v>
      </c>
      <c r="C34" s="9">
        <v>37</v>
      </c>
      <c r="D34" s="9">
        <v>21</v>
      </c>
      <c r="E34" s="9">
        <v>1</v>
      </c>
      <c r="F34" s="9">
        <v>15</v>
      </c>
      <c r="G34" t="s">
        <v>32</v>
      </c>
      <c r="H34" t="s">
        <v>32</v>
      </c>
    </row>
    <row r="35" spans="1:9" ht="12" customHeight="1" x14ac:dyDescent="0.2">
      <c r="A35" s="24" t="s">
        <v>32</v>
      </c>
      <c r="B35" s="1" t="s">
        <v>17</v>
      </c>
      <c r="C35" s="9">
        <v>41</v>
      </c>
      <c r="D35" s="9">
        <v>18</v>
      </c>
      <c r="E35" s="9">
        <v>2</v>
      </c>
      <c r="F35" s="9">
        <v>21</v>
      </c>
      <c r="G35" t="s">
        <v>32</v>
      </c>
      <c r="H35" t="s">
        <v>32</v>
      </c>
    </row>
    <row r="36" spans="1:9" ht="12" customHeight="1" x14ac:dyDescent="0.2">
      <c r="A36" s="24" t="s">
        <v>32</v>
      </c>
      <c r="B36" s="1" t="s">
        <v>18</v>
      </c>
      <c r="C36" s="9">
        <v>28</v>
      </c>
      <c r="D36" s="9">
        <v>12</v>
      </c>
      <c r="E36" s="9">
        <v>2</v>
      </c>
      <c r="F36" s="9">
        <v>14</v>
      </c>
      <c r="G36" t="s">
        <v>32</v>
      </c>
      <c r="H36" t="s">
        <v>32</v>
      </c>
    </row>
    <row r="37" spans="1:9" ht="12" customHeight="1" x14ac:dyDescent="0.2">
      <c r="A37" s="24" t="s">
        <v>32</v>
      </c>
      <c r="B37" s="1" t="s">
        <v>19</v>
      </c>
      <c r="C37" s="9">
        <v>29</v>
      </c>
      <c r="D37" s="9">
        <v>21</v>
      </c>
      <c r="E37" s="9" t="s">
        <v>43</v>
      </c>
      <c r="F37" s="9">
        <v>8</v>
      </c>
      <c r="G37" t="s">
        <v>32</v>
      </c>
      <c r="H37" t="s">
        <v>32</v>
      </c>
    </row>
    <row r="38" spans="1:9" ht="12" customHeight="1" x14ac:dyDescent="0.2">
      <c r="A38" s="24" t="s">
        <v>32</v>
      </c>
      <c r="B38" s="1" t="s">
        <v>20</v>
      </c>
      <c r="C38" s="9">
        <v>30</v>
      </c>
      <c r="D38" s="9">
        <v>21</v>
      </c>
      <c r="E38" s="9" t="s">
        <v>43</v>
      </c>
      <c r="F38" s="9">
        <v>9</v>
      </c>
      <c r="G38" t="s">
        <v>32</v>
      </c>
      <c r="H38" t="s">
        <v>32</v>
      </c>
    </row>
    <row r="39" spans="1:9" ht="12" customHeight="1" x14ac:dyDescent="0.2">
      <c r="A39" s="24" t="s">
        <v>32</v>
      </c>
      <c r="B39" s="1" t="s">
        <v>21</v>
      </c>
      <c r="C39" s="9">
        <v>16</v>
      </c>
      <c r="D39" s="9">
        <v>13</v>
      </c>
      <c r="E39" s="9">
        <v>1</v>
      </c>
      <c r="F39" s="9">
        <v>2</v>
      </c>
      <c r="G39" t="s">
        <v>32</v>
      </c>
      <c r="H39" t="s">
        <v>32</v>
      </c>
    </row>
    <row r="40" spans="1:9" ht="12" customHeight="1" x14ac:dyDescent="0.2">
      <c r="A40" s="24" t="s">
        <v>32</v>
      </c>
      <c r="B40" s="1" t="s">
        <v>22</v>
      </c>
      <c r="C40" s="9">
        <v>24</v>
      </c>
      <c r="D40" s="9">
        <v>19</v>
      </c>
      <c r="E40" s="9">
        <v>1</v>
      </c>
      <c r="F40" s="9">
        <v>4</v>
      </c>
      <c r="G40" t="s">
        <v>32</v>
      </c>
      <c r="H40" t="s">
        <v>32</v>
      </c>
    </row>
    <row r="41" spans="1:9" ht="12" customHeight="1" x14ac:dyDescent="0.2">
      <c r="A41" s="24" t="s">
        <v>32</v>
      </c>
      <c r="B41" s="1" t="s">
        <v>23</v>
      </c>
      <c r="C41" s="9">
        <v>17</v>
      </c>
      <c r="D41" s="9">
        <v>17</v>
      </c>
      <c r="E41" s="9" t="s">
        <v>43</v>
      </c>
      <c r="F41" s="9" t="s">
        <v>43</v>
      </c>
      <c r="G41" t="s">
        <v>32</v>
      </c>
      <c r="H41" t="s">
        <v>32</v>
      </c>
    </row>
    <row r="42" spans="1:9" ht="12" customHeight="1" x14ac:dyDescent="0.2">
      <c r="A42" s="24" t="s">
        <v>32</v>
      </c>
      <c r="B42" s="1" t="s">
        <v>24</v>
      </c>
      <c r="C42" s="9">
        <v>19</v>
      </c>
      <c r="D42" s="9">
        <v>17</v>
      </c>
      <c r="E42" s="9" t="s">
        <v>43</v>
      </c>
      <c r="F42" s="9">
        <v>2</v>
      </c>
      <c r="G42" t="s">
        <v>32</v>
      </c>
      <c r="H42" t="s">
        <v>32</v>
      </c>
    </row>
    <row r="43" spans="1:9" ht="12" customHeight="1" x14ac:dyDescent="0.2">
      <c r="A43" s="24" t="s">
        <v>32</v>
      </c>
      <c r="B43" s="1" t="s">
        <v>25</v>
      </c>
      <c r="C43" s="9">
        <v>10</v>
      </c>
      <c r="D43" s="9">
        <v>10</v>
      </c>
      <c r="E43" s="9" t="s">
        <v>43</v>
      </c>
      <c r="F43" s="9" t="s">
        <v>43</v>
      </c>
      <c r="G43" t="s">
        <v>32</v>
      </c>
      <c r="H43" t="s">
        <v>32</v>
      </c>
    </row>
    <row r="44" spans="1:9" ht="12" customHeight="1" x14ac:dyDescent="0.2">
      <c r="A44" s="24" t="s">
        <v>32</v>
      </c>
      <c r="B44" s="1" t="s">
        <v>26</v>
      </c>
      <c r="C44" s="9">
        <v>6</v>
      </c>
      <c r="D44" s="9">
        <v>5</v>
      </c>
      <c r="E44" s="9">
        <v>1</v>
      </c>
      <c r="F44" s="9" t="s">
        <v>43</v>
      </c>
      <c r="G44" t="s">
        <v>32</v>
      </c>
      <c r="H44" t="s">
        <v>32</v>
      </c>
    </row>
    <row r="45" spans="1:9" ht="12" customHeight="1" x14ac:dyDescent="0.2">
      <c r="A45" s="24" t="s">
        <v>32</v>
      </c>
      <c r="B45" s="1" t="s">
        <v>27</v>
      </c>
      <c r="C45" s="9">
        <v>4</v>
      </c>
      <c r="D45" s="9">
        <v>4</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343</v>
      </c>
      <c r="D47" s="3">
        <v>192</v>
      </c>
      <c r="E47" s="3">
        <v>9</v>
      </c>
      <c r="F47" s="3">
        <v>142</v>
      </c>
    </row>
    <row r="48" spans="1:9" ht="12" customHeight="1" x14ac:dyDescent="0.2">
      <c r="A48" s="24" t="s">
        <v>32</v>
      </c>
      <c r="B48" s="1" t="s">
        <v>9</v>
      </c>
      <c r="C48" s="9">
        <v>1</v>
      </c>
      <c r="D48" s="9">
        <v>1</v>
      </c>
      <c r="E48" s="9" t="s">
        <v>43</v>
      </c>
      <c r="F48" s="9" t="s">
        <v>43</v>
      </c>
      <c r="G48" t="s">
        <v>32</v>
      </c>
      <c r="H48" t="s">
        <v>32</v>
      </c>
    </row>
    <row r="49" spans="1:8" ht="12" customHeight="1" x14ac:dyDescent="0.2">
      <c r="A49" s="24" t="s">
        <v>32</v>
      </c>
      <c r="B49" s="1" t="s">
        <v>10</v>
      </c>
      <c r="C49" s="9">
        <v>2</v>
      </c>
      <c r="D49" s="9">
        <v>1</v>
      </c>
      <c r="E49" s="9" t="s">
        <v>43</v>
      </c>
      <c r="F49" s="9">
        <v>1</v>
      </c>
      <c r="G49" t="s">
        <v>32</v>
      </c>
      <c r="H49" t="s">
        <v>32</v>
      </c>
    </row>
    <row r="50" spans="1:8" ht="12" customHeight="1" x14ac:dyDescent="0.2">
      <c r="A50" s="24" t="s">
        <v>32</v>
      </c>
      <c r="B50" s="1" t="s">
        <v>11</v>
      </c>
      <c r="C50" s="9">
        <v>25</v>
      </c>
      <c r="D50" s="9">
        <v>15</v>
      </c>
      <c r="E50" s="9" t="s">
        <v>43</v>
      </c>
      <c r="F50" s="9">
        <v>10</v>
      </c>
      <c r="G50" t="s">
        <v>32</v>
      </c>
      <c r="H50" t="s">
        <v>32</v>
      </c>
    </row>
    <row r="51" spans="1:8" ht="12" customHeight="1" x14ac:dyDescent="0.2">
      <c r="A51" s="24" t="s">
        <v>32</v>
      </c>
      <c r="B51" s="1" t="s">
        <v>12</v>
      </c>
      <c r="C51" s="9">
        <v>15</v>
      </c>
      <c r="D51" s="9">
        <v>7</v>
      </c>
      <c r="E51" s="9">
        <v>1</v>
      </c>
      <c r="F51" s="9">
        <v>7</v>
      </c>
      <c r="G51" t="s">
        <v>32</v>
      </c>
      <c r="H51" t="s">
        <v>32</v>
      </c>
    </row>
    <row r="52" spans="1:8" ht="12" customHeight="1" x14ac:dyDescent="0.2">
      <c r="A52" s="24" t="s">
        <v>32</v>
      </c>
      <c r="B52" s="1" t="s">
        <v>13</v>
      </c>
      <c r="C52" s="9">
        <v>16</v>
      </c>
      <c r="D52" s="9">
        <v>5</v>
      </c>
      <c r="E52" s="9">
        <v>1</v>
      </c>
      <c r="F52" s="9">
        <v>10</v>
      </c>
      <c r="G52" t="s">
        <v>32</v>
      </c>
      <c r="H52" t="s">
        <v>32</v>
      </c>
    </row>
    <row r="53" spans="1:8" ht="12" customHeight="1" x14ac:dyDescent="0.2">
      <c r="A53" s="24" t="s">
        <v>32</v>
      </c>
      <c r="B53" s="1" t="s">
        <v>14</v>
      </c>
      <c r="C53" s="9">
        <v>25</v>
      </c>
      <c r="D53" s="9">
        <v>6</v>
      </c>
      <c r="E53" s="9" t="s">
        <v>43</v>
      </c>
      <c r="F53" s="9">
        <v>19</v>
      </c>
      <c r="G53" t="s">
        <v>32</v>
      </c>
      <c r="H53" t="s">
        <v>32</v>
      </c>
    </row>
    <row r="54" spans="1:8" ht="12" customHeight="1" x14ac:dyDescent="0.2">
      <c r="A54" s="24" t="s">
        <v>32</v>
      </c>
      <c r="B54" s="1" t="s">
        <v>15</v>
      </c>
      <c r="C54" s="9">
        <v>43</v>
      </c>
      <c r="D54" s="9">
        <v>17</v>
      </c>
      <c r="E54" s="9">
        <v>1</v>
      </c>
      <c r="F54" s="9">
        <v>25</v>
      </c>
      <c r="G54" t="s">
        <v>32</v>
      </c>
      <c r="H54" t="s">
        <v>32</v>
      </c>
    </row>
    <row r="55" spans="1:8" ht="12" customHeight="1" x14ac:dyDescent="0.2">
      <c r="A55" s="24" t="s">
        <v>32</v>
      </c>
      <c r="B55" s="1" t="s">
        <v>16</v>
      </c>
      <c r="C55" s="9">
        <v>32</v>
      </c>
      <c r="D55" s="9">
        <v>17</v>
      </c>
      <c r="E55" s="9" t="s">
        <v>43</v>
      </c>
      <c r="F55" s="9">
        <v>15</v>
      </c>
      <c r="G55" t="s">
        <v>32</v>
      </c>
      <c r="H55" t="s">
        <v>32</v>
      </c>
    </row>
    <row r="56" spans="1:8" ht="12" customHeight="1" x14ac:dyDescent="0.2">
      <c r="A56" s="24" t="s">
        <v>32</v>
      </c>
      <c r="B56" s="1" t="s">
        <v>17</v>
      </c>
      <c r="C56" s="9">
        <v>19</v>
      </c>
      <c r="D56" s="9">
        <v>9</v>
      </c>
      <c r="E56" s="9">
        <v>1</v>
      </c>
      <c r="F56" s="9">
        <v>9</v>
      </c>
      <c r="G56" t="s">
        <v>32</v>
      </c>
      <c r="H56" t="s">
        <v>32</v>
      </c>
    </row>
    <row r="57" spans="1:8" ht="12" customHeight="1" x14ac:dyDescent="0.2">
      <c r="A57" s="24" t="s">
        <v>32</v>
      </c>
      <c r="B57" s="1" t="s">
        <v>18</v>
      </c>
      <c r="C57" s="9">
        <v>30</v>
      </c>
      <c r="D57" s="9">
        <v>16</v>
      </c>
      <c r="E57" s="9">
        <v>2</v>
      </c>
      <c r="F57" s="9">
        <v>12</v>
      </c>
      <c r="G57" t="s">
        <v>32</v>
      </c>
      <c r="H57" t="s">
        <v>32</v>
      </c>
    </row>
    <row r="58" spans="1:8" ht="12" customHeight="1" x14ac:dyDescent="0.2">
      <c r="A58" s="24" t="s">
        <v>32</v>
      </c>
      <c r="B58" s="1" t="s">
        <v>19</v>
      </c>
      <c r="C58" s="9">
        <v>34</v>
      </c>
      <c r="D58" s="9">
        <v>16</v>
      </c>
      <c r="E58" s="9">
        <v>2</v>
      </c>
      <c r="F58" s="9">
        <v>16</v>
      </c>
      <c r="G58" t="s">
        <v>32</v>
      </c>
      <c r="H58" t="s">
        <v>32</v>
      </c>
    </row>
    <row r="59" spans="1:8" ht="12" customHeight="1" x14ac:dyDescent="0.2">
      <c r="A59" s="24" t="s">
        <v>32</v>
      </c>
      <c r="B59" s="1" t="s">
        <v>20</v>
      </c>
      <c r="C59" s="9">
        <v>17</v>
      </c>
      <c r="D59" s="9">
        <v>11</v>
      </c>
      <c r="E59" s="9" t="s">
        <v>43</v>
      </c>
      <c r="F59" s="9">
        <v>6</v>
      </c>
      <c r="G59" t="s">
        <v>32</v>
      </c>
      <c r="H59" t="s">
        <v>32</v>
      </c>
    </row>
    <row r="60" spans="1:8" ht="12" customHeight="1" x14ac:dyDescent="0.2">
      <c r="A60" s="24" t="s">
        <v>32</v>
      </c>
      <c r="B60" s="1" t="s">
        <v>21</v>
      </c>
      <c r="C60" s="9">
        <v>18</v>
      </c>
      <c r="D60" s="9">
        <v>10</v>
      </c>
      <c r="E60" s="9" t="s">
        <v>43</v>
      </c>
      <c r="F60" s="9">
        <v>8</v>
      </c>
      <c r="G60" t="s">
        <v>32</v>
      </c>
      <c r="H60" t="s">
        <v>32</v>
      </c>
    </row>
    <row r="61" spans="1:8" ht="12" customHeight="1" x14ac:dyDescent="0.2">
      <c r="A61" s="24" t="s">
        <v>32</v>
      </c>
      <c r="B61" s="1" t="s">
        <v>22</v>
      </c>
      <c r="C61" s="9">
        <v>12</v>
      </c>
      <c r="D61" s="9">
        <v>9</v>
      </c>
      <c r="E61" s="9">
        <v>1</v>
      </c>
      <c r="F61" s="9">
        <v>2</v>
      </c>
      <c r="G61" t="s">
        <v>32</v>
      </c>
      <c r="H61" t="s">
        <v>32</v>
      </c>
    </row>
    <row r="62" spans="1:8" ht="12" customHeight="1" x14ac:dyDescent="0.2">
      <c r="A62" s="24" t="s">
        <v>32</v>
      </c>
      <c r="B62" s="1" t="s">
        <v>23</v>
      </c>
      <c r="C62" s="9">
        <v>25</v>
      </c>
      <c r="D62" s="9">
        <v>24</v>
      </c>
      <c r="E62" s="9" t="s">
        <v>43</v>
      </c>
      <c r="F62" s="9">
        <v>1</v>
      </c>
      <c r="G62" t="s">
        <v>32</v>
      </c>
      <c r="H62" t="s">
        <v>32</v>
      </c>
    </row>
    <row r="63" spans="1:8" ht="12" customHeight="1" x14ac:dyDescent="0.2">
      <c r="A63" s="24" t="s">
        <v>32</v>
      </c>
      <c r="B63" s="1" t="s">
        <v>24</v>
      </c>
      <c r="C63" s="9">
        <v>13</v>
      </c>
      <c r="D63" s="9">
        <v>12</v>
      </c>
      <c r="E63" s="9" t="s">
        <v>43</v>
      </c>
      <c r="F63" s="9">
        <v>1</v>
      </c>
      <c r="G63" t="s">
        <v>32</v>
      </c>
      <c r="H63" t="s">
        <v>32</v>
      </c>
    </row>
    <row r="64" spans="1:8" ht="12" customHeight="1" x14ac:dyDescent="0.2">
      <c r="A64" s="24" t="s">
        <v>32</v>
      </c>
      <c r="B64" s="1" t="s">
        <v>25</v>
      </c>
      <c r="C64" s="9">
        <v>12</v>
      </c>
      <c r="D64" s="9">
        <v>12</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1513</v>
      </c>
      <c r="D5" s="17">
        <v>509</v>
      </c>
      <c r="E5" s="17">
        <v>34</v>
      </c>
      <c r="F5" s="17">
        <v>970</v>
      </c>
    </row>
    <row r="6" spans="1:31" ht="12" customHeight="1" x14ac:dyDescent="0.2">
      <c r="A6" s="24" t="s">
        <v>32</v>
      </c>
      <c r="B6" s="1" t="s">
        <v>9</v>
      </c>
      <c r="C6" s="9">
        <v>28</v>
      </c>
      <c r="D6" s="9">
        <v>10</v>
      </c>
      <c r="E6" s="9">
        <v>1</v>
      </c>
      <c r="F6" s="9">
        <v>17</v>
      </c>
      <c r="G6" t="s">
        <v>32</v>
      </c>
      <c r="H6" t="s">
        <v>32</v>
      </c>
    </row>
    <row r="7" spans="1:31" ht="12" customHeight="1" x14ac:dyDescent="0.2">
      <c r="A7" s="24" t="s">
        <v>32</v>
      </c>
      <c r="B7" s="1" t="s">
        <v>10</v>
      </c>
      <c r="C7" s="9">
        <v>41</v>
      </c>
      <c r="D7" s="9">
        <v>16</v>
      </c>
      <c r="E7" s="9" t="s">
        <v>43</v>
      </c>
      <c r="F7" s="9">
        <v>25</v>
      </c>
      <c r="G7" t="s">
        <v>32</v>
      </c>
      <c r="H7" t="s">
        <v>32</v>
      </c>
    </row>
    <row r="8" spans="1:31" ht="12" customHeight="1" x14ac:dyDescent="0.2">
      <c r="A8" s="24" t="s">
        <v>32</v>
      </c>
      <c r="B8" s="1" t="s">
        <v>11</v>
      </c>
      <c r="C8" s="9">
        <v>91</v>
      </c>
      <c r="D8" s="9">
        <v>21</v>
      </c>
      <c r="E8" s="9">
        <v>3</v>
      </c>
      <c r="F8" s="9">
        <v>67</v>
      </c>
      <c r="G8" t="s">
        <v>32</v>
      </c>
      <c r="H8" t="s">
        <v>32</v>
      </c>
    </row>
    <row r="9" spans="1:31" ht="12" customHeight="1" x14ac:dyDescent="0.2">
      <c r="A9" s="24" t="s">
        <v>32</v>
      </c>
      <c r="B9" s="1" t="s">
        <v>12</v>
      </c>
      <c r="C9" s="9">
        <v>115</v>
      </c>
      <c r="D9" s="9">
        <v>27</v>
      </c>
      <c r="E9" s="9">
        <v>2</v>
      </c>
      <c r="F9" s="9">
        <v>86</v>
      </c>
      <c r="G9" t="s">
        <v>32</v>
      </c>
      <c r="H9" t="s">
        <v>32</v>
      </c>
    </row>
    <row r="10" spans="1:31" ht="12" customHeight="1" x14ac:dyDescent="0.2">
      <c r="A10" s="24" t="s">
        <v>32</v>
      </c>
      <c r="B10" s="1" t="s">
        <v>13</v>
      </c>
      <c r="C10" s="9">
        <v>119</v>
      </c>
      <c r="D10" s="9">
        <v>24</v>
      </c>
      <c r="E10" s="9">
        <v>3</v>
      </c>
      <c r="F10" s="9">
        <v>92</v>
      </c>
      <c r="G10" t="s">
        <v>32</v>
      </c>
      <c r="H10" t="s">
        <v>32</v>
      </c>
    </row>
    <row r="11" spans="1:31" ht="12" customHeight="1" x14ac:dyDescent="0.2">
      <c r="A11" s="24" t="s">
        <v>32</v>
      </c>
      <c r="B11" s="1" t="s">
        <v>14</v>
      </c>
      <c r="C11" s="9">
        <v>119</v>
      </c>
      <c r="D11" s="9">
        <v>23</v>
      </c>
      <c r="E11" s="9" t="s">
        <v>43</v>
      </c>
      <c r="F11" s="9">
        <v>96</v>
      </c>
      <c r="G11" t="s">
        <v>32</v>
      </c>
      <c r="H11" t="s">
        <v>32</v>
      </c>
    </row>
    <row r="12" spans="1:31" ht="12" customHeight="1" x14ac:dyDescent="0.2">
      <c r="A12" s="24" t="s">
        <v>32</v>
      </c>
      <c r="B12" s="1" t="s">
        <v>15</v>
      </c>
      <c r="C12" s="9">
        <v>192</v>
      </c>
      <c r="D12" s="9">
        <v>41</v>
      </c>
      <c r="E12" s="9">
        <v>2</v>
      </c>
      <c r="F12" s="9">
        <v>149</v>
      </c>
      <c r="G12" t="s">
        <v>32</v>
      </c>
      <c r="H12" t="s">
        <v>32</v>
      </c>
    </row>
    <row r="13" spans="1:31" ht="12" customHeight="1" x14ac:dyDescent="0.2">
      <c r="A13" s="24" t="s">
        <v>32</v>
      </c>
      <c r="B13" s="1" t="s">
        <v>16</v>
      </c>
      <c r="C13" s="9">
        <v>166</v>
      </c>
      <c r="D13" s="9">
        <v>42</v>
      </c>
      <c r="E13" s="9">
        <v>5</v>
      </c>
      <c r="F13" s="9">
        <v>119</v>
      </c>
      <c r="G13" t="s">
        <v>32</v>
      </c>
      <c r="H13" t="s">
        <v>32</v>
      </c>
    </row>
    <row r="14" spans="1:31" ht="12" customHeight="1" x14ac:dyDescent="0.2">
      <c r="A14" s="24" t="s">
        <v>32</v>
      </c>
      <c r="B14" s="1" t="s">
        <v>17</v>
      </c>
      <c r="C14" s="9">
        <v>132</v>
      </c>
      <c r="D14" s="9">
        <v>42</v>
      </c>
      <c r="E14" s="9">
        <v>4</v>
      </c>
      <c r="F14" s="9">
        <v>86</v>
      </c>
      <c r="G14" t="s">
        <v>32</v>
      </c>
      <c r="H14" t="s">
        <v>32</v>
      </c>
    </row>
    <row r="15" spans="1:31" ht="12" customHeight="1" x14ac:dyDescent="0.2">
      <c r="A15" s="24" t="s">
        <v>32</v>
      </c>
      <c r="B15" s="1" t="s">
        <v>18</v>
      </c>
      <c r="C15" s="9">
        <v>100</v>
      </c>
      <c r="D15" s="9">
        <v>22</v>
      </c>
      <c r="E15" s="9">
        <v>4</v>
      </c>
      <c r="F15" s="9">
        <v>74</v>
      </c>
      <c r="G15" t="s">
        <v>32</v>
      </c>
      <c r="H15" t="s">
        <v>32</v>
      </c>
    </row>
    <row r="16" spans="1:31" ht="12" customHeight="1" x14ac:dyDescent="0.2">
      <c r="A16" s="24" t="s">
        <v>32</v>
      </c>
      <c r="B16" s="1" t="s">
        <v>19</v>
      </c>
      <c r="C16" s="9">
        <v>109</v>
      </c>
      <c r="D16" s="9">
        <v>43</v>
      </c>
      <c r="E16" s="9">
        <v>3</v>
      </c>
      <c r="F16" s="9">
        <v>63</v>
      </c>
      <c r="G16" t="s">
        <v>32</v>
      </c>
      <c r="H16" t="s">
        <v>32</v>
      </c>
    </row>
    <row r="17" spans="1:9" ht="12" customHeight="1" x14ac:dyDescent="0.2">
      <c r="A17" s="24" t="s">
        <v>32</v>
      </c>
      <c r="B17" s="1" t="s">
        <v>20</v>
      </c>
      <c r="C17" s="9">
        <v>81</v>
      </c>
      <c r="D17" s="9">
        <v>29</v>
      </c>
      <c r="E17" s="9">
        <v>2</v>
      </c>
      <c r="F17" s="9">
        <v>50</v>
      </c>
      <c r="G17" t="s">
        <v>32</v>
      </c>
      <c r="H17" t="s">
        <v>32</v>
      </c>
    </row>
    <row r="18" spans="1:9" ht="12" customHeight="1" x14ac:dyDescent="0.2">
      <c r="A18" s="24" t="s">
        <v>32</v>
      </c>
      <c r="B18" s="1" t="s">
        <v>21</v>
      </c>
      <c r="C18" s="9">
        <v>44</v>
      </c>
      <c r="D18" s="9">
        <v>23</v>
      </c>
      <c r="E18" s="9">
        <v>4</v>
      </c>
      <c r="F18" s="9">
        <v>17</v>
      </c>
      <c r="G18" t="s">
        <v>32</v>
      </c>
      <c r="H18" t="s">
        <v>32</v>
      </c>
    </row>
    <row r="19" spans="1:9" ht="12" customHeight="1" x14ac:dyDescent="0.2">
      <c r="A19" s="24" t="s">
        <v>32</v>
      </c>
      <c r="B19" s="1" t="s">
        <v>22</v>
      </c>
      <c r="C19" s="9">
        <v>45</v>
      </c>
      <c r="D19" s="9">
        <v>30</v>
      </c>
      <c r="E19" s="9">
        <v>1</v>
      </c>
      <c r="F19" s="9">
        <v>14</v>
      </c>
      <c r="G19" t="s">
        <v>32</v>
      </c>
      <c r="H19" t="s">
        <v>32</v>
      </c>
    </row>
    <row r="20" spans="1:9" ht="12" customHeight="1" x14ac:dyDescent="0.2">
      <c r="A20" s="24" t="s">
        <v>32</v>
      </c>
      <c r="B20" s="1" t="s">
        <v>23</v>
      </c>
      <c r="C20" s="9">
        <v>45</v>
      </c>
      <c r="D20" s="9">
        <v>41</v>
      </c>
      <c r="E20" s="9" t="s">
        <v>43</v>
      </c>
      <c r="F20" s="9">
        <v>4</v>
      </c>
      <c r="G20" t="s">
        <v>32</v>
      </c>
      <c r="H20" t="s">
        <v>32</v>
      </c>
    </row>
    <row r="21" spans="1:9" ht="12" customHeight="1" x14ac:dyDescent="0.2">
      <c r="A21" s="24" t="s">
        <v>32</v>
      </c>
      <c r="B21" s="1" t="s">
        <v>24</v>
      </c>
      <c r="C21" s="9">
        <v>37</v>
      </c>
      <c r="D21" s="9">
        <v>31</v>
      </c>
      <c r="E21" s="9" t="s">
        <v>43</v>
      </c>
      <c r="F21" s="9">
        <v>6</v>
      </c>
      <c r="G21" t="s">
        <v>32</v>
      </c>
      <c r="H21" t="s">
        <v>32</v>
      </c>
    </row>
    <row r="22" spans="1:9" ht="12" customHeight="1" x14ac:dyDescent="0.2">
      <c r="A22" s="24" t="s">
        <v>32</v>
      </c>
      <c r="B22" s="1" t="s">
        <v>25</v>
      </c>
      <c r="C22" s="9">
        <v>22</v>
      </c>
      <c r="D22" s="9">
        <v>18</v>
      </c>
      <c r="E22" s="9" t="s">
        <v>43</v>
      </c>
      <c r="F22" s="9">
        <v>4</v>
      </c>
      <c r="G22" t="s">
        <v>32</v>
      </c>
      <c r="H22" t="s">
        <v>32</v>
      </c>
    </row>
    <row r="23" spans="1:9" ht="12" customHeight="1" x14ac:dyDescent="0.2">
      <c r="A23" s="24" t="s">
        <v>32</v>
      </c>
      <c r="B23" s="1" t="s">
        <v>26</v>
      </c>
      <c r="C23" s="9">
        <v>11</v>
      </c>
      <c r="D23" s="9">
        <v>10</v>
      </c>
      <c r="E23" s="9" t="s">
        <v>43</v>
      </c>
      <c r="F23" s="9">
        <v>1</v>
      </c>
      <c r="G23" t="s">
        <v>32</v>
      </c>
      <c r="H23" t="s">
        <v>32</v>
      </c>
    </row>
    <row r="24" spans="1:9" ht="12" customHeight="1" x14ac:dyDescent="0.25">
      <c r="A24" s="24" t="s">
        <v>32</v>
      </c>
      <c r="B24" s="1" t="s">
        <v>27</v>
      </c>
      <c r="C24" s="9">
        <v>16</v>
      </c>
      <c r="D24" s="9">
        <v>16</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794</v>
      </c>
      <c r="D26" s="3">
        <v>293</v>
      </c>
      <c r="E26" s="3">
        <v>22</v>
      </c>
      <c r="F26" s="3">
        <v>479</v>
      </c>
    </row>
    <row r="27" spans="1:9" ht="12" customHeight="1" x14ac:dyDescent="0.2">
      <c r="A27" s="24" t="s">
        <v>32</v>
      </c>
      <c r="B27" s="1" t="s">
        <v>9</v>
      </c>
      <c r="C27" s="9">
        <v>20</v>
      </c>
      <c r="D27" s="9">
        <v>8</v>
      </c>
      <c r="E27" s="9">
        <v>1</v>
      </c>
      <c r="F27" s="9">
        <v>11</v>
      </c>
      <c r="G27" t="s">
        <v>32</v>
      </c>
      <c r="H27" t="s">
        <v>32</v>
      </c>
    </row>
    <row r="28" spans="1:9" ht="12" customHeight="1" x14ac:dyDescent="0.2">
      <c r="A28" s="24" t="s">
        <v>32</v>
      </c>
      <c r="B28" s="1" t="s">
        <v>10</v>
      </c>
      <c r="C28" s="9">
        <v>25</v>
      </c>
      <c r="D28" s="9">
        <v>12</v>
      </c>
      <c r="E28" s="9" t="s">
        <v>43</v>
      </c>
      <c r="F28" s="9">
        <v>13</v>
      </c>
      <c r="G28" t="s">
        <v>32</v>
      </c>
      <c r="H28" t="s">
        <v>32</v>
      </c>
    </row>
    <row r="29" spans="1:9" ht="12" customHeight="1" x14ac:dyDescent="0.2">
      <c r="A29" s="24" t="s">
        <v>32</v>
      </c>
      <c r="B29" s="1" t="s">
        <v>11</v>
      </c>
      <c r="C29" s="9">
        <v>42</v>
      </c>
      <c r="D29" s="9">
        <v>10</v>
      </c>
      <c r="E29" s="9">
        <v>1</v>
      </c>
      <c r="F29" s="9">
        <v>31</v>
      </c>
      <c r="G29" t="s">
        <v>32</v>
      </c>
      <c r="H29" t="s">
        <v>32</v>
      </c>
    </row>
    <row r="30" spans="1:9" ht="12" customHeight="1" x14ac:dyDescent="0.2">
      <c r="A30" s="24" t="s">
        <v>32</v>
      </c>
      <c r="B30" s="1" t="s">
        <v>12</v>
      </c>
      <c r="C30" s="9">
        <v>59</v>
      </c>
      <c r="D30" s="9">
        <v>10</v>
      </c>
      <c r="E30" s="9" t="s">
        <v>43</v>
      </c>
      <c r="F30" s="9">
        <v>49</v>
      </c>
      <c r="G30" t="s">
        <v>32</v>
      </c>
      <c r="H30" t="s">
        <v>32</v>
      </c>
    </row>
    <row r="31" spans="1:9" ht="12" customHeight="1" x14ac:dyDescent="0.2">
      <c r="A31" s="24" t="s">
        <v>32</v>
      </c>
      <c r="B31" s="1" t="s">
        <v>13</v>
      </c>
      <c r="C31" s="9">
        <v>62</v>
      </c>
      <c r="D31" s="9">
        <v>12</v>
      </c>
      <c r="E31" s="9">
        <v>2</v>
      </c>
      <c r="F31" s="9">
        <v>48</v>
      </c>
      <c r="G31" t="s">
        <v>32</v>
      </c>
      <c r="H31" t="s">
        <v>32</v>
      </c>
    </row>
    <row r="32" spans="1:9" ht="12" customHeight="1" x14ac:dyDescent="0.2">
      <c r="A32" s="24" t="s">
        <v>32</v>
      </c>
      <c r="B32" s="1" t="s">
        <v>14</v>
      </c>
      <c r="C32" s="9">
        <v>62</v>
      </c>
      <c r="D32" s="9">
        <v>15</v>
      </c>
      <c r="E32" s="9" t="s">
        <v>43</v>
      </c>
      <c r="F32" s="9">
        <v>47</v>
      </c>
      <c r="G32" t="s">
        <v>32</v>
      </c>
      <c r="H32" t="s">
        <v>32</v>
      </c>
    </row>
    <row r="33" spans="1:9" ht="12" customHeight="1" x14ac:dyDescent="0.2">
      <c r="A33" s="24" t="s">
        <v>32</v>
      </c>
      <c r="B33" s="1" t="s">
        <v>15</v>
      </c>
      <c r="C33" s="9">
        <v>94</v>
      </c>
      <c r="D33" s="9">
        <v>18</v>
      </c>
      <c r="E33" s="9">
        <v>1</v>
      </c>
      <c r="F33" s="9">
        <v>75</v>
      </c>
      <c r="G33" t="s">
        <v>32</v>
      </c>
      <c r="H33" t="s">
        <v>32</v>
      </c>
    </row>
    <row r="34" spans="1:9" ht="12" customHeight="1" x14ac:dyDescent="0.2">
      <c r="A34" s="24" t="s">
        <v>32</v>
      </c>
      <c r="B34" s="1" t="s">
        <v>16</v>
      </c>
      <c r="C34" s="9">
        <v>93</v>
      </c>
      <c r="D34" s="9">
        <v>26</v>
      </c>
      <c r="E34" s="9">
        <v>4</v>
      </c>
      <c r="F34" s="9">
        <v>63</v>
      </c>
      <c r="G34" t="s">
        <v>32</v>
      </c>
      <c r="H34" t="s">
        <v>32</v>
      </c>
    </row>
    <row r="35" spans="1:9" ht="12" customHeight="1" x14ac:dyDescent="0.2">
      <c r="A35" s="24" t="s">
        <v>32</v>
      </c>
      <c r="B35" s="1" t="s">
        <v>17</v>
      </c>
      <c r="C35" s="9">
        <v>66</v>
      </c>
      <c r="D35" s="9">
        <v>22</v>
      </c>
      <c r="E35" s="9">
        <v>3</v>
      </c>
      <c r="F35" s="9">
        <v>41</v>
      </c>
      <c r="G35" t="s">
        <v>32</v>
      </c>
      <c r="H35" t="s">
        <v>32</v>
      </c>
    </row>
    <row r="36" spans="1:9" ht="12" customHeight="1" x14ac:dyDescent="0.2">
      <c r="A36" s="24" t="s">
        <v>32</v>
      </c>
      <c r="B36" s="1" t="s">
        <v>18</v>
      </c>
      <c r="C36" s="9">
        <v>45</v>
      </c>
      <c r="D36" s="9">
        <v>11</v>
      </c>
      <c r="E36" s="9">
        <v>4</v>
      </c>
      <c r="F36" s="9">
        <v>30</v>
      </c>
      <c r="G36" t="s">
        <v>32</v>
      </c>
      <c r="H36" t="s">
        <v>32</v>
      </c>
    </row>
    <row r="37" spans="1:9" ht="12" customHeight="1" x14ac:dyDescent="0.2">
      <c r="A37" s="24" t="s">
        <v>32</v>
      </c>
      <c r="B37" s="1" t="s">
        <v>19</v>
      </c>
      <c r="C37" s="9">
        <v>58</v>
      </c>
      <c r="D37" s="9">
        <v>27</v>
      </c>
      <c r="E37" s="9">
        <v>1</v>
      </c>
      <c r="F37" s="9">
        <v>30</v>
      </c>
      <c r="G37" t="s">
        <v>32</v>
      </c>
      <c r="H37" t="s">
        <v>32</v>
      </c>
    </row>
    <row r="38" spans="1:9" ht="12" customHeight="1" x14ac:dyDescent="0.2">
      <c r="A38" s="24" t="s">
        <v>32</v>
      </c>
      <c r="B38" s="1" t="s">
        <v>20</v>
      </c>
      <c r="C38" s="9">
        <v>46</v>
      </c>
      <c r="D38" s="9">
        <v>18</v>
      </c>
      <c r="E38" s="9">
        <v>1</v>
      </c>
      <c r="F38" s="9">
        <v>27</v>
      </c>
      <c r="G38" t="s">
        <v>32</v>
      </c>
      <c r="H38" t="s">
        <v>32</v>
      </c>
    </row>
    <row r="39" spans="1:9" ht="12" customHeight="1" x14ac:dyDescent="0.2">
      <c r="A39" s="24" t="s">
        <v>32</v>
      </c>
      <c r="B39" s="1" t="s">
        <v>21</v>
      </c>
      <c r="C39" s="9">
        <v>22</v>
      </c>
      <c r="D39" s="9">
        <v>14</v>
      </c>
      <c r="E39" s="9">
        <v>3</v>
      </c>
      <c r="F39" s="9">
        <v>5</v>
      </c>
      <c r="G39" t="s">
        <v>32</v>
      </c>
      <c r="H39" t="s">
        <v>32</v>
      </c>
    </row>
    <row r="40" spans="1:9" ht="12" customHeight="1" x14ac:dyDescent="0.2">
      <c r="A40" s="24" t="s">
        <v>32</v>
      </c>
      <c r="B40" s="1" t="s">
        <v>22</v>
      </c>
      <c r="C40" s="9">
        <v>18</v>
      </c>
      <c r="D40" s="9">
        <v>16</v>
      </c>
      <c r="E40" s="9">
        <v>1</v>
      </c>
      <c r="F40" s="9">
        <v>1</v>
      </c>
      <c r="G40" t="s">
        <v>32</v>
      </c>
      <c r="H40" t="s">
        <v>32</v>
      </c>
    </row>
    <row r="41" spans="1:9" ht="12" customHeight="1" x14ac:dyDescent="0.2">
      <c r="A41" s="24" t="s">
        <v>32</v>
      </c>
      <c r="B41" s="1" t="s">
        <v>23</v>
      </c>
      <c r="C41" s="9">
        <v>25</v>
      </c>
      <c r="D41" s="9">
        <v>23</v>
      </c>
      <c r="E41" s="9" t="s">
        <v>43</v>
      </c>
      <c r="F41" s="9">
        <v>2</v>
      </c>
      <c r="G41" t="s">
        <v>32</v>
      </c>
      <c r="H41" t="s">
        <v>32</v>
      </c>
    </row>
    <row r="42" spans="1:9" ht="12" customHeight="1" x14ac:dyDescent="0.2">
      <c r="A42" s="24" t="s">
        <v>32</v>
      </c>
      <c r="B42" s="1" t="s">
        <v>24</v>
      </c>
      <c r="C42" s="9">
        <v>18</v>
      </c>
      <c r="D42" s="9">
        <v>15</v>
      </c>
      <c r="E42" s="9" t="s">
        <v>43</v>
      </c>
      <c r="F42" s="9">
        <v>3</v>
      </c>
      <c r="G42" t="s">
        <v>32</v>
      </c>
      <c r="H42" t="s">
        <v>32</v>
      </c>
    </row>
    <row r="43" spans="1:9" ht="12" customHeight="1" x14ac:dyDescent="0.2">
      <c r="A43" s="24" t="s">
        <v>32</v>
      </c>
      <c r="B43" s="1" t="s">
        <v>25</v>
      </c>
      <c r="C43" s="9">
        <v>14</v>
      </c>
      <c r="D43" s="9">
        <v>12</v>
      </c>
      <c r="E43" s="9" t="s">
        <v>43</v>
      </c>
      <c r="F43" s="9">
        <v>2</v>
      </c>
      <c r="G43" t="s">
        <v>32</v>
      </c>
      <c r="H43" t="s">
        <v>32</v>
      </c>
    </row>
    <row r="44" spans="1:9" ht="12" customHeight="1" x14ac:dyDescent="0.2">
      <c r="A44" s="24" t="s">
        <v>32</v>
      </c>
      <c r="B44" s="1" t="s">
        <v>26</v>
      </c>
      <c r="C44" s="9">
        <v>10</v>
      </c>
      <c r="D44" s="9">
        <v>9</v>
      </c>
      <c r="E44" s="9" t="s">
        <v>43</v>
      </c>
      <c r="F44" s="9">
        <v>1</v>
      </c>
      <c r="G44" t="s">
        <v>32</v>
      </c>
      <c r="H44" t="s">
        <v>32</v>
      </c>
    </row>
    <row r="45" spans="1:9" ht="12" customHeight="1" x14ac:dyDescent="0.2">
      <c r="A45" s="24" t="s">
        <v>32</v>
      </c>
      <c r="B45" s="1" t="s">
        <v>27</v>
      </c>
      <c r="C45" s="9">
        <v>15</v>
      </c>
      <c r="D45" s="9">
        <v>15</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719</v>
      </c>
      <c r="D47" s="3">
        <v>216</v>
      </c>
      <c r="E47" s="3">
        <v>12</v>
      </c>
      <c r="F47" s="3">
        <v>491</v>
      </c>
    </row>
    <row r="48" spans="1:9" ht="12" customHeight="1" x14ac:dyDescent="0.2">
      <c r="A48" s="24" t="s">
        <v>32</v>
      </c>
      <c r="B48" s="1" t="s">
        <v>9</v>
      </c>
      <c r="C48" s="9">
        <v>8</v>
      </c>
      <c r="D48" s="9">
        <v>2</v>
      </c>
      <c r="E48" s="9" t="s">
        <v>43</v>
      </c>
      <c r="F48" s="9">
        <v>6</v>
      </c>
      <c r="G48" t="s">
        <v>32</v>
      </c>
      <c r="H48" t="s">
        <v>32</v>
      </c>
    </row>
    <row r="49" spans="1:8" ht="12" customHeight="1" x14ac:dyDescent="0.2">
      <c r="A49" s="24" t="s">
        <v>32</v>
      </c>
      <c r="B49" s="1" t="s">
        <v>10</v>
      </c>
      <c r="C49" s="9">
        <v>16</v>
      </c>
      <c r="D49" s="9">
        <v>4</v>
      </c>
      <c r="E49" s="9" t="s">
        <v>43</v>
      </c>
      <c r="F49" s="9">
        <v>12</v>
      </c>
      <c r="G49" t="s">
        <v>32</v>
      </c>
      <c r="H49" t="s">
        <v>32</v>
      </c>
    </row>
    <row r="50" spans="1:8" ht="12" customHeight="1" x14ac:dyDescent="0.2">
      <c r="A50" s="24" t="s">
        <v>32</v>
      </c>
      <c r="B50" s="1" t="s">
        <v>11</v>
      </c>
      <c r="C50" s="9">
        <v>49</v>
      </c>
      <c r="D50" s="9">
        <v>11</v>
      </c>
      <c r="E50" s="9">
        <v>2</v>
      </c>
      <c r="F50" s="9">
        <v>36</v>
      </c>
      <c r="G50" t="s">
        <v>32</v>
      </c>
      <c r="H50" t="s">
        <v>32</v>
      </c>
    </row>
    <row r="51" spans="1:8" ht="12" customHeight="1" x14ac:dyDescent="0.2">
      <c r="A51" s="24" t="s">
        <v>32</v>
      </c>
      <c r="B51" s="1" t="s">
        <v>12</v>
      </c>
      <c r="C51" s="9">
        <v>56</v>
      </c>
      <c r="D51" s="9">
        <v>17</v>
      </c>
      <c r="E51" s="9">
        <v>2</v>
      </c>
      <c r="F51" s="9">
        <v>37</v>
      </c>
      <c r="G51" t="s">
        <v>32</v>
      </c>
      <c r="H51" t="s">
        <v>32</v>
      </c>
    </row>
    <row r="52" spans="1:8" ht="12" customHeight="1" x14ac:dyDescent="0.2">
      <c r="A52" s="24" t="s">
        <v>32</v>
      </c>
      <c r="B52" s="1" t="s">
        <v>13</v>
      </c>
      <c r="C52" s="9">
        <v>57</v>
      </c>
      <c r="D52" s="9">
        <v>12</v>
      </c>
      <c r="E52" s="9">
        <v>1</v>
      </c>
      <c r="F52" s="9">
        <v>44</v>
      </c>
      <c r="G52" t="s">
        <v>32</v>
      </c>
      <c r="H52" t="s">
        <v>32</v>
      </c>
    </row>
    <row r="53" spans="1:8" ht="12" customHeight="1" x14ac:dyDescent="0.2">
      <c r="A53" s="24" t="s">
        <v>32</v>
      </c>
      <c r="B53" s="1" t="s">
        <v>14</v>
      </c>
      <c r="C53" s="9">
        <v>57</v>
      </c>
      <c r="D53" s="9">
        <v>8</v>
      </c>
      <c r="E53" s="9" t="s">
        <v>43</v>
      </c>
      <c r="F53" s="9">
        <v>49</v>
      </c>
      <c r="G53" t="s">
        <v>32</v>
      </c>
      <c r="H53" t="s">
        <v>32</v>
      </c>
    </row>
    <row r="54" spans="1:8" ht="12" customHeight="1" x14ac:dyDescent="0.2">
      <c r="A54" s="24" t="s">
        <v>32</v>
      </c>
      <c r="B54" s="1" t="s">
        <v>15</v>
      </c>
      <c r="C54" s="9">
        <v>98</v>
      </c>
      <c r="D54" s="9">
        <v>23</v>
      </c>
      <c r="E54" s="9">
        <v>1</v>
      </c>
      <c r="F54" s="9">
        <v>74</v>
      </c>
      <c r="G54" t="s">
        <v>32</v>
      </c>
      <c r="H54" t="s">
        <v>32</v>
      </c>
    </row>
    <row r="55" spans="1:8" ht="12" customHeight="1" x14ac:dyDescent="0.2">
      <c r="A55" s="24" t="s">
        <v>32</v>
      </c>
      <c r="B55" s="1" t="s">
        <v>16</v>
      </c>
      <c r="C55" s="9">
        <v>73</v>
      </c>
      <c r="D55" s="9">
        <v>16</v>
      </c>
      <c r="E55" s="9">
        <v>1</v>
      </c>
      <c r="F55" s="9">
        <v>56</v>
      </c>
      <c r="G55" t="s">
        <v>32</v>
      </c>
      <c r="H55" t="s">
        <v>32</v>
      </c>
    </row>
    <row r="56" spans="1:8" ht="12" customHeight="1" x14ac:dyDescent="0.2">
      <c r="A56" s="24" t="s">
        <v>32</v>
      </c>
      <c r="B56" s="1" t="s">
        <v>17</v>
      </c>
      <c r="C56" s="9">
        <v>66</v>
      </c>
      <c r="D56" s="9">
        <v>20</v>
      </c>
      <c r="E56" s="9">
        <v>1</v>
      </c>
      <c r="F56" s="9">
        <v>45</v>
      </c>
      <c r="G56" t="s">
        <v>32</v>
      </c>
      <c r="H56" t="s">
        <v>32</v>
      </c>
    </row>
    <row r="57" spans="1:8" ht="12" customHeight="1" x14ac:dyDescent="0.2">
      <c r="A57" s="24" t="s">
        <v>32</v>
      </c>
      <c r="B57" s="1" t="s">
        <v>18</v>
      </c>
      <c r="C57" s="9">
        <v>55</v>
      </c>
      <c r="D57" s="9">
        <v>11</v>
      </c>
      <c r="E57" s="9" t="s">
        <v>43</v>
      </c>
      <c r="F57" s="9">
        <v>44</v>
      </c>
      <c r="G57" t="s">
        <v>32</v>
      </c>
      <c r="H57" t="s">
        <v>32</v>
      </c>
    </row>
    <row r="58" spans="1:8" ht="12" customHeight="1" x14ac:dyDescent="0.2">
      <c r="A58" s="24" t="s">
        <v>32</v>
      </c>
      <c r="B58" s="1" t="s">
        <v>19</v>
      </c>
      <c r="C58" s="9">
        <v>51</v>
      </c>
      <c r="D58" s="9">
        <v>16</v>
      </c>
      <c r="E58" s="9">
        <v>2</v>
      </c>
      <c r="F58" s="9">
        <v>33</v>
      </c>
      <c r="G58" t="s">
        <v>32</v>
      </c>
      <c r="H58" t="s">
        <v>32</v>
      </c>
    </row>
    <row r="59" spans="1:8" ht="12" customHeight="1" x14ac:dyDescent="0.2">
      <c r="A59" s="24" t="s">
        <v>32</v>
      </c>
      <c r="B59" s="1" t="s">
        <v>20</v>
      </c>
      <c r="C59" s="9">
        <v>35</v>
      </c>
      <c r="D59" s="9">
        <v>11</v>
      </c>
      <c r="E59" s="9">
        <v>1</v>
      </c>
      <c r="F59" s="9">
        <v>23</v>
      </c>
      <c r="G59" t="s">
        <v>32</v>
      </c>
      <c r="H59" t="s">
        <v>32</v>
      </c>
    </row>
    <row r="60" spans="1:8" ht="12" customHeight="1" x14ac:dyDescent="0.2">
      <c r="A60" s="24" t="s">
        <v>32</v>
      </c>
      <c r="B60" s="1" t="s">
        <v>21</v>
      </c>
      <c r="C60" s="9">
        <v>22</v>
      </c>
      <c r="D60" s="9">
        <v>9</v>
      </c>
      <c r="E60" s="9">
        <v>1</v>
      </c>
      <c r="F60" s="9">
        <v>12</v>
      </c>
      <c r="G60" t="s">
        <v>32</v>
      </c>
      <c r="H60" t="s">
        <v>32</v>
      </c>
    </row>
    <row r="61" spans="1:8" ht="12" customHeight="1" x14ac:dyDescent="0.2">
      <c r="A61" s="24" t="s">
        <v>32</v>
      </c>
      <c r="B61" s="1" t="s">
        <v>22</v>
      </c>
      <c r="C61" s="9">
        <v>27</v>
      </c>
      <c r="D61" s="9">
        <v>14</v>
      </c>
      <c r="E61" s="9" t="s">
        <v>43</v>
      </c>
      <c r="F61" s="9">
        <v>13</v>
      </c>
      <c r="G61" t="s">
        <v>32</v>
      </c>
      <c r="H61" t="s">
        <v>32</v>
      </c>
    </row>
    <row r="62" spans="1:8" ht="12" customHeight="1" x14ac:dyDescent="0.2">
      <c r="A62" s="24" t="s">
        <v>32</v>
      </c>
      <c r="B62" s="1" t="s">
        <v>23</v>
      </c>
      <c r="C62" s="9">
        <v>20</v>
      </c>
      <c r="D62" s="9">
        <v>18</v>
      </c>
      <c r="E62" s="9" t="s">
        <v>43</v>
      </c>
      <c r="F62" s="9">
        <v>2</v>
      </c>
      <c r="G62" t="s">
        <v>32</v>
      </c>
      <c r="H62" t="s">
        <v>32</v>
      </c>
    </row>
    <row r="63" spans="1:8" ht="12" customHeight="1" x14ac:dyDescent="0.2">
      <c r="A63" s="24" t="s">
        <v>32</v>
      </c>
      <c r="B63" s="1" t="s">
        <v>24</v>
      </c>
      <c r="C63" s="9">
        <v>19</v>
      </c>
      <c r="D63" s="9">
        <v>16</v>
      </c>
      <c r="E63" s="9" t="s">
        <v>43</v>
      </c>
      <c r="F63" s="9">
        <v>3</v>
      </c>
      <c r="G63" t="s">
        <v>32</v>
      </c>
      <c r="H63" t="s">
        <v>32</v>
      </c>
    </row>
    <row r="64" spans="1:8" ht="12" customHeight="1" x14ac:dyDescent="0.2">
      <c r="A64" s="24" t="s">
        <v>32</v>
      </c>
      <c r="B64" s="1" t="s">
        <v>25</v>
      </c>
      <c r="C64" s="9">
        <v>8</v>
      </c>
      <c r="D64" s="9">
        <v>6</v>
      </c>
      <c r="E64" s="9" t="s">
        <v>43</v>
      </c>
      <c r="F64" s="9">
        <v>2</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388</v>
      </c>
      <c r="D5" s="17">
        <v>223</v>
      </c>
      <c r="E5" s="17">
        <v>7</v>
      </c>
      <c r="F5" s="17">
        <v>158</v>
      </c>
    </row>
    <row r="6" spans="1:31" ht="12" customHeight="1" x14ac:dyDescent="0.2">
      <c r="A6" s="24" t="s">
        <v>32</v>
      </c>
      <c r="B6" s="1" t="s">
        <v>9</v>
      </c>
      <c r="C6" s="9">
        <v>22</v>
      </c>
      <c r="D6" s="9">
        <v>11</v>
      </c>
      <c r="E6" s="9" t="s">
        <v>43</v>
      </c>
      <c r="F6" s="9">
        <v>11</v>
      </c>
      <c r="G6" t="s">
        <v>32</v>
      </c>
      <c r="H6" t="s">
        <v>32</v>
      </c>
    </row>
    <row r="7" spans="1:31" ht="12" customHeight="1" x14ac:dyDescent="0.2">
      <c r="A7" s="24" t="s">
        <v>32</v>
      </c>
      <c r="B7" s="1" t="s">
        <v>10</v>
      </c>
      <c r="C7" s="9">
        <v>16</v>
      </c>
      <c r="D7" s="9">
        <v>9</v>
      </c>
      <c r="E7" s="9" t="s">
        <v>43</v>
      </c>
      <c r="F7" s="9">
        <v>7</v>
      </c>
      <c r="G7" t="s">
        <v>32</v>
      </c>
      <c r="H7" t="s">
        <v>32</v>
      </c>
    </row>
    <row r="8" spans="1:31" ht="12" customHeight="1" x14ac:dyDescent="0.2">
      <c r="A8" s="24" t="s">
        <v>32</v>
      </c>
      <c r="B8" s="1" t="s">
        <v>11</v>
      </c>
      <c r="C8" s="9">
        <v>19</v>
      </c>
      <c r="D8" s="9">
        <v>8</v>
      </c>
      <c r="E8" s="9" t="s">
        <v>43</v>
      </c>
      <c r="F8" s="9">
        <v>11</v>
      </c>
      <c r="G8" t="s">
        <v>32</v>
      </c>
      <c r="H8" t="s">
        <v>32</v>
      </c>
    </row>
    <row r="9" spans="1:31" ht="12" customHeight="1" x14ac:dyDescent="0.2">
      <c r="A9" s="24" t="s">
        <v>32</v>
      </c>
      <c r="B9" s="1" t="s">
        <v>12</v>
      </c>
      <c r="C9" s="9">
        <v>28</v>
      </c>
      <c r="D9" s="9">
        <v>15</v>
      </c>
      <c r="E9" s="9" t="s">
        <v>43</v>
      </c>
      <c r="F9" s="9">
        <v>13</v>
      </c>
      <c r="G9" t="s">
        <v>32</v>
      </c>
      <c r="H9" t="s">
        <v>32</v>
      </c>
    </row>
    <row r="10" spans="1:31" ht="12" customHeight="1" x14ac:dyDescent="0.2">
      <c r="A10" s="24" t="s">
        <v>32</v>
      </c>
      <c r="B10" s="1" t="s">
        <v>13</v>
      </c>
      <c r="C10" s="9">
        <v>36</v>
      </c>
      <c r="D10" s="9">
        <v>13</v>
      </c>
      <c r="E10" s="9">
        <v>1</v>
      </c>
      <c r="F10" s="9">
        <v>22</v>
      </c>
      <c r="G10" t="s">
        <v>32</v>
      </c>
      <c r="H10" t="s">
        <v>32</v>
      </c>
    </row>
    <row r="11" spans="1:31" ht="12" customHeight="1" x14ac:dyDescent="0.2">
      <c r="A11" s="24" t="s">
        <v>32</v>
      </c>
      <c r="B11" s="1" t="s">
        <v>14</v>
      </c>
      <c r="C11" s="9">
        <v>38</v>
      </c>
      <c r="D11" s="9">
        <v>15</v>
      </c>
      <c r="E11" s="9">
        <v>1</v>
      </c>
      <c r="F11" s="9">
        <v>22</v>
      </c>
      <c r="G11" t="s">
        <v>32</v>
      </c>
      <c r="H11" t="s">
        <v>32</v>
      </c>
    </row>
    <row r="12" spans="1:31" ht="12" customHeight="1" x14ac:dyDescent="0.2">
      <c r="A12" s="24" t="s">
        <v>32</v>
      </c>
      <c r="B12" s="1" t="s">
        <v>15</v>
      </c>
      <c r="C12" s="9">
        <v>33</v>
      </c>
      <c r="D12" s="9">
        <v>14</v>
      </c>
      <c r="E12" s="9" t="s">
        <v>43</v>
      </c>
      <c r="F12" s="9">
        <v>19</v>
      </c>
      <c r="G12" t="s">
        <v>32</v>
      </c>
      <c r="H12" t="s">
        <v>32</v>
      </c>
    </row>
    <row r="13" spans="1:31" ht="12" customHeight="1" x14ac:dyDescent="0.2">
      <c r="A13" s="24" t="s">
        <v>32</v>
      </c>
      <c r="B13" s="1" t="s">
        <v>16</v>
      </c>
      <c r="C13" s="9">
        <v>32</v>
      </c>
      <c r="D13" s="9">
        <v>19</v>
      </c>
      <c r="E13" s="9">
        <v>2</v>
      </c>
      <c r="F13" s="9">
        <v>11</v>
      </c>
      <c r="G13" t="s">
        <v>32</v>
      </c>
      <c r="H13" t="s">
        <v>32</v>
      </c>
    </row>
    <row r="14" spans="1:31" ht="12" customHeight="1" x14ac:dyDescent="0.2">
      <c r="A14" s="24" t="s">
        <v>32</v>
      </c>
      <c r="B14" s="1" t="s">
        <v>17</v>
      </c>
      <c r="C14" s="9">
        <v>24</v>
      </c>
      <c r="D14" s="9">
        <v>14</v>
      </c>
      <c r="E14" s="9">
        <v>1</v>
      </c>
      <c r="F14" s="9">
        <v>9</v>
      </c>
      <c r="G14" t="s">
        <v>32</v>
      </c>
      <c r="H14" t="s">
        <v>32</v>
      </c>
    </row>
    <row r="15" spans="1:31" ht="12" customHeight="1" x14ac:dyDescent="0.2">
      <c r="A15" s="24" t="s">
        <v>32</v>
      </c>
      <c r="B15" s="1" t="s">
        <v>18</v>
      </c>
      <c r="C15" s="9">
        <v>18</v>
      </c>
      <c r="D15" s="9">
        <v>8</v>
      </c>
      <c r="E15" s="9" t="s">
        <v>43</v>
      </c>
      <c r="F15" s="9">
        <v>10</v>
      </c>
      <c r="G15" t="s">
        <v>32</v>
      </c>
      <c r="H15" t="s">
        <v>32</v>
      </c>
    </row>
    <row r="16" spans="1:31" ht="12" customHeight="1" x14ac:dyDescent="0.2">
      <c r="A16" s="24" t="s">
        <v>32</v>
      </c>
      <c r="B16" s="1" t="s">
        <v>19</v>
      </c>
      <c r="C16" s="9">
        <v>21</v>
      </c>
      <c r="D16" s="9">
        <v>12</v>
      </c>
      <c r="E16" s="9">
        <v>2</v>
      </c>
      <c r="F16" s="9">
        <v>7</v>
      </c>
      <c r="G16" t="s">
        <v>32</v>
      </c>
      <c r="H16" t="s">
        <v>32</v>
      </c>
    </row>
    <row r="17" spans="1:9" ht="12" customHeight="1" x14ac:dyDescent="0.2">
      <c r="A17" s="24" t="s">
        <v>32</v>
      </c>
      <c r="B17" s="1" t="s">
        <v>20</v>
      </c>
      <c r="C17" s="9">
        <v>21</v>
      </c>
      <c r="D17" s="9">
        <v>10</v>
      </c>
      <c r="E17" s="9" t="s">
        <v>43</v>
      </c>
      <c r="F17" s="9">
        <v>11</v>
      </c>
      <c r="G17" t="s">
        <v>32</v>
      </c>
      <c r="H17" t="s">
        <v>32</v>
      </c>
    </row>
    <row r="18" spans="1:9" ht="12" customHeight="1" x14ac:dyDescent="0.2">
      <c r="A18" s="24" t="s">
        <v>32</v>
      </c>
      <c r="B18" s="1" t="s">
        <v>21</v>
      </c>
      <c r="C18" s="9">
        <v>16</v>
      </c>
      <c r="D18" s="9">
        <v>12</v>
      </c>
      <c r="E18" s="9" t="s">
        <v>43</v>
      </c>
      <c r="F18" s="9">
        <v>4</v>
      </c>
      <c r="G18" t="s">
        <v>32</v>
      </c>
      <c r="H18" t="s">
        <v>32</v>
      </c>
    </row>
    <row r="19" spans="1:9" ht="12" customHeight="1" x14ac:dyDescent="0.2">
      <c r="A19" s="24" t="s">
        <v>32</v>
      </c>
      <c r="B19" s="1" t="s">
        <v>22</v>
      </c>
      <c r="C19" s="9">
        <v>14</v>
      </c>
      <c r="D19" s="9">
        <v>13</v>
      </c>
      <c r="E19" s="9" t="s">
        <v>43</v>
      </c>
      <c r="F19" s="9">
        <v>1</v>
      </c>
      <c r="G19" t="s">
        <v>32</v>
      </c>
      <c r="H19" t="s">
        <v>32</v>
      </c>
    </row>
    <row r="20" spans="1:9" ht="12" customHeight="1" x14ac:dyDescent="0.2">
      <c r="A20" s="24" t="s">
        <v>32</v>
      </c>
      <c r="B20" s="1" t="s">
        <v>23</v>
      </c>
      <c r="C20" s="9">
        <v>16</v>
      </c>
      <c r="D20" s="9">
        <v>16</v>
      </c>
      <c r="E20" s="9" t="s">
        <v>43</v>
      </c>
      <c r="F20" s="9" t="s">
        <v>43</v>
      </c>
      <c r="G20" t="s">
        <v>32</v>
      </c>
      <c r="H20" t="s">
        <v>32</v>
      </c>
    </row>
    <row r="21" spans="1:9" ht="12" customHeight="1" x14ac:dyDescent="0.2">
      <c r="A21" s="24" t="s">
        <v>32</v>
      </c>
      <c r="B21" s="1" t="s">
        <v>24</v>
      </c>
      <c r="C21" s="9">
        <v>16</v>
      </c>
      <c r="D21" s="9">
        <v>16</v>
      </c>
      <c r="E21" s="9" t="s">
        <v>43</v>
      </c>
      <c r="F21" s="9" t="s">
        <v>43</v>
      </c>
      <c r="G21" t="s">
        <v>32</v>
      </c>
      <c r="H21" t="s">
        <v>32</v>
      </c>
    </row>
    <row r="22" spans="1:9" ht="12" customHeight="1" x14ac:dyDescent="0.2">
      <c r="A22" s="24" t="s">
        <v>32</v>
      </c>
      <c r="B22" s="1" t="s">
        <v>25</v>
      </c>
      <c r="C22" s="9">
        <v>13</v>
      </c>
      <c r="D22" s="9">
        <v>13</v>
      </c>
      <c r="E22" s="9" t="s">
        <v>43</v>
      </c>
      <c r="F22" s="9" t="s">
        <v>43</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198</v>
      </c>
      <c r="D26" s="3">
        <v>111</v>
      </c>
      <c r="E26" s="3">
        <v>3</v>
      </c>
      <c r="F26" s="3">
        <v>84</v>
      </c>
    </row>
    <row r="27" spans="1:9" ht="12" customHeight="1" x14ac:dyDescent="0.2">
      <c r="A27" s="24" t="s">
        <v>32</v>
      </c>
      <c r="B27" s="1" t="s">
        <v>9</v>
      </c>
      <c r="C27" s="9">
        <v>14</v>
      </c>
      <c r="D27" s="9">
        <v>6</v>
      </c>
      <c r="E27" s="9" t="s">
        <v>43</v>
      </c>
      <c r="F27" s="9">
        <v>8</v>
      </c>
      <c r="G27" t="s">
        <v>32</v>
      </c>
      <c r="H27" t="s">
        <v>32</v>
      </c>
    </row>
    <row r="28" spans="1:9" ht="12" customHeight="1" x14ac:dyDescent="0.2">
      <c r="A28" s="24" t="s">
        <v>32</v>
      </c>
      <c r="B28" s="1" t="s">
        <v>10</v>
      </c>
      <c r="C28" s="9">
        <v>7</v>
      </c>
      <c r="D28" s="9">
        <v>4</v>
      </c>
      <c r="E28" s="9" t="s">
        <v>43</v>
      </c>
      <c r="F28" s="9">
        <v>3</v>
      </c>
      <c r="G28" t="s">
        <v>32</v>
      </c>
      <c r="H28" t="s">
        <v>32</v>
      </c>
    </row>
    <row r="29" spans="1:9" ht="12" customHeight="1" x14ac:dyDescent="0.2">
      <c r="A29" s="24" t="s">
        <v>32</v>
      </c>
      <c r="B29" s="1" t="s">
        <v>11</v>
      </c>
      <c r="C29" s="9">
        <v>6</v>
      </c>
      <c r="D29" s="9">
        <v>3</v>
      </c>
      <c r="E29" s="9" t="s">
        <v>43</v>
      </c>
      <c r="F29" s="9">
        <v>3</v>
      </c>
      <c r="G29" t="s">
        <v>32</v>
      </c>
      <c r="H29" t="s">
        <v>32</v>
      </c>
    </row>
    <row r="30" spans="1:9" ht="12" customHeight="1" x14ac:dyDescent="0.2">
      <c r="A30" s="24" t="s">
        <v>32</v>
      </c>
      <c r="B30" s="1" t="s">
        <v>12</v>
      </c>
      <c r="C30" s="9">
        <v>13</v>
      </c>
      <c r="D30" s="9">
        <v>4</v>
      </c>
      <c r="E30" s="9" t="s">
        <v>43</v>
      </c>
      <c r="F30" s="9">
        <v>9</v>
      </c>
      <c r="G30" t="s">
        <v>32</v>
      </c>
      <c r="H30" t="s">
        <v>32</v>
      </c>
    </row>
    <row r="31" spans="1:9" ht="12" customHeight="1" x14ac:dyDescent="0.2">
      <c r="A31" s="24" t="s">
        <v>32</v>
      </c>
      <c r="B31" s="1" t="s">
        <v>13</v>
      </c>
      <c r="C31" s="9">
        <v>18</v>
      </c>
      <c r="D31" s="9">
        <v>6</v>
      </c>
      <c r="E31" s="9">
        <v>1</v>
      </c>
      <c r="F31" s="9">
        <v>11</v>
      </c>
      <c r="G31" t="s">
        <v>32</v>
      </c>
      <c r="H31" t="s">
        <v>32</v>
      </c>
    </row>
    <row r="32" spans="1:9" ht="12" customHeight="1" x14ac:dyDescent="0.2">
      <c r="A32" s="24" t="s">
        <v>32</v>
      </c>
      <c r="B32" s="1" t="s">
        <v>14</v>
      </c>
      <c r="C32" s="9">
        <v>16</v>
      </c>
      <c r="D32" s="9">
        <v>6</v>
      </c>
      <c r="E32" s="9" t="s">
        <v>43</v>
      </c>
      <c r="F32" s="9">
        <v>10</v>
      </c>
      <c r="G32" t="s">
        <v>32</v>
      </c>
      <c r="H32" t="s">
        <v>32</v>
      </c>
    </row>
    <row r="33" spans="1:9" ht="12" customHeight="1" x14ac:dyDescent="0.2">
      <c r="A33" s="24" t="s">
        <v>32</v>
      </c>
      <c r="B33" s="1" t="s">
        <v>15</v>
      </c>
      <c r="C33" s="9">
        <v>20</v>
      </c>
      <c r="D33" s="9">
        <v>7</v>
      </c>
      <c r="E33" s="9" t="s">
        <v>43</v>
      </c>
      <c r="F33" s="9">
        <v>13</v>
      </c>
      <c r="G33" t="s">
        <v>32</v>
      </c>
      <c r="H33" t="s">
        <v>32</v>
      </c>
    </row>
    <row r="34" spans="1:9" ht="12" customHeight="1" x14ac:dyDescent="0.2">
      <c r="A34" s="24" t="s">
        <v>32</v>
      </c>
      <c r="B34" s="1" t="s">
        <v>16</v>
      </c>
      <c r="C34" s="9">
        <v>14</v>
      </c>
      <c r="D34" s="9">
        <v>10</v>
      </c>
      <c r="E34" s="9" t="s">
        <v>43</v>
      </c>
      <c r="F34" s="9">
        <v>4</v>
      </c>
      <c r="G34" t="s">
        <v>32</v>
      </c>
      <c r="H34" t="s">
        <v>32</v>
      </c>
    </row>
    <row r="35" spans="1:9" ht="12" customHeight="1" x14ac:dyDescent="0.2">
      <c r="A35" s="24" t="s">
        <v>32</v>
      </c>
      <c r="B35" s="1" t="s">
        <v>17</v>
      </c>
      <c r="C35" s="9">
        <v>13</v>
      </c>
      <c r="D35" s="9">
        <v>10</v>
      </c>
      <c r="E35" s="9">
        <v>1</v>
      </c>
      <c r="F35" s="9">
        <v>2</v>
      </c>
      <c r="G35" t="s">
        <v>32</v>
      </c>
      <c r="H35" t="s">
        <v>32</v>
      </c>
    </row>
    <row r="36" spans="1:9" ht="12" customHeight="1" x14ac:dyDescent="0.2">
      <c r="A36" s="24" t="s">
        <v>32</v>
      </c>
      <c r="B36" s="1" t="s">
        <v>18</v>
      </c>
      <c r="C36" s="9">
        <v>12</v>
      </c>
      <c r="D36" s="9">
        <v>5</v>
      </c>
      <c r="E36" s="9" t="s">
        <v>43</v>
      </c>
      <c r="F36" s="9">
        <v>7</v>
      </c>
      <c r="G36" t="s">
        <v>32</v>
      </c>
      <c r="H36" t="s">
        <v>32</v>
      </c>
    </row>
    <row r="37" spans="1:9" ht="12" customHeight="1" x14ac:dyDescent="0.2">
      <c r="A37" s="24" t="s">
        <v>32</v>
      </c>
      <c r="B37" s="1" t="s">
        <v>19</v>
      </c>
      <c r="C37" s="9">
        <v>11</v>
      </c>
      <c r="D37" s="9">
        <v>6</v>
      </c>
      <c r="E37" s="9">
        <v>1</v>
      </c>
      <c r="F37" s="9">
        <v>4</v>
      </c>
      <c r="G37" t="s">
        <v>32</v>
      </c>
      <c r="H37" t="s">
        <v>32</v>
      </c>
    </row>
    <row r="38" spans="1:9" ht="12" customHeight="1" x14ac:dyDescent="0.2">
      <c r="A38" s="24" t="s">
        <v>32</v>
      </c>
      <c r="B38" s="1" t="s">
        <v>20</v>
      </c>
      <c r="C38" s="9">
        <v>11</v>
      </c>
      <c r="D38" s="9">
        <v>5</v>
      </c>
      <c r="E38" s="9" t="s">
        <v>43</v>
      </c>
      <c r="F38" s="9">
        <v>6</v>
      </c>
      <c r="G38" t="s">
        <v>32</v>
      </c>
      <c r="H38" t="s">
        <v>32</v>
      </c>
    </row>
    <row r="39" spans="1:9" ht="12" customHeight="1" x14ac:dyDescent="0.2">
      <c r="A39" s="24" t="s">
        <v>32</v>
      </c>
      <c r="B39" s="1" t="s">
        <v>21</v>
      </c>
      <c r="C39" s="9">
        <v>10</v>
      </c>
      <c r="D39" s="9">
        <v>6</v>
      </c>
      <c r="E39" s="9" t="s">
        <v>43</v>
      </c>
      <c r="F39" s="9">
        <v>4</v>
      </c>
      <c r="G39" t="s">
        <v>32</v>
      </c>
      <c r="H39" t="s">
        <v>32</v>
      </c>
    </row>
    <row r="40" spans="1:9" ht="12" customHeight="1" x14ac:dyDescent="0.2">
      <c r="A40" s="24" t="s">
        <v>32</v>
      </c>
      <c r="B40" s="1" t="s">
        <v>22</v>
      </c>
      <c r="C40" s="9">
        <v>5</v>
      </c>
      <c r="D40" s="9">
        <v>5</v>
      </c>
      <c r="E40" s="9" t="s">
        <v>43</v>
      </c>
      <c r="F40" s="9" t="s">
        <v>43</v>
      </c>
      <c r="G40" t="s">
        <v>32</v>
      </c>
      <c r="H40" t="s">
        <v>32</v>
      </c>
    </row>
    <row r="41" spans="1:9" ht="12" customHeight="1" x14ac:dyDescent="0.2">
      <c r="A41" s="24" t="s">
        <v>32</v>
      </c>
      <c r="B41" s="1" t="s">
        <v>23</v>
      </c>
      <c r="C41" s="9">
        <v>6</v>
      </c>
      <c r="D41" s="9">
        <v>6</v>
      </c>
      <c r="E41" s="9" t="s">
        <v>43</v>
      </c>
      <c r="F41" s="9" t="s">
        <v>43</v>
      </c>
      <c r="G41" t="s">
        <v>32</v>
      </c>
      <c r="H41" t="s">
        <v>32</v>
      </c>
    </row>
    <row r="42" spans="1:9" ht="12" customHeight="1" x14ac:dyDescent="0.2">
      <c r="A42" s="24" t="s">
        <v>32</v>
      </c>
      <c r="B42" s="1" t="s">
        <v>24</v>
      </c>
      <c r="C42" s="9">
        <v>11</v>
      </c>
      <c r="D42" s="9">
        <v>11</v>
      </c>
      <c r="E42" s="9" t="s">
        <v>43</v>
      </c>
      <c r="F42" s="9" t="s">
        <v>43</v>
      </c>
      <c r="G42" t="s">
        <v>32</v>
      </c>
      <c r="H42" t="s">
        <v>32</v>
      </c>
    </row>
    <row r="43" spans="1:9" ht="12" customHeight="1" x14ac:dyDescent="0.2">
      <c r="A43" s="24" t="s">
        <v>32</v>
      </c>
      <c r="B43" s="1" t="s">
        <v>25</v>
      </c>
      <c r="C43" s="9">
        <v>8</v>
      </c>
      <c r="D43" s="9">
        <v>8</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190</v>
      </c>
      <c r="D47" s="3">
        <v>112</v>
      </c>
      <c r="E47" s="3">
        <v>4</v>
      </c>
      <c r="F47" s="3">
        <v>74</v>
      </c>
    </row>
    <row r="48" spans="1:9" ht="12" customHeight="1" x14ac:dyDescent="0.2">
      <c r="A48" s="24" t="s">
        <v>32</v>
      </c>
      <c r="B48" s="1" t="s">
        <v>9</v>
      </c>
      <c r="C48" s="9">
        <v>8</v>
      </c>
      <c r="D48" s="9">
        <v>5</v>
      </c>
      <c r="E48" s="9" t="s">
        <v>43</v>
      </c>
      <c r="F48" s="9">
        <v>3</v>
      </c>
      <c r="G48" t="s">
        <v>32</v>
      </c>
      <c r="H48" t="s">
        <v>32</v>
      </c>
    </row>
    <row r="49" spans="1:8" ht="12" customHeight="1" x14ac:dyDescent="0.2">
      <c r="A49" s="24" t="s">
        <v>32</v>
      </c>
      <c r="B49" s="1" t="s">
        <v>10</v>
      </c>
      <c r="C49" s="9">
        <v>9</v>
      </c>
      <c r="D49" s="9">
        <v>5</v>
      </c>
      <c r="E49" s="9" t="s">
        <v>43</v>
      </c>
      <c r="F49" s="9">
        <v>4</v>
      </c>
      <c r="G49" t="s">
        <v>32</v>
      </c>
      <c r="H49" t="s">
        <v>32</v>
      </c>
    </row>
    <row r="50" spans="1:8" ht="12" customHeight="1" x14ac:dyDescent="0.2">
      <c r="A50" s="24" t="s">
        <v>32</v>
      </c>
      <c r="B50" s="1" t="s">
        <v>11</v>
      </c>
      <c r="C50" s="9">
        <v>13</v>
      </c>
      <c r="D50" s="9">
        <v>5</v>
      </c>
      <c r="E50" s="9" t="s">
        <v>43</v>
      </c>
      <c r="F50" s="9">
        <v>8</v>
      </c>
      <c r="G50" t="s">
        <v>32</v>
      </c>
      <c r="H50" t="s">
        <v>32</v>
      </c>
    </row>
    <row r="51" spans="1:8" ht="12" customHeight="1" x14ac:dyDescent="0.2">
      <c r="A51" s="24" t="s">
        <v>32</v>
      </c>
      <c r="B51" s="1" t="s">
        <v>12</v>
      </c>
      <c r="C51" s="9">
        <v>15</v>
      </c>
      <c r="D51" s="9">
        <v>11</v>
      </c>
      <c r="E51" s="9" t="s">
        <v>43</v>
      </c>
      <c r="F51" s="9">
        <v>4</v>
      </c>
      <c r="G51" t="s">
        <v>32</v>
      </c>
      <c r="H51" t="s">
        <v>32</v>
      </c>
    </row>
    <row r="52" spans="1:8" ht="12" customHeight="1" x14ac:dyDescent="0.2">
      <c r="A52" s="24" t="s">
        <v>32</v>
      </c>
      <c r="B52" s="1" t="s">
        <v>13</v>
      </c>
      <c r="C52" s="9">
        <v>18</v>
      </c>
      <c r="D52" s="9">
        <v>7</v>
      </c>
      <c r="E52" s="9" t="s">
        <v>43</v>
      </c>
      <c r="F52" s="9">
        <v>11</v>
      </c>
      <c r="G52" t="s">
        <v>32</v>
      </c>
      <c r="H52" t="s">
        <v>32</v>
      </c>
    </row>
    <row r="53" spans="1:8" ht="12" customHeight="1" x14ac:dyDescent="0.2">
      <c r="A53" s="24" t="s">
        <v>32</v>
      </c>
      <c r="B53" s="1" t="s">
        <v>14</v>
      </c>
      <c r="C53" s="9">
        <v>22</v>
      </c>
      <c r="D53" s="9">
        <v>9</v>
      </c>
      <c r="E53" s="9">
        <v>1</v>
      </c>
      <c r="F53" s="9">
        <v>12</v>
      </c>
      <c r="G53" t="s">
        <v>32</v>
      </c>
      <c r="H53" t="s">
        <v>32</v>
      </c>
    </row>
    <row r="54" spans="1:8" ht="12" customHeight="1" x14ac:dyDescent="0.2">
      <c r="A54" s="24" t="s">
        <v>32</v>
      </c>
      <c r="B54" s="1" t="s">
        <v>15</v>
      </c>
      <c r="C54" s="9">
        <v>13</v>
      </c>
      <c r="D54" s="9">
        <v>7</v>
      </c>
      <c r="E54" s="9" t="s">
        <v>43</v>
      </c>
      <c r="F54" s="9">
        <v>6</v>
      </c>
      <c r="G54" t="s">
        <v>32</v>
      </c>
      <c r="H54" t="s">
        <v>32</v>
      </c>
    </row>
    <row r="55" spans="1:8" ht="12" customHeight="1" x14ac:dyDescent="0.2">
      <c r="A55" s="24" t="s">
        <v>32</v>
      </c>
      <c r="B55" s="1" t="s">
        <v>16</v>
      </c>
      <c r="C55" s="9">
        <v>18</v>
      </c>
      <c r="D55" s="9">
        <v>9</v>
      </c>
      <c r="E55" s="9">
        <v>2</v>
      </c>
      <c r="F55" s="9">
        <v>7</v>
      </c>
      <c r="G55" t="s">
        <v>32</v>
      </c>
      <c r="H55" t="s">
        <v>32</v>
      </c>
    </row>
    <row r="56" spans="1:8" ht="12" customHeight="1" x14ac:dyDescent="0.2">
      <c r="A56" s="24" t="s">
        <v>32</v>
      </c>
      <c r="B56" s="1" t="s">
        <v>17</v>
      </c>
      <c r="C56" s="9">
        <v>11</v>
      </c>
      <c r="D56" s="9">
        <v>4</v>
      </c>
      <c r="E56" s="9" t="s">
        <v>43</v>
      </c>
      <c r="F56" s="9">
        <v>7</v>
      </c>
      <c r="G56" t="s">
        <v>32</v>
      </c>
      <c r="H56" t="s">
        <v>32</v>
      </c>
    </row>
    <row r="57" spans="1:8" ht="12" customHeight="1" x14ac:dyDescent="0.2">
      <c r="A57" s="24" t="s">
        <v>32</v>
      </c>
      <c r="B57" s="1" t="s">
        <v>18</v>
      </c>
      <c r="C57" s="9">
        <v>6</v>
      </c>
      <c r="D57" s="9">
        <v>3</v>
      </c>
      <c r="E57" s="9" t="s">
        <v>43</v>
      </c>
      <c r="F57" s="9">
        <v>3</v>
      </c>
      <c r="G57" t="s">
        <v>32</v>
      </c>
      <c r="H57" t="s">
        <v>32</v>
      </c>
    </row>
    <row r="58" spans="1:8" ht="12" customHeight="1" x14ac:dyDescent="0.2">
      <c r="A58" s="24" t="s">
        <v>32</v>
      </c>
      <c r="B58" s="1" t="s">
        <v>19</v>
      </c>
      <c r="C58" s="9">
        <v>10</v>
      </c>
      <c r="D58" s="9">
        <v>6</v>
      </c>
      <c r="E58" s="9">
        <v>1</v>
      </c>
      <c r="F58" s="9">
        <v>3</v>
      </c>
      <c r="G58" t="s">
        <v>32</v>
      </c>
      <c r="H58" t="s">
        <v>32</v>
      </c>
    </row>
    <row r="59" spans="1:8" ht="12" customHeight="1" x14ac:dyDescent="0.2">
      <c r="A59" s="24" t="s">
        <v>32</v>
      </c>
      <c r="B59" s="1" t="s">
        <v>20</v>
      </c>
      <c r="C59" s="9">
        <v>10</v>
      </c>
      <c r="D59" s="9">
        <v>5</v>
      </c>
      <c r="E59" s="9" t="s">
        <v>43</v>
      </c>
      <c r="F59" s="9">
        <v>5</v>
      </c>
      <c r="G59" t="s">
        <v>32</v>
      </c>
      <c r="H59" t="s">
        <v>32</v>
      </c>
    </row>
    <row r="60" spans="1:8" ht="12" customHeight="1" x14ac:dyDescent="0.2">
      <c r="A60" s="24" t="s">
        <v>32</v>
      </c>
      <c r="B60" s="1" t="s">
        <v>21</v>
      </c>
      <c r="C60" s="9">
        <v>6</v>
      </c>
      <c r="D60" s="9">
        <v>6</v>
      </c>
      <c r="E60" s="9" t="s">
        <v>43</v>
      </c>
      <c r="F60" s="9" t="s">
        <v>43</v>
      </c>
      <c r="G60" t="s">
        <v>32</v>
      </c>
      <c r="H60" t="s">
        <v>32</v>
      </c>
    </row>
    <row r="61" spans="1:8" ht="12" customHeight="1" x14ac:dyDescent="0.2">
      <c r="A61" s="24" t="s">
        <v>32</v>
      </c>
      <c r="B61" s="1" t="s">
        <v>22</v>
      </c>
      <c r="C61" s="9">
        <v>9</v>
      </c>
      <c r="D61" s="9">
        <v>8</v>
      </c>
      <c r="E61" s="9" t="s">
        <v>43</v>
      </c>
      <c r="F61" s="9">
        <v>1</v>
      </c>
      <c r="G61" t="s">
        <v>32</v>
      </c>
      <c r="H61" t="s">
        <v>32</v>
      </c>
    </row>
    <row r="62" spans="1:8" ht="12" customHeight="1" x14ac:dyDescent="0.2">
      <c r="A62" s="24" t="s">
        <v>32</v>
      </c>
      <c r="B62" s="1" t="s">
        <v>23</v>
      </c>
      <c r="C62" s="9">
        <v>10</v>
      </c>
      <c r="D62" s="9">
        <v>10</v>
      </c>
      <c r="E62" s="9" t="s">
        <v>43</v>
      </c>
      <c r="F62" s="9" t="s">
        <v>43</v>
      </c>
      <c r="G62" t="s">
        <v>32</v>
      </c>
      <c r="H62" t="s">
        <v>32</v>
      </c>
    </row>
    <row r="63" spans="1:8" ht="12" customHeight="1" x14ac:dyDescent="0.2">
      <c r="A63" s="24" t="s">
        <v>32</v>
      </c>
      <c r="B63" s="1" t="s">
        <v>24</v>
      </c>
      <c r="C63" s="9">
        <v>5</v>
      </c>
      <c r="D63" s="9">
        <v>5</v>
      </c>
      <c r="E63" s="9" t="s">
        <v>43</v>
      </c>
      <c r="F63" s="9" t="s">
        <v>43</v>
      </c>
      <c r="G63" t="s">
        <v>32</v>
      </c>
      <c r="H63" t="s">
        <v>32</v>
      </c>
    </row>
    <row r="64" spans="1:8" ht="12" customHeight="1" x14ac:dyDescent="0.2">
      <c r="A64" s="24" t="s">
        <v>32</v>
      </c>
      <c r="B64" s="1" t="s">
        <v>25</v>
      </c>
      <c r="C64" s="9">
        <v>5</v>
      </c>
      <c r="D64" s="9">
        <v>5</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1166</v>
      </c>
      <c r="D5" s="17">
        <v>846</v>
      </c>
      <c r="E5" s="17">
        <v>44</v>
      </c>
      <c r="F5" s="17">
        <v>276</v>
      </c>
    </row>
    <row r="6" spans="1:31" ht="12" customHeight="1" x14ac:dyDescent="0.2">
      <c r="A6" s="24" t="s">
        <v>32</v>
      </c>
      <c r="B6" s="1" t="s">
        <v>9</v>
      </c>
      <c r="C6" s="9">
        <v>41</v>
      </c>
      <c r="D6" s="9">
        <v>30</v>
      </c>
      <c r="E6" s="9">
        <v>2</v>
      </c>
      <c r="F6" s="9">
        <v>9</v>
      </c>
      <c r="G6" t="s">
        <v>32</v>
      </c>
      <c r="H6" t="s">
        <v>32</v>
      </c>
    </row>
    <row r="7" spans="1:31" ht="12" customHeight="1" x14ac:dyDescent="0.2">
      <c r="A7" s="24" t="s">
        <v>32</v>
      </c>
      <c r="B7" s="1" t="s">
        <v>10</v>
      </c>
      <c r="C7" s="9">
        <v>73</v>
      </c>
      <c r="D7" s="9">
        <v>56</v>
      </c>
      <c r="E7" s="9">
        <v>6</v>
      </c>
      <c r="F7" s="9">
        <v>11</v>
      </c>
      <c r="G7" t="s">
        <v>32</v>
      </c>
      <c r="H7" t="s">
        <v>32</v>
      </c>
    </row>
    <row r="8" spans="1:31" ht="12" customHeight="1" x14ac:dyDescent="0.2">
      <c r="A8" s="24" t="s">
        <v>32</v>
      </c>
      <c r="B8" s="1" t="s">
        <v>11</v>
      </c>
      <c r="C8" s="9">
        <v>42</v>
      </c>
      <c r="D8" s="9">
        <v>23</v>
      </c>
      <c r="E8" s="9">
        <v>2</v>
      </c>
      <c r="F8" s="9">
        <v>17</v>
      </c>
      <c r="G8" t="s">
        <v>32</v>
      </c>
      <c r="H8" t="s">
        <v>32</v>
      </c>
    </row>
    <row r="9" spans="1:31" ht="12" customHeight="1" x14ac:dyDescent="0.2">
      <c r="A9" s="24" t="s">
        <v>32</v>
      </c>
      <c r="B9" s="1" t="s">
        <v>12</v>
      </c>
      <c r="C9" s="9">
        <v>61</v>
      </c>
      <c r="D9" s="9">
        <v>31</v>
      </c>
      <c r="E9" s="9">
        <v>3</v>
      </c>
      <c r="F9" s="9">
        <v>27</v>
      </c>
      <c r="G9" t="s">
        <v>32</v>
      </c>
      <c r="H9" t="s">
        <v>32</v>
      </c>
    </row>
    <row r="10" spans="1:31" ht="12" customHeight="1" x14ac:dyDescent="0.2">
      <c r="A10" s="24" t="s">
        <v>32</v>
      </c>
      <c r="B10" s="1" t="s">
        <v>13</v>
      </c>
      <c r="C10" s="9">
        <v>54</v>
      </c>
      <c r="D10" s="9">
        <v>28</v>
      </c>
      <c r="E10" s="9">
        <v>3</v>
      </c>
      <c r="F10" s="9">
        <v>23</v>
      </c>
      <c r="G10" t="s">
        <v>32</v>
      </c>
      <c r="H10" t="s">
        <v>32</v>
      </c>
    </row>
    <row r="11" spans="1:31" ht="12" customHeight="1" x14ac:dyDescent="0.2">
      <c r="A11" s="24" t="s">
        <v>32</v>
      </c>
      <c r="B11" s="1" t="s">
        <v>14</v>
      </c>
      <c r="C11" s="9">
        <v>41</v>
      </c>
      <c r="D11" s="9">
        <v>11</v>
      </c>
      <c r="E11" s="9">
        <v>1</v>
      </c>
      <c r="F11" s="9">
        <v>29</v>
      </c>
      <c r="G11" t="s">
        <v>32</v>
      </c>
      <c r="H11" t="s">
        <v>32</v>
      </c>
    </row>
    <row r="12" spans="1:31" ht="12" customHeight="1" x14ac:dyDescent="0.2">
      <c r="A12" s="24" t="s">
        <v>32</v>
      </c>
      <c r="B12" s="1" t="s">
        <v>15</v>
      </c>
      <c r="C12" s="9">
        <v>59</v>
      </c>
      <c r="D12" s="9">
        <v>28</v>
      </c>
      <c r="E12" s="9">
        <v>7</v>
      </c>
      <c r="F12" s="9">
        <v>24</v>
      </c>
      <c r="G12" t="s">
        <v>32</v>
      </c>
      <c r="H12" t="s">
        <v>32</v>
      </c>
    </row>
    <row r="13" spans="1:31" ht="12" customHeight="1" x14ac:dyDescent="0.2">
      <c r="A13" s="24" t="s">
        <v>32</v>
      </c>
      <c r="B13" s="1" t="s">
        <v>16</v>
      </c>
      <c r="C13" s="9">
        <v>68</v>
      </c>
      <c r="D13" s="9">
        <v>40</v>
      </c>
      <c r="E13" s="9">
        <v>1</v>
      </c>
      <c r="F13" s="9">
        <v>27</v>
      </c>
      <c r="G13" t="s">
        <v>32</v>
      </c>
      <c r="H13" t="s">
        <v>32</v>
      </c>
    </row>
    <row r="14" spans="1:31" ht="12" customHeight="1" x14ac:dyDescent="0.2">
      <c r="A14" s="24" t="s">
        <v>32</v>
      </c>
      <c r="B14" s="1" t="s">
        <v>17</v>
      </c>
      <c r="C14" s="9">
        <v>75</v>
      </c>
      <c r="D14" s="9">
        <v>38</v>
      </c>
      <c r="E14" s="9">
        <v>8</v>
      </c>
      <c r="F14" s="9">
        <v>29</v>
      </c>
      <c r="G14" t="s">
        <v>32</v>
      </c>
      <c r="H14" t="s">
        <v>32</v>
      </c>
    </row>
    <row r="15" spans="1:31" ht="12" customHeight="1" x14ac:dyDescent="0.2">
      <c r="A15" s="24" t="s">
        <v>32</v>
      </c>
      <c r="B15" s="1" t="s">
        <v>18</v>
      </c>
      <c r="C15" s="9">
        <v>80</v>
      </c>
      <c r="D15" s="9">
        <v>53</v>
      </c>
      <c r="E15" s="9">
        <v>2</v>
      </c>
      <c r="F15" s="9">
        <v>25</v>
      </c>
      <c r="G15" t="s">
        <v>32</v>
      </c>
      <c r="H15" t="s">
        <v>32</v>
      </c>
    </row>
    <row r="16" spans="1:31" ht="12" customHeight="1" x14ac:dyDescent="0.2">
      <c r="A16" s="24" t="s">
        <v>32</v>
      </c>
      <c r="B16" s="1" t="s">
        <v>19</v>
      </c>
      <c r="C16" s="9">
        <v>66</v>
      </c>
      <c r="D16" s="9">
        <v>46</v>
      </c>
      <c r="E16" s="9">
        <v>2</v>
      </c>
      <c r="F16" s="9">
        <v>18</v>
      </c>
      <c r="G16" t="s">
        <v>32</v>
      </c>
      <c r="H16" t="s">
        <v>32</v>
      </c>
    </row>
    <row r="17" spans="1:8" ht="12" customHeight="1" x14ac:dyDescent="0.2">
      <c r="A17" s="24" t="s">
        <v>32</v>
      </c>
      <c r="B17" s="1" t="s">
        <v>20</v>
      </c>
      <c r="C17" s="9">
        <v>58</v>
      </c>
      <c r="D17" s="9">
        <v>43</v>
      </c>
      <c r="E17" s="9">
        <v>3</v>
      </c>
      <c r="F17" s="9">
        <v>12</v>
      </c>
      <c r="G17" t="s">
        <v>32</v>
      </c>
      <c r="H17" t="s">
        <v>32</v>
      </c>
    </row>
    <row r="18" spans="1:8" ht="12" customHeight="1" x14ac:dyDescent="0.2">
      <c r="A18" s="24" t="s">
        <v>32</v>
      </c>
      <c r="B18" s="1" t="s">
        <v>21</v>
      </c>
      <c r="C18" s="9">
        <v>57</v>
      </c>
      <c r="D18" s="9">
        <v>45</v>
      </c>
      <c r="E18" s="9">
        <v>1</v>
      </c>
      <c r="F18" s="9">
        <v>11</v>
      </c>
      <c r="G18" t="s">
        <v>32</v>
      </c>
      <c r="H18" t="s">
        <v>32</v>
      </c>
    </row>
    <row r="19" spans="1:8" ht="12" customHeight="1" x14ac:dyDescent="0.2">
      <c r="A19" s="24" t="s">
        <v>32</v>
      </c>
      <c r="B19" s="1" t="s">
        <v>22</v>
      </c>
      <c r="C19" s="9">
        <v>62</v>
      </c>
      <c r="D19" s="9">
        <v>57</v>
      </c>
      <c r="E19" s="9">
        <v>1</v>
      </c>
      <c r="F19" s="9">
        <v>4</v>
      </c>
      <c r="G19" t="s">
        <v>32</v>
      </c>
      <c r="H19" t="s">
        <v>32</v>
      </c>
    </row>
    <row r="20" spans="1:8" ht="12" customHeight="1" x14ac:dyDescent="0.2">
      <c r="A20" s="24" t="s">
        <v>32</v>
      </c>
      <c r="B20" s="1" t="s">
        <v>23</v>
      </c>
      <c r="C20" s="9">
        <v>102</v>
      </c>
      <c r="D20" s="9">
        <v>98</v>
      </c>
      <c r="E20" s="9" t="s">
        <v>43</v>
      </c>
      <c r="F20" s="9">
        <v>4</v>
      </c>
      <c r="G20" t="s">
        <v>32</v>
      </c>
      <c r="H20" t="s">
        <v>32</v>
      </c>
    </row>
    <row r="21" spans="1:8" ht="12" customHeight="1" x14ac:dyDescent="0.2">
      <c r="A21" s="24" t="s">
        <v>32</v>
      </c>
      <c r="B21" s="1" t="s">
        <v>24</v>
      </c>
      <c r="C21" s="9">
        <v>111</v>
      </c>
      <c r="D21" s="9">
        <v>104</v>
      </c>
      <c r="E21" s="9">
        <v>1</v>
      </c>
      <c r="F21" s="9">
        <v>6</v>
      </c>
      <c r="G21" t="s">
        <v>32</v>
      </c>
      <c r="H21" t="s">
        <v>32</v>
      </c>
    </row>
    <row r="22" spans="1:8" ht="12" customHeight="1" x14ac:dyDescent="0.2">
      <c r="A22" s="24" t="s">
        <v>32</v>
      </c>
      <c r="B22" s="1" t="s">
        <v>25</v>
      </c>
      <c r="C22" s="9">
        <v>57</v>
      </c>
      <c r="D22" s="9">
        <v>57</v>
      </c>
      <c r="E22" s="9" t="s">
        <v>43</v>
      </c>
      <c r="F22" s="9" t="s">
        <v>43</v>
      </c>
      <c r="G22" t="s">
        <v>32</v>
      </c>
      <c r="H22" t="s">
        <v>32</v>
      </c>
    </row>
    <row r="23" spans="1:8" ht="12" customHeight="1" x14ac:dyDescent="0.2">
      <c r="A23" s="24" t="s">
        <v>32</v>
      </c>
      <c r="B23" s="1" t="s">
        <v>26</v>
      </c>
      <c r="C23" s="9">
        <v>31</v>
      </c>
      <c r="D23" s="9">
        <v>31</v>
      </c>
      <c r="E23" s="9" t="s">
        <v>43</v>
      </c>
      <c r="F23" s="9" t="s">
        <v>43</v>
      </c>
      <c r="G23" t="s">
        <v>32</v>
      </c>
      <c r="H23" t="s">
        <v>32</v>
      </c>
    </row>
    <row r="24" spans="1:8" ht="12" customHeight="1" x14ac:dyDescent="0.25">
      <c r="A24" s="24" t="s">
        <v>32</v>
      </c>
      <c r="B24" s="1" t="s">
        <v>27</v>
      </c>
      <c r="C24" s="9">
        <v>27</v>
      </c>
      <c r="D24" s="9">
        <v>26</v>
      </c>
      <c r="E24" s="9">
        <v>1</v>
      </c>
      <c r="F24" s="9" t="s">
        <v>43</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719</v>
      </c>
      <c r="D26" s="3">
        <v>541</v>
      </c>
      <c r="E26" s="3">
        <v>23</v>
      </c>
      <c r="F26" s="3">
        <v>155</v>
      </c>
    </row>
    <row r="27" spans="1:8" ht="12" customHeight="1" x14ac:dyDescent="0.2">
      <c r="A27" s="24" t="s">
        <v>32</v>
      </c>
      <c r="B27" s="1" t="s">
        <v>9</v>
      </c>
      <c r="C27" s="9">
        <v>23</v>
      </c>
      <c r="D27" s="9">
        <v>17</v>
      </c>
      <c r="E27" s="9">
        <v>2</v>
      </c>
      <c r="F27" s="9">
        <v>4</v>
      </c>
      <c r="G27" t="s">
        <v>32</v>
      </c>
      <c r="H27" t="s">
        <v>32</v>
      </c>
    </row>
    <row r="28" spans="1:8" ht="12" customHeight="1" x14ac:dyDescent="0.2">
      <c r="A28" s="24" t="s">
        <v>32</v>
      </c>
      <c r="B28" s="1" t="s">
        <v>10</v>
      </c>
      <c r="C28" s="9">
        <v>41</v>
      </c>
      <c r="D28" s="9">
        <v>35</v>
      </c>
      <c r="E28" s="9">
        <v>2</v>
      </c>
      <c r="F28" s="9">
        <v>4</v>
      </c>
      <c r="G28" t="s">
        <v>32</v>
      </c>
      <c r="H28" t="s">
        <v>32</v>
      </c>
    </row>
    <row r="29" spans="1:8" ht="12" customHeight="1" x14ac:dyDescent="0.2">
      <c r="A29" s="24" t="s">
        <v>32</v>
      </c>
      <c r="B29" s="1" t="s">
        <v>11</v>
      </c>
      <c r="C29" s="9">
        <v>22</v>
      </c>
      <c r="D29" s="9">
        <v>14</v>
      </c>
      <c r="E29" s="9">
        <v>1</v>
      </c>
      <c r="F29" s="9">
        <v>7</v>
      </c>
      <c r="G29" t="s">
        <v>32</v>
      </c>
      <c r="H29" t="s">
        <v>32</v>
      </c>
    </row>
    <row r="30" spans="1:8" ht="12" customHeight="1" x14ac:dyDescent="0.2">
      <c r="A30" s="24" t="s">
        <v>32</v>
      </c>
      <c r="B30" s="1" t="s">
        <v>12</v>
      </c>
      <c r="C30" s="9">
        <v>31</v>
      </c>
      <c r="D30" s="9">
        <v>16</v>
      </c>
      <c r="E30" s="9">
        <v>2</v>
      </c>
      <c r="F30" s="9">
        <v>13</v>
      </c>
      <c r="G30" t="s">
        <v>32</v>
      </c>
      <c r="H30" t="s">
        <v>32</v>
      </c>
    </row>
    <row r="31" spans="1:8" ht="12" customHeight="1" x14ac:dyDescent="0.2">
      <c r="A31" s="24" t="s">
        <v>32</v>
      </c>
      <c r="B31" s="1" t="s">
        <v>13</v>
      </c>
      <c r="C31" s="9">
        <v>29</v>
      </c>
      <c r="D31" s="9">
        <v>19</v>
      </c>
      <c r="E31" s="9">
        <v>2</v>
      </c>
      <c r="F31" s="9">
        <v>8</v>
      </c>
      <c r="G31" t="s">
        <v>32</v>
      </c>
      <c r="H31" t="s">
        <v>32</v>
      </c>
    </row>
    <row r="32" spans="1:8" ht="12" customHeight="1" x14ac:dyDescent="0.2">
      <c r="A32" s="24" t="s">
        <v>32</v>
      </c>
      <c r="B32" s="1" t="s">
        <v>14</v>
      </c>
      <c r="C32" s="9">
        <v>25</v>
      </c>
      <c r="D32" s="9">
        <v>8</v>
      </c>
      <c r="E32" s="9" t="s">
        <v>43</v>
      </c>
      <c r="F32" s="9">
        <v>17</v>
      </c>
      <c r="G32" t="s">
        <v>32</v>
      </c>
      <c r="H32" t="s">
        <v>32</v>
      </c>
    </row>
    <row r="33" spans="1:9" ht="12" customHeight="1" x14ac:dyDescent="0.2">
      <c r="A33" s="24" t="s">
        <v>32</v>
      </c>
      <c r="B33" s="1" t="s">
        <v>15</v>
      </c>
      <c r="C33" s="9">
        <v>39</v>
      </c>
      <c r="D33" s="9">
        <v>21</v>
      </c>
      <c r="E33" s="9">
        <v>3</v>
      </c>
      <c r="F33" s="9">
        <v>15</v>
      </c>
      <c r="G33" t="s">
        <v>32</v>
      </c>
      <c r="H33" t="s">
        <v>32</v>
      </c>
    </row>
    <row r="34" spans="1:9" ht="12" customHeight="1" x14ac:dyDescent="0.2">
      <c r="A34" s="24" t="s">
        <v>32</v>
      </c>
      <c r="B34" s="1" t="s">
        <v>16</v>
      </c>
      <c r="C34" s="9">
        <v>48</v>
      </c>
      <c r="D34" s="9">
        <v>26</v>
      </c>
      <c r="E34" s="9" t="s">
        <v>43</v>
      </c>
      <c r="F34" s="9">
        <v>22</v>
      </c>
      <c r="G34" t="s">
        <v>32</v>
      </c>
      <c r="H34" t="s">
        <v>32</v>
      </c>
    </row>
    <row r="35" spans="1:9" ht="12" customHeight="1" x14ac:dyDescent="0.2">
      <c r="A35" s="24" t="s">
        <v>32</v>
      </c>
      <c r="B35" s="1" t="s">
        <v>17</v>
      </c>
      <c r="C35" s="9">
        <v>56</v>
      </c>
      <c r="D35" s="9">
        <v>27</v>
      </c>
      <c r="E35" s="9">
        <v>7</v>
      </c>
      <c r="F35" s="9">
        <v>22</v>
      </c>
      <c r="G35" t="s">
        <v>32</v>
      </c>
      <c r="H35" t="s">
        <v>32</v>
      </c>
    </row>
    <row r="36" spans="1:9" ht="12" customHeight="1" x14ac:dyDescent="0.2">
      <c r="A36" s="24" t="s">
        <v>32</v>
      </c>
      <c r="B36" s="1" t="s">
        <v>18</v>
      </c>
      <c r="C36" s="9">
        <v>47</v>
      </c>
      <c r="D36" s="9">
        <v>34</v>
      </c>
      <c r="E36" s="9">
        <v>1</v>
      </c>
      <c r="F36" s="9">
        <v>12</v>
      </c>
      <c r="G36" t="s">
        <v>32</v>
      </c>
      <c r="H36" t="s">
        <v>32</v>
      </c>
    </row>
    <row r="37" spans="1:9" ht="12" customHeight="1" x14ac:dyDescent="0.2">
      <c r="A37" s="24" t="s">
        <v>32</v>
      </c>
      <c r="B37" s="1" t="s">
        <v>19</v>
      </c>
      <c r="C37" s="9">
        <v>46</v>
      </c>
      <c r="D37" s="9">
        <v>34</v>
      </c>
      <c r="E37" s="9">
        <v>1</v>
      </c>
      <c r="F37" s="9">
        <v>11</v>
      </c>
      <c r="G37" t="s">
        <v>32</v>
      </c>
      <c r="H37" t="s">
        <v>32</v>
      </c>
    </row>
    <row r="38" spans="1:9" ht="12" customHeight="1" x14ac:dyDescent="0.2">
      <c r="A38" s="24" t="s">
        <v>32</v>
      </c>
      <c r="B38" s="1" t="s">
        <v>20</v>
      </c>
      <c r="C38" s="9">
        <v>33</v>
      </c>
      <c r="D38" s="9">
        <v>25</v>
      </c>
      <c r="E38" s="9" t="s">
        <v>43</v>
      </c>
      <c r="F38" s="9">
        <v>8</v>
      </c>
      <c r="G38" t="s">
        <v>32</v>
      </c>
      <c r="H38" t="s">
        <v>32</v>
      </c>
    </row>
    <row r="39" spans="1:9" ht="12" customHeight="1" x14ac:dyDescent="0.2">
      <c r="A39" s="24" t="s">
        <v>32</v>
      </c>
      <c r="B39" s="1" t="s">
        <v>21</v>
      </c>
      <c r="C39" s="9">
        <v>40</v>
      </c>
      <c r="D39" s="9">
        <v>34</v>
      </c>
      <c r="E39" s="9">
        <v>1</v>
      </c>
      <c r="F39" s="9">
        <v>5</v>
      </c>
      <c r="G39" t="s">
        <v>32</v>
      </c>
      <c r="H39" t="s">
        <v>32</v>
      </c>
    </row>
    <row r="40" spans="1:9" ht="12" customHeight="1" x14ac:dyDescent="0.2">
      <c r="A40" s="24" t="s">
        <v>32</v>
      </c>
      <c r="B40" s="1" t="s">
        <v>22</v>
      </c>
      <c r="C40" s="9">
        <v>40</v>
      </c>
      <c r="D40" s="9">
        <v>39</v>
      </c>
      <c r="E40" s="9" t="s">
        <v>43</v>
      </c>
      <c r="F40" s="9">
        <v>1</v>
      </c>
      <c r="G40" t="s">
        <v>32</v>
      </c>
      <c r="H40" t="s">
        <v>32</v>
      </c>
    </row>
    <row r="41" spans="1:9" ht="12" customHeight="1" x14ac:dyDescent="0.2">
      <c r="A41" s="24" t="s">
        <v>32</v>
      </c>
      <c r="B41" s="1" t="s">
        <v>23</v>
      </c>
      <c r="C41" s="9">
        <v>65</v>
      </c>
      <c r="D41" s="9">
        <v>63</v>
      </c>
      <c r="E41" s="9" t="s">
        <v>43</v>
      </c>
      <c r="F41" s="9">
        <v>2</v>
      </c>
      <c r="G41" t="s">
        <v>32</v>
      </c>
      <c r="H41" t="s">
        <v>32</v>
      </c>
    </row>
    <row r="42" spans="1:9" ht="12" customHeight="1" x14ac:dyDescent="0.2">
      <c r="A42" s="24" t="s">
        <v>32</v>
      </c>
      <c r="B42" s="1" t="s">
        <v>24</v>
      </c>
      <c r="C42" s="9">
        <v>66</v>
      </c>
      <c r="D42" s="9">
        <v>61</v>
      </c>
      <c r="E42" s="9">
        <v>1</v>
      </c>
      <c r="F42" s="9">
        <v>4</v>
      </c>
      <c r="G42" t="s">
        <v>32</v>
      </c>
      <c r="H42" t="s">
        <v>32</v>
      </c>
    </row>
    <row r="43" spans="1:9" ht="12" customHeight="1" x14ac:dyDescent="0.2">
      <c r="A43" s="24" t="s">
        <v>32</v>
      </c>
      <c r="B43" s="1" t="s">
        <v>25</v>
      </c>
      <c r="C43" s="9">
        <v>34</v>
      </c>
      <c r="D43" s="9">
        <v>34</v>
      </c>
      <c r="E43" s="9" t="s">
        <v>43</v>
      </c>
      <c r="F43" s="9" t="s">
        <v>43</v>
      </c>
      <c r="G43" t="s">
        <v>32</v>
      </c>
      <c r="H43" t="s">
        <v>32</v>
      </c>
    </row>
    <row r="44" spans="1:9" ht="12" customHeight="1" x14ac:dyDescent="0.2">
      <c r="A44" s="24" t="s">
        <v>32</v>
      </c>
      <c r="B44" s="1" t="s">
        <v>26</v>
      </c>
      <c r="C44" s="9">
        <v>18</v>
      </c>
      <c r="D44" s="9">
        <v>18</v>
      </c>
      <c r="E44" s="9" t="s">
        <v>43</v>
      </c>
      <c r="F44" s="9" t="s">
        <v>43</v>
      </c>
      <c r="G44" t="s">
        <v>32</v>
      </c>
      <c r="H44" t="s">
        <v>32</v>
      </c>
    </row>
    <row r="45" spans="1:9" ht="12" customHeight="1" x14ac:dyDescent="0.2">
      <c r="A45" s="24" t="s">
        <v>32</v>
      </c>
      <c r="B45" s="1" t="s">
        <v>27</v>
      </c>
      <c r="C45" s="9">
        <v>16</v>
      </c>
      <c r="D45" s="9">
        <v>16</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447</v>
      </c>
      <c r="D47" s="3">
        <v>305</v>
      </c>
      <c r="E47" s="3">
        <v>21</v>
      </c>
      <c r="F47" s="3">
        <v>121</v>
      </c>
    </row>
    <row r="48" spans="1:9" ht="12" customHeight="1" x14ac:dyDescent="0.2">
      <c r="A48" s="24" t="s">
        <v>32</v>
      </c>
      <c r="B48" s="1" t="s">
        <v>9</v>
      </c>
      <c r="C48" s="9">
        <v>18</v>
      </c>
      <c r="D48" s="9">
        <v>13</v>
      </c>
      <c r="E48" s="9" t="s">
        <v>43</v>
      </c>
      <c r="F48" s="9">
        <v>5</v>
      </c>
      <c r="G48" t="s">
        <v>32</v>
      </c>
      <c r="H48" t="s">
        <v>32</v>
      </c>
    </row>
    <row r="49" spans="1:8" ht="12" customHeight="1" x14ac:dyDescent="0.2">
      <c r="A49" s="24" t="s">
        <v>32</v>
      </c>
      <c r="B49" s="1" t="s">
        <v>10</v>
      </c>
      <c r="C49" s="9">
        <v>32</v>
      </c>
      <c r="D49" s="9">
        <v>21</v>
      </c>
      <c r="E49" s="9">
        <v>4</v>
      </c>
      <c r="F49" s="9">
        <v>7</v>
      </c>
      <c r="G49" t="s">
        <v>32</v>
      </c>
      <c r="H49" t="s">
        <v>32</v>
      </c>
    </row>
    <row r="50" spans="1:8" ht="12" customHeight="1" x14ac:dyDescent="0.2">
      <c r="A50" s="24" t="s">
        <v>32</v>
      </c>
      <c r="B50" s="1" t="s">
        <v>11</v>
      </c>
      <c r="C50" s="9">
        <v>20</v>
      </c>
      <c r="D50" s="9">
        <v>9</v>
      </c>
      <c r="E50" s="9">
        <v>1</v>
      </c>
      <c r="F50" s="9">
        <v>10</v>
      </c>
      <c r="G50" t="s">
        <v>32</v>
      </c>
      <c r="H50" t="s">
        <v>32</v>
      </c>
    </row>
    <row r="51" spans="1:8" ht="12" customHeight="1" x14ac:dyDescent="0.2">
      <c r="A51" s="24" t="s">
        <v>32</v>
      </c>
      <c r="B51" s="1" t="s">
        <v>12</v>
      </c>
      <c r="C51" s="9">
        <v>30</v>
      </c>
      <c r="D51" s="9">
        <v>15</v>
      </c>
      <c r="E51" s="9">
        <v>1</v>
      </c>
      <c r="F51" s="9">
        <v>14</v>
      </c>
      <c r="G51" t="s">
        <v>32</v>
      </c>
      <c r="H51" t="s">
        <v>32</v>
      </c>
    </row>
    <row r="52" spans="1:8" ht="12" customHeight="1" x14ac:dyDescent="0.2">
      <c r="A52" s="24" t="s">
        <v>32</v>
      </c>
      <c r="B52" s="1" t="s">
        <v>13</v>
      </c>
      <c r="C52" s="9">
        <v>25</v>
      </c>
      <c r="D52" s="9">
        <v>9</v>
      </c>
      <c r="E52" s="9">
        <v>1</v>
      </c>
      <c r="F52" s="9">
        <v>15</v>
      </c>
      <c r="G52" t="s">
        <v>32</v>
      </c>
      <c r="H52" t="s">
        <v>32</v>
      </c>
    </row>
    <row r="53" spans="1:8" ht="12" customHeight="1" x14ac:dyDescent="0.2">
      <c r="A53" s="24" t="s">
        <v>32</v>
      </c>
      <c r="B53" s="1" t="s">
        <v>14</v>
      </c>
      <c r="C53" s="9">
        <v>16</v>
      </c>
      <c r="D53" s="9">
        <v>3</v>
      </c>
      <c r="E53" s="9">
        <v>1</v>
      </c>
      <c r="F53" s="9">
        <v>12</v>
      </c>
      <c r="G53" t="s">
        <v>32</v>
      </c>
      <c r="H53" t="s">
        <v>32</v>
      </c>
    </row>
    <row r="54" spans="1:8" ht="12" customHeight="1" x14ac:dyDescent="0.2">
      <c r="A54" s="24" t="s">
        <v>32</v>
      </c>
      <c r="B54" s="1" t="s">
        <v>15</v>
      </c>
      <c r="C54" s="9">
        <v>20</v>
      </c>
      <c r="D54" s="9">
        <v>7</v>
      </c>
      <c r="E54" s="9">
        <v>4</v>
      </c>
      <c r="F54" s="9">
        <v>9</v>
      </c>
      <c r="G54" t="s">
        <v>32</v>
      </c>
      <c r="H54" t="s">
        <v>32</v>
      </c>
    </row>
    <row r="55" spans="1:8" ht="12" customHeight="1" x14ac:dyDescent="0.2">
      <c r="A55" s="24" t="s">
        <v>32</v>
      </c>
      <c r="B55" s="1" t="s">
        <v>16</v>
      </c>
      <c r="C55" s="9">
        <v>20</v>
      </c>
      <c r="D55" s="9">
        <v>14</v>
      </c>
      <c r="E55" s="9">
        <v>1</v>
      </c>
      <c r="F55" s="9">
        <v>5</v>
      </c>
      <c r="G55" t="s">
        <v>32</v>
      </c>
      <c r="H55" t="s">
        <v>32</v>
      </c>
    </row>
    <row r="56" spans="1:8" ht="12" customHeight="1" x14ac:dyDescent="0.2">
      <c r="A56" s="24" t="s">
        <v>32</v>
      </c>
      <c r="B56" s="1" t="s">
        <v>17</v>
      </c>
      <c r="C56" s="9">
        <v>19</v>
      </c>
      <c r="D56" s="9">
        <v>11</v>
      </c>
      <c r="E56" s="9">
        <v>1</v>
      </c>
      <c r="F56" s="9">
        <v>7</v>
      </c>
      <c r="G56" t="s">
        <v>32</v>
      </c>
      <c r="H56" t="s">
        <v>32</v>
      </c>
    </row>
    <row r="57" spans="1:8" ht="12" customHeight="1" x14ac:dyDescent="0.2">
      <c r="A57" s="24" t="s">
        <v>32</v>
      </c>
      <c r="B57" s="1" t="s">
        <v>18</v>
      </c>
      <c r="C57" s="9">
        <v>33</v>
      </c>
      <c r="D57" s="9">
        <v>19</v>
      </c>
      <c r="E57" s="9">
        <v>1</v>
      </c>
      <c r="F57" s="9">
        <v>13</v>
      </c>
      <c r="G57" t="s">
        <v>32</v>
      </c>
      <c r="H57" t="s">
        <v>32</v>
      </c>
    </row>
    <row r="58" spans="1:8" ht="12" customHeight="1" x14ac:dyDescent="0.2">
      <c r="A58" s="24" t="s">
        <v>32</v>
      </c>
      <c r="B58" s="1" t="s">
        <v>19</v>
      </c>
      <c r="C58" s="9">
        <v>20</v>
      </c>
      <c r="D58" s="9">
        <v>12</v>
      </c>
      <c r="E58" s="9">
        <v>1</v>
      </c>
      <c r="F58" s="9">
        <v>7</v>
      </c>
      <c r="G58" t="s">
        <v>32</v>
      </c>
      <c r="H58" t="s">
        <v>32</v>
      </c>
    </row>
    <row r="59" spans="1:8" ht="12" customHeight="1" x14ac:dyDescent="0.2">
      <c r="A59" s="24" t="s">
        <v>32</v>
      </c>
      <c r="B59" s="1" t="s">
        <v>20</v>
      </c>
      <c r="C59" s="9">
        <v>25</v>
      </c>
      <c r="D59" s="9">
        <v>18</v>
      </c>
      <c r="E59" s="9">
        <v>3</v>
      </c>
      <c r="F59" s="9">
        <v>4</v>
      </c>
      <c r="G59" t="s">
        <v>32</v>
      </c>
      <c r="H59" t="s">
        <v>32</v>
      </c>
    </row>
    <row r="60" spans="1:8" ht="12" customHeight="1" x14ac:dyDescent="0.2">
      <c r="A60" s="24" t="s">
        <v>32</v>
      </c>
      <c r="B60" s="1" t="s">
        <v>21</v>
      </c>
      <c r="C60" s="9">
        <v>17</v>
      </c>
      <c r="D60" s="9">
        <v>11</v>
      </c>
      <c r="E60" s="9" t="s">
        <v>43</v>
      </c>
      <c r="F60" s="9">
        <v>6</v>
      </c>
      <c r="G60" t="s">
        <v>32</v>
      </c>
      <c r="H60" t="s">
        <v>32</v>
      </c>
    </row>
    <row r="61" spans="1:8" ht="12" customHeight="1" x14ac:dyDescent="0.2">
      <c r="A61" s="24" t="s">
        <v>32</v>
      </c>
      <c r="B61" s="1" t="s">
        <v>22</v>
      </c>
      <c r="C61" s="9">
        <v>22</v>
      </c>
      <c r="D61" s="9">
        <v>18</v>
      </c>
      <c r="E61" s="9">
        <v>1</v>
      </c>
      <c r="F61" s="9">
        <v>3</v>
      </c>
      <c r="G61" t="s">
        <v>32</v>
      </c>
      <c r="H61" t="s">
        <v>32</v>
      </c>
    </row>
    <row r="62" spans="1:8" ht="12" customHeight="1" x14ac:dyDescent="0.2">
      <c r="A62" s="24" t="s">
        <v>32</v>
      </c>
      <c r="B62" s="1" t="s">
        <v>23</v>
      </c>
      <c r="C62" s="9">
        <v>37</v>
      </c>
      <c r="D62" s="9">
        <v>35</v>
      </c>
      <c r="E62" s="9" t="s">
        <v>43</v>
      </c>
      <c r="F62" s="9">
        <v>2</v>
      </c>
      <c r="G62" t="s">
        <v>32</v>
      </c>
      <c r="H62" t="s">
        <v>32</v>
      </c>
    </row>
    <row r="63" spans="1:8" ht="12" customHeight="1" x14ac:dyDescent="0.2">
      <c r="A63" s="24" t="s">
        <v>32</v>
      </c>
      <c r="B63" s="1" t="s">
        <v>24</v>
      </c>
      <c r="C63" s="9">
        <v>45</v>
      </c>
      <c r="D63" s="9">
        <v>43</v>
      </c>
      <c r="E63" s="9" t="s">
        <v>43</v>
      </c>
      <c r="F63" s="9">
        <v>2</v>
      </c>
      <c r="G63" t="s">
        <v>32</v>
      </c>
      <c r="H63" t="s">
        <v>32</v>
      </c>
    </row>
    <row r="64" spans="1:8" ht="12" customHeight="1" x14ac:dyDescent="0.2">
      <c r="A64" s="24" t="s">
        <v>32</v>
      </c>
      <c r="B64" s="1" t="s">
        <v>25</v>
      </c>
      <c r="C64" s="9">
        <v>23</v>
      </c>
      <c r="D64" s="9">
        <v>23</v>
      </c>
      <c r="E64" s="9" t="s">
        <v>43</v>
      </c>
      <c r="F64" s="9" t="s">
        <v>43</v>
      </c>
      <c r="G64" t="s">
        <v>32</v>
      </c>
      <c r="H64" t="s">
        <v>32</v>
      </c>
    </row>
    <row r="65" spans="1:31" ht="12" customHeight="1" x14ac:dyDescent="0.2">
      <c r="A65" s="24" t="s">
        <v>32</v>
      </c>
      <c r="B65" s="1" t="s">
        <v>26</v>
      </c>
      <c r="C65" s="9">
        <v>13</v>
      </c>
      <c r="D65" s="9">
        <v>13</v>
      </c>
      <c r="E65" s="9" t="s">
        <v>43</v>
      </c>
      <c r="F65" s="9" t="s">
        <v>43</v>
      </c>
      <c r="G65" t="s">
        <v>32</v>
      </c>
      <c r="H65" t="s">
        <v>32</v>
      </c>
    </row>
    <row r="66" spans="1:31" ht="12" customHeight="1" x14ac:dyDescent="0.2">
      <c r="A66" s="24" t="s">
        <v>32</v>
      </c>
      <c r="B66" s="1" t="s">
        <v>27</v>
      </c>
      <c r="C66" s="9">
        <v>11</v>
      </c>
      <c r="D66" s="9">
        <v>10</v>
      </c>
      <c r="E66" s="9">
        <v>1</v>
      </c>
      <c r="F66" s="9" t="s">
        <v>43</v>
      </c>
      <c r="G66" t="s">
        <v>32</v>
      </c>
      <c r="H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198</v>
      </c>
      <c r="D5" s="17">
        <v>103</v>
      </c>
      <c r="E5" s="17">
        <v>7</v>
      </c>
      <c r="F5" s="17">
        <v>88</v>
      </c>
    </row>
    <row r="6" spans="1:31" ht="12" customHeight="1" x14ac:dyDescent="0.2">
      <c r="A6" s="24" t="s">
        <v>32</v>
      </c>
      <c r="B6" s="1" t="s">
        <v>9</v>
      </c>
      <c r="C6" s="9" t="s">
        <v>43</v>
      </c>
      <c r="D6" s="9" t="s">
        <v>43</v>
      </c>
      <c r="E6" s="9" t="s">
        <v>43</v>
      </c>
      <c r="F6" s="9" t="s">
        <v>43</v>
      </c>
      <c r="G6" t="s">
        <v>32</v>
      </c>
      <c r="H6" t="s">
        <v>32</v>
      </c>
      <c r="I6" t="s">
        <v>32</v>
      </c>
    </row>
    <row r="7" spans="1:31" ht="12" customHeight="1" x14ac:dyDescent="0.2">
      <c r="A7" s="24" t="s">
        <v>32</v>
      </c>
      <c r="B7" s="1" t="s">
        <v>10</v>
      </c>
      <c r="C7" s="9">
        <v>3</v>
      </c>
      <c r="D7" s="9">
        <v>2</v>
      </c>
      <c r="E7" s="9" t="s">
        <v>43</v>
      </c>
      <c r="F7" s="9">
        <v>1</v>
      </c>
      <c r="G7" t="s">
        <v>32</v>
      </c>
      <c r="H7" t="s">
        <v>32</v>
      </c>
    </row>
    <row r="8" spans="1:31" ht="12" customHeight="1" x14ac:dyDescent="0.2">
      <c r="A8" s="24" t="s">
        <v>32</v>
      </c>
      <c r="B8" s="1" t="s">
        <v>11</v>
      </c>
      <c r="C8" s="9">
        <v>3</v>
      </c>
      <c r="D8" s="9">
        <v>3</v>
      </c>
      <c r="E8" s="9" t="s">
        <v>43</v>
      </c>
      <c r="F8" s="9" t="s">
        <v>43</v>
      </c>
      <c r="G8" t="s">
        <v>32</v>
      </c>
      <c r="H8" t="s">
        <v>32</v>
      </c>
    </row>
    <row r="9" spans="1:31" ht="12" customHeight="1" x14ac:dyDescent="0.2">
      <c r="A9" s="24" t="s">
        <v>32</v>
      </c>
      <c r="B9" s="1" t="s">
        <v>12</v>
      </c>
      <c r="C9" s="9">
        <v>10</v>
      </c>
      <c r="D9" s="9">
        <v>1</v>
      </c>
      <c r="E9" s="9" t="s">
        <v>43</v>
      </c>
      <c r="F9" s="9">
        <v>9</v>
      </c>
      <c r="G9" t="s">
        <v>32</v>
      </c>
      <c r="H9" t="s">
        <v>32</v>
      </c>
    </row>
    <row r="10" spans="1:31" ht="12" customHeight="1" x14ac:dyDescent="0.2">
      <c r="A10" s="24" t="s">
        <v>32</v>
      </c>
      <c r="B10" s="1" t="s">
        <v>13</v>
      </c>
      <c r="C10" s="9">
        <v>21</v>
      </c>
      <c r="D10" s="9">
        <v>6</v>
      </c>
      <c r="E10" s="9">
        <v>3</v>
      </c>
      <c r="F10" s="9">
        <v>12</v>
      </c>
      <c r="G10" t="s">
        <v>32</v>
      </c>
      <c r="H10" t="s">
        <v>32</v>
      </c>
    </row>
    <row r="11" spans="1:31" ht="12" customHeight="1" x14ac:dyDescent="0.2">
      <c r="A11" s="24" t="s">
        <v>32</v>
      </c>
      <c r="B11" s="1" t="s">
        <v>14</v>
      </c>
      <c r="C11" s="9">
        <v>11</v>
      </c>
      <c r="D11" s="9">
        <v>2</v>
      </c>
      <c r="E11" s="9">
        <v>1</v>
      </c>
      <c r="F11" s="9">
        <v>8</v>
      </c>
      <c r="G11" t="s">
        <v>32</v>
      </c>
      <c r="H11" t="s">
        <v>32</v>
      </c>
    </row>
    <row r="12" spans="1:31" ht="12" customHeight="1" x14ac:dyDescent="0.2">
      <c r="A12" s="24" t="s">
        <v>32</v>
      </c>
      <c r="B12" s="1" t="s">
        <v>15</v>
      </c>
      <c r="C12" s="9">
        <v>17</v>
      </c>
      <c r="D12" s="9">
        <v>4</v>
      </c>
      <c r="E12" s="9" t="s">
        <v>43</v>
      </c>
      <c r="F12" s="9">
        <v>13</v>
      </c>
      <c r="G12" t="s">
        <v>32</v>
      </c>
      <c r="H12" t="s">
        <v>32</v>
      </c>
    </row>
    <row r="13" spans="1:31" ht="12" customHeight="1" x14ac:dyDescent="0.2">
      <c r="A13" s="24" t="s">
        <v>32</v>
      </c>
      <c r="B13" s="1" t="s">
        <v>16</v>
      </c>
      <c r="C13" s="9">
        <v>13</v>
      </c>
      <c r="D13" s="9">
        <v>2</v>
      </c>
      <c r="E13" s="9">
        <v>1</v>
      </c>
      <c r="F13" s="9">
        <v>10</v>
      </c>
      <c r="G13" t="s">
        <v>32</v>
      </c>
      <c r="H13" t="s">
        <v>32</v>
      </c>
    </row>
    <row r="14" spans="1:31" ht="12" customHeight="1" x14ac:dyDescent="0.2">
      <c r="A14" s="24" t="s">
        <v>32</v>
      </c>
      <c r="B14" s="1" t="s">
        <v>17</v>
      </c>
      <c r="C14" s="9">
        <v>14</v>
      </c>
      <c r="D14" s="9">
        <v>7</v>
      </c>
      <c r="E14" s="9" t="s">
        <v>43</v>
      </c>
      <c r="F14" s="9">
        <v>7</v>
      </c>
      <c r="G14" t="s">
        <v>32</v>
      </c>
      <c r="H14" t="s">
        <v>32</v>
      </c>
    </row>
    <row r="15" spans="1:31" ht="12" customHeight="1" x14ac:dyDescent="0.2">
      <c r="A15" s="24" t="s">
        <v>32</v>
      </c>
      <c r="B15" s="1" t="s">
        <v>18</v>
      </c>
      <c r="C15" s="9">
        <v>14</v>
      </c>
      <c r="D15" s="9">
        <v>6</v>
      </c>
      <c r="E15" s="9" t="s">
        <v>43</v>
      </c>
      <c r="F15" s="9">
        <v>8</v>
      </c>
      <c r="G15" t="s">
        <v>32</v>
      </c>
      <c r="H15" t="s">
        <v>32</v>
      </c>
    </row>
    <row r="16" spans="1:31" ht="12" customHeight="1" x14ac:dyDescent="0.2">
      <c r="A16" s="24" t="s">
        <v>32</v>
      </c>
      <c r="B16" s="1" t="s">
        <v>19</v>
      </c>
      <c r="C16" s="9">
        <v>17</v>
      </c>
      <c r="D16" s="9">
        <v>5</v>
      </c>
      <c r="E16" s="9">
        <v>1</v>
      </c>
      <c r="F16" s="9">
        <v>11</v>
      </c>
      <c r="G16" t="s">
        <v>32</v>
      </c>
      <c r="H16" t="s">
        <v>32</v>
      </c>
    </row>
    <row r="17" spans="1:9" ht="12" customHeight="1" x14ac:dyDescent="0.2">
      <c r="A17" s="24" t="s">
        <v>32</v>
      </c>
      <c r="B17" s="1" t="s">
        <v>20</v>
      </c>
      <c r="C17" s="9">
        <v>14</v>
      </c>
      <c r="D17" s="9">
        <v>6</v>
      </c>
      <c r="E17" s="9">
        <v>1</v>
      </c>
      <c r="F17" s="9">
        <v>7</v>
      </c>
      <c r="G17" t="s">
        <v>32</v>
      </c>
      <c r="H17" t="s">
        <v>32</v>
      </c>
    </row>
    <row r="18" spans="1:9" ht="12" customHeight="1" x14ac:dyDescent="0.2">
      <c r="A18" s="24" t="s">
        <v>32</v>
      </c>
      <c r="B18" s="1" t="s">
        <v>21</v>
      </c>
      <c r="C18" s="9">
        <v>8</v>
      </c>
      <c r="D18" s="9">
        <v>6</v>
      </c>
      <c r="E18" s="9" t="s">
        <v>43</v>
      </c>
      <c r="F18" s="9">
        <v>2</v>
      </c>
      <c r="G18" t="s">
        <v>32</v>
      </c>
      <c r="H18" t="s">
        <v>32</v>
      </c>
    </row>
    <row r="19" spans="1:9" ht="12" customHeight="1" x14ac:dyDescent="0.2">
      <c r="A19" s="24" t="s">
        <v>32</v>
      </c>
      <c r="B19" s="1" t="s">
        <v>22</v>
      </c>
      <c r="C19" s="9">
        <v>13</v>
      </c>
      <c r="D19" s="9">
        <v>13</v>
      </c>
      <c r="E19" s="9" t="s">
        <v>43</v>
      </c>
      <c r="F19" s="9" t="s">
        <v>43</v>
      </c>
      <c r="G19" t="s">
        <v>32</v>
      </c>
      <c r="H19" t="s">
        <v>32</v>
      </c>
    </row>
    <row r="20" spans="1:9" ht="12" customHeight="1" x14ac:dyDescent="0.2">
      <c r="A20" s="24" t="s">
        <v>32</v>
      </c>
      <c r="B20" s="1" t="s">
        <v>23</v>
      </c>
      <c r="C20" s="9">
        <v>11</v>
      </c>
      <c r="D20" s="9">
        <v>11</v>
      </c>
      <c r="E20" s="9" t="s">
        <v>43</v>
      </c>
      <c r="F20" s="9" t="s">
        <v>43</v>
      </c>
      <c r="G20" t="s">
        <v>32</v>
      </c>
      <c r="H20" t="s">
        <v>32</v>
      </c>
    </row>
    <row r="21" spans="1:9" ht="12" customHeight="1" x14ac:dyDescent="0.2">
      <c r="A21" s="24" t="s">
        <v>32</v>
      </c>
      <c r="B21" s="1" t="s">
        <v>24</v>
      </c>
      <c r="C21" s="9">
        <v>12</v>
      </c>
      <c r="D21" s="9">
        <v>12</v>
      </c>
      <c r="E21" s="9" t="s">
        <v>43</v>
      </c>
      <c r="F21" s="9" t="s">
        <v>43</v>
      </c>
      <c r="G21" t="s">
        <v>32</v>
      </c>
      <c r="H21" t="s">
        <v>32</v>
      </c>
    </row>
    <row r="22" spans="1:9" ht="12" customHeight="1" x14ac:dyDescent="0.2">
      <c r="A22" s="24" t="s">
        <v>32</v>
      </c>
      <c r="B22" s="1" t="s">
        <v>25</v>
      </c>
      <c r="C22" s="9">
        <v>5</v>
      </c>
      <c r="D22" s="9">
        <v>5</v>
      </c>
      <c r="E22" s="9" t="s">
        <v>43</v>
      </c>
      <c r="F22" s="9" t="s">
        <v>43</v>
      </c>
      <c r="G22" t="s">
        <v>32</v>
      </c>
      <c r="H22" t="s">
        <v>32</v>
      </c>
    </row>
    <row r="23" spans="1:9" ht="12" customHeight="1" x14ac:dyDescent="0.2">
      <c r="A23" s="24" t="s">
        <v>32</v>
      </c>
      <c r="B23" s="1" t="s">
        <v>26</v>
      </c>
      <c r="C23" s="9">
        <v>9</v>
      </c>
      <c r="D23" s="9">
        <v>9</v>
      </c>
      <c r="E23" s="9" t="s">
        <v>43</v>
      </c>
      <c r="F23" s="9" t="s">
        <v>43</v>
      </c>
      <c r="G23" t="s">
        <v>32</v>
      </c>
      <c r="H23" t="s">
        <v>32</v>
      </c>
    </row>
    <row r="24" spans="1:9" ht="12" customHeight="1" x14ac:dyDescent="0.25">
      <c r="A24" s="24" t="s">
        <v>32</v>
      </c>
      <c r="B24" s="1" t="s">
        <v>27</v>
      </c>
      <c r="C24" s="9">
        <v>3</v>
      </c>
      <c r="D24" s="9">
        <v>3</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113</v>
      </c>
      <c r="D26" s="3">
        <v>56</v>
      </c>
      <c r="E26" s="3">
        <v>2</v>
      </c>
      <c r="F26" s="3">
        <v>55</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3</v>
      </c>
      <c r="D28" s="9">
        <v>2</v>
      </c>
      <c r="E28" s="9" t="s">
        <v>43</v>
      </c>
      <c r="F28" s="9">
        <v>1</v>
      </c>
      <c r="G28" t="s">
        <v>32</v>
      </c>
      <c r="H28" t="s">
        <v>32</v>
      </c>
    </row>
    <row r="29" spans="1:9" ht="12" customHeight="1" x14ac:dyDescent="0.2">
      <c r="A29" s="24" t="s">
        <v>32</v>
      </c>
      <c r="B29" s="1" t="s">
        <v>11</v>
      </c>
      <c r="C29" s="9" t="s">
        <v>43</v>
      </c>
      <c r="D29" s="9" t="s">
        <v>43</v>
      </c>
      <c r="E29" s="9" t="s">
        <v>43</v>
      </c>
      <c r="F29" s="9" t="s">
        <v>43</v>
      </c>
      <c r="G29" t="s">
        <v>32</v>
      </c>
      <c r="H29" t="s">
        <v>32</v>
      </c>
      <c r="I29" t="s">
        <v>32</v>
      </c>
    </row>
    <row r="30" spans="1:9" ht="12" customHeight="1" x14ac:dyDescent="0.2">
      <c r="A30" s="24" t="s">
        <v>32</v>
      </c>
      <c r="B30" s="1" t="s">
        <v>12</v>
      </c>
      <c r="C30" s="9">
        <v>3</v>
      </c>
      <c r="D30" s="9" t="s">
        <v>43</v>
      </c>
      <c r="E30" s="9" t="s">
        <v>43</v>
      </c>
      <c r="F30" s="9">
        <v>3</v>
      </c>
      <c r="G30" t="s">
        <v>32</v>
      </c>
      <c r="H30" t="s">
        <v>32</v>
      </c>
    </row>
    <row r="31" spans="1:9" ht="12" customHeight="1" x14ac:dyDescent="0.2">
      <c r="A31" s="24" t="s">
        <v>32</v>
      </c>
      <c r="B31" s="1" t="s">
        <v>13</v>
      </c>
      <c r="C31" s="9">
        <v>15</v>
      </c>
      <c r="D31" s="9">
        <v>3</v>
      </c>
      <c r="E31" s="9">
        <v>1</v>
      </c>
      <c r="F31" s="9">
        <v>11</v>
      </c>
      <c r="G31" t="s">
        <v>32</v>
      </c>
      <c r="H31" t="s">
        <v>32</v>
      </c>
    </row>
    <row r="32" spans="1:9" ht="12" customHeight="1" x14ac:dyDescent="0.2">
      <c r="A32" s="24" t="s">
        <v>32</v>
      </c>
      <c r="B32" s="1" t="s">
        <v>14</v>
      </c>
      <c r="C32" s="9">
        <v>6</v>
      </c>
      <c r="D32" s="9" t="s">
        <v>43</v>
      </c>
      <c r="E32" s="9" t="s">
        <v>43</v>
      </c>
      <c r="F32" s="9">
        <v>6</v>
      </c>
      <c r="G32" t="s">
        <v>32</v>
      </c>
      <c r="H32" t="s">
        <v>32</v>
      </c>
    </row>
    <row r="33" spans="1:9" ht="12" customHeight="1" x14ac:dyDescent="0.2">
      <c r="A33" s="24" t="s">
        <v>32</v>
      </c>
      <c r="B33" s="1" t="s">
        <v>15</v>
      </c>
      <c r="C33" s="9">
        <v>10</v>
      </c>
      <c r="D33" s="9">
        <v>2</v>
      </c>
      <c r="E33" s="9" t="s">
        <v>43</v>
      </c>
      <c r="F33" s="9">
        <v>8</v>
      </c>
      <c r="G33" t="s">
        <v>32</v>
      </c>
      <c r="H33" t="s">
        <v>32</v>
      </c>
    </row>
    <row r="34" spans="1:9" ht="12" customHeight="1" x14ac:dyDescent="0.2">
      <c r="A34" s="24" t="s">
        <v>32</v>
      </c>
      <c r="B34" s="1" t="s">
        <v>16</v>
      </c>
      <c r="C34" s="9">
        <v>8</v>
      </c>
      <c r="D34" s="9">
        <v>1</v>
      </c>
      <c r="E34" s="9" t="s">
        <v>43</v>
      </c>
      <c r="F34" s="9">
        <v>7</v>
      </c>
      <c r="G34" t="s">
        <v>32</v>
      </c>
      <c r="H34" t="s">
        <v>32</v>
      </c>
    </row>
    <row r="35" spans="1:9" ht="12" customHeight="1" x14ac:dyDescent="0.2">
      <c r="A35" s="24" t="s">
        <v>32</v>
      </c>
      <c r="B35" s="1" t="s">
        <v>17</v>
      </c>
      <c r="C35" s="9">
        <v>8</v>
      </c>
      <c r="D35" s="9">
        <v>4</v>
      </c>
      <c r="E35" s="9" t="s">
        <v>43</v>
      </c>
      <c r="F35" s="9">
        <v>4</v>
      </c>
      <c r="G35" t="s">
        <v>32</v>
      </c>
      <c r="H35" t="s">
        <v>32</v>
      </c>
    </row>
    <row r="36" spans="1:9" ht="12" customHeight="1" x14ac:dyDescent="0.2">
      <c r="A36" s="24" t="s">
        <v>32</v>
      </c>
      <c r="B36" s="1" t="s">
        <v>18</v>
      </c>
      <c r="C36" s="9">
        <v>8</v>
      </c>
      <c r="D36" s="9">
        <v>4</v>
      </c>
      <c r="E36" s="9" t="s">
        <v>43</v>
      </c>
      <c r="F36" s="9">
        <v>4</v>
      </c>
      <c r="G36" t="s">
        <v>32</v>
      </c>
      <c r="H36" t="s">
        <v>32</v>
      </c>
    </row>
    <row r="37" spans="1:9" ht="12" customHeight="1" x14ac:dyDescent="0.2">
      <c r="A37" s="24" t="s">
        <v>32</v>
      </c>
      <c r="B37" s="1" t="s">
        <v>19</v>
      </c>
      <c r="C37" s="9">
        <v>8</v>
      </c>
      <c r="D37" s="9">
        <v>2</v>
      </c>
      <c r="E37" s="9">
        <v>1</v>
      </c>
      <c r="F37" s="9">
        <v>5</v>
      </c>
      <c r="G37" t="s">
        <v>32</v>
      </c>
      <c r="H37" t="s">
        <v>32</v>
      </c>
    </row>
    <row r="38" spans="1:9" ht="12" customHeight="1" x14ac:dyDescent="0.2">
      <c r="A38" s="24" t="s">
        <v>32</v>
      </c>
      <c r="B38" s="1" t="s">
        <v>20</v>
      </c>
      <c r="C38" s="9">
        <v>8</v>
      </c>
      <c r="D38" s="9">
        <v>3</v>
      </c>
      <c r="E38" s="9" t="s">
        <v>43</v>
      </c>
      <c r="F38" s="9">
        <v>5</v>
      </c>
      <c r="G38" t="s">
        <v>32</v>
      </c>
      <c r="H38" t="s">
        <v>32</v>
      </c>
    </row>
    <row r="39" spans="1:9" ht="12" customHeight="1" x14ac:dyDescent="0.2">
      <c r="A39" s="24" t="s">
        <v>32</v>
      </c>
      <c r="B39" s="1" t="s">
        <v>21</v>
      </c>
      <c r="C39" s="9">
        <v>4</v>
      </c>
      <c r="D39" s="9">
        <v>3</v>
      </c>
      <c r="E39" s="9" t="s">
        <v>43</v>
      </c>
      <c r="F39" s="9">
        <v>1</v>
      </c>
      <c r="G39" t="s">
        <v>32</v>
      </c>
      <c r="H39" t="s">
        <v>32</v>
      </c>
    </row>
    <row r="40" spans="1:9" ht="12" customHeight="1" x14ac:dyDescent="0.2">
      <c r="A40" s="24" t="s">
        <v>32</v>
      </c>
      <c r="B40" s="1" t="s">
        <v>22</v>
      </c>
      <c r="C40" s="9">
        <v>6</v>
      </c>
      <c r="D40" s="9">
        <v>6</v>
      </c>
      <c r="E40" s="9" t="s">
        <v>43</v>
      </c>
      <c r="F40" s="9" t="s">
        <v>43</v>
      </c>
      <c r="G40" t="s">
        <v>32</v>
      </c>
      <c r="H40" t="s">
        <v>32</v>
      </c>
    </row>
    <row r="41" spans="1:9" ht="12" customHeight="1" x14ac:dyDescent="0.2">
      <c r="A41" s="24" t="s">
        <v>32</v>
      </c>
      <c r="B41" s="1" t="s">
        <v>23</v>
      </c>
      <c r="C41" s="9">
        <v>6</v>
      </c>
      <c r="D41" s="9">
        <v>6</v>
      </c>
      <c r="E41" s="9" t="s">
        <v>43</v>
      </c>
      <c r="F41" s="9" t="s">
        <v>43</v>
      </c>
      <c r="G41" t="s">
        <v>32</v>
      </c>
      <c r="H41" t="s">
        <v>32</v>
      </c>
    </row>
    <row r="42" spans="1:9" ht="12" customHeight="1" x14ac:dyDescent="0.2">
      <c r="A42" s="24" t="s">
        <v>32</v>
      </c>
      <c r="B42" s="1" t="s">
        <v>24</v>
      </c>
      <c r="C42" s="9">
        <v>10</v>
      </c>
      <c r="D42" s="9">
        <v>10</v>
      </c>
      <c r="E42" s="9" t="s">
        <v>43</v>
      </c>
      <c r="F42" s="9" t="s">
        <v>43</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v>5</v>
      </c>
      <c r="D44" s="9">
        <v>5</v>
      </c>
      <c r="E44" s="9" t="s">
        <v>43</v>
      </c>
      <c r="F44" s="9" t="s">
        <v>43</v>
      </c>
      <c r="G44" t="s">
        <v>32</v>
      </c>
      <c r="H44" t="s">
        <v>32</v>
      </c>
    </row>
    <row r="45" spans="1:9" ht="12" customHeight="1" x14ac:dyDescent="0.2">
      <c r="A45" s="24" t="s">
        <v>32</v>
      </c>
      <c r="B45" s="1" t="s">
        <v>27</v>
      </c>
      <c r="C45" s="9">
        <v>3</v>
      </c>
      <c r="D45" s="9">
        <v>3</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85</v>
      </c>
      <c r="D47" s="3">
        <v>47</v>
      </c>
      <c r="E47" s="3">
        <v>5</v>
      </c>
      <c r="F47" s="3">
        <v>33</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t="s">
        <v>43</v>
      </c>
      <c r="D49" s="9" t="s">
        <v>43</v>
      </c>
      <c r="E49" s="9" t="s">
        <v>43</v>
      </c>
      <c r="F49" s="9" t="s">
        <v>43</v>
      </c>
      <c r="G49" t="s">
        <v>32</v>
      </c>
      <c r="H49" t="s">
        <v>32</v>
      </c>
      <c r="I49" t="s">
        <v>32</v>
      </c>
    </row>
    <row r="50" spans="1:9" ht="12" customHeight="1" x14ac:dyDescent="0.2">
      <c r="A50" s="24" t="s">
        <v>32</v>
      </c>
      <c r="B50" s="1" t="s">
        <v>11</v>
      </c>
      <c r="C50" s="9">
        <v>3</v>
      </c>
      <c r="D50" s="9">
        <v>3</v>
      </c>
      <c r="E50" s="9" t="s">
        <v>43</v>
      </c>
      <c r="F50" s="9" t="s">
        <v>43</v>
      </c>
      <c r="G50" t="s">
        <v>32</v>
      </c>
      <c r="H50" t="s">
        <v>32</v>
      </c>
    </row>
    <row r="51" spans="1:9" ht="12" customHeight="1" x14ac:dyDescent="0.2">
      <c r="A51" s="24" t="s">
        <v>32</v>
      </c>
      <c r="B51" s="1" t="s">
        <v>12</v>
      </c>
      <c r="C51" s="9">
        <v>7</v>
      </c>
      <c r="D51" s="9">
        <v>1</v>
      </c>
      <c r="E51" s="9" t="s">
        <v>43</v>
      </c>
      <c r="F51" s="9">
        <v>6</v>
      </c>
      <c r="G51" t="s">
        <v>32</v>
      </c>
      <c r="H51" t="s">
        <v>32</v>
      </c>
    </row>
    <row r="52" spans="1:9" ht="12" customHeight="1" x14ac:dyDescent="0.2">
      <c r="A52" s="24" t="s">
        <v>32</v>
      </c>
      <c r="B52" s="1" t="s">
        <v>13</v>
      </c>
      <c r="C52" s="9">
        <v>6</v>
      </c>
      <c r="D52" s="9">
        <v>3</v>
      </c>
      <c r="E52" s="9">
        <v>2</v>
      </c>
      <c r="F52" s="9">
        <v>1</v>
      </c>
      <c r="G52" t="s">
        <v>32</v>
      </c>
      <c r="H52" t="s">
        <v>32</v>
      </c>
    </row>
    <row r="53" spans="1:9" ht="12" customHeight="1" x14ac:dyDescent="0.2">
      <c r="A53" s="24" t="s">
        <v>32</v>
      </c>
      <c r="B53" s="1" t="s">
        <v>14</v>
      </c>
      <c r="C53" s="9">
        <v>5</v>
      </c>
      <c r="D53" s="9">
        <v>2</v>
      </c>
      <c r="E53" s="9">
        <v>1</v>
      </c>
      <c r="F53" s="9">
        <v>2</v>
      </c>
      <c r="G53" t="s">
        <v>32</v>
      </c>
      <c r="H53" t="s">
        <v>32</v>
      </c>
    </row>
    <row r="54" spans="1:9" ht="12" customHeight="1" x14ac:dyDescent="0.2">
      <c r="A54" s="24" t="s">
        <v>32</v>
      </c>
      <c r="B54" s="1" t="s">
        <v>15</v>
      </c>
      <c r="C54" s="9">
        <v>7</v>
      </c>
      <c r="D54" s="9">
        <v>2</v>
      </c>
      <c r="E54" s="9" t="s">
        <v>43</v>
      </c>
      <c r="F54" s="9">
        <v>5</v>
      </c>
      <c r="G54" t="s">
        <v>32</v>
      </c>
      <c r="H54" t="s">
        <v>32</v>
      </c>
    </row>
    <row r="55" spans="1:9" ht="12" customHeight="1" x14ac:dyDescent="0.2">
      <c r="A55" s="24" t="s">
        <v>32</v>
      </c>
      <c r="B55" s="1" t="s">
        <v>16</v>
      </c>
      <c r="C55" s="9">
        <v>5</v>
      </c>
      <c r="D55" s="9">
        <v>1</v>
      </c>
      <c r="E55" s="9">
        <v>1</v>
      </c>
      <c r="F55" s="9">
        <v>3</v>
      </c>
      <c r="G55" t="s">
        <v>32</v>
      </c>
      <c r="H55" t="s">
        <v>32</v>
      </c>
    </row>
    <row r="56" spans="1:9" ht="12" customHeight="1" x14ac:dyDescent="0.2">
      <c r="A56" s="24" t="s">
        <v>32</v>
      </c>
      <c r="B56" s="1" t="s">
        <v>17</v>
      </c>
      <c r="C56" s="9">
        <v>6</v>
      </c>
      <c r="D56" s="9">
        <v>3</v>
      </c>
      <c r="E56" s="9" t="s">
        <v>43</v>
      </c>
      <c r="F56" s="9">
        <v>3</v>
      </c>
      <c r="G56" t="s">
        <v>32</v>
      </c>
      <c r="H56" t="s">
        <v>32</v>
      </c>
    </row>
    <row r="57" spans="1:9" ht="12" customHeight="1" x14ac:dyDescent="0.2">
      <c r="A57" s="24" t="s">
        <v>32</v>
      </c>
      <c r="B57" s="1" t="s">
        <v>18</v>
      </c>
      <c r="C57" s="9">
        <v>6</v>
      </c>
      <c r="D57" s="9">
        <v>2</v>
      </c>
      <c r="E57" s="9" t="s">
        <v>43</v>
      </c>
      <c r="F57" s="9">
        <v>4</v>
      </c>
      <c r="G57" t="s">
        <v>32</v>
      </c>
      <c r="H57" t="s">
        <v>32</v>
      </c>
    </row>
    <row r="58" spans="1:9" ht="12" customHeight="1" x14ac:dyDescent="0.2">
      <c r="A58" s="24" t="s">
        <v>32</v>
      </c>
      <c r="B58" s="1" t="s">
        <v>19</v>
      </c>
      <c r="C58" s="9">
        <v>9</v>
      </c>
      <c r="D58" s="9">
        <v>3</v>
      </c>
      <c r="E58" s="9" t="s">
        <v>43</v>
      </c>
      <c r="F58" s="9">
        <v>6</v>
      </c>
      <c r="G58" t="s">
        <v>32</v>
      </c>
      <c r="H58" t="s">
        <v>32</v>
      </c>
    </row>
    <row r="59" spans="1:9" ht="12" customHeight="1" x14ac:dyDescent="0.2">
      <c r="A59" s="24" t="s">
        <v>32</v>
      </c>
      <c r="B59" s="1" t="s">
        <v>20</v>
      </c>
      <c r="C59" s="9">
        <v>6</v>
      </c>
      <c r="D59" s="9">
        <v>3</v>
      </c>
      <c r="E59" s="9">
        <v>1</v>
      </c>
      <c r="F59" s="9">
        <v>2</v>
      </c>
      <c r="G59" t="s">
        <v>32</v>
      </c>
      <c r="H59" t="s">
        <v>32</v>
      </c>
    </row>
    <row r="60" spans="1:9" ht="12" customHeight="1" x14ac:dyDescent="0.2">
      <c r="A60" s="24" t="s">
        <v>32</v>
      </c>
      <c r="B60" s="1" t="s">
        <v>21</v>
      </c>
      <c r="C60" s="9">
        <v>4</v>
      </c>
      <c r="D60" s="9">
        <v>3</v>
      </c>
      <c r="E60" s="9" t="s">
        <v>43</v>
      </c>
      <c r="F60" s="9">
        <v>1</v>
      </c>
      <c r="G60" t="s">
        <v>32</v>
      </c>
      <c r="H60" t="s">
        <v>32</v>
      </c>
    </row>
    <row r="61" spans="1:9" ht="12" customHeight="1" x14ac:dyDescent="0.2">
      <c r="A61" s="24" t="s">
        <v>32</v>
      </c>
      <c r="B61" s="1" t="s">
        <v>22</v>
      </c>
      <c r="C61" s="9">
        <v>7</v>
      </c>
      <c r="D61" s="9">
        <v>7</v>
      </c>
      <c r="E61" s="9" t="s">
        <v>43</v>
      </c>
      <c r="F61" s="9" t="s">
        <v>43</v>
      </c>
      <c r="G61" t="s">
        <v>32</v>
      </c>
      <c r="H61" t="s">
        <v>32</v>
      </c>
    </row>
    <row r="62" spans="1:9" ht="12" customHeight="1" x14ac:dyDescent="0.2">
      <c r="A62" s="24" t="s">
        <v>32</v>
      </c>
      <c r="B62" s="1" t="s">
        <v>23</v>
      </c>
      <c r="C62" s="9">
        <v>5</v>
      </c>
      <c r="D62" s="9">
        <v>5</v>
      </c>
      <c r="E62" s="9" t="s">
        <v>43</v>
      </c>
      <c r="F62" s="9" t="s">
        <v>43</v>
      </c>
      <c r="G62" t="s">
        <v>32</v>
      </c>
      <c r="H62" t="s">
        <v>32</v>
      </c>
    </row>
    <row r="63" spans="1:9" ht="12" customHeight="1" x14ac:dyDescent="0.2">
      <c r="A63" s="24" t="s">
        <v>32</v>
      </c>
      <c r="B63" s="1" t="s">
        <v>24</v>
      </c>
      <c r="C63" s="9">
        <v>2</v>
      </c>
      <c r="D63" s="9">
        <v>2</v>
      </c>
      <c r="E63" s="9" t="s">
        <v>43</v>
      </c>
      <c r="F63" s="9" t="s">
        <v>43</v>
      </c>
      <c r="G63" t="s">
        <v>32</v>
      </c>
      <c r="H63" t="s">
        <v>32</v>
      </c>
    </row>
    <row r="64" spans="1:9"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4</v>
      </c>
      <c r="D65" s="9">
        <v>4</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323</v>
      </c>
      <c r="D5" s="17">
        <v>167</v>
      </c>
      <c r="E5" s="17">
        <v>18</v>
      </c>
      <c r="F5" s="17">
        <v>138</v>
      </c>
    </row>
    <row r="6" spans="1:31" ht="12" customHeight="1" x14ac:dyDescent="0.2">
      <c r="A6" s="24" t="s">
        <v>32</v>
      </c>
      <c r="B6" s="1" t="s">
        <v>9</v>
      </c>
      <c r="C6" s="9">
        <v>19</v>
      </c>
      <c r="D6" s="9">
        <v>10</v>
      </c>
      <c r="E6" s="9">
        <v>1</v>
      </c>
      <c r="F6" s="9">
        <v>8</v>
      </c>
      <c r="G6" t="s">
        <v>32</v>
      </c>
      <c r="H6" t="s">
        <v>32</v>
      </c>
    </row>
    <row r="7" spans="1:31" ht="12" customHeight="1" x14ac:dyDescent="0.2">
      <c r="A7" s="24" t="s">
        <v>32</v>
      </c>
      <c r="B7" s="1" t="s">
        <v>10</v>
      </c>
      <c r="C7" s="9">
        <v>26</v>
      </c>
      <c r="D7" s="9">
        <v>7</v>
      </c>
      <c r="E7" s="9">
        <v>7</v>
      </c>
      <c r="F7" s="9">
        <v>12</v>
      </c>
      <c r="G7" t="s">
        <v>32</v>
      </c>
      <c r="H7" t="s">
        <v>32</v>
      </c>
    </row>
    <row r="8" spans="1:31" ht="12" customHeight="1" x14ac:dyDescent="0.2">
      <c r="A8" s="24" t="s">
        <v>32</v>
      </c>
      <c r="B8" s="1" t="s">
        <v>11</v>
      </c>
      <c r="C8" s="9">
        <v>30</v>
      </c>
      <c r="D8" s="9">
        <v>13</v>
      </c>
      <c r="E8" s="9">
        <v>1</v>
      </c>
      <c r="F8" s="9">
        <v>16</v>
      </c>
      <c r="G8" t="s">
        <v>32</v>
      </c>
      <c r="H8" t="s">
        <v>32</v>
      </c>
    </row>
    <row r="9" spans="1:31" ht="12" customHeight="1" x14ac:dyDescent="0.2">
      <c r="A9" s="24" t="s">
        <v>32</v>
      </c>
      <c r="B9" s="1" t="s">
        <v>12</v>
      </c>
      <c r="C9" s="9">
        <v>19</v>
      </c>
      <c r="D9" s="9">
        <v>11</v>
      </c>
      <c r="E9" s="9">
        <v>1</v>
      </c>
      <c r="F9" s="9">
        <v>7</v>
      </c>
      <c r="G9" t="s">
        <v>32</v>
      </c>
      <c r="H9" t="s">
        <v>32</v>
      </c>
    </row>
    <row r="10" spans="1:31" ht="12" customHeight="1" x14ac:dyDescent="0.2">
      <c r="A10" s="24" t="s">
        <v>32</v>
      </c>
      <c r="B10" s="1" t="s">
        <v>13</v>
      </c>
      <c r="C10" s="9">
        <v>11</v>
      </c>
      <c r="D10" s="9">
        <v>5</v>
      </c>
      <c r="E10" s="9" t="s">
        <v>43</v>
      </c>
      <c r="F10" s="9">
        <v>6</v>
      </c>
      <c r="G10" t="s">
        <v>32</v>
      </c>
      <c r="H10" t="s">
        <v>32</v>
      </c>
    </row>
    <row r="11" spans="1:31" ht="12" customHeight="1" x14ac:dyDescent="0.2">
      <c r="A11" s="24" t="s">
        <v>32</v>
      </c>
      <c r="B11" s="1" t="s">
        <v>14</v>
      </c>
      <c r="C11" s="9">
        <v>22</v>
      </c>
      <c r="D11" s="9">
        <v>9</v>
      </c>
      <c r="E11" s="9" t="s">
        <v>43</v>
      </c>
      <c r="F11" s="9">
        <v>13</v>
      </c>
      <c r="G11" t="s">
        <v>32</v>
      </c>
      <c r="H11" t="s">
        <v>32</v>
      </c>
    </row>
    <row r="12" spans="1:31" ht="12" customHeight="1" x14ac:dyDescent="0.2">
      <c r="A12" s="24" t="s">
        <v>32</v>
      </c>
      <c r="B12" s="1" t="s">
        <v>15</v>
      </c>
      <c r="C12" s="9">
        <v>23</v>
      </c>
      <c r="D12" s="9">
        <v>8</v>
      </c>
      <c r="E12" s="9" t="s">
        <v>43</v>
      </c>
      <c r="F12" s="9">
        <v>15</v>
      </c>
      <c r="G12" t="s">
        <v>32</v>
      </c>
      <c r="H12" t="s">
        <v>32</v>
      </c>
    </row>
    <row r="13" spans="1:31" ht="12" customHeight="1" x14ac:dyDescent="0.2">
      <c r="A13" s="24" t="s">
        <v>32</v>
      </c>
      <c r="B13" s="1" t="s">
        <v>16</v>
      </c>
      <c r="C13" s="9">
        <v>24</v>
      </c>
      <c r="D13" s="9">
        <v>7</v>
      </c>
      <c r="E13" s="9" t="s">
        <v>43</v>
      </c>
      <c r="F13" s="9">
        <v>17</v>
      </c>
      <c r="G13" t="s">
        <v>32</v>
      </c>
      <c r="H13" t="s">
        <v>32</v>
      </c>
    </row>
    <row r="14" spans="1:31" ht="12" customHeight="1" x14ac:dyDescent="0.2">
      <c r="A14" s="24" t="s">
        <v>32</v>
      </c>
      <c r="B14" s="1" t="s">
        <v>17</v>
      </c>
      <c r="C14" s="9">
        <v>23</v>
      </c>
      <c r="D14" s="9">
        <v>9</v>
      </c>
      <c r="E14" s="9">
        <v>1</v>
      </c>
      <c r="F14" s="9">
        <v>13</v>
      </c>
      <c r="G14" t="s">
        <v>32</v>
      </c>
      <c r="H14" t="s">
        <v>32</v>
      </c>
    </row>
    <row r="15" spans="1:31" ht="12" customHeight="1" x14ac:dyDescent="0.2">
      <c r="A15" s="24" t="s">
        <v>32</v>
      </c>
      <c r="B15" s="1" t="s">
        <v>18</v>
      </c>
      <c r="C15" s="9">
        <v>28</v>
      </c>
      <c r="D15" s="9">
        <v>11</v>
      </c>
      <c r="E15" s="9">
        <v>1</v>
      </c>
      <c r="F15" s="9">
        <v>16</v>
      </c>
      <c r="G15" t="s">
        <v>32</v>
      </c>
      <c r="H15" t="s">
        <v>32</v>
      </c>
    </row>
    <row r="16" spans="1:31" ht="12" customHeight="1" x14ac:dyDescent="0.2">
      <c r="A16" s="24" t="s">
        <v>32</v>
      </c>
      <c r="B16" s="1" t="s">
        <v>19</v>
      </c>
      <c r="C16" s="9">
        <v>17</v>
      </c>
      <c r="D16" s="9">
        <v>7</v>
      </c>
      <c r="E16" s="9">
        <v>2</v>
      </c>
      <c r="F16" s="9">
        <v>8</v>
      </c>
      <c r="G16" t="s">
        <v>32</v>
      </c>
      <c r="H16" t="s">
        <v>32</v>
      </c>
    </row>
    <row r="17" spans="1:9" ht="12" customHeight="1" x14ac:dyDescent="0.2">
      <c r="A17" s="24" t="s">
        <v>32</v>
      </c>
      <c r="B17" s="1" t="s">
        <v>20</v>
      </c>
      <c r="C17" s="9">
        <v>8</v>
      </c>
      <c r="D17" s="9">
        <v>5</v>
      </c>
      <c r="E17" s="9">
        <v>3</v>
      </c>
      <c r="F17" s="9" t="s">
        <v>43</v>
      </c>
      <c r="G17" t="s">
        <v>32</v>
      </c>
      <c r="H17" t="s">
        <v>32</v>
      </c>
    </row>
    <row r="18" spans="1:9" ht="12" customHeight="1" x14ac:dyDescent="0.2">
      <c r="A18" s="24" t="s">
        <v>32</v>
      </c>
      <c r="B18" s="1" t="s">
        <v>21</v>
      </c>
      <c r="C18" s="9">
        <v>14</v>
      </c>
      <c r="D18" s="9">
        <v>9</v>
      </c>
      <c r="E18" s="9" t="s">
        <v>43</v>
      </c>
      <c r="F18" s="9">
        <v>5</v>
      </c>
      <c r="G18" t="s">
        <v>32</v>
      </c>
      <c r="H18" t="s">
        <v>32</v>
      </c>
    </row>
    <row r="19" spans="1:9" ht="12" customHeight="1" x14ac:dyDescent="0.2">
      <c r="A19" s="24" t="s">
        <v>32</v>
      </c>
      <c r="B19" s="1" t="s">
        <v>22</v>
      </c>
      <c r="C19" s="9">
        <v>11</v>
      </c>
      <c r="D19" s="9">
        <v>10</v>
      </c>
      <c r="E19" s="9" t="s">
        <v>43</v>
      </c>
      <c r="F19" s="9">
        <v>1</v>
      </c>
      <c r="G19" t="s">
        <v>32</v>
      </c>
      <c r="H19" t="s">
        <v>32</v>
      </c>
    </row>
    <row r="20" spans="1:9" ht="12" customHeight="1" x14ac:dyDescent="0.2">
      <c r="A20" s="24" t="s">
        <v>32</v>
      </c>
      <c r="B20" s="1" t="s">
        <v>23</v>
      </c>
      <c r="C20" s="9">
        <v>16</v>
      </c>
      <c r="D20" s="9">
        <v>15</v>
      </c>
      <c r="E20" s="9" t="s">
        <v>43</v>
      </c>
      <c r="F20" s="9">
        <v>1</v>
      </c>
      <c r="G20" t="s">
        <v>32</v>
      </c>
      <c r="H20" t="s">
        <v>32</v>
      </c>
    </row>
    <row r="21" spans="1:9" ht="12" customHeight="1" x14ac:dyDescent="0.2">
      <c r="A21" s="24" t="s">
        <v>32</v>
      </c>
      <c r="B21" s="1" t="s">
        <v>24</v>
      </c>
      <c r="C21" s="9">
        <v>13</v>
      </c>
      <c r="D21" s="9">
        <v>13</v>
      </c>
      <c r="E21" s="9" t="s">
        <v>43</v>
      </c>
      <c r="F21" s="9" t="s">
        <v>43</v>
      </c>
      <c r="G21" t="s">
        <v>32</v>
      </c>
      <c r="H21" t="s">
        <v>32</v>
      </c>
    </row>
    <row r="22" spans="1:9" ht="12" customHeight="1" x14ac:dyDescent="0.2">
      <c r="A22" s="24" t="s">
        <v>32</v>
      </c>
      <c r="B22" s="1" t="s">
        <v>25</v>
      </c>
      <c r="C22" s="9">
        <v>5</v>
      </c>
      <c r="D22" s="9">
        <v>4</v>
      </c>
      <c r="E22" s="9">
        <v>1</v>
      </c>
      <c r="F22" s="9" t="s">
        <v>43</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v>11</v>
      </c>
      <c r="D24" s="9">
        <v>11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168</v>
      </c>
      <c r="D26" s="3">
        <v>87</v>
      </c>
      <c r="E26" s="3">
        <v>9</v>
      </c>
      <c r="F26" s="3">
        <v>72</v>
      </c>
    </row>
    <row r="27" spans="1:9" ht="12" customHeight="1" x14ac:dyDescent="0.2">
      <c r="A27" s="24" t="s">
        <v>32</v>
      </c>
      <c r="B27" s="1" t="s">
        <v>9</v>
      </c>
      <c r="C27" s="9">
        <v>14</v>
      </c>
      <c r="D27" s="9">
        <v>7</v>
      </c>
      <c r="E27" s="9">
        <v>1</v>
      </c>
      <c r="F27" s="9">
        <v>6</v>
      </c>
      <c r="G27" t="s">
        <v>32</v>
      </c>
      <c r="H27" t="s">
        <v>32</v>
      </c>
    </row>
    <row r="28" spans="1:9" ht="12" customHeight="1" x14ac:dyDescent="0.2">
      <c r="A28" s="24" t="s">
        <v>32</v>
      </c>
      <c r="B28" s="1" t="s">
        <v>10</v>
      </c>
      <c r="C28" s="9">
        <v>8</v>
      </c>
      <c r="D28" s="9">
        <v>3</v>
      </c>
      <c r="E28" s="9">
        <v>3</v>
      </c>
      <c r="F28" s="9">
        <v>2</v>
      </c>
      <c r="G28" t="s">
        <v>32</v>
      </c>
      <c r="H28" t="s">
        <v>32</v>
      </c>
    </row>
    <row r="29" spans="1:9" ht="12" customHeight="1" x14ac:dyDescent="0.2">
      <c r="A29" s="24" t="s">
        <v>32</v>
      </c>
      <c r="B29" s="1" t="s">
        <v>11</v>
      </c>
      <c r="C29" s="9">
        <v>17</v>
      </c>
      <c r="D29" s="9">
        <v>11</v>
      </c>
      <c r="E29" s="9" t="s">
        <v>43</v>
      </c>
      <c r="F29" s="9">
        <v>6</v>
      </c>
      <c r="G29" t="s">
        <v>32</v>
      </c>
      <c r="H29" t="s">
        <v>32</v>
      </c>
    </row>
    <row r="30" spans="1:9" ht="12" customHeight="1" x14ac:dyDescent="0.2">
      <c r="A30" s="24" t="s">
        <v>32</v>
      </c>
      <c r="B30" s="1" t="s">
        <v>12</v>
      </c>
      <c r="C30" s="9">
        <v>8</v>
      </c>
      <c r="D30" s="9">
        <v>5</v>
      </c>
      <c r="E30" s="9" t="s">
        <v>43</v>
      </c>
      <c r="F30" s="9">
        <v>3</v>
      </c>
      <c r="G30" t="s">
        <v>32</v>
      </c>
      <c r="H30" t="s">
        <v>32</v>
      </c>
    </row>
    <row r="31" spans="1:9" ht="12" customHeight="1" x14ac:dyDescent="0.2">
      <c r="A31" s="24" t="s">
        <v>32</v>
      </c>
      <c r="B31" s="1" t="s">
        <v>13</v>
      </c>
      <c r="C31" s="9">
        <v>3</v>
      </c>
      <c r="D31" s="9">
        <v>2</v>
      </c>
      <c r="E31" s="9" t="s">
        <v>43</v>
      </c>
      <c r="F31" s="9">
        <v>1</v>
      </c>
      <c r="G31" t="s">
        <v>32</v>
      </c>
      <c r="H31" t="s">
        <v>32</v>
      </c>
    </row>
    <row r="32" spans="1:9" ht="12" customHeight="1" x14ac:dyDescent="0.2">
      <c r="A32" s="24" t="s">
        <v>32</v>
      </c>
      <c r="B32" s="1" t="s">
        <v>14</v>
      </c>
      <c r="C32" s="9">
        <v>17</v>
      </c>
      <c r="D32" s="9">
        <v>7</v>
      </c>
      <c r="E32" s="9" t="s">
        <v>43</v>
      </c>
      <c r="F32" s="9">
        <v>10</v>
      </c>
      <c r="G32" t="s">
        <v>32</v>
      </c>
      <c r="H32" t="s">
        <v>32</v>
      </c>
    </row>
    <row r="33" spans="1:9" ht="12" customHeight="1" x14ac:dyDescent="0.2">
      <c r="A33" s="24" t="s">
        <v>32</v>
      </c>
      <c r="B33" s="1" t="s">
        <v>15</v>
      </c>
      <c r="C33" s="9">
        <v>15</v>
      </c>
      <c r="D33" s="9">
        <v>4</v>
      </c>
      <c r="E33" s="9" t="s">
        <v>43</v>
      </c>
      <c r="F33" s="9">
        <v>11</v>
      </c>
      <c r="G33" t="s">
        <v>32</v>
      </c>
      <c r="H33" t="s">
        <v>32</v>
      </c>
    </row>
    <row r="34" spans="1:9" ht="12" customHeight="1" x14ac:dyDescent="0.2">
      <c r="A34" s="24" t="s">
        <v>32</v>
      </c>
      <c r="B34" s="1" t="s">
        <v>16</v>
      </c>
      <c r="C34" s="9">
        <v>14</v>
      </c>
      <c r="D34" s="9">
        <v>4</v>
      </c>
      <c r="E34" s="9" t="s">
        <v>43</v>
      </c>
      <c r="F34" s="9">
        <v>10</v>
      </c>
      <c r="G34" t="s">
        <v>32</v>
      </c>
      <c r="H34" t="s">
        <v>32</v>
      </c>
    </row>
    <row r="35" spans="1:9" ht="12" customHeight="1" x14ac:dyDescent="0.2">
      <c r="A35" s="24" t="s">
        <v>32</v>
      </c>
      <c r="B35" s="1" t="s">
        <v>17</v>
      </c>
      <c r="C35" s="9">
        <v>12</v>
      </c>
      <c r="D35" s="9">
        <v>6</v>
      </c>
      <c r="E35" s="9" t="s">
        <v>43</v>
      </c>
      <c r="F35" s="9">
        <v>6</v>
      </c>
      <c r="G35" t="s">
        <v>32</v>
      </c>
      <c r="H35" t="s">
        <v>32</v>
      </c>
    </row>
    <row r="36" spans="1:9" ht="12" customHeight="1" x14ac:dyDescent="0.2">
      <c r="A36" s="24" t="s">
        <v>32</v>
      </c>
      <c r="B36" s="1" t="s">
        <v>18</v>
      </c>
      <c r="C36" s="9">
        <v>12</v>
      </c>
      <c r="D36" s="9">
        <v>4</v>
      </c>
      <c r="E36" s="9">
        <v>1</v>
      </c>
      <c r="F36" s="9">
        <v>7</v>
      </c>
      <c r="G36" t="s">
        <v>32</v>
      </c>
      <c r="H36" t="s">
        <v>32</v>
      </c>
    </row>
    <row r="37" spans="1:9" ht="12" customHeight="1" x14ac:dyDescent="0.2">
      <c r="A37" s="24" t="s">
        <v>32</v>
      </c>
      <c r="B37" s="1" t="s">
        <v>19</v>
      </c>
      <c r="C37" s="9">
        <v>11</v>
      </c>
      <c r="D37" s="9">
        <v>4</v>
      </c>
      <c r="E37" s="9">
        <v>1</v>
      </c>
      <c r="F37" s="9">
        <v>6</v>
      </c>
      <c r="G37" t="s">
        <v>32</v>
      </c>
      <c r="H37" t="s">
        <v>32</v>
      </c>
    </row>
    <row r="38" spans="1:9" ht="12" customHeight="1" x14ac:dyDescent="0.2">
      <c r="A38" s="24" t="s">
        <v>32</v>
      </c>
      <c r="B38" s="1" t="s">
        <v>20</v>
      </c>
      <c r="C38" s="9">
        <v>5</v>
      </c>
      <c r="D38" s="9">
        <v>3</v>
      </c>
      <c r="E38" s="9">
        <v>2</v>
      </c>
      <c r="F38" s="9" t="s">
        <v>43</v>
      </c>
      <c r="G38" t="s">
        <v>32</v>
      </c>
      <c r="H38" t="s">
        <v>32</v>
      </c>
    </row>
    <row r="39" spans="1:9" ht="12" customHeight="1" x14ac:dyDescent="0.2">
      <c r="A39" s="24" t="s">
        <v>32</v>
      </c>
      <c r="B39" s="1" t="s">
        <v>21</v>
      </c>
      <c r="C39" s="9">
        <v>6</v>
      </c>
      <c r="D39" s="9">
        <v>4</v>
      </c>
      <c r="E39" s="9" t="s">
        <v>43</v>
      </c>
      <c r="F39" s="9">
        <v>2</v>
      </c>
      <c r="G39" t="s">
        <v>32</v>
      </c>
      <c r="H39" t="s">
        <v>32</v>
      </c>
    </row>
    <row r="40" spans="1:9" ht="12" customHeight="1" x14ac:dyDescent="0.2">
      <c r="A40" s="24" t="s">
        <v>32</v>
      </c>
      <c r="B40" s="1" t="s">
        <v>22</v>
      </c>
      <c r="C40" s="9">
        <v>7</v>
      </c>
      <c r="D40" s="9">
        <v>6</v>
      </c>
      <c r="E40" s="9" t="s">
        <v>43</v>
      </c>
      <c r="F40" s="9">
        <v>1</v>
      </c>
      <c r="G40" t="s">
        <v>32</v>
      </c>
      <c r="H40" t="s">
        <v>32</v>
      </c>
    </row>
    <row r="41" spans="1:9" ht="12" customHeight="1" x14ac:dyDescent="0.2">
      <c r="A41" s="24" t="s">
        <v>32</v>
      </c>
      <c r="B41" s="1" t="s">
        <v>23</v>
      </c>
      <c r="C41" s="9">
        <v>3</v>
      </c>
      <c r="D41" s="9">
        <v>2</v>
      </c>
      <c r="E41" s="9" t="s">
        <v>43</v>
      </c>
      <c r="F41" s="9">
        <v>1</v>
      </c>
      <c r="G41" t="s">
        <v>32</v>
      </c>
      <c r="H41" t="s">
        <v>32</v>
      </c>
    </row>
    <row r="42" spans="1:9" ht="12" customHeight="1" x14ac:dyDescent="0.2">
      <c r="A42" s="24" t="s">
        <v>32</v>
      </c>
      <c r="B42" s="1" t="s">
        <v>24</v>
      </c>
      <c r="C42" s="9">
        <v>5</v>
      </c>
      <c r="D42" s="9">
        <v>5</v>
      </c>
      <c r="E42" s="9" t="s">
        <v>43</v>
      </c>
      <c r="F42" s="9" t="s">
        <v>43</v>
      </c>
      <c r="G42" t="s">
        <v>32</v>
      </c>
      <c r="H42" t="s">
        <v>32</v>
      </c>
    </row>
    <row r="43" spans="1:9" ht="12" customHeight="1" x14ac:dyDescent="0.2">
      <c r="A43" s="24" t="s">
        <v>32</v>
      </c>
      <c r="B43" s="1" t="s">
        <v>25</v>
      </c>
      <c r="C43" s="9">
        <v>1</v>
      </c>
      <c r="D43" s="9" t="s">
        <v>43</v>
      </c>
      <c r="E43" s="9">
        <v>1</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8</v>
      </c>
      <c r="D45" s="9">
        <v>8</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155</v>
      </c>
      <c r="D47" s="3">
        <v>80</v>
      </c>
      <c r="E47" s="3">
        <v>9</v>
      </c>
      <c r="F47" s="3">
        <v>66</v>
      </c>
    </row>
    <row r="48" spans="1:9" ht="12" customHeight="1" x14ac:dyDescent="0.2">
      <c r="A48" s="24" t="s">
        <v>32</v>
      </c>
      <c r="B48" s="1" t="s">
        <v>9</v>
      </c>
      <c r="C48" s="9">
        <v>5</v>
      </c>
      <c r="D48" s="9">
        <v>3</v>
      </c>
      <c r="E48" s="9" t="s">
        <v>43</v>
      </c>
      <c r="F48" s="9">
        <v>2</v>
      </c>
      <c r="G48" t="s">
        <v>32</v>
      </c>
      <c r="H48" t="s">
        <v>32</v>
      </c>
    </row>
    <row r="49" spans="1:8" ht="12" customHeight="1" x14ac:dyDescent="0.2">
      <c r="A49" s="24" t="s">
        <v>32</v>
      </c>
      <c r="B49" s="1" t="s">
        <v>10</v>
      </c>
      <c r="C49" s="9">
        <v>18</v>
      </c>
      <c r="D49" s="9">
        <v>4</v>
      </c>
      <c r="E49" s="9">
        <v>4</v>
      </c>
      <c r="F49" s="9">
        <v>10</v>
      </c>
      <c r="G49" t="s">
        <v>32</v>
      </c>
      <c r="H49" t="s">
        <v>32</v>
      </c>
    </row>
    <row r="50" spans="1:8" ht="12" customHeight="1" x14ac:dyDescent="0.2">
      <c r="A50" s="24" t="s">
        <v>32</v>
      </c>
      <c r="B50" s="1" t="s">
        <v>11</v>
      </c>
      <c r="C50" s="9">
        <v>13</v>
      </c>
      <c r="D50" s="9">
        <v>2</v>
      </c>
      <c r="E50" s="9">
        <v>1</v>
      </c>
      <c r="F50" s="9">
        <v>10</v>
      </c>
      <c r="G50" t="s">
        <v>32</v>
      </c>
      <c r="H50" t="s">
        <v>32</v>
      </c>
    </row>
    <row r="51" spans="1:8" ht="12" customHeight="1" x14ac:dyDescent="0.2">
      <c r="A51" s="24" t="s">
        <v>32</v>
      </c>
      <c r="B51" s="1" t="s">
        <v>12</v>
      </c>
      <c r="C51" s="9">
        <v>11</v>
      </c>
      <c r="D51" s="9">
        <v>6</v>
      </c>
      <c r="E51" s="9">
        <v>1</v>
      </c>
      <c r="F51" s="9">
        <v>4</v>
      </c>
      <c r="G51" t="s">
        <v>32</v>
      </c>
      <c r="H51" t="s">
        <v>32</v>
      </c>
    </row>
    <row r="52" spans="1:8" ht="12" customHeight="1" x14ac:dyDescent="0.2">
      <c r="A52" s="24" t="s">
        <v>32</v>
      </c>
      <c r="B52" s="1" t="s">
        <v>13</v>
      </c>
      <c r="C52" s="9">
        <v>8</v>
      </c>
      <c r="D52" s="9">
        <v>3</v>
      </c>
      <c r="E52" s="9" t="s">
        <v>43</v>
      </c>
      <c r="F52" s="9">
        <v>5</v>
      </c>
      <c r="G52" t="s">
        <v>32</v>
      </c>
      <c r="H52" t="s">
        <v>32</v>
      </c>
    </row>
    <row r="53" spans="1:8" ht="12" customHeight="1" x14ac:dyDescent="0.2">
      <c r="A53" s="24" t="s">
        <v>32</v>
      </c>
      <c r="B53" s="1" t="s">
        <v>14</v>
      </c>
      <c r="C53" s="9">
        <v>5</v>
      </c>
      <c r="D53" s="9">
        <v>2</v>
      </c>
      <c r="E53" s="9" t="s">
        <v>43</v>
      </c>
      <c r="F53" s="9">
        <v>3</v>
      </c>
      <c r="G53" t="s">
        <v>32</v>
      </c>
      <c r="H53" t="s">
        <v>32</v>
      </c>
    </row>
    <row r="54" spans="1:8" ht="12" customHeight="1" x14ac:dyDescent="0.2">
      <c r="A54" s="24" t="s">
        <v>32</v>
      </c>
      <c r="B54" s="1" t="s">
        <v>15</v>
      </c>
      <c r="C54" s="9">
        <v>8</v>
      </c>
      <c r="D54" s="9">
        <v>4</v>
      </c>
      <c r="E54" s="9" t="s">
        <v>43</v>
      </c>
      <c r="F54" s="9">
        <v>4</v>
      </c>
      <c r="G54" t="s">
        <v>32</v>
      </c>
      <c r="H54" t="s">
        <v>32</v>
      </c>
    </row>
    <row r="55" spans="1:8" ht="12" customHeight="1" x14ac:dyDescent="0.2">
      <c r="A55" s="24" t="s">
        <v>32</v>
      </c>
      <c r="B55" s="1" t="s">
        <v>16</v>
      </c>
      <c r="C55" s="9">
        <v>10</v>
      </c>
      <c r="D55" s="9">
        <v>3</v>
      </c>
      <c r="E55" s="9" t="s">
        <v>43</v>
      </c>
      <c r="F55" s="9">
        <v>7</v>
      </c>
      <c r="G55" t="s">
        <v>32</v>
      </c>
      <c r="H55" t="s">
        <v>32</v>
      </c>
    </row>
    <row r="56" spans="1:8" ht="12" customHeight="1" x14ac:dyDescent="0.2">
      <c r="A56" s="24" t="s">
        <v>32</v>
      </c>
      <c r="B56" s="1" t="s">
        <v>17</v>
      </c>
      <c r="C56" s="9">
        <v>11</v>
      </c>
      <c r="D56" s="9">
        <v>3</v>
      </c>
      <c r="E56" s="9">
        <v>1</v>
      </c>
      <c r="F56" s="9">
        <v>7</v>
      </c>
      <c r="G56" t="s">
        <v>32</v>
      </c>
      <c r="H56" t="s">
        <v>32</v>
      </c>
    </row>
    <row r="57" spans="1:8" ht="12" customHeight="1" x14ac:dyDescent="0.2">
      <c r="A57" s="24" t="s">
        <v>32</v>
      </c>
      <c r="B57" s="1" t="s">
        <v>18</v>
      </c>
      <c r="C57" s="9">
        <v>16</v>
      </c>
      <c r="D57" s="9">
        <v>7</v>
      </c>
      <c r="E57" s="9" t="s">
        <v>43</v>
      </c>
      <c r="F57" s="9">
        <v>9</v>
      </c>
      <c r="G57" t="s">
        <v>32</v>
      </c>
      <c r="H57" t="s">
        <v>32</v>
      </c>
    </row>
    <row r="58" spans="1:8" ht="12" customHeight="1" x14ac:dyDescent="0.2">
      <c r="A58" s="24" t="s">
        <v>32</v>
      </c>
      <c r="B58" s="1" t="s">
        <v>19</v>
      </c>
      <c r="C58" s="9">
        <v>6</v>
      </c>
      <c r="D58" s="9">
        <v>3</v>
      </c>
      <c r="E58" s="9">
        <v>1</v>
      </c>
      <c r="F58" s="9">
        <v>2</v>
      </c>
      <c r="G58" t="s">
        <v>32</v>
      </c>
      <c r="H58" t="s">
        <v>32</v>
      </c>
    </row>
    <row r="59" spans="1:8" ht="12" customHeight="1" x14ac:dyDescent="0.2">
      <c r="A59" s="24" t="s">
        <v>32</v>
      </c>
      <c r="B59" s="1" t="s">
        <v>20</v>
      </c>
      <c r="C59" s="9">
        <v>3</v>
      </c>
      <c r="D59" s="9">
        <v>2</v>
      </c>
      <c r="E59" s="9">
        <v>1</v>
      </c>
      <c r="F59" s="9" t="s">
        <v>43</v>
      </c>
      <c r="G59" t="s">
        <v>32</v>
      </c>
      <c r="H59" t="s">
        <v>32</v>
      </c>
    </row>
    <row r="60" spans="1:8" ht="12" customHeight="1" x14ac:dyDescent="0.2">
      <c r="A60" s="24" t="s">
        <v>32</v>
      </c>
      <c r="B60" s="1" t="s">
        <v>21</v>
      </c>
      <c r="C60" s="9">
        <v>8</v>
      </c>
      <c r="D60" s="9">
        <v>5</v>
      </c>
      <c r="E60" s="9" t="s">
        <v>43</v>
      </c>
      <c r="F60" s="9">
        <v>3</v>
      </c>
      <c r="G60" t="s">
        <v>32</v>
      </c>
      <c r="H60" t="s">
        <v>32</v>
      </c>
    </row>
    <row r="61" spans="1:8" ht="12" customHeight="1" x14ac:dyDescent="0.2">
      <c r="A61" s="24" t="s">
        <v>32</v>
      </c>
      <c r="B61" s="1" t="s">
        <v>22</v>
      </c>
      <c r="C61" s="9">
        <v>4</v>
      </c>
      <c r="D61" s="9">
        <v>4</v>
      </c>
      <c r="E61" s="9" t="s">
        <v>43</v>
      </c>
      <c r="F61" s="9" t="s">
        <v>43</v>
      </c>
      <c r="G61" t="s">
        <v>32</v>
      </c>
      <c r="H61" t="s">
        <v>32</v>
      </c>
    </row>
    <row r="62" spans="1:8" ht="12" customHeight="1" x14ac:dyDescent="0.2">
      <c r="A62" s="24" t="s">
        <v>32</v>
      </c>
      <c r="B62" s="1" t="s">
        <v>23</v>
      </c>
      <c r="C62" s="9">
        <v>13</v>
      </c>
      <c r="D62" s="9">
        <v>13</v>
      </c>
      <c r="E62" s="9" t="s">
        <v>43</v>
      </c>
      <c r="F62" s="9" t="s">
        <v>43</v>
      </c>
      <c r="G62" t="s">
        <v>32</v>
      </c>
      <c r="H62" t="s">
        <v>32</v>
      </c>
    </row>
    <row r="63" spans="1:8" ht="12" customHeight="1" x14ac:dyDescent="0.2">
      <c r="A63" s="24" t="s">
        <v>32</v>
      </c>
      <c r="B63" s="1" t="s">
        <v>24</v>
      </c>
      <c r="C63" s="9">
        <v>8</v>
      </c>
      <c r="D63" s="9">
        <v>8</v>
      </c>
      <c r="E63" s="9" t="s">
        <v>43</v>
      </c>
      <c r="F63" s="9" t="s">
        <v>43</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3</v>
      </c>
      <c r="D66" s="9">
        <v>3</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423</v>
      </c>
      <c r="D5" s="17">
        <v>215</v>
      </c>
      <c r="E5" s="17">
        <v>10</v>
      </c>
      <c r="F5" s="17">
        <v>198</v>
      </c>
    </row>
    <row r="6" spans="1:31" ht="12" customHeight="1" x14ac:dyDescent="0.2">
      <c r="A6" s="24" t="s">
        <v>32</v>
      </c>
      <c r="B6" s="1" t="s">
        <v>9</v>
      </c>
      <c r="C6" s="9">
        <v>9</v>
      </c>
      <c r="D6" s="9">
        <v>4</v>
      </c>
      <c r="E6" s="9" t="s">
        <v>43</v>
      </c>
      <c r="F6" s="9">
        <v>5</v>
      </c>
      <c r="G6" t="s">
        <v>32</v>
      </c>
      <c r="H6" t="s">
        <v>32</v>
      </c>
    </row>
    <row r="7" spans="1:31" ht="12" customHeight="1" x14ac:dyDescent="0.2">
      <c r="A7" s="24" t="s">
        <v>32</v>
      </c>
      <c r="B7" s="1" t="s">
        <v>10</v>
      </c>
      <c r="C7" s="9">
        <v>25</v>
      </c>
      <c r="D7" s="9">
        <v>13</v>
      </c>
      <c r="E7" s="9" t="s">
        <v>43</v>
      </c>
      <c r="F7" s="9">
        <v>12</v>
      </c>
      <c r="G7" t="s">
        <v>32</v>
      </c>
      <c r="H7" t="s">
        <v>32</v>
      </c>
    </row>
    <row r="8" spans="1:31" ht="12" customHeight="1" x14ac:dyDescent="0.2">
      <c r="A8" s="24" t="s">
        <v>32</v>
      </c>
      <c r="B8" s="1" t="s">
        <v>11</v>
      </c>
      <c r="C8" s="9">
        <v>23</v>
      </c>
      <c r="D8" s="9">
        <v>13</v>
      </c>
      <c r="E8" s="9" t="s">
        <v>43</v>
      </c>
      <c r="F8" s="9">
        <v>10</v>
      </c>
      <c r="G8" t="s">
        <v>32</v>
      </c>
      <c r="H8" t="s">
        <v>32</v>
      </c>
    </row>
    <row r="9" spans="1:31" ht="12" customHeight="1" x14ac:dyDescent="0.2">
      <c r="A9" s="24" t="s">
        <v>32</v>
      </c>
      <c r="B9" s="1" t="s">
        <v>12</v>
      </c>
      <c r="C9" s="9">
        <v>28</v>
      </c>
      <c r="D9" s="9">
        <v>19</v>
      </c>
      <c r="E9" s="9">
        <v>1</v>
      </c>
      <c r="F9" s="9">
        <v>8</v>
      </c>
      <c r="G9" t="s">
        <v>32</v>
      </c>
      <c r="H9" t="s">
        <v>32</v>
      </c>
    </row>
    <row r="10" spans="1:31" ht="12" customHeight="1" x14ac:dyDescent="0.2">
      <c r="A10" s="24" t="s">
        <v>32</v>
      </c>
      <c r="B10" s="1" t="s">
        <v>13</v>
      </c>
      <c r="C10" s="9">
        <v>17</v>
      </c>
      <c r="D10" s="9">
        <v>5</v>
      </c>
      <c r="E10" s="9" t="s">
        <v>43</v>
      </c>
      <c r="F10" s="9">
        <v>12</v>
      </c>
      <c r="G10" t="s">
        <v>32</v>
      </c>
      <c r="H10" t="s">
        <v>32</v>
      </c>
    </row>
    <row r="11" spans="1:31" ht="12" customHeight="1" x14ac:dyDescent="0.2">
      <c r="A11" s="24" t="s">
        <v>32</v>
      </c>
      <c r="B11" s="1" t="s">
        <v>14</v>
      </c>
      <c r="C11" s="9">
        <v>33</v>
      </c>
      <c r="D11" s="9">
        <v>15</v>
      </c>
      <c r="E11" s="9" t="s">
        <v>43</v>
      </c>
      <c r="F11" s="9">
        <v>18</v>
      </c>
      <c r="G11" t="s">
        <v>32</v>
      </c>
      <c r="H11" t="s">
        <v>32</v>
      </c>
    </row>
    <row r="12" spans="1:31" ht="12" customHeight="1" x14ac:dyDescent="0.2">
      <c r="A12" s="24" t="s">
        <v>32</v>
      </c>
      <c r="B12" s="1" t="s">
        <v>15</v>
      </c>
      <c r="C12" s="9">
        <v>46</v>
      </c>
      <c r="D12" s="9">
        <v>12</v>
      </c>
      <c r="E12" s="9">
        <v>1</v>
      </c>
      <c r="F12" s="9">
        <v>33</v>
      </c>
      <c r="G12" t="s">
        <v>32</v>
      </c>
      <c r="H12" t="s">
        <v>32</v>
      </c>
    </row>
    <row r="13" spans="1:31" ht="12" customHeight="1" x14ac:dyDescent="0.2">
      <c r="A13" s="24" t="s">
        <v>32</v>
      </c>
      <c r="B13" s="1" t="s">
        <v>16</v>
      </c>
      <c r="C13" s="9">
        <v>51</v>
      </c>
      <c r="D13" s="9">
        <v>21</v>
      </c>
      <c r="E13" s="9">
        <v>1</v>
      </c>
      <c r="F13" s="9">
        <v>29</v>
      </c>
      <c r="G13" t="s">
        <v>32</v>
      </c>
      <c r="H13" t="s">
        <v>32</v>
      </c>
    </row>
    <row r="14" spans="1:31" ht="12" customHeight="1" x14ac:dyDescent="0.2">
      <c r="A14" s="24" t="s">
        <v>32</v>
      </c>
      <c r="B14" s="1" t="s">
        <v>17</v>
      </c>
      <c r="C14" s="9">
        <v>44</v>
      </c>
      <c r="D14" s="9">
        <v>18</v>
      </c>
      <c r="E14" s="9">
        <v>2</v>
      </c>
      <c r="F14" s="9">
        <v>24</v>
      </c>
      <c r="G14" t="s">
        <v>32</v>
      </c>
      <c r="H14" t="s">
        <v>32</v>
      </c>
    </row>
    <row r="15" spans="1:31" ht="12" customHeight="1" x14ac:dyDescent="0.2">
      <c r="A15" s="24" t="s">
        <v>32</v>
      </c>
      <c r="B15" s="1" t="s">
        <v>18</v>
      </c>
      <c r="C15" s="9">
        <v>25</v>
      </c>
      <c r="D15" s="9">
        <v>10</v>
      </c>
      <c r="E15" s="9">
        <v>2</v>
      </c>
      <c r="F15" s="9">
        <v>13</v>
      </c>
      <c r="G15" t="s">
        <v>32</v>
      </c>
      <c r="H15" t="s">
        <v>32</v>
      </c>
    </row>
    <row r="16" spans="1:31" ht="12" customHeight="1" x14ac:dyDescent="0.2">
      <c r="A16" s="24" t="s">
        <v>32</v>
      </c>
      <c r="B16" s="1" t="s">
        <v>19</v>
      </c>
      <c r="C16" s="9">
        <v>27</v>
      </c>
      <c r="D16" s="9">
        <v>12</v>
      </c>
      <c r="E16" s="9" t="s">
        <v>43</v>
      </c>
      <c r="F16" s="9">
        <v>15</v>
      </c>
      <c r="G16" t="s">
        <v>32</v>
      </c>
      <c r="H16" t="s">
        <v>32</v>
      </c>
    </row>
    <row r="17" spans="1:9" ht="12" customHeight="1" x14ac:dyDescent="0.2">
      <c r="A17" s="24" t="s">
        <v>32</v>
      </c>
      <c r="B17" s="1" t="s">
        <v>20</v>
      </c>
      <c r="C17" s="9">
        <v>19</v>
      </c>
      <c r="D17" s="9">
        <v>8</v>
      </c>
      <c r="E17" s="9" t="s">
        <v>43</v>
      </c>
      <c r="F17" s="9">
        <v>11</v>
      </c>
      <c r="G17" t="s">
        <v>32</v>
      </c>
      <c r="H17" t="s">
        <v>32</v>
      </c>
    </row>
    <row r="18" spans="1:9" ht="12" customHeight="1" x14ac:dyDescent="0.2">
      <c r="A18" s="24" t="s">
        <v>32</v>
      </c>
      <c r="B18" s="1" t="s">
        <v>21</v>
      </c>
      <c r="C18" s="9">
        <v>14</v>
      </c>
      <c r="D18" s="9">
        <v>10</v>
      </c>
      <c r="E18" s="9" t="s">
        <v>43</v>
      </c>
      <c r="F18" s="9">
        <v>4</v>
      </c>
      <c r="G18" t="s">
        <v>32</v>
      </c>
      <c r="H18" t="s">
        <v>32</v>
      </c>
    </row>
    <row r="19" spans="1:9" ht="12" customHeight="1" x14ac:dyDescent="0.2">
      <c r="A19" s="24" t="s">
        <v>32</v>
      </c>
      <c r="B19" s="1" t="s">
        <v>22</v>
      </c>
      <c r="C19" s="9">
        <v>14</v>
      </c>
      <c r="D19" s="9">
        <v>13</v>
      </c>
      <c r="E19" s="9">
        <v>1</v>
      </c>
      <c r="F19" s="9" t="s">
        <v>43</v>
      </c>
      <c r="G19" t="s">
        <v>32</v>
      </c>
      <c r="H19" t="s">
        <v>32</v>
      </c>
    </row>
    <row r="20" spans="1:9" ht="12" customHeight="1" x14ac:dyDescent="0.2">
      <c r="A20" s="24" t="s">
        <v>32</v>
      </c>
      <c r="B20" s="1" t="s">
        <v>23</v>
      </c>
      <c r="C20" s="9">
        <v>12</v>
      </c>
      <c r="D20" s="9">
        <v>11</v>
      </c>
      <c r="E20" s="9">
        <v>1</v>
      </c>
      <c r="F20" s="9" t="s">
        <v>43</v>
      </c>
      <c r="G20" t="s">
        <v>32</v>
      </c>
      <c r="H20" t="s">
        <v>32</v>
      </c>
    </row>
    <row r="21" spans="1:9" ht="12" customHeight="1" x14ac:dyDescent="0.2">
      <c r="A21" s="24" t="s">
        <v>32</v>
      </c>
      <c r="B21" s="1" t="s">
        <v>24</v>
      </c>
      <c r="C21" s="9">
        <v>16</v>
      </c>
      <c r="D21" s="9">
        <v>15</v>
      </c>
      <c r="E21" s="9" t="s">
        <v>43</v>
      </c>
      <c r="F21" s="9">
        <v>1</v>
      </c>
      <c r="G21" t="s">
        <v>32</v>
      </c>
      <c r="H21" t="s">
        <v>32</v>
      </c>
    </row>
    <row r="22" spans="1:9" ht="12" customHeight="1" x14ac:dyDescent="0.2">
      <c r="A22" s="24" t="s">
        <v>32</v>
      </c>
      <c r="B22" s="1" t="s">
        <v>25</v>
      </c>
      <c r="C22" s="9">
        <v>8</v>
      </c>
      <c r="D22" s="9">
        <v>8</v>
      </c>
      <c r="E22" s="9" t="s">
        <v>43</v>
      </c>
      <c r="F22" s="9" t="s">
        <v>43</v>
      </c>
      <c r="G22" t="s">
        <v>32</v>
      </c>
      <c r="H22" t="s">
        <v>32</v>
      </c>
    </row>
    <row r="23" spans="1:9" ht="12" customHeight="1" x14ac:dyDescent="0.2">
      <c r="A23" s="24" t="s">
        <v>32</v>
      </c>
      <c r="B23" s="1" t="s">
        <v>26</v>
      </c>
      <c r="C23" s="9">
        <v>7</v>
      </c>
      <c r="D23" s="9">
        <v>6</v>
      </c>
      <c r="E23" s="9" t="s">
        <v>43</v>
      </c>
      <c r="F23" s="9">
        <v>1</v>
      </c>
      <c r="G23" t="s">
        <v>32</v>
      </c>
      <c r="H23" t="s">
        <v>32</v>
      </c>
    </row>
    <row r="24" spans="1:9" ht="12" customHeight="1" x14ac:dyDescent="0.25">
      <c r="A24" s="24" t="s">
        <v>32</v>
      </c>
      <c r="B24" s="1" t="s">
        <v>27</v>
      </c>
      <c r="C24" s="9">
        <v>5</v>
      </c>
      <c r="D24" s="9">
        <v>2</v>
      </c>
      <c r="E24" s="9">
        <v>1</v>
      </c>
      <c r="F24" s="9">
        <v>2</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259</v>
      </c>
      <c r="D26" s="3">
        <v>130</v>
      </c>
      <c r="E26" s="3">
        <v>7</v>
      </c>
      <c r="F26" s="3">
        <v>122</v>
      </c>
    </row>
    <row r="27" spans="1:9" ht="12" customHeight="1" x14ac:dyDescent="0.2">
      <c r="A27" s="24" t="s">
        <v>32</v>
      </c>
      <c r="B27" s="1" t="s">
        <v>9</v>
      </c>
      <c r="C27" s="9">
        <v>7</v>
      </c>
      <c r="D27" s="9">
        <v>3</v>
      </c>
      <c r="E27" s="9" t="s">
        <v>43</v>
      </c>
      <c r="F27" s="9">
        <v>4</v>
      </c>
      <c r="G27" t="s">
        <v>32</v>
      </c>
      <c r="H27" t="s">
        <v>32</v>
      </c>
    </row>
    <row r="28" spans="1:9" ht="12" customHeight="1" x14ac:dyDescent="0.2">
      <c r="A28" s="24" t="s">
        <v>32</v>
      </c>
      <c r="B28" s="1" t="s">
        <v>10</v>
      </c>
      <c r="C28" s="9">
        <v>12</v>
      </c>
      <c r="D28" s="9">
        <v>6</v>
      </c>
      <c r="E28" s="9" t="s">
        <v>43</v>
      </c>
      <c r="F28" s="9">
        <v>6</v>
      </c>
      <c r="G28" t="s">
        <v>32</v>
      </c>
      <c r="H28" t="s">
        <v>32</v>
      </c>
    </row>
    <row r="29" spans="1:9" ht="12" customHeight="1" x14ac:dyDescent="0.2">
      <c r="A29" s="24" t="s">
        <v>32</v>
      </c>
      <c r="B29" s="1" t="s">
        <v>11</v>
      </c>
      <c r="C29" s="9">
        <v>13</v>
      </c>
      <c r="D29" s="9">
        <v>9</v>
      </c>
      <c r="E29" s="9" t="s">
        <v>43</v>
      </c>
      <c r="F29" s="9">
        <v>4</v>
      </c>
      <c r="G29" t="s">
        <v>32</v>
      </c>
      <c r="H29" t="s">
        <v>32</v>
      </c>
    </row>
    <row r="30" spans="1:9" ht="12" customHeight="1" x14ac:dyDescent="0.2">
      <c r="A30" s="24" t="s">
        <v>32</v>
      </c>
      <c r="B30" s="1" t="s">
        <v>12</v>
      </c>
      <c r="C30" s="9">
        <v>14</v>
      </c>
      <c r="D30" s="9">
        <v>9</v>
      </c>
      <c r="E30" s="9">
        <v>1</v>
      </c>
      <c r="F30" s="9">
        <v>4</v>
      </c>
      <c r="G30" t="s">
        <v>32</v>
      </c>
      <c r="H30" t="s">
        <v>32</v>
      </c>
    </row>
    <row r="31" spans="1:9" ht="12" customHeight="1" x14ac:dyDescent="0.2">
      <c r="A31" s="24" t="s">
        <v>32</v>
      </c>
      <c r="B31" s="1" t="s">
        <v>13</v>
      </c>
      <c r="C31" s="9">
        <v>14</v>
      </c>
      <c r="D31" s="9">
        <v>5</v>
      </c>
      <c r="E31" s="9" t="s">
        <v>43</v>
      </c>
      <c r="F31" s="9">
        <v>9</v>
      </c>
      <c r="G31" t="s">
        <v>32</v>
      </c>
      <c r="H31" t="s">
        <v>32</v>
      </c>
    </row>
    <row r="32" spans="1:9" ht="12" customHeight="1" x14ac:dyDescent="0.2">
      <c r="A32" s="24" t="s">
        <v>32</v>
      </c>
      <c r="B32" s="1" t="s">
        <v>14</v>
      </c>
      <c r="C32" s="9">
        <v>20</v>
      </c>
      <c r="D32" s="9">
        <v>10</v>
      </c>
      <c r="E32" s="9" t="s">
        <v>43</v>
      </c>
      <c r="F32" s="9">
        <v>10</v>
      </c>
      <c r="G32" t="s">
        <v>32</v>
      </c>
      <c r="H32" t="s">
        <v>32</v>
      </c>
    </row>
    <row r="33" spans="1:9" ht="12" customHeight="1" x14ac:dyDescent="0.2">
      <c r="A33" s="24" t="s">
        <v>32</v>
      </c>
      <c r="B33" s="1" t="s">
        <v>15</v>
      </c>
      <c r="C33" s="9">
        <v>26</v>
      </c>
      <c r="D33" s="9">
        <v>4</v>
      </c>
      <c r="E33" s="9">
        <v>1</v>
      </c>
      <c r="F33" s="9">
        <v>21</v>
      </c>
      <c r="G33" t="s">
        <v>32</v>
      </c>
      <c r="H33" t="s">
        <v>32</v>
      </c>
    </row>
    <row r="34" spans="1:9" ht="12" customHeight="1" x14ac:dyDescent="0.2">
      <c r="A34" s="24" t="s">
        <v>32</v>
      </c>
      <c r="B34" s="1" t="s">
        <v>16</v>
      </c>
      <c r="C34" s="9">
        <v>32</v>
      </c>
      <c r="D34" s="9">
        <v>15</v>
      </c>
      <c r="E34" s="9">
        <v>1</v>
      </c>
      <c r="F34" s="9">
        <v>16</v>
      </c>
      <c r="G34" t="s">
        <v>32</v>
      </c>
      <c r="H34" t="s">
        <v>32</v>
      </c>
    </row>
    <row r="35" spans="1:9" ht="12" customHeight="1" x14ac:dyDescent="0.2">
      <c r="A35" s="24" t="s">
        <v>32</v>
      </c>
      <c r="B35" s="1" t="s">
        <v>17</v>
      </c>
      <c r="C35" s="9">
        <v>27</v>
      </c>
      <c r="D35" s="9">
        <v>10</v>
      </c>
      <c r="E35" s="9">
        <v>1</v>
      </c>
      <c r="F35" s="9">
        <v>16</v>
      </c>
      <c r="G35" t="s">
        <v>32</v>
      </c>
      <c r="H35" t="s">
        <v>32</v>
      </c>
    </row>
    <row r="36" spans="1:9" ht="12" customHeight="1" x14ac:dyDescent="0.2">
      <c r="A36" s="24" t="s">
        <v>32</v>
      </c>
      <c r="B36" s="1" t="s">
        <v>18</v>
      </c>
      <c r="C36" s="9">
        <v>14</v>
      </c>
      <c r="D36" s="9">
        <v>4</v>
      </c>
      <c r="E36" s="9">
        <v>2</v>
      </c>
      <c r="F36" s="9">
        <v>8</v>
      </c>
      <c r="G36" t="s">
        <v>32</v>
      </c>
      <c r="H36" t="s">
        <v>32</v>
      </c>
    </row>
    <row r="37" spans="1:9" ht="12" customHeight="1" x14ac:dyDescent="0.2">
      <c r="A37" s="24" t="s">
        <v>32</v>
      </c>
      <c r="B37" s="1" t="s">
        <v>19</v>
      </c>
      <c r="C37" s="9">
        <v>20</v>
      </c>
      <c r="D37" s="9">
        <v>9</v>
      </c>
      <c r="E37" s="9" t="s">
        <v>43</v>
      </c>
      <c r="F37" s="9">
        <v>11</v>
      </c>
      <c r="G37" t="s">
        <v>32</v>
      </c>
      <c r="H37" t="s">
        <v>32</v>
      </c>
    </row>
    <row r="38" spans="1:9" ht="12" customHeight="1" x14ac:dyDescent="0.2">
      <c r="A38" s="24" t="s">
        <v>32</v>
      </c>
      <c r="B38" s="1" t="s">
        <v>20</v>
      </c>
      <c r="C38" s="9">
        <v>13</v>
      </c>
      <c r="D38" s="9">
        <v>5</v>
      </c>
      <c r="E38" s="9" t="s">
        <v>43</v>
      </c>
      <c r="F38" s="9">
        <v>8</v>
      </c>
      <c r="G38" t="s">
        <v>32</v>
      </c>
      <c r="H38" t="s">
        <v>32</v>
      </c>
    </row>
    <row r="39" spans="1:9" ht="12" customHeight="1" x14ac:dyDescent="0.2">
      <c r="A39" s="24" t="s">
        <v>32</v>
      </c>
      <c r="B39" s="1" t="s">
        <v>21</v>
      </c>
      <c r="C39" s="9">
        <v>9</v>
      </c>
      <c r="D39" s="9">
        <v>7</v>
      </c>
      <c r="E39" s="9" t="s">
        <v>43</v>
      </c>
      <c r="F39" s="9">
        <v>2</v>
      </c>
      <c r="G39" t="s">
        <v>32</v>
      </c>
      <c r="H39" t="s">
        <v>32</v>
      </c>
    </row>
    <row r="40" spans="1:9" ht="12" customHeight="1" x14ac:dyDescent="0.2">
      <c r="A40" s="24" t="s">
        <v>32</v>
      </c>
      <c r="B40" s="1" t="s">
        <v>22</v>
      </c>
      <c r="C40" s="9">
        <v>7</v>
      </c>
      <c r="D40" s="9">
        <v>7</v>
      </c>
      <c r="E40" s="9" t="s">
        <v>43</v>
      </c>
      <c r="F40" s="9" t="s">
        <v>43</v>
      </c>
      <c r="G40" t="s">
        <v>32</v>
      </c>
      <c r="H40" t="s">
        <v>32</v>
      </c>
    </row>
    <row r="41" spans="1:9" ht="12" customHeight="1" x14ac:dyDescent="0.2">
      <c r="A41" s="24" t="s">
        <v>32</v>
      </c>
      <c r="B41" s="1" t="s">
        <v>23</v>
      </c>
      <c r="C41" s="9">
        <v>3</v>
      </c>
      <c r="D41" s="9">
        <v>3</v>
      </c>
      <c r="E41" s="9" t="s">
        <v>43</v>
      </c>
      <c r="F41" s="9" t="s">
        <v>43</v>
      </c>
      <c r="G41" t="s">
        <v>32</v>
      </c>
      <c r="H41" t="s">
        <v>32</v>
      </c>
    </row>
    <row r="42" spans="1:9" ht="12" customHeight="1" x14ac:dyDescent="0.2">
      <c r="A42" s="24" t="s">
        <v>32</v>
      </c>
      <c r="B42" s="1" t="s">
        <v>24</v>
      </c>
      <c r="C42" s="9">
        <v>11</v>
      </c>
      <c r="D42" s="9">
        <v>10</v>
      </c>
      <c r="E42" s="9" t="s">
        <v>43</v>
      </c>
      <c r="F42" s="9">
        <v>1</v>
      </c>
      <c r="G42" t="s">
        <v>32</v>
      </c>
      <c r="H42" t="s">
        <v>32</v>
      </c>
    </row>
    <row r="43" spans="1:9" ht="12" customHeight="1" x14ac:dyDescent="0.2">
      <c r="A43" s="24" t="s">
        <v>32</v>
      </c>
      <c r="B43" s="1" t="s">
        <v>25</v>
      </c>
      <c r="C43" s="9">
        <v>7</v>
      </c>
      <c r="D43" s="9">
        <v>7</v>
      </c>
      <c r="E43" s="9" t="s">
        <v>43</v>
      </c>
      <c r="F43" s="9" t="s">
        <v>43</v>
      </c>
      <c r="G43" t="s">
        <v>32</v>
      </c>
      <c r="H43" t="s">
        <v>32</v>
      </c>
    </row>
    <row r="44" spans="1:9" ht="12" customHeight="1" x14ac:dyDescent="0.2">
      <c r="A44" s="24" t="s">
        <v>32</v>
      </c>
      <c r="B44" s="1" t="s">
        <v>26</v>
      </c>
      <c r="C44" s="9">
        <v>6</v>
      </c>
      <c r="D44" s="9">
        <v>6</v>
      </c>
      <c r="E44" s="9" t="s">
        <v>43</v>
      </c>
      <c r="F44" s="9" t="s">
        <v>43</v>
      </c>
      <c r="G44" t="s">
        <v>32</v>
      </c>
      <c r="H44" t="s">
        <v>32</v>
      </c>
    </row>
    <row r="45" spans="1:9" ht="12" customHeight="1" x14ac:dyDescent="0.2">
      <c r="A45" s="24" t="s">
        <v>32</v>
      </c>
      <c r="B45" s="1" t="s">
        <v>27</v>
      </c>
      <c r="C45" s="9">
        <v>4</v>
      </c>
      <c r="D45" s="9">
        <v>1</v>
      </c>
      <c r="E45" s="9">
        <v>1</v>
      </c>
      <c r="F45" s="9">
        <v>2</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164</v>
      </c>
      <c r="D47" s="3">
        <v>85</v>
      </c>
      <c r="E47" s="3">
        <v>3</v>
      </c>
      <c r="F47" s="3">
        <v>76</v>
      </c>
    </row>
    <row r="48" spans="1:9" ht="12" customHeight="1" x14ac:dyDescent="0.2">
      <c r="A48" s="24" t="s">
        <v>32</v>
      </c>
      <c r="B48" s="1" t="s">
        <v>9</v>
      </c>
      <c r="C48" s="9">
        <v>2</v>
      </c>
      <c r="D48" s="9">
        <v>1</v>
      </c>
      <c r="E48" s="9" t="s">
        <v>43</v>
      </c>
      <c r="F48" s="9">
        <v>1</v>
      </c>
      <c r="G48" t="s">
        <v>32</v>
      </c>
      <c r="H48" t="s">
        <v>32</v>
      </c>
    </row>
    <row r="49" spans="1:8" ht="12" customHeight="1" x14ac:dyDescent="0.2">
      <c r="A49" s="24" t="s">
        <v>32</v>
      </c>
      <c r="B49" s="1" t="s">
        <v>10</v>
      </c>
      <c r="C49" s="9">
        <v>13</v>
      </c>
      <c r="D49" s="9">
        <v>7</v>
      </c>
      <c r="E49" s="9" t="s">
        <v>43</v>
      </c>
      <c r="F49" s="9">
        <v>6</v>
      </c>
      <c r="G49" t="s">
        <v>32</v>
      </c>
      <c r="H49" t="s">
        <v>32</v>
      </c>
    </row>
    <row r="50" spans="1:8" ht="12" customHeight="1" x14ac:dyDescent="0.2">
      <c r="A50" s="24" t="s">
        <v>32</v>
      </c>
      <c r="B50" s="1" t="s">
        <v>11</v>
      </c>
      <c r="C50" s="9">
        <v>10</v>
      </c>
      <c r="D50" s="9">
        <v>4</v>
      </c>
      <c r="E50" s="9" t="s">
        <v>43</v>
      </c>
      <c r="F50" s="9">
        <v>6</v>
      </c>
      <c r="G50" t="s">
        <v>32</v>
      </c>
      <c r="H50" t="s">
        <v>32</v>
      </c>
    </row>
    <row r="51" spans="1:8" ht="12" customHeight="1" x14ac:dyDescent="0.2">
      <c r="A51" s="24" t="s">
        <v>32</v>
      </c>
      <c r="B51" s="1" t="s">
        <v>12</v>
      </c>
      <c r="C51" s="9">
        <v>14</v>
      </c>
      <c r="D51" s="9">
        <v>10</v>
      </c>
      <c r="E51" s="9" t="s">
        <v>43</v>
      </c>
      <c r="F51" s="9">
        <v>4</v>
      </c>
      <c r="G51" t="s">
        <v>32</v>
      </c>
      <c r="H51" t="s">
        <v>32</v>
      </c>
    </row>
    <row r="52" spans="1:8" ht="12" customHeight="1" x14ac:dyDescent="0.2">
      <c r="A52" s="24" t="s">
        <v>32</v>
      </c>
      <c r="B52" s="1" t="s">
        <v>13</v>
      </c>
      <c r="C52" s="9">
        <v>3</v>
      </c>
      <c r="D52" s="9" t="s">
        <v>43</v>
      </c>
      <c r="E52" s="9" t="s">
        <v>43</v>
      </c>
      <c r="F52" s="9">
        <v>3</v>
      </c>
      <c r="G52" t="s">
        <v>32</v>
      </c>
      <c r="H52" t="s">
        <v>32</v>
      </c>
    </row>
    <row r="53" spans="1:8" ht="12" customHeight="1" x14ac:dyDescent="0.2">
      <c r="A53" s="24" t="s">
        <v>32</v>
      </c>
      <c r="B53" s="1" t="s">
        <v>14</v>
      </c>
      <c r="C53" s="9">
        <v>13</v>
      </c>
      <c r="D53" s="9">
        <v>5</v>
      </c>
      <c r="E53" s="9" t="s">
        <v>43</v>
      </c>
      <c r="F53" s="9">
        <v>8</v>
      </c>
      <c r="G53" t="s">
        <v>32</v>
      </c>
      <c r="H53" t="s">
        <v>32</v>
      </c>
    </row>
    <row r="54" spans="1:8" ht="12" customHeight="1" x14ac:dyDescent="0.2">
      <c r="A54" s="24" t="s">
        <v>32</v>
      </c>
      <c r="B54" s="1" t="s">
        <v>15</v>
      </c>
      <c r="C54" s="9">
        <v>20</v>
      </c>
      <c r="D54" s="9">
        <v>8</v>
      </c>
      <c r="E54" s="9" t="s">
        <v>43</v>
      </c>
      <c r="F54" s="9">
        <v>12</v>
      </c>
      <c r="G54" t="s">
        <v>32</v>
      </c>
      <c r="H54" t="s">
        <v>32</v>
      </c>
    </row>
    <row r="55" spans="1:8" ht="12" customHeight="1" x14ac:dyDescent="0.2">
      <c r="A55" s="24" t="s">
        <v>32</v>
      </c>
      <c r="B55" s="1" t="s">
        <v>16</v>
      </c>
      <c r="C55" s="9">
        <v>19</v>
      </c>
      <c r="D55" s="9">
        <v>6</v>
      </c>
      <c r="E55" s="9" t="s">
        <v>43</v>
      </c>
      <c r="F55" s="9">
        <v>13</v>
      </c>
      <c r="G55" t="s">
        <v>32</v>
      </c>
      <c r="H55" t="s">
        <v>32</v>
      </c>
    </row>
    <row r="56" spans="1:8" ht="12" customHeight="1" x14ac:dyDescent="0.2">
      <c r="A56" s="24" t="s">
        <v>32</v>
      </c>
      <c r="B56" s="1" t="s">
        <v>17</v>
      </c>
      <c r="C56" s="9">
        <v>17</v>
      </c>
      <c r="D56" s="9">
        <v>8</v>
      </c>
      <c r="E56" s="9">
        <v>1</v>
      </c>
      <c r="F56" s="9">
        <v>8</v>
      </c>
      <c r="G56" t="s">
        <v>32</v>
      </c>
      <c r="H56" t="s">
        <v>32</v>
      </c>
    </row>
    <row r="57" spans="1:8" ht="12" customHeight="1" x14ac:dyDescent="0.2">
      <c r="A57" s="24" t="s">
        <v>32</v>
      </c>
      <c r="B57" s="1" t="s">
        <v>18</v>
      </c>
      <c r="C57" s="9">
        <v>11</v>
      </c>
      <c r="D57" s="9">
        <v>6</v>
      </c>
      <c r="E57" s="9" t="s">
        <v>43</v>
      </c>
      <c r="F57" s="9">
        <v>5</v>
      </c>
      <c r="G57" t="s">
        <v>32</v>
      </c>
      <c r="H57" t="s">
        <v>32</v>
      </c>
    </row>
    <row r="58" spans="1:8" ht="12" customHeight="1" x14ac:dyDescent="0.2">
      <c r="A58" s="24" t="s">
        <v>32</v>
      </c>
      <c r="B58" s="1" t="s">
        <v>19</v>
      </c>
      <c r="C58" s="9">
        <v>7</v>
      </c>
      <c r="D58" s="9">
        <v>3</v>
      </c>
      <c r="E58" s="9" t="s">
        <v>43</v>
      </c>
      <c r="F58" s="9">
        <v>4</v>
      </c>
      <c r="G58" t="s">
        <v>32</v>
      </c>
      <c r="H58" t="s">
        <v>32</v>
      </c>
    </row>
    <row r="59" spans="1:8" ht="12" customHeight="1" x14ac:dyDescent="0.2">
      <c r="A59" s="24" t="s">
        <v>32</v>
      </c>
      <c r="B59" s="1" t="s">
        <v>20</v>
      </c>
      <c r="C59" s="9">
        <v>6</v>
      </c>
      <c r="D59" s="9">
        <v>3</v>
      </c>
      <c r="E59" s="9" t="s">
        <v>43</v>
      </c>
      <c r="F59" s="9">
        <v>3</v>
      </c>
      <c r="G59" t="s">
        <v>32</v>
      </c>
      <c r="H59" t="s">
        <v>32</v>
      </c>
    </row>
    <row r="60" spans="1:8" ht="12" customHeight="1" x14ac:dyDescent="0.2">
      <c r="A60" s="24" t="s">
        <v>32</v>
      </c>
      <c r="B60" s="1" t="s">
        <v>21</v>
      </c>
      <c r="C60" s="9">
        <v>5</v>
      </c>
      <c r="D60" s="9">
        <v>3</v>
      </c>
      <c r="E60" s="9" t="s">
        <v>43</v>
      </c>
      <c r="F60" s="9">
        <v>2</v>
      </c>
      <c r="G60" t="s">
        <v>32</v>
      </c>
      <c r="H60" t="s">
        <v>32</v>
      </c>
    </row>
    <row r="61" spans="1:8" ht="12" customHeight="1" x14ac:dyDescent="0.2">
      <c r="A61" s="24" t="s">
        <v>32</v>
      </c>
      <c r="B61" s="1" t="s">
        <v>22</v>
      </c>
      <c r="C61" s="9">
        <v>7</v>
      </c>
      <c r="D61" s="9">
        <v>6</v>
      </c>
      <c r="E61" s="9">
        <v>1</v>
      </c>
      <c r="F61" s="9" t="s">
        <v>43</v>
      </c>
      <c r="G61" t="s">
        <v>32</v>
      </c>
      <c r="H61" t="s">
        <v>32</v>
      </c>
    </row>
    <row r="62" spans="1:8" ht="12" customHeight="1" x14ac:dyDescent="0.2">
      <c r="A62" s="24" t="s">
        <v>32</v>
      </c>
      <c r="B62" s="1" t="s">
        <v>23</v>
      </c>
      <c r="C62" s="9">
        <v>9</v>
      </c>
      <c r="D62" s="9">
        <v>8</v>
      </c>
      <c r="E62" s="9">
        <v>1</v>
      </c>
      <c r="F62" s="9" t="s">
        <v>43</v>
      </c>
      <c r="G62" t="s">
        <v>32</v>
      </c>
      <c r="H62" t="s">
        <v>32</v>
      </c>
    </row>
    <row r="63" spans="1:8" ht="12" customHeight="1" x14ac:dyDescent="0.2">
      <c r="A63" s="24" t="s">
        <v>32</v>
      </c>
      <c r="B63" s="1" t="s">
        <v>24</v>
      </c>
      <c r="C63" s="9">
        <v>5</v>
      </c>
      <c r="D63" s="9">
        <v>5</v>
      </c>
      <c r="E63" s="9" t="s">
        <v>43</v>
      </c>
      <c r="F63" s="9" t="s">
        <v>43</v>
      </c>
      <c r="G63" t="s">
        <v>32</v>
      </c>
      <c r="H63" t="s">
        <v>32</v>
      </c>
    </row>
    <row r="64" spans="1:8"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v>1</v>
      </c>
      <c r="D65" s="9" t="s">
        <v>43</v>
      </c>
      <c r="E65" s="9" t="s">
        <v>43</v>
      </c>
      <c r="F65" s="9">
        <v>1</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79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354</v>
      </c>
      <c r="D5" s="17">
        <v>197</v>
      </c>
      <c r="E5" s="17">
        <v>43</v>
      </c>
      <c r="F5" s="17">
        <v>114</v>
      </c>
    </row>
    <row r="6" spans="1:31" ht="12" customHeight="1" x14ac:dyDescent="0.2">
      <c r="A6" s="24" t="s">
        <v>32</v>
      </c>
      <c r="B6" s="1" t="s">
        <v>9</v>
      </c>
      <c r="C6" s="9">
        <v>16</v>
      </c>
      <c r="D6" s="9">
        <v>11</v>
      </c>
      <c r="E6" s="9">
        <v>2</v>
      </c>
      <c r="F6" s="9">
        <v>3</v>
      </c>
      <c r="G6" t="s">
        <v>32</v>
      </c>
      <c r="H6" t="s">
        <v>32</v>
      </c>
    </row>
    <row r="7" spans="1:31" ht="12" customHeight="1" x14ac:dyDescent="0.2">
      <c r="A7" s="24" t="s">
        <v>32</v>
      </c>
      <c r="B7" s="1" t="s">
        <v>10</v>
      </c>
      <c r="C7" s="9">
        <v>20</v>
      </c>
      <c r="D7" s="9">
        <v>11</v>
      </c>
      <c r="E7" s="9">
        <v>4</v>
      </c>
      <c r="F7" s="9">
        <v>5</v>
      </c>
      <c r="G7" t="s">
        <v>32</v>
      </c>
      <c r="H7" t="s">
        <v>32</v>
      </c>
    </row>
    <row r="8" spans="1:31" ht="12" customHeight="1" x14ac:dyDescent="0.2">
      <c r="A8" s="24" t="s">
        <v>32</v>
      </c>
      <c r="B8" s="1" t="s">
        <v>11</v>
      </c>
      <c r="C8" s="9">
        <v>19</v>
      </c>
      <c r="D8" s="9">
        <v>5</v>
      </c>
      <c r="E8" s="9">
        <v>6</v>
      </c>
      <c r="F8" s="9">
        <v>8</v>
      </c>
      <c r="G8" t="s">
        <v>32</v>
      </c>
      <c r="H8" t="s">
        <v>32</v>
      </c>
    </row>
    <row r="9" spans="1:31" ht="12" customHeight="1" x14ac:dyDescent="0.2">
      <c r="A9" s="24" t="s">
        <v>32</v>
      </c>
      <c r="B9" s="1" t="s">
        <v>12</v>
      </c>
      <c r="C9" s="9">
        <v>19</v>
      </c>
      <c r="D9" s="9">
        <v>8</v>
      </c>
      <c r="E9" s="9">
        <v>1</v>
      </c>
      <c r="F9" s="9">
        <v>10</v>
      </c>
      <c r="G9" t="s">
        <v>32</v>
      </c>
      <c r="H9" t="s">
        <v>32</v>
      </c>
    </row>
    <row r="10" spans="1:31" ht="12" customHeight="1" x14ac:dyDescent="0.2">
      <c r="A10" s="24" t="s">
        <v>32</v>
      </c>
      <c r="B10" s="1" t="s">
        <v>13</v>
      </c>
      <c r="C10" s="9">
        <v>25</v>
      </c>
      <c r="D10" s="9">
        <v>9</v>
      </c>
      <c r="E10" s="9">
        <v>2</v>
      </c>
      <c r="F10" s="9">
        <v>14</v>
      </c>
      <c r="G10" t="s">
        <v>32</v>
      </c>
      <c r="H10" t="s">
        <v>32</v>
      </c>
    </row>
    <row r="11" spans="1:31" ht="12" customHeight="1" x14ac:dyDescent="0.2">
      <c r="A11" s="24" t="s">
        <v>32</v>
      </c>
      <c r="B11" s="1" t="s">
        <v>14</v>
      </c>
      <c r="C11" s="9">
        <v>24</v>
      </c>
      <c r="D11" s="9">
        <v>7</v>
      </c>
      <c r="E11" s="9">
        <v>4</v>
      </c>
      <c r="F11" s="9">
        <v>13</v>
      </c>
      <c r="G11" t="s">
        <v>32</v>
      </c>
      <c r="H11" t="s">
        <v>32</v>
      </c>
    </row>
    <row r="12" spans="1:31" ht="12" customHeight="1" x14ac:dyDescent="0.2">
      <c r="A12" s="24" t="s">
        <v>32</v>
      </c>
      <c r="B12" s="1" t="s">
        <v>15</v>
      </c>
      <c r="C12" s="9">
        <v>37</v>
      </c>
      <c r="D12" s="9">
        <v>16</v>
      </c>
      <c r="E12" s="9">
        <v>7</v>
      </c>
      <c r="F12" s="9">
        <v>14</v>
      </c>
      <c r="G12" t="s">
        <v>32</v>
      </c>
      <c r="H12" t="s">
        <v>32</v>
      </c>
    </row>
    <row r="13" spans="1:31" ht="12" customHeight="1" x14ac:dyDescent="0.2">
      <c r="A13" s="24" t="s">
        <v>32</v>
      </c>
      <c r="B13" s="1" t="s">
        <v>16</v>
      </c>
      <c r="C13" s="9">
        <v>26</v>
      </c>
      <c r="D13" s="9">
        <v>14</v>
      </c>
      <c r="E13" s="9">
        <v>2</v>
      </c>
      <c r="F13" s="9">
        <v>10</v>
      </c>
      <c r="G13" t="s">
        <v>32</v>
      </c>
      <c r="H13" t="s">
        <v>32</v>
      </c>
    </row>
    <row r="14" spans="1:31" ht="12" customHeight="1" x14ac:dyDescent="0.2">
      <c r="A14" s="24" t="s">
        <v>32</v>
      </c>
      <c r="B14" s="1" t="s">
        <v>17</v>
      </c>
      <c r="C14" s="9">
        <v>29</v>
      </c>
      <c r="D14" s="9">
        <v>15</v>
      </c>
      <c r="E14" s="9">
        <v>3</v>
      </c>
      <c r="F14" s="9">
        <v>11</v>
      </c>
      <c r="G14" t="s">
        <v>32</v>
      </c>
      <c r="H14" t="s">
        <v>32</v>
      </c>
    </row>
    <row r="15" spans="1:31" ht="12" customHeight="1" x14ac:dyDescent="0.2">
      <c r="A15" s="24" t="s">
        <v>32</v>
      </c>
      <c r="B15" s="1" t="s">
        <v>18</v>
      </c>
      <c r="C15" s="9">
        <v>24</v>
      </c>
      <c r="D15" s="9">
        <v>10</v>
      </c>
      <c r="E15" s="9">
        <v>7</v>
      </c>
      <c r="F15" s="9">
        <v>7</v>
      </c>
      <c r="G15" t="s">
        <v>32</v>
      </c>
      <c r="H15" t="s">
        <v>32</v>
      </c>
    </row>
    <row r="16" spans="1:31" ht="12" customHeight="1" x14ac:dyDescent="0.2">
      <c r="A16" s="24" t="s">
        <v>32</v>
      </c>
      <c r="B16" s="1" t="s">
        <v>19</v>
      </c>
      <c r="C16" s="9">
        <v>14</v>
      </c>
      <c r="D16" s="9">
        <v>9</v>
      </c>
      <c r="E16" s="9">
        <v>1</v>
      </c>
      <c r="F16" s="9">
        <v>4</v>
      </c>
      <c r="G16" t="s">
        <v>32</v>
      </c>
      <c r="H16" t="s">
        <v>32</v>
      </c>
    </row>
    <row r="17" spans="1:9" ht="12" customHeight="1" x14ac:dyDescent="0.2">
      <c r="A17" s="24" t="s">
        <v>32</v>
      </c>
      <c r="B17" s="1" t="s">
        <v>20</v>
      </c>
      <c r="C17" s="9">
        <v>22</v>
      </c>
      <c r="D17" s="9">
        <v>12</v>
      </c>
      <c r="E17" s="9">
        <v>2</v>
      </c>
      <c r="F17" s="9">
        <v>8</v>
      </c>
      <c r="G17" t="s">
        <v>32</v>
      </c>
      <c r="H17" t="s">
        <v>32</v>
      </c>
    </row>
    <row r="18" spans="1:9" ht="12" customHeight="1" x14ac:dyDescent="0.2">
      <c r="A18" s="24" t="s">
        <v>32</v>
      </c>
      <c r="B18" s="1" t="s">
        <v>21</v>
      </c>
      <c r="C18" s="9">
        <v>22</v>
      </c>
      <c r="D18" s="9">
        <v>17</v>
      </c>
      <c r="E18" s="9">
        <v>2</v>
      </c>
      <c r="F18" s="9">
        <v>3</v>
      </c>
      <c r="G18" t="s">
        <v>32</v>
      </c>
      <c r="H18" t="s">
        <v>32</v>
      </c>
    </row>
    <row r="19" spans="1:9" ht="12" customHeight="1" x14ac:dyDescent="0.2">
      <c r="A19" s="24" t="s">
        <v>32</v>
      </c>
      <c r="B19" s="1" t="s">
        <v>22</v>
      </c>
      <c r="C19" s="9">
        <v>13</v>
      </c>
      <c r="D19" s="9">
        <v>12</v>
      </c>
      <c r="E19" s="9" t="s">
        <v>43</v>
      </c>
      <c r="F19" s="9">
        <v>1</v>
      </c>
      <c r="G19" t="s">
        <v>32</v>
      </c>
      <c r="H19" t="s">
        <v>32</v>
      </c>
    </row>
    <row r="20" spans="1:9" ht="12" customHeight="1" x14ac:dyDescent="0.2">
      <c r="A20" s="24" t="s">
        <v>32</v>
      </c>
      <c r="B20" s="1" t="s">
        <v>23</v>
      </c>
      <c r="C20" s="9">
        <v>15</v>
      </c>
      <c r="D20" s="9">
        <v>14</v>
      </c>
      <c r="E20" s="9" t="s">
        <v>43</v>
      </c>
      <c r="F20" s="9">
        <v>1</v>
      </c>
      <c r="G20" t="s">
        <v>32</v>
      </c>
      <c r="H20" t="s">
        <v>32</v>
      </c>
    </row>
    <row r="21" spans="1:9" ht="12" customHeight="1" x14ac:dyDescent="0.2">
      <c r="A21" s="24" t="s">
        <v>32</v>
      </c>
      <c r="B21" s="1" t="s">
        <v>24</v>
      </c>
      <c r="C21" s="9">
        <v>13</v>
      </c>
      <c r="D21" s="9">
        <v>13</v>
      </c>
      <c r="E21" s="9" t="s">
        <v>43</v>
      </c>
      <c r="F21" s="9" t="s">
        <v>43</v>
      </c>
      <c r="G21" t="s">
        <v>32</v>
      </c>
      <c r="H21" t="s">
        <v>32</v>
      </c>
    </row>
    <row r="22" spans="1:9" ht="12" customHeight="1" x14ac:dyDescent="0.2">
      <c r="A22" s="24" t="s">
        <v>32</v>
      </c>
      <c r="B22" s="1" t="s">
        <v>25</v>
      </c>
      <c r="C22" s="9">
        <v>11</v>
      </c>
      <c r="D22" s="9">
        <v>9</v>
      </c>
      <c r="E22" s="9" t="s">
        <v>43</v>
      </c>
      <c r="F22" s="9">
        <v>2</v>
      </c>
      <c r="G22" t="s">
        <v>32</v>
      </c>
      <c r="H22" t="s">
        <v>32</v>
      </c>
    </row>
    <row r="23" spans="1:9" ht="12" customHeight="1" x14ac:dyDescent="0.2">
      <c r="A23" s="24" t="s">
        <v>32</v>
      </c>
      <c r="B23" s="1" t="s">
        <v>26</v>
      </c>
      <c r="C23" s="9">
        <v>2</v>
      </c>
      <c r="D23" s="9">
        <v>2</v>
      </c>
      <c r="E23" s="9" t="s">
        <v>43</v>
      </c>
      <c r="F23" s="9" t="s">
        <v>43</v>
      </c>
      <c r="G23" t="s">
        <v>32</v>
      </c>
      <c r="H23" t="s">
        <v>32</v>
      </c>
    </row>
    <row r="24" spans="1:9" ht="12" customHeight="1" x14ac:dyDescent="0.25">
      <c r="A24" s="24" t="s">
        <v>32</v>
      </c>
      <c r="B24" s="1" t="s">
        <v>27</v>
      </c>
      <c r="C24" s="9">
        <v>3</v>
      </c>
      <c r="D24" s="9">
        <v>3</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215</v>
      </c>
      <c r="D26" s="3">
        <v>127</v>
      </c>
      <c r="E26" s="3">
        <v>33</v>
      </c>
      <c r="F26" s="3">
        <v>55</v>
      </c>
    </row>
    <row r="27" spans="1:9" ht="12" customHeight="1" x14ac:dyDescent="0.2">
      <c r="A27" s="24" t="s">
        <v>32</v>
      </c>
      <c r="B27" s="1" t="s">
        <v>9</v>
      </c>
      <c r="C27" s="9">
        <v>12</v>
      </c>
      <c r="D27" s="9">
        <v>7</v>
      </c>
      <c r="E27" s="9">
        <v>2</v>
      </c>
      <c r="F27" s="9">
        <v>3</v>
      </c>
      <c r="G27" t="s">
        <v>32</v>
      </c>
      <c r="H27" t="s">
        <v>32</v>
      </c>
    </row>
    <row r="28" spans="1:9" ht="12" customHeight="1" x14ac:dyDescent="0.2">
      <c r="A28" s="24" t="s">
        <v>32</v>
      </c>
      <c r="B28" s="1" t="s">
        <v>10</v>
      </c>
      <c r="C28" s="9">
        <v>10</v>
      </c>
      <c r="D28" s="9">
        <v>4</v>
      </c>
      <c r="E28" s="9">
        <v>2</v>
      </c>
      <c r="F28" s="9">
        <v>4</v>
      </c>
      <c r="G28" t="s">
        <v>32</v>
      </c>
      <c r="H28" t="s">
        <v>32</v>
      </c>
    </row>
    <row r="29" spans="1:9" ht="12" customHeight="1" x14ac:dyDescent="0.2">
      <c r="A29" s="24" t="s">
        <v>32</v>
      </c>
      <c r="B29" s="1" t="s">
        <v>11</v>
      </c>
      <c r="C29" s="9">
        <v>10</v>
      </c>
      <c r="D29" s="9">
        <v>2</v>
      </c>
      <c r="E29" s="9">
        <v>4</v>
      </c>
      <c r="F29" s="9">
        <v>4</v>
      </c>
      <c r="G29" t="s">
        <v>32</v>
      </c>
      <c r="H29" t="s">
        <v>32</v>
      </c>
    </row>
    <row r="30" spans="1:9" ht="12" customHeight="1" x14ac:dyDescent="0.2">
      <c r="A30" s="24" t="s">
        <v>32</v>
      </c>
      <c r="B30" s="1" t="s">
        <v>12</v>
      </c>
      <c r="C30" s="9">
        <v>11</v>
      </c>
      <c r="D30" s="9">
        <v>4</v>
      </c>
      <c r="E30" s="9" t="s">
        <v>43</v>
      </c>
      <c r="F30" s="9">
        <v>7</v>
      </c>
      <c r="G30" t="s">
        <v>32</v>
      </c>
      <c r="H30" t="s">
        <v>32</v>
      </c>
    </row>
    <row r="31" spans="1:9" ht="12" customHeight="1" x14ac:dyDescent="0.2">
      <c r="A31" s="24" t="s">
        <v>32</v>
      </c>
      <c r="B31" s="1" t="s">
        <v>13</v>
      </c>
      <c r="C31" s="9">
        <v>12</v>
      </c>
      <c r="D31" s="9">
        <v>4</v>
      </c>
      <c r="E31" s="9">
        <v>2</v>
      </c>
      <c r="F31" s="9">
        <v>6</v>
      </c>
      <c r="G31" t="s">
        <v>32</v>
      </c>
      <c r="H31" t="s">
        <v>32</v>
      </c>
    </row>
    <row r="32" spans="1:9" ht="12" customHeight="1" x14ac:dyDescent="0.2">
      <c r="A32" s="24" t="s">
        <v>32</v>
      </c>
      <c r="B32" s="1" t="s">
        <v>14</v>
      </c>
      <c r="C32" s="9">
        <v>11</v>
      </c>
      <c r="D32" s="9">
        <v>4</v>
      </c>
      <c r="E32" s="9">
        <v>3</v>
      </c>
      <c r="F32" s="9">
        <v>4</v>
      </c>
      <c r="G32" t="s">
        <v>32</v>
      </c>
      <c r="H32" t="s">
        <v>32</v>
      </c>
    </row>
    <row r="33" spans="1:9" ht="12" customHeight="1" x14ac:dyDescent="0.2">
      <c r="A33" s="24" t="s">
        <v>32</v>
      </c>
      <c r="B33" s="1" t="s">
        <v>15</v>
      </c>
      <c r="C33" s="9">
        <v>21</v>
      </c>
      <c r="D33" s="9">
        <v>13</v>
      </c>
      <c r="E33" s="9">
        <v>5</v>
      </c>
      <c r="F33" s="9">
        <v>3</v>
      </c>
      <c r="G33" t="s">
        <v>32</v>
      </c>
      <c r="H33" t="s">
        <v>32</v>
      </c>
    </row>
    <row r="34" spans="1:9" ht="12" customHeight="1" x14ac:dyDescent="0.2">
      <c r="A34" s="24" t="s">
        <v>32</v>
      </c>
      <c r="B34" s="1" t="s">
        <v>16</v>
      </c>
      <c r="C34" s="9">
        <v>19</v>
      </c>
      <c r="D34" s="9">
        <v>11</v>
      </c>
      <c r="E34" s="9">
        <v>1</v>
      </c>
      <c r="F34" s="9">
        <v>7</v>
      </c>
      <c r="G34" t="s">
        <v>32</v>
      </c>
      <c r="H34" t="s">
        <v>32</v>
      </c>
    </row>
    <row r="35" spans="1:9" ht="12" customHeight="1" x14ac:dyDescent="0.2">
      <c r="A35" s="24" t="s">
        <v>32</v>
      </c>
      <c r="B35" s="1" t="s">
        <v>17</v>
      </c>
      <c r="C35" s="9">
        <v>18</v>
      </c>
      <c r="D35" s="9">
        <v>10</v>
      </c>
      <c r="E35" s="9">
        <v>3</v>
      </c>
      <c r="F35" s="9">
        <v>5</v>
      </c>
      <c r="G35" t="s">
        <v>32</v>
      </c>
      <c r="H35" t="s">
        <v>32</v>
      </c>
    </row>
    <row r="36" spans="1:9" ht="12" customHeight="1" x14ac:dyDescent="0.2">
      <c r="A36" s="24" t="s">
        <v>32</v>
      </c>
      <c r="B36" s="1" t="s">
        <v>18</v>
      </c>
      <c r="C36" s="9">
        <v>18</v>
      </c>
      <c r="D36" s="9">
        <v>7</v>
      </c>
      <c r="E36" s="9">
        <v>7</v>
      </c>
      <c r="F36" s="9">
        <v>4</v>
      </c>
      <c r="G36" t="s">
        <v>32</v>
      </c>
      <c r="H36" t="s">
        <v>32</v>
      </c>
    </row>
    <row r="37" spans="1:9" ht="12" customHeight="1" x14ac:dyDescent="0.2">
      <c r="A37" s="24" t="s">
        <v>32</v>
      </c>
      <c r="B37" s="1" t="s">
        <v>19</v>
      </c>
      <c r="C37" s="9">
        <v>6</v>
      </c>
      <c r="D37" s="9">
        <v>4</v>
      </c>
      <c r="E37" s="9">
        <v>1</v>
      </c>
      <c r="F37" s="9">
        <v>1</v>
      </c>
      <c r="G37" t="s">
        <v>32</v>
      </c>
      <c r="H37" t="s">
        <v>32</v>
      </c>
    </row>
    <row r="38" spans="1:9" ht="12" customHeight="1" x14ac:dyDescent="0.2">
      <c r="A38" s="24" t="s">
        <v>32</v>
      </c>
      <c r="B38" s="1" t="s">
        <v>20</v>
      </c>
      <c r="C38" s="9">
        <v>14</v>
      </c>
      <c r="D38" s="9">
        <v>9</v>
      </c>
      <c r="E38" s="9">
        <v>2</v>
      </c>
      <c r="F38" s="9">
        <v>3</v>
      </c>
      <c r="G38" t="s">
        <v>32</v>
      </c>
      <c r="H38" t="s">
        <v>32</v>
      </c>
    </row>
    <row r="39" spans="1:9" ht="12" customHeight="1" x14ac:dyDescent="0.2">
      <c r="A39" s="24" t="s">
        <v>32</v>
      </c>
      <c r="B39" s="1" t="s">
        <v>21</v>
      </c>
      <c r="C39" s="9">
        <v>15</v>
      </c>
      <c r="D39" s="9">
        <v>11</v>
      </c>
      <c r="E39" s="9">
        <v>1</v>
      </c>
      <c r="F39" s="9">
        <v>3</v>
      </c>
      <c r="G39" t="s">
        <v>32</v>
      </c>
      <c r="H39" t="s">
        <v>32</v>
      </c>
    </row>
    <row r="40" spans="1:9" ht="12" customHeight="1" x14ac:dyDescent="0.2">
      <c r="A40" s="24" t="s">
        <v>32</v>
      </c>
      <c r="B40" s="1" t="s">
        <v>22</v>
      </c>
      <c r="C40" s="9">
        <v>8</v>
      </c>
      <c r="D40" s="9">
        <v>8</v>
      </c>
      <c r="E40" s="9" t="s">
        <v>43</v>
      </c>
      <c r="F40" s="9" t="s">
        <v>43</v>
      </c>
      <c r="G40" t="s">
        <v>32</v>
      </c>
      <c r="H40" t="s">
        <v>32</v>
      </c>
    </row>
    <row r="41" spans="1:9" ht="12" customHeight="1" x14ac:dyDescent="0.2">
      <c r="A41" s="24" t="s">
        <v>32</v>
      </c>
      <c r="B41" s="1" t="s">
        <v>23</v>
      </c>
      <c r="C41" s="9">
        <v>10</v>
      </c>
      <c r="D41" s="9">
        <v>10</v>
      </c>
      <c r="E41" s="9" t="s">
        <v>43</v>
      </c>
      <c r="F41" s="9" t="s">
        <v>43</v>
      </c>
      <c r="G41" t="s">
        <v>32</v>
      </c>
      <c r="H41" t="s">
        <v>32</v>
      </c>
    </row>
    <row r="42" spans="1:9" ht="12" customHeight="1" x14ac:dyDescent="0.2">
      <c r="A42" s="24" t="s">
        <v>32</v>
      </c>
      <c r="B42" s="1" t="s">
        <v>24</v>
      </c>
      <c r="C42" s="9">
        <v>8</v>
      </c>
      <c r="D42" s="9">
        <v>8</v>
      </c>
      <c r="E42" s="9" t="s">
        <v>43</v>
      </c>
      <c r="F42" s="9" t="s">
        <v>43</v>
      </c>
      <c r="G42" t="s">
        <v>32</v>
      </c>
      <c r="H42" t="s">
        <v>32</v>
      </c>
    </row>
    <row r="43" spans="1:9" ht="12" customHeight="1" x14ac:dyDescent="0.2">
      <c r="A43" s="24" t="s">
        <v>32</v>
      </c>
      <c r="B43" s="1" t="s">
        <v>25</v>
      </c>
      <c r="C43" s="9">
        <v>9</v>
      </c>
      <c r="D43" s="9">
        <v>8</v>
      </c>
      <c r="E43" s="9" t="s">
        <v>43</v>
      </c>
      <c r="F43" s="9">
        <v>1</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139</v>
      </c>
      <c r="D47" s="3">
        <v>70</v>
      </c>
      <c r="E47" s="3">
        <v>10</v>
      </c>
      <c r="F47" s="3">
        <v>59</v>
      </c>
    </row>
    <row r="48" spans="1:9" ht="12" customHeight="1" x14ac:dyDescent="0.2">
      <c r="A48" s="24" t="s">
        <v>32</v>
      </c>
      <c r="B48" s="1" t="s">
        <v>9</v>
      </c>
      <c r="C48" s="9">
        <v>4</v>
      </c>
      <c r="D48" s="9">
        <v>4</v>
      </c>
      <c r="E48" s="9" t="s">
        <v>43</v>
      </c>
      <c r="F48" s="9" t="s">
        <v>43</v>
      </c>
      <c r="G48" t="s">
        <v>32</v>
      </c>
      <c r="H48" t="s">
        <v>32</v>
      </c>
    </row>
    <row r="49" spans="1:8" ht="12" customHeight="1" x14ac:dyDescent="0.2">
      <c r="A49" s="24" t="s">
        <v>32</v>
      </c>
      <c r="B49" s="1" t="s">
        <v>10</v>
      </c>
      <c r="C49" s="9">
        <v>10</v>
      </c>
      <c r="D49" s="9">
        <v>7</v>
      </c>
      <c r="E49" s="9">
        <v>2</v>
      </c>
      <c r="F49" s="9">
        <v>1</v>
      </c>
      <c r="G49" t="s">
        <v>32</v>
      </c>
      <c r="H49" t="s">
        <v>32</v>
      </c>
    </row>
    <row r="50" spans="1:8" ht="12" customHeight="1" x14ac:dyDescent="0.2">
      <c r="A50" s="24" t="s">
        <v>32</v>
      </c>
      <c r="B50" s="1" t="s">
        <v>11</v>
      </c>
      <c r="C50" s="9">
        <v>9</v>
      </c>
      <c r="D50" s="9">
        <v>3</v>
      </c>
      <c r="E50" s="9">
        <v>2</v>
      </c>
      <c r="F50" s="9">
        <v>4</v>
      </c>
      <c r="G50" t="s">
        <v>32</v>
      </c>
      <c r="H50" t="s">
        <v>32</v>
      </c>
    </row>
    <row r="51" spans="1:8" ht="12" customHeight="1" x14ac:dyDescent="0.2">
      <c r="A51" s="24" t="s">
        <v>32</v>
      </c>
      <c r="B51" s="1" t="s">
        <v>12</v>
      </c>
      <c r="C51" s="9">
        <v>8</v>
      </c>
      <c r="D51" s="9">
        <v>4</v>
      </c>
      <c r="E51" s="9">
        <v>1</v>
      </c>
      <c r="F51" s="9">
        <v>3</v>
      </c>
      <c r="G51" t="s">
        <v>32</v>
      </c>
      <c r="H51" t="s">
        <v>32</v>
      </c>
    </row>
    <row r="52" spans="1:8" ht="12" customHeight="1" x14ac:dyDescent="0.2">
      <c r="A52" s="24" t="s">
        <v>32</v>
      </c>
      <c r="B52" s="1" t="s">
        <v>13</v>
      </c>
      <c r="C52" s="9">
        <v>13</v>
      </c>
      <c r="D52" s="9">
        <v>5</v>
      </c>
      <c r="E52" s="9" t="s">
        <v>43</v>
      </c>
      <c r="F52" s="9">
        <v>8</v>
      </c>
      <c r="G52" t="s">
        <v>32</v>
      </c>
      <c r="H52" t="s">
        <v>32</v>
      </c>
    </row>
    <row r="53" spans="1:8" ht="12" customHeight="1" x14ac:dyDescent="0.2">
      <c r="A53" s="24" t="s">
        <v>32</v>
      </c>
      <c r="B53" s="1" t="s">
        <v>14</v>
      </c>
      <c r="C53" s="9">
        <v>13</v>
      </c>
      <c r="D53" s="9">
        <v>3</v>
      </c>
      <c r="E53" s="9">
        <v>1</v>
      </c>
      <c r="F53" s="9">
        <v>9</v>
      </c>
      <c r="G53" t="s">
        <v>32</v>
      </c>
      <c r="H53" t="s">
        <v>32</v>
      </c>
    </row>
    <row r="54" spans="1:8" ht="12" customHeight="1" x14ac:dyDescent="0.2">
      <c r="A54" s="24" t="s">
        <v>32</v>
      </c>
      <c r="B54" s="1" t="s">
        <v>15</v>
      </c>
      <c r="C54" s="9">
        <v>16</v>
      </c>
      <c r="D54" s="9">
        <v>3</v>
      </c>
      <c r="E54" s="9">
        <v>2</v>
      </c>
      <c r="F54" s="9">
        <v>11</v>
      </c>
      <c r="G54" t="s">
        <v>32</v>
      </c>
      <c r="H54" t="s">
        <v>32</v>
      </c>
    </row>
    <row r="55" spans="1:8" ht="12" customHeight="1" x14ac:dyDescent="0.2">
      <c r="A55" s="24" t="s">
        <v>32</v>
      </c>
      <c r="B55" s="1" t="s">
        <v>16</v>
      </c>
      <c r="C55" s="9">
        <v>7</v>
      </c>
      <c r="D55" s="9">
        <v>3</v>
      </c>
      <c r="E55" s="9">
        <v>1</v>
      </c>
      <c r="F55" s="9">
        <v>3</v>
      </c>
      <c r="G55" t="s">
        <v>32</v>
      </c>
      <c r="H55" t="s">
        <v>32</v>
      </c>
    </row>
    <row r="56" spans="1:8" ht="12" customHeight="1" x14ac:dyDescent="0.2">
      <c r="A56" s="24" t="s">
        <v>32</v>
      </c>
      <c r="B56" s="1" t="s">
        <v>17</v>
      </c>
      <c r="C56" s="9">
        <v>11</v>
      </c>
      <c r="D56" s="9">
        <v>5</v>
      </c>
      <c r="E56" s="9" t="s">
        <v>43</v>
      </c>
      <c r="F56" s="9">
        <v>6</v>
      </c>
      <c r="G56" t="s">
        <v>32</v>
      </c>
      <c r="H56" t="s">
        <v>32</v>
      </c>
    </row>
    <row r="57" spans="1:8" ht="12" customHeight="1" x14ac:dyDescent="0.2">
      <c r="A57" s="24" t="s">
        <v>32</v>
      </c>
      <c r="B57" s="1" t="s">
        <v>18</v>
      </c>
      <c r="C57" s="9">
        <v>6</v>
      </c>
      <c r="D57" s="9">
        <v>3</v>
      </c>
      <c r="E57" s="9" t="s">
        <v>43</v>
      </c>
      <c r="F57" s="9">
        <v>3</v>
      </c>
      <c r="G57" t="s">
        <v>32</v>
      </c>
      <c r="H57" t="s">
        <v>32</v>
      </c>
    </row>
    <row r="58" spans="1:8" ht="12" customHeight="1" x14ac:dyDescent="0.2">
      <c r="A58" s="24" t="s">
        <v>32</v>
      </c>
      <c r="B58" s="1" t="s">
        <v>19</v>
      </c>
      <c r="C58" s="9">
        <v>8</v>
      </c>
      <c r="D58" s="9">
        <v>5</v>
      </c>
      <c r="E58" s="9" t="s">
        <v>43</v>
      </c>
      <c r="F58" s="9">
        <v>3</v>
      </c>
      <c r="G58" t="s">
        <v>32</v>
      </c>
      <c r="H58" t="s">
        <v>32</v>
      </c>
    </row>
    <row r="59" spans="1:8" ht="12" customHeight="1" x14ac:dyDescent="0.2">
      <c r="A59" s="24" t="s">
        <v>32</v>
      </c>
      <c r="B59" s="1" t="s">
        <v>20</v>
      </c>
      <c r="C59" s="9">
        <v>8</v>
      </c>
      <c r="D59" s="9">
        <v>3</v>
      </c>
      <c r="E59" s="9" t="s">
        <v>43</v>
      </c>
      <c r="F59" s="9">
        <v>5</v>
      </c>
      <c r="G59" t="s">
        <v>32</v>
      </c>
      <c r="H59" t="s">
        <v>32</v>
      </c>
    </row>
    <row r="60" spans="1:8" ht="12" customHeight="1" x14ac:dyDescent="0.2">
      <c r="A60" s="24" t="s">
        <v>32</v>
      </c>
      <c r="B60" s="1" t="s">
        <v>21</v>
      </c>
      <c r="C60" s="9">
        <v>7</v>
      </c>
      <c r="D60" s="9">
        <v>6</v>
      </c>
      <c r="E60" s="9">
        <v>1</v>
      </c>
      <c r="F60" s="9" t="s">
        <v>43</v>
      </c>
      <c r="G60" t="s">
        <v>32</v>
      </c>
      <c r="H60" t="s">
        <v>32</v>
      </c>
    </row>
    <row r="61" spans="1:8" ht="12" customHeight="1" x14ac:dyDescent="0.2">
      <c r="A61" s="24" t="s">
        <v>32</v>
      </c>
      <c r="B61" s="1" t="s">
        <v>22</v>
      </c>
      <c r="C61" s="9">
        <v>5</v>
      </c>
      <c r="D61" s="9">
        <v>4</v>
      </c>
      <c r="E61" s="9" t="s">
        <v>43</v>
      </c>
      <c r="F61" s="9">
        <v>1</v>
      </c>
      <c r="G61" t="s">
        <v>32</v>
      </c>
      <c r="H61" t="s">
        <v>32</v>
      </c>
    </row>
    <row r="62" spans="1:8" ht="12" customHeight="1" x14ac:dyDescent="0.2">
      <c r="A62" s="24" t="s">
        <v>32</v>
      </c>
      <c r="B62" s="1" t="s">
        <v>23</v>
      </c>
      <c r="C62" s="9">
        <v>5</v>
      </c>
      <c r="D62" s="9">
        <v>4</v>
      </c>
      <c r="E62" s="9" t="s">
        <v>43</v>
      </c>
      <c r="F62" s="9">
        <v>1</v>
      </c>
      <c r="G62" t="s">
        <v>32</v>
      </c>
      <c r="H62" t="s">
        <v>32</v>
      </c>
    </row>
    <row r="63" spans="1:8" ht="12" customHeight="1" x14ac:dyDescent="0.2">
      <c r="A63" s="24" t="s">
        <v>32</v>
      </c>
      <c r="B63" s="1" t="s">
        <v>24</v>
      </c>
      <c r="C63" s="9">
        <v>5</v>
      </c>
      <c r="D63" s="9">
        <v>5</v>
      </c>
      <c r="E63" s="9" t="s">
        <v>43</v>
      </c>
      <c r="F63" s="9" t="s">
        <v>43</v>
      </c>
      <c r="G63" t="s">
        <v>32</v>
      </c>
      <c r="H63" t="s">
        <v>32</v>
      </c>
    </row>
    <row r="64" spans="1:8" ht="12" customHeight="1" x14ac:dyDescent="0.2">
      <c r="A64" s="24" t="s">
        <v>32</v>
      </c>
      <c r="B64" s="1" t="s">
        <v>25</v>
      </c>
      <c r="C64" s="9">
        <v>2</v>
      </c>
      <c r="D64" s="9">
        <v>1</v>
      </c>
      <c r="E64" s="9" t="s">
        <v>43</v>
      </c>
      <c r="F64" s="9">
        <v>1</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515</v>
      </c>
      <c r="D5" s="17">
        <v>293</v>
      </c>
      <c r="E5" s="17">
        <v>30</v>
      </c>
      <c r="F5" s="17">
        <v>192</v>
      </c>
    </row>
    <row r="6" spans="1:31" ht="12" customHeight="1" x14ac:dyDescent="0.2">
      <c r="A6" s="24" t="s">
        <v>32</v>
      </c>
      <c r="B6" s="1" t="s">
        <v>9</v>
      </c>
      <c r="C6" s="9">
        <v>30</v>
      </c>
      <c r="D6" s="9">
        <v>25</v>
      </c>
      <c r="E6" s="9">
        <v>2</v>
      </c>
      <c r="F6" s="9">
        <v>3</v>
      </c>
      <c r="G6" t="s">
        <v>32</v>
      </c>
      <c r="H6" t="s">
        <v>32</v>
      </c>
    </row>
    <row r="7" spans="1:31" ht="12" customHeight="1" x14ac:dyDescent="0.2">
      <c r="A7" s="24" t="s">
        <v>32</v>
      </c>
      <c r="B7" s="1" t="s">
        <v>10</v>
      </c>
      <c r="C7" s="9">
        <v>26</v>
      </c>
      <c r="D7" s="9">
        <v>15</v>
      </c>
      <c r="E7" s="9">
        <v>2</v>
      </c>
      <c r="F7" s="9">
        <v>9</v>
      </c>
      <c r="G7" t="s">
        <v>32</v>
      </c>
      <c r="H7" t="s">
        <v>32</v>
      </c>
    </row>
    <row r="8" spans="1:31" ht="12" customHeight="1" x14ac:dyDescent="0.2">
      <c r="A8" s="24" t="s">
        <v>32</v>
      </c>
      <c r="B8" s="1" t="s">
        <v>11</v>
      </c>
      <c r="C8" s="9">
        <v>35</v>
      </c>
      <c r="D8" s="9">
        <v>21</v>
      </c>
      <c r="E8" s="9">
        <v>3</v>
      </c>
      <c r="F8" s="9">
        <v>11</v>
      </c>
      <c r="G8" t="s">
        <v>32</v>
      </c>
      <c r="H8" t="s">
        <v>32</v>
      </c>
    </row>
    <row r="9" spans="1:31" ht="12" customHeight="1" x14ac:dyDescent="0.2">
      <c r="A9" s="24" t="s">
        <v>32</v>
      </c>
      <c r="B9" s="1" t="s">
        <v>12</v>
      </c>
      <c r="C9" s="9">
        <v>44</v>
      </c>
      <c r="D9" s="9">
        <v>24</v>
      </c>
      <c r="E9" s="9">
        <v>5</v>
      </c>
      <c r="F9" s="9">
        <v>15</v>
      </c>
      <c r="G9" t="s">
        <v>32</v>
      </c>
      <c r="H9" t="s">
        <v>32</v>
      </c>
    </row>
    <row r="10" spans="1:31" ht="12" customHeight="1" x14ac:dyDescent="0.2">
      <c r="A10" s="24" t="s">
        <v>32</v>
      </c>
      <c r="B10" s="1" t="s">
        <v>13</v>
      </c>
      <c r="C10" s="9">
        <v>45</v>
      </c>
      <c r="D10" s="9">
        <v>19</v>
      </c>
      <c r="E10" s="9">
        <v>1</v>
      </c>
      <c r="F10" s="9">
        <v>25</v>
      </c>
      <c r="G10" t="s">
        <v>32</v>
      </c>
      <c r="H10" t="s">
        <v>32</v>
      </c>
    </row>
    <row r="11" spans="1:31" ht="12" customHeight="1" x14ac:dyDescent="0.2">
      <c r="A11" s="24" t="s">
        <v>32</v>
      </c>
      <c r="B11" s="1" t="s">
        <v>14</v>
      </c>
      <c r="C11" s="9">
        <v>44</v>
      </c>
      <c r="D11" s="9">
        <v>9</v>
      </c>
      <c r="E11" s="9">
        <v>4</v>
      </c>
      <c r="F11" s="9">
        <v>31</v>
      </c>
      <c r="G11" t="s">
        <v>32</v>
      </c>
      <c r="H11" t="s">
        <v>32</v>
      </c>
    </row>
    <row r="12" spans="1:31" ht="12" customHeight="1" x14ac:dyDescent="0.2">
      <c r="A12" s="24" t="s">
        <v>32</v>
      </c>
      <c r="B12" s="1" t="s">
        <v>15</v>
      </c>
      <c r="C12" s="9">
        <v>45</v>
      </c>
      <c r="D12" s="9">
        <v>18</v>
      </c>
      <c r="E12" s="9">
        <v>4</v>
      </c>
      <c r="F12" s="9">
        <v>23</v>
      </c>
      <c r="G12" t="s">
        <v>32</v>
      </c>
      <c r="H12" t="s">
        <v>32</v>
      </c>
    </row>
    <row r="13" spans="1:31" ht="12" customHeight="1" x14ac:dyDescent="0.2">
      <c r="A13" s="24" t="s">
        <v>32</v>
      </c>
      <c r="B13" s="1" t="s">
        <v>16</v>
      </c>
      <c r="C13" s="9">
        <v>53</v>
      </c>
      <c r="D13" s="9">
        <v>24</v>
      </c>
      <c r="E13" s="9">
        <v>1</v>
      </c>
      <c r="F13" s="9">
        <v>28</v>
      </c>
      <c r="G13" t="s">
        <v>32</v>
      </c>
      <c r="H13" t="s">
        <v>32</v>
      </c>
    </row>
    <row r="14" spans="1:31" ht="12" customHeight="1" x14ac:dyDescent="0.2">
      <c r="A14" s="24" t="s">
        <v>32</v>
      </c>
      <c r="B14" s="1" t="s">
        <v>17</v>
      </c>
      <c r="C14" s="9">
        <v>42</v>
      </c>
      <c r="D14" s="9">
        <v>16</v>
      </c>
      <c r="E14" s="9">
        <v>5</v>
      </c>
      <c r="F14" s="9">
        <v>21</v>
      </c>
      <c r="G14" t="s">
        <v>32</v>
      </c>
      <c r="H14" t="s">
        <v>32</v>
      </c>
    </row>
    <row r="15" spans="1:31" ht="12" customHeight="1" x14ac:dyDescent="0.2">
      <c r="A15" s="24" t="s">
        <v>32</v>
      </c>
      <c r="B15" s="1" t="s">
        <v>18</v>
      </c>
      <c r="C15" s="9">
        <v>30</v>
      </c>
      <c r="D15" s="9">
        <v>19</v>
      </c>
      <c r="E15" s="9">
        <v>2</v>
      </c>
      <c r="F15" s="9">
        <v>9</v>
      </c>
      <c r="G15" t="s">
        <v>32</v>
      </c>
      <c r="H15" t="s">
        <v>32</v>
      </c>
    </row>
    <row r="16" spans="1:31" ht="12" customHeight="1" x14ac:dyDescent="0.2">
      <c r="A16" s="24" t="s">
        <v>32</v>
      </c>
      <c r="B16" s="1" t="s">
        <v>19</v>
      </c>
      <c r="C16" s="9">
        <v>23</v>
      </c>
      <c r="D16" s="9">
        <v>13</v>
      </c>
      <c r="E16" s="9" t="s">
        <v>43</v>
      </c>
      <c r="F16" s="9">
        <v>10</v>
      </c>
      <c r="G16" t="s">
        <v>32</v>
      </c>
      <c r="H16" t="s">
        <v>32</v>
      </c>
    </row>
    <row r="17" spans="1:9" ht="12" customHeight="1" x14ac:dyDescent="0.2">
      <c r="A17" s="24" t="s">
        <v>32</v>
      </c>
      <c r="B17" s="1" t="s">
        <v>20</v>
      </c>
      <c r="C17" s="9">
        <v>18</v>
      </c>
      <c r="D17" s="9">
        <v>14</v>
      </c>
      <c r="E17" s="9" t="s">
        <v>43</v>
      </c>
      <c r="F17" s="9">
        <v>4</v>
      </c>
      <c r="G17" t="s">
        <v>32</v>
      </c>
      <c r="H17" t="s">
        <v>32</v>
      </c>
    </row>
    <row r="18" spans="1:9" ht="12" customHeight="1" x14ac:dyDescent="0.2">
      <c r="A18" s="24" t="s">
        <v>32</v>
      </c>
      <c r="B18" s="1" t="s">
        <v>21</v>
      </c>
      <c r="C18" s="9">
        <v>17</v>
      </c>
      <c r="D18" s="9">
        <v>16</v>
      </c>
      <c r="E18" s="9" t="s">
        <v>43</v>
      </c>
      <c r="F18" s="9">
        <v>1</v>
      </c>
      <c r="G18" t="s">
        <v>32</v>
      </c>
      <c r="H18" t="s">
        <v>32</v>
      </c>
    </row>
    <row r="19" spans="1:9" ht="12" customHeight="1" x14ac:dyDescent="0.2">
      <c r="A19" s="24" t="s">
        <v>32</v>
      </c>
      <c r="B19" s="1" t="s">
        <v>22</v>
      </c>
      <c r="C19" s="9">
        <v>19</v>
      </c>
      <c r="D19" s="9">
        <v>16</v>
      </c>
      <c r="E19" s="9">
        <v>1</v>
      </c>
      <c r="F19" s="9">
        <v>2</v>
      </c>
      <c r="G19" t="s">
        <v>32</v>
      </c>
      <c r="H19" t="s">
        <v>32</v>
      </c>
    </row>
    <row r="20" spans="1:9" ht="12" customHeight="1" x14ac:dyDescent="0.2">
      <c r="A20" s="24" t="s">
        <v>32</v>
      </c>
      <c r="B20" s="1" t="s">
        <v>23</v>
      </c>
      <c r="C20" s="9">
        <v>11</v>
      </c>
      <c r="D20" s="9">
        <v>11</v>
      </c>
      <c r="E20" s="9" t="s">
        <v>43</v>
      </c>
      <c r="F20" s="9" t="s">
        <v>43</v>
      </c>
      <c r="G20" t="s">
        <v>32</v>
      </c>
      <c r="H20" t="s">
        <v>32</v>
      </c>
    </row>
    <row r="21" spans="1:9" ht="12" customHeight="1" x14ac:dyDescent="0.2">
      <c r="A21" s="24" t="s">
        <v>32</v>
      </c>
      <c r="B21" s="1" t="s">
        <v>24</v>
      </c>
      <c r="C21" s="9">
        <v>14</v>
      </c>
      <c r="D21" s="9">
        <v>14</v>
      </c>
      <c r="E21" s="9" t="s">
        <v>43</v>
      </c>
      <c r="F21" s="9" t="s">
        <v>43</v>
      </c>
      <c r="G21" t="s">
        <v>32</v>
      </c>
      <c r="H21" t="s">
        <v>32</v>
      </c>
    </row>
    <row r="22" spans="1:9" ht="12" customHeight="1" x14ac:dyDescent="0.2">
      <c r="A22" s="24" t="s">
        <v>32</v>
      </c>
      <c r="B22" s="1" t="s">
        <v>25</v>
      </c>
      <c r="C22" s="9">
        <v>8</v>
      </c>
      <c r="D22" s="9">
        <v>8</v>
      </c>
      <c r="E22" s="9" t="s">
        <v>43</v>
      </c>
      <c r="F22" s="9" t="s">
        <v>43</v>
      </c>
      <c r="G22" t="s">
        <v>32</v>
      </c>
      <c r="H22" t="s">
        <v>32</v>
      </c>
    </row>
    <row r="23" spans="1:9" ht="12" customHeight="1" x14ac:dyDescent="0.2">
      <c r="A23" s="24" t="s">
        <v>32</v>
      </c>
      <c r="B23" s="1" t="s">
        <v>26</v>
      </c>
      <c r="C23" s="9">
        <v>6</v>
      </c>
      <c r="D23" s="9">
        <v>6</v>
      </c>
      <c r="E23" s="9" t="s">
        <v>43</v>
      </c>
      <c r="F23" s="9" t="s">
        <v>43</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261</v>
      </c>
      <c r="D26" s="3">
        <v>157</v>
      </c>
      <c r="E26" s="3">
        <v>19</v>
      </c>
      <c r="F26" s="3">
        <v>85</v>
      </c>
    </row>
    <row r="27" spans="1:9" ht="12" customHeight="1" x14ac:dyDescent="0.2">
      <c r="A27" s="24" t="s">
        <v>32</v>
      </c>
      <c r="B27" s="1" t="s">
        <v>9</v>
      </c>
      <c r="C27" s="9">
        <v>7</v>
      </c>
      <c r="D27" s="9">
        <v>6</v>
      </c>
      <c r="E27" s="9" t="s">
        <v>43</v>
      </c>
      <c r="F27" s="9">
        <v>1</v>
      </c>
      <c r="G27" t="s">
        <v>32</v>
      </c>
      <c r="H27" t="s">
        <v>32</v>
      </c>
    </row>
    <row r="28" spans="1:9" ht="12" customHeight="1" x14ac:dyDescent="0.2">
      <c r="A28" s="24" t="s">
        <v>32</v>
      </c>
      <c r="B28" s="1" t="s">
        <v>10</v>
      </c>
      <c r="C28" s="9">
        <v>11</v>
      </c>
      <c r="D28" s="9">
        <v>7</v>
      </c>
      <c r="E28" s="9" t="s">
        <v>43</v>
      </c>
      <c r="F28" s="9">
        <v>4</v>
      </c>
      <c r="G28" t="s">
        <v>32</v>
      </c>
      <c r="H28" t="s">
        <v>32</v>
      </c>
    </row>
    <row r="29" spans="1:9" ht="12" customHeight="1" x14ac:dyDescent="0.2">
      <c r="A29" s="24" t="s">
        <v>32</v>
      </c>
      <c r="B29" s="1" t="s">
        <v>11</v>
      </c>
      <c r="C29" s="9">
        <v>19</v>
      </c>
      <c r="D29" s="9">
        <v>13</v>
      </c>
      <c r="E29" s="9">
        <v>2</v>
      </c>
      <c r="F29" s="9">
        <v>4</v>
      </c>
      <c r="G29" t="s">
        <v>32</v>
      </c>
      <c r="H29" t="s">
        <v>32</v>
      </c>
    </row>
    <row r="30" spans="1:9" ht="12" customHeight="1" x14ac:dyDescent="0.2">
      <c r="A30" s="24" t="s">
        <v>32</v>
      </c>
      <c r="B30" s="1" t="s">
        <v>12</v>
      </c>
      <c r="C30" s="9">
        <v>21</v>
      </c>
      <c r="D30" s="9">
        <v>13</v>
      </c>
      <c r="E30" s="9">
        <v>2</v>
      </c>
      <c r="F30" s="9">
        <v>6</v>
      </c>
      <c r="G30" t="s">
        <v>32</v>
      </c>
      <c r="H30" t="s">
        <v>32</v>
      </c>
    </row>
    <row r="31" spans="1:9" ht="12" customHeight="1" x14ac:dyDescent="0.2">
      <c r="A31" s="24" t="s">
        <v>32</v>
      </c>
      <c r="B31" s="1" t="s">
        <v>13</v>
      </c>
      <c r="C31" s="9">
        <v>18</v>
      </c>
      <c r="D31" s="9">
        <v>8</v>
      </c>
      <c r="E31" s="9" t="s">
        <v>43</v>
      </c>
      <c r="F31" s="9">
        <v>10</v>
      </c>
      <c r="G31" t="s">
        <v>32</v>
      </c>
      <c r="H31" t="s">
        <v>32</v>
      </c>
    </row>
    <row r="32" spans="1:9" ht="12" customHeight="1" x14ac:dyDescent="0.2">
      <c r="A32" s="24" t="s">
        <v>32</v>
      </c>
      <c r="B32" s="1" t="s">
        <v>14</v>
      </c>
      <c r="C32" s="9">
        <v>24</v>
      </c>
      <c r="D32" s="9">
        <v>6</v>
      </c>
      <c r="E32" s="9">
        <v>3</v>
      </c>
      <c r="F32" s="9">
        <v>15</v>
      </c>
      <c r="G32" t="s">
        <v>32</v>
      </c>
      <c r="H32" t="s">
        <v>32</v>
      </c>
    </row>
    <row r="33" spans="1:9" ht="12" customHeight="1" x14ac:dyDescent="0.2">
      <c r="A33" s="24" t="s">
        <v>32</v>
      </c>
      <c r="B33" s="1" t="s">
        <v>15</v>
      </c>
      <c r="C33" s="9">
        <v>26</v>
      </c>
      <c r="D33" s="9">
        <v>11</v>
      </c>
      <c r="E33" s="9">
        <v>4</v>
      </c>
      <c r="F33" s="9">
        <v>11</v>
      </c>
      <c r="G33" t="s">
        <v>32</v>
      </c>
      <c r="H33" t="s">
        <v>32</v>
      </c>
    </row>
    <row r="34" spans="1:9" ht="12" customHeight="1" x14ac:dyDescent="0.2">
      <c r="A34" s="24" t="s">
        <v>32</v>
      </c>
      <c r="B34" s="1" t="s">
        <v>16</v>
      </c>
      <c r="C34" s="9">
        <v>33</v>
      </c>
      <c r="D34" s="9">
        <v>20</v>
      </c>
      <c r="E34" s="9">
        <v>1</v>
      </c>
      <c r="F34" s="9">
        <v>12</v>
      </c>
      <c r="G34" t="s">
        <v>32</v>
      </c>
      <c r="H34" t="s">
        <v>32</v>
      </c>
    </row>
    <row r="35" spans="1:9" ht="12" customHeight="1" x14ac:dyDescent="0.2">
      <c r="A35" s="24" t="s">
        <v>32</v>
      </c>
      <c r="B35" s="1" t="s">
        <v>17</v>
      </c>
      <c r="C35" s="9">
        <v>24</v>
      </c>
      <c r="D35" s="9">
        <v>8</v>
      </c>
      <c r="E35" s="9">
        <v>5</v>
      </c>
      <c r="F35" s="9">
        <v>11</v>
      </c>
      <c r="G35" t="s">
        <v>32</v>
      </c>
      <c r="H35" t="s">
        <v>32</v>
      </c>
    </row>
    <row r="36" spans="1:9" ht="12" customHeight="1" x14ac:dyDescent="0.2">
      <c r="A36" s="24" t="s">
        <v>32</v>
      </c>
      <c r="B36" s="1" t="s">
        <v>18</v>
      </c>
      <c r="C36" s="9">
        <v>17</v>
      </c>
      <c r="D36" s="9">
        <v>10</v>
      </c>
      <c r="E36" s="9">
        <v>2</v>
      </c>
      <c r="F36" s="9">
        <v>5</v>
      </c>
      <c r="G36" t="s">
        <v>32</v>
      </c>
      <c r="H36" t="s">
        <v>32</v>
      </c>
    </row>
    <row r="37" spans="1:9" ht="12" customHeight="1" x14ac:dyDescent="0.2">
      <c r="A37" s="24" t="s">
        <v>32</v>
      </c>
      <c r="B37" s="1" t="s">
        <v>19</v>
      </c>
      <c r="C37" s="9">
        <v>10</v>
      </c>
      <c r="D37" s="9">
        <v>6</v>
      </c>
      <c r="E37" s="9" t="s">
        <v>43</v>
      </c>
      <c r="F37" s="9">
        <v>4</v>
      </c>
      <c r="G37" t="s">
        <v>32</v>
      </c>
      <c r="H37" t="s">
        <v>32</v>
      </c>
    </row>
    <row r="38" spans="1:9" ht="12" customHeight="1" x14ac:dyDescent="0.2">
      <c r="A38" s="24" t="s">
        <v>32</v>
      </c>
      <c r="B38" s="1" t="s">
        <v>20</v>
      </c>
      <c r="C38" s="9">
        <v>10</v>
      </c>
      <c r="D38" s="9">
        <v>8</v>
      </c>
      <c r="E38" s="9" t="s">
        <v>43</v>
      </c>
      <c r="F38" s="9">
        <v>2</v>
      </c>
      <c r="G38" t="s">
        <v>32</v>
      </c>
      <c r="H38" t="s">
        <v>32</v>
      </c>
    </row>
    <row r="39" spans="1:9" ht="12" customHeight="1" x14ac:dyDescent="0.2">
      <c r="A39" s="24" t="s">
        <v>32</v>
      </c>
      <c r="B39" s="1" t="s">
        <v>21</v>
      </c>
      <c r="C39" s="9">
        <v>9</v>
      </c>
      <c r="D39" s="9">
        <v>9</v>
      </c>
      <c r="E39" s="9" t="s">
        <v>43</v>
      </c>
      <c r="F39" s="9" t="s">
        <v>43</v>
      </c>
      <c r="G39" t="s">
        <v>32</v>
      </c>
      <c r="H39" t="s">
        <v>32</v>
      </c>
    </row>
    <row r="40" spans="1:9" ht="12" customHeight="1" x14ac:dyDescent="0.2">
      <c r="A40" s="24" t="s">
        <v>32</v>
      </c>
      <c r="B40" s="1" t="s">
        <v>22</v>
      </c>
      <c r="C40" s="9">
        <v>8</v>
      </c>
      <c r="D40" s="9">
        <v>8</v>
      </c>
      <c r="E40" s="9" t="s">
        <v>43</v>
      </c>
      <c r="F40" s="9" t="s">
        <v>43</v>
      </c>
      <c r="G40" t="s">
        <v>32</v>
      </c>
      <c r="H40" t="s">
        <v>32</v>
      </c>
    </row>
    <row r="41" spans="1:9" ht="12" customHeight="1" x14ac:dyDescent="0.2">
      <c r="A41" s="24" t="s">
        <v>32</v>
      </c>
      <c r="B41" s="1" t="s">
        <v>23</v>
      </c>
      <c r="C41" s="9">
        <v>8</v>
      </c>
      <c r="D41" s="9">
        <v>8</v>
      </c>
      <c r="E41" s="9" t="s">
        <v>43</v>
      </c>
      <c r="F41" s="9" t="s">
        <v>43</v>
      </c>
      <c r="G41" t="s">
        <v>32</v>
      </c>
      <c r="H41" t="s">
        <v>32</v>
      </c>
    </row>
    <row r="42" spans="1:9" ht="12" customHeight="1" x14ac:dyDescent="0.2">
      <c r="A42" s="24" t="s">
        <v>32</v>
      </c>
      <c r="B42" s="1" t="s">
        <v>24</v>
      </c>
      <c r="C42" s="9">
        <v>8</v>
      </c>
      <c r="D42" s="9">
        <v>8</v>
      </c>
      <c r="E42" s="9" t="s">
        <v>43</v>
      </c>
      <c r="F42" s="9" t="s">
        <v>43</v>
      </c>
      <c r="G42" t="s">
        <v>32</v>
      </c>
      <c r="H42" t="s">
        <v>32</v>
      </c>
    </row>
    <row r="43" spans="1:9" ht="12" customHeight="1" x14ac:dyDescent="0.2">
      <c r="A43" s="24" t="s">
        <v>32</v>
      </c>
      <c r="B43" s="1" t="s">
        <v>25</v>
      </c>
      <c r="C43" s="9">
        <v>3</v>
      </c>
      <c r="D43" s="9">
        <v>3</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3</v>
      </c>
      <c r="D45" s="9">
        <v>3</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254</v>
      </c>
      <c r="D47" s="3">
        <v>136</v>
      </c>
      <c r="E47" s="3">
        <v>11</v>
      </c>
      <c r="F47" s="3">
        <v>107</v>
      </c>
    </row>
    <row r="48" spans="1:9" ht="12" customHeight="1" x14ac:dyDescent="0.2">
      <c r="A48" s="24" t="s">
        <v>32</v>
      </c>
      <c r="B48" s="1" t="s">
        <v>9</v>
      </c>
      <c r="C48" s="9">
        <v>23</v>
      </c>
      <c r="D48" s="9">
        <v>19</v>
      </c>
      <c r="E48" s="9">
        <v>2</v>
      </c>
      <c r="F48" s="9">
        <v>2</v>
      </c>
      <c r="G48" t="s">
        <v>32</v>
      </c>
      <c r="H48" t="s">
        <v>32</v>
      </c>
    </row>
    <row r="49" spans="1:8" ht="12" customHeight="1" x14ac:dyDescent="0.2">
      <c r="A49" s="24" t="s">
        <v>32</v>
      </c>
      <c r="B49" s="1" t="s">
        <v>10</v>
      </c>
      <c r="C49" s="9">
        <v>15</v>
      </c>
      <c r="D49" s="9">
        <v>8</v>
      </c>
      <c r="E49" s="9">
        <v>2</v>
      </c>
      <c r="F49" s="9">
        <v>5</v>
      </c>
      <c r="G49" t="s">
        <v>32</v>
      </c>
      <c r="H49" t="s">
        <v>32</v>
      </c>
    </row>
    <row r="50" spans="1:8" ht="12" customHeight="1" x14ac:dyDescent="0.2">
      <c r="A50" s="24" t="s">
        <v>32</v>
      </c>
      <c r="B50" s="1" t="s">
        <v>11</v>
      </c>
      <c r="C50" s="9">
        <v>16</v>
      </c>
      <c r="D50" s="9">
        <v>8</v>
      </c>
      <c r="E50" s="9">
        <v>1</v>
      </c>
      <c r="F50" s="9">
        <v>7</v>
      </c>
      <c r="G50" t="s">
        <v>32</v>
      </c>
      <c r="H50" t="s">
        <v>32</v>
      </c>
    </row>
    <row r="51" spans="1:8" ht="12" customHeight="1" x14ac:dyDescent="0.2">
      <c r="A51" s="24" t="s">
        <v>32</v>
      </c>
      <c r="B51" s="1" t="s">
        <v>12</v>
      </c>
      <c r="C51" s="9">
        <v>23</v>
      </c>
      <c r="D51" s="9">
        <v>11</v>
      </c>
      <c r="E51" s="9">
        <v>3</v>
      </c>
      <c r="F51" s="9">
        <v>9</v>
      </c>
      <c r="G51" t="s">
        <v>32</v>
      </c>
      <c r="H51" t="s">
        <v>32</v>
      </c>
    </row>
    <row r="52" spans="1:8" ht="12" customHeight="1" x14ac:dyDescent="0.2">
      <c r="A52" s="24" t="s">
        <v>32</v>
      </c>
      <c r="B52" s="1" t="s">
        <v>13</v>
      </c>
      <c r="C52" s="9">
        <v>27</v>
      </c>
      <c r="D52" s="9">
        <v>11</v>
      </c>
      <c r="E52" s="9">
        <v>1</v>
      </c>
      <c r="F52" s="9">
        <v>15</v>
      </c>
      <c r="G52" t="s">
        <v>32</v>
      </c>
      <c r="H52" t="s">
        <v>32</v>
      </c>
    </row>
    <row r="53" spans="1:8" ht="12" customHeight="1" x14ac:dyDescent="0.2">
      <c r="A53" s="24" t="s">
        <v>32</v>
      </c>
      <c r="B53" s="1" t="s">
        <v>14</v>
      </c>
      <c r="C53" s="9">
        <v>20</v>
      </c>
      <c r="D53" s="9">
        <v>3</v>
      </c>
      <c r="E53" s="9">
        <v>1</v>
      </c>
      <c r="F53" s="9">
        <v>16</v>
      </c>
      <c r="G53" t="s">
        <v>32</v>
      </c>
      <c r="H53" t="s">
        <v>32</v>
      </c>
    </row>
    <row r="54" spans="1:8" ht="12" customHeight="1" x14ac:dyDescent="0.2">
      <c r="A54" s="24" t="s">
        <v>32</v>
      </c>
      <c r="B54" s="1" t="s">
        <v>15</v>
      </c>
      <c r="C54" s="9">
        <v>19</v>
      </c>
      <c r="D54" s="9">
        <v>7</v>
      </c>
      <c r="E54" s="9" t="s">
        <v>43</v>
      </c>
      <c r="F54" s="9">
        <v>12</v>
      </c>
      <c r="G54" t="s">
        <v>32</v>
      </c>
      <c r="H54" t="s">
        <v>32</v>
      </c>
    </row>
    <row r="55" spans="1:8" ht="12" customHeight="1" x14ac:dyDescent="0.2">
      <c r="A55" s="24" t="s">
        <v>32</v>
      </c>
      <c r="B55" s="1" t="s">
        <v>16</v>
      </c>
      <c r="C55" s="9">
        <v>20</v>
      </c>
      <c r="D55" s="9">
        <v>4</v>
      </c>
      <c r="E55" s="9" t="s">
        <v>43</v>
      </c>
      <c r="F55" s="9">
        <v>16</v>
      </c>
      <c r="G55" t="s">
        <v>32</v>
      </c>
      <c r="H55" t="s">
        <v>32</v>
      </c>
    </row>
    <row r="56" spans="1:8" ht="12" customHeight="1" x14ac:dyDescent="0.2">
      <c r="A56" s="24" t="s">
        <v>32</v>
      </c>
      <c r="B56" s="1" t="s">
        <v>17</v>
      </c>
      <c r="C56" s="9">
        <v>18</v>
      </c>
      <c r="D56" s="9">
        <v>8</v>
      </c>
      <c r="E56" s="9" t="s">
        <v>43</v>
      </c>
      <c r="F56" s="9">
        <v>10</v>
      </c>
      <c r="G56" t="s">
        <v>32</v>
      </c>
      <c r="H56" t="s">
        <v>32</v>
      </c>
    </row>
    <row r="57" spans="1:8" ht="12" customHeight="1" x14ac:dyDescent="0.2">
      <c r="A57" s="24" t="s">
        <v>32</v>
      </c>
      <c r="B57" s="1" t="s">
        <v>18</v>
      </c>
      <c r="C57" s="9">
        <v>13</v>
      </c>
      <c r="D57" s="9">
        <v>9</v>
      </c>
      <c r="E57" s="9" t="s">
        <v>43</v>
      </c>
      <c r="F57" s="9">
        <v>4</v>
      </c>
      <c r="G57" t="s">
        <v>32</v>
      </c>
      <c r="H57" t="s">
        <v>32</v>
      </c>
    </row>
    <row r="58" spans="1:8" ht="12" customHeight="1" x14ac:dyDescent="0.2">
      <c r="A58" s="24" t="s">
        <v>32</v>
      </c>
      <c r="B58" s="1" t="s">
        <v>19</v>
      </c>
      <c r="C58" s="9">
        <v>13</v>
      </c>
      <c r="D58" s="9">
        <v>7</v>
      </c>
      <c r="E58" s="9" t="s">
        <v>43</v>
      </c>
      <c r="F58" s="9">
        <v>6</v>
      </c>
      <c r="G58" t="s">
        <v>32</v>
      </c>
      <c r="H58" t="s">
        <v>32</v>
      </c>
    </row>
    <row r="59" spans="1:8" ht="12" customHeight="1" x14ac:dyDescent="0.2">
      <c r="A59" s="24" t="s">
        <v>32</v>
      </c>
      <c r="B59" s="1" t="s">
        <v>20</v>
      </c>
      <c r="C59" s="9">
        <v>8</v>
      </c>
      <c r="D59" s="9">
        <v>6</v>
      </c>
      <c r="E59" s="9" t="s">
        <v>43</v>
      </c>
      <c r="F59" s="9">
        <v>2</v>
      </c>
      <c r="G59" t="s">
        <v>32</v>
      </c>
      <c r="H59" t="s">
        <v>32</v>
      </c>
    </row>
    <row r="60" spans="1:8" ht="12" customHeight="1" x14ac:dyDescent="0.2">
      <c r="A60" s="24" t="s">
        <v>32</v>
      </c>
      <c r="B60" s="1" t="s">
        <v>21</v>
      </c>
      <c r="C60" s="9">
        <v>8</v>
      </c>
      <c r="D60" s="9">
        <v>7</v>
      </c>
      <c r="E60" s="9" t="s">
        <v>43</v>
      </c>
      <c r="F60" s="9">
        <v>1</v>
      </c>
      <c r="G60" t="s">
        <v>32</v>
      </c>
      <c r="H60" t="s">
        <v>32</v>
      </c>
    </row>
    <row r="61" spans="1:8" ht="12" customHeight="1" x14ac:dyDescent="0.2">
      <c r="A61" s="24" t="s">
        <v>32</v>
      </c>
      <c r="B61" s="1" t="s">
        <v>22</v>
      </c>
      <c r="C61" s="9">
        <v>11</v>
      </c>
      <c r="D61" s="9">
        <v>8</v>
      </c>
      <c r="E61" s="9">
        <v>1</v>
      </c>
      <c r="F61" s="9">
        <v>2</v>
      </c>
      <c r="G61" t="s">
        <v>32</v>
      </c>
      <c r="H61" t="s">
        <v>32</v>
      </c>
    </row>
    <row r="62" spans="1:8" ht="12" customHeight="1" x14ac:dyDescent="0.2">
      <c r="A62" s="24" t="s">
        <v>32</v>
      </c>
      <c r="B62" s="1" t="s">
        <v>23</v>
      </c>
      <c r="C62" s="9">
        <v>3</v>
      </c>
      <c r="D62" s="9">
        <v>3</v>
      </c>
      <c r="E62" s="9" t="s">
        <v>43</v>
      </c>
      <c r="F62" s="9" t="s">
        <v>43</v>
      </c>
      <c r="G62" t="s">
        <v>32</v>
      </c>
      <c r="H62" t="s">
        <v>32</v>
      </c>
    </row>
    <row r="63" spans="1:8" ht="12" customHeight="1" x14ac:dyDescent="0.2">
      <c r="A63" s="24" t="s">
        <v>32</v>
      </c>
      <c r="B63" s="1" t="s">
        <v>24</v>
      </c>
      <c r="C63" s="9">
        <v>6</v>
      </c>
      <c r="D63" s="9">
        <v>6</v>
      </c>
      <c r="E63" s="9" t="s">
        <v>43</v>
      </c>
      <c r="F63" s="9" t="s">
        <v>43</v>
      </c>
      <c r="G63" t="s">
        <v>32</v>
      </c>
      <c r="H63" t="s">
        <v>32</v>
      </c>
    </row>
    <row r="64" spans="1:8" ht="12" customHeight="1" x14ac:dyDescent="0.2">
      <c r="A64" s="24" t="s">
        <v>32</v>
      </c>
      <c r="B64" s="1" t="s">
        <v>25</v>
      </c>
      <c r="C64" s="9">
        <v>5</v>
      </c>
      <c r="D64" s="9">
        <v>5</v>
      </c>
      <c r="E64" s="9" t="s">
        <v>43</v>
      </c>
      <c r="F64" s="9" t="s">
        <v>43</v>
      </c>
      <c r="G64" t="s">
        <v>32</v>
      </c>
      <c r="H64" t="s">
        <v>32</v>
      </c>
    </row>
    <row r="65" spans="1:31" ht="12" customHeight="1" x14ac:dyDescent="0.2">
      <c r="A65" s="24" t="s">
        <v>32</v>
      </c>
      <c r="B65" s="1" t="s">
        <v>26</v>
      </c>
      <c r="C65" s="9">
        <v>4</v>
      </c>
      <c r="D65" s="9">
        <v>4</v>
      </c>
      <c r="E65" s="9" t="s">
        <v>43</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1952</v>
      </c>
      <c r="D5" s="17">
        <v>951</v>
      </c>
      <c r="E5" s="17">
        <v>44</v>
      </c>
      <c r="F5" s="17">
        <v>957</v>
      </c>
    </row>
    <row r="6" spans="1:31" ht="12" customHeight="1" x14ac:dyDescent="0.2">
      <c r="A6" s="24" t="s">
        <v>32</v>
      </c>
      <c r="B6" s="1" t="s">
        <v>9</v>
      </c>
      <c r="C6" s="9">
        <v>12</v>
      </c>
      <c r="D6" s="9">
        <v>4</v>
      </c>
      <c r="E6" s="9" t="s">
        <v>43</v>
      </c>
      <c r="F6" s="9">
        <v>8</v>
      </c>
      <c r="G6" t="s">
        <v>32</v>
      </c>
      <c r="H6" t="s">
        <v>32</v>
      </c>
    </row>
    <row r="7" spans="1:31" ht="12" customHeight="1" x14ac:dyDescent="0.2">
      <c r="A7" s="24" t="s">
        <v>32</v>
      </c>
      <c r="B7" s="1" t="s">
        <v>10</v>
      </c>
      <c r="C7" s="9">
        <v>29</v>
      </c>
      <c r="D7" s="9">
        <v>5</v>
      </c>
      <c r="E7" s="9">
        <v>1</v>
      </c>
      <c r="F7" s="9">
        <v>23</v>
      </c>
      <c r="G7" t="s">
        <v>32</v>
      </c>
      <c r="H7" t="s">
        <v>32</v>
      </c>
    </row>
    <row r="8" spans="1:31" ht="12" customHeight="1" x14ac:dyDescent="0.2">
      <c r="A8" s="24" t="s">
        <v>32</v>
      </c>
      <c r="B8" s="1" t="s">
        <v>11</v>
      </c>
      <c r="C8" s="9">
        <v>43</v>
      </c>
      <c r="D8" s="9">
        <v>12</v>
      </c>
      <c r="E8" s="9" t="s">
        <v>43</v>
      </c>
      <c r="F8" s="9">
        <v>31</v>
      </c>
      <c r="G8" t="s">
        <v>32</v>
      </c>
      <c r="H8" t="s">
        <v>32</v>
      </c>
    </row>
    <row r="9" spans="1:31" ht="12" customHeight="1" x14ac:dyDescent="0.2">
      <c r="A9" s="24" t="s">
        <v>32</v>
      </c>
      <c r="B9" s="1" t="s">
        <v>12</v>
      </c>
      <c r="C9" s="9">
        <v>93</v>
      </c>
      <c r="D9" s="9">
        <v>29</v>
      </c>
      <c r="E9" s="9">
        <v>2</v>
      </c>
      <c r="F9" s="9">
        <v>62</v>
      </c>
      <c r="G9" t="s">
        <v>32</v>
      </c>
      <c r="H9" t="s">
        <v>32</v>
      </c>
    </row>
    <row r="10" spans="1:31" ht="12" customHeight="1" x14ac:dyDescent="0.2">
      <c r="A10" s="24" t="s">
        <v>32</v>
      </c>
      <c r="B10" s="1" t="s">
        <v>13</v>
      </c>
      <c r="C10" s="9">
        <v>126</v>
      </c>
      <c r="D10" s="9">
        <v>32</v>
      </c>
      <c r="E10" s="9">
        <v>1</v>
      </c>
      <c r="F10" s="9">
        <v>93</v>
      </c>
      <c r="G10" t="s">
        <v>32</v>
      </c>
      <c r="H10" t="s">
        <v>32</v>
      </c>
    </row>
    <row r="11" spans="1:31" ht="12" customHeight="1" x14ac:dyDescent="0.2">
      <c r="A11" s="24" t="s">
        <v>32</v>
      </c>
      <c r="B11" s="1" t="s">
        <v>14</v>
      </c>
      <c r="C11" s="9">
        <v>153</v>
      </c>
      <c r="D11" s="9">
        <v>33</v>
      </c>
      <c r="E11" s="9">
        <v>2</v>
      </c>
      <c r="F11" s="9">
        <v>118</v>
      </c>
      <c r="G11" t="s">
        <v>32</v>
      </c>
      <c r="H11" t="s">
        <v>32</v>
      </c>
    </row>
    <row r="12" spans="1:31" ht="12" customHeight="1" x14ac:dyDescent="0.2">
      <c r="A12" s="24" t="s">
        <v>32</v>
      </c>
      <c r="B12" s="1" t="s">
        <v>15</v>
      </c>
      <c r="C12" s="9">
        <v>163</v>
      </c>
      <c r="D12" s="9">
        <v>65</v>
      </c>
      <c r="E12" s="9">
        <v>7</v>
      </c>
      <c r="F12" s="9">
        <v>91</v>
      </c>
      <c r="G12" t="s">
        <v>32</v>
      </c>
      <c r="H12" t="s">
        <v>32</v>
      </c>
    </row>
    <row r="13" spans="1:31" ht="12" customHeight="1" x14ac:dyDescent="0.2">
      <c r="A13" s="24" t="s">
        <v>32</v>
      </c>
      <c r="B13" s="1" t="s">
        <v>16</v>
      </c>
      <c r="C13" s="9">
        <v>176</v>
      </c>
      <c r="D13" s="9">
        <v>67</v>
      </c>
      <c r="E13" s="9">
        <v>6</v>
      </c>
      <c r="F13" s="9">
        <v>103</v>
      </c>
      <c r="G13" t="s">
        <v>32</v>
      </c>
      <c r="H13" t="s">
        <v>32</v>
      </c>
    </row>
    <row r="14" spans="1:31" ht="12" customHeight="1" x14ac:dyDescent="0.2">
      <c r="A14" s="24" t="s">
        <v>32</v>
      </c>
      <c r="B14" s="1" t="s">
        <v>17</v>
      </c>
      <c r="C14" s="9">
        <v>151</v>
      </c>
      <c r="D14" s="9">
        <v>78</v>
      </c>
      <c r="E14" s="9">
        <v>6</v>
      </c>
      <c r="F14" s="9">
        <v>67</v>
      </c>
      <c r="G14" t="s">
        <v>32</v>
      </c>
      <c r="H14" t="s">
        <v>32</v>
      </c>
    </row>
    <row r="15" spans="1:31" ht="12" customHeight="1" x14ac:dyDescent="0.2">
      <c r="A15" s="24" t="s">
        <v>32</v>
      </c>
      <c r="B15" s="1" t="s">
        <v>18</v>
      </c>
      <c r="C15" s="9">
        <v>194</v>
      </c>
      <c r="D15" s="9">
        <v>89</v>
      </c>
      <c r="E15" s="9">
        <v>8</v>
      </c>
      <c r="F15" s="9">
        <v>97</v>
      </c>
      <c r="G15" t="s">
        <v>32</v>
      </c>
      <c r="H15" t="s">
        <v>32</v>
      </c>
    </row>
    <row r="16" spans="1:31" ht="12" customHeight="1" x14ac:dyDescent="0.2">
      <c r="A16" s="24" t="s">
        <v>32</v>
      </c>
      <c r="B16" s="1" t="s">
        <v>19</v>
      </c>
      <c r="C16" s="9">
        <v>178</v>
      </c>
      <c r="D16" s="9">
        <v>79</v>
      </c>
      <c r="E16" s="9">
        <v>2</v>
      </c>
      <c r="F16" s="9">
        <v>97</v>
      </c>
      <c r="G16" t="s">
        <v>32</v>
      </c>
      <c r="H16" t="s">
        <v>32</v>
      </c>
    </row>
    <row r="17" spans="1:8" ht="12" customHeight="1" x14ac:dyDescent="0.2">
      <c r="A17" s="24" t="s">
        <v>32</v>
      </c>
      <c r="B17" s="1" t="s">
        <v>20</v>
      </c>
      <c r="C17" s="9">
        <v>149</v>
      </c>
      <c r="D17" s="9">
        <v>78</v>
      </c>
      <c r="E17" s="9">
        <v>5</v>
      </c>
      <c r="F17" s="9">
        <v>66</v>
      </c>
      <c r="G17" t="s">
        <v>32</v>
      </c>
      <c r="H17" t="s">
        <v>32</v>
      </c>
    </row>
    <row r="18" spans="1:8" ht="12" customHeight="1" x14ac:dyDescent="0.2">
      <c r="A18" s="24" t="s">
        <v>32</v>
      </c>
      <c r="B18" s="1" t="s">
        <v>21</v>
      </c>
      <c r="C18" s="9">
        <v>116</v>
      </c>
      <c r="D18" s="9">
        <v>64</v>
      </c>
      <c r="E18" s="9">
        <v>1</v>
      </c>
      <c r="F18" s="9">
        <v>51</v>
      </c>
      <c r="G18" t="s">
        <v>32</v>
      </c>
      <c r="H18" t="s">
        <v>32</v>
      </c>
    </row>
    <row r="19" spans="1:8" ht="12" customHeight="1" x14ac:dyDescent="0.2">
      <c r="A19" s="24" t="s">
        <v>32</v>
      </c>
      <c r="B19" s="1" t="s">
        <v>22</v>
      </c>
      <c r="C19" s="9">
        <v>104</v>
      </c>
      <c r="D19" s="9">
        <v>79</v>
      </c>
      <c r="E19" s="9">
        <v>1</v>
      </c>
      <c r="F19" s="9">
        <v>24</v>
      </c>
      <c r="G19" t="s">
        <v>32</v>
      </c>
      <c r="H19" t="s">
        <v>32</v>
      </c>
    </row>
    <row r="20" spans="1:8" ht="12" customHeight="1" x14ac:dyDescent="0.2">
      <c r="A20" s="24" t="s">
        <v>32</v>
      </c>
      <c r="B20" s="1" t="s">
        <v>23</v>
      </c>
      <c r="C20" s="9">
        <v>98</v>
      </c>
      <c r="D20" s="9">
        <v>86</v>
      </c>
      <c r="E20" s="9">
        <v>1</v>
      </c>
      <c r="F20" s="9">
        <v>11</v>
      </c>
      <c r="G20" t="s">
        <v>32</v>
      </c>
      <c r="H20" t="s">
        <v>32</v>
      </c>
    </row>
    <row r="21" spans="1:8" ht="12" customHeight="1" x14ac:dyDescent="0.2">
      <c r="A21" s="24" t="s">
        <v>32</v>
      </c>
      <c r="B21" s="1" t="s">
        <v>24</v>
      </c>
      <c r="C21" s="9">
        <v>81</v>
      </c>
      <c r="D21" s="9">
        <v>72</v>
      </c>
      <c r="E21" s="9">
        <v>1</v>
      </c>
      <c r="F21" s="9">
        <v>8</v>
      </c>
      <c r="G21" t="s">
        <v>32</v>
      </c>
      <c r="H21" t="s">
        <v>32</v>
      </c>
    </row>
    <row r="22" spans="1:8" ht="12" customHeight="1" x14ac:dyDescent="0.2">
      <c r="A22" s="24" t="s">
        <v>32</v>
      </c>
      <c r="B22" s="1" t="s">
        <v>25</v>
      </c>
      <c r="C22" s="9">
        <v>48</v>
      </c>
      <c r="D22" s="9">
        <v>44</v>
      </c>
      <c r="E22" s="9" t="s">
        <v>43</v>
      </c>
      <c r="F22" s="9">
        <v>4</v>
      </c>
      <c r="G22" t="s">
        <v>32</v>
      </c>
      <c r="H22" t="s">
        <v>32</v>
      </c>
    </row>
    <row r="23" spans="1:8" ht="12" customHeight="1" x14ac:dyDescent="0.2">
      <c r="A23" s="24" t="s">
        <v>32</v>
      </c>
      <c r="B23" s="1" t="s">
        <v>26</v>
      </c>
      <c r="C23" s="9">
        <v>21</v>
      </c>
      <c r="D23" s="9">
        <v>20</v>
      </c>
      <c r="E23" s="9" t="s">
        <v>43</v>
      </c>
      <c r="F23" s="9">
        <v>1</v>
      </c>
      <c r="G23" t="s">
        <v>32</v>
      </c>
      <c r="H23" t="s">
        <v>32</v>
      </c>
    </row>
    <row r="24" spans="1:8" ht="12" customHeight="1" x14ac:dyDescent="0.25">
      <c r="A24" s="24" t="s">
        <v>32</v>
      </c>
      <c r="B24" s="1" t="s">
        <v>27</v>
      </c>
      <c r="C24" s="9">
        <v>16</v>
      </c>
      <c r="D24" s="9">
        <v>14</v>
      </c>
      <c r="E24" s="9" t="s">
        <v>43</v>
      </c>
      <c r="F24" s="9">
        <v>2</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1091</v>
      </c>
      <c r="D26" s="3">
        <v>566</v>
      </c>
      <c r="E26" s="3">
        <v>28</v>
      </c>
      <c r="F26" s="3">
        <v>497</v>
      </c>
    </row>
    <row r="27" spans="1:8" ht="12" customHeight="1" x14ac:dyDescent="0.2">
      <c r="A27" s="24" t="s">
        <v>32</v>
      </c>
      <c r="B27" s="1" t="s">
        <v>9</v>
      </c>
      <c r="C27" s="9">
        <v>4</v>
      </c>
      <c r="D27" s="9">
        <v>2</v>
      </c>
      <c r="E27" s="9" t="s">
        <v>43</v>
      </c>
      <c r="F27" s="9">
        <v>2</v>
      </c>
      <c r="G27" t="s">
        <v>32</v>
      </c>
      <c r="H27" t="s">
        <v>32</v>
      </c>
    </row>
    <row r="28" spans="1:8" ht="12" customHeight="1" x14ac:dyDescent="0.2">
      <c r="A28" s="24" t="s">
        <v>32</v>
      </c>
      <c r="B28" s="1" t="s">
        <v>10</v>
      </c>
      <c r="C28" s="9">
        <v>19</v>
      </c>
      <c r="D28" s="9">
        <v>3</v>
      </c>
      <c r="E28" s="9">
        <v>1</v>
      </c>
      <c r="F28" s="9">
        <v>15</v>
      </c>
      <c r="G28" t="s">
        <v>32</v>
      </c>
      <c r="H28" t="s">
        <v>32</v>
      </c>
    </row>
    <row r="29" spans="1:8" ht="12" customHeight="1" x14ac:dyDescent="0.2">
      <c r="A29" s="24" t="s">
        <v>32</v>
      </c>
      <c r="B29" s="1" t="s">
        <v>11</v>
      </c>
      <c r="C29" s="9">
        <v>18</v>
      </c>
      <c r="D29" s="9">
        <v>4</v>
      </c>
      <c r="E29" s="9" t="s">
        <v>43</v>
      </c>
      <c r="F29" s="9">
        <v>14</v>
      </c>
      <c r="G29" t="s">
        <v>32</v>
      </c>
      <c r="H29" t="s">
        <v>32</v>
      </c>
    </row>
    <row r="30" spans="1:8" ht="12" customHeight="1" x14ac:dyDescent="0.2">
      <c r="A30" s="24" t="s">
        <v>32</v>
      </c>
      <c r="B30" s="1" t="s">
        <v>12</v>
      </c>
      <c r="C30" s="9">
        <v>54</v>
      </c>
      <c r="D30" s="9">
        <v>13</v>
      </c>
      <c r="E30" s="9">
        <v>2</v>
      </c>
      <c r="F30" s="9">
        <v>39</v>
      </c>
      <c r="G30" t="s">
        <v>32</v>
      </c>
      <c r="H30" t="s">
        <v>32</v>
      </c>
    </row>
    <row r="31" spans="1:8" ht="12" customHeight="1" x14ac:dyDescent="0.2">
      <c r="A31" s="24" t="s">
        <v>32</v>
      </c>
      <c r="B31" s="1" t="s">
        <v>13</v>
      </c>
      <c r="C31" s="9">
        <v>70</v>
      </c>
      <c r="D31" s="9">
        <v>20</v>
      </c>
      <c r="E31" s="9" t="s">
        <v>43</v>
      </c>
      <c r="F31" s="9">
        <v>50</v>
      </c>
      <c r="G31" t="s">
        <v>32</v>
      </c>
      <c r="H31" t="s">
        <v>32</v>
      </c>
    </row>
    <row r="32" spans="1:8" ht="12" customHeight="1" x14ac:dyDescent="0.2">
      <c r="A32" s="24" t="s">
        <v>32</v>
      </c>
      <c r="B32" s="1" t="s">
        <v>14</v>
      </c>
      <c r="C32" s="9">
        <v>70</v>
      </c>
      <c r="D32" s="9">
        <v>15</v>
      </c>
      <c r="E32" s="9">
        <v>1</v>
      </c>
      <c r="F32" s="9">
        <v>54</v>
      </c>
      <c r="G32" t="s">
        <v>32</v>
      </c>
      <c r="H32" t="s">
        <v>32</v>
      </c>
    </row>
    <row r="33" spans="1:8" ht="12" customHeight="1" x14ac:dyDescent="0.2">
      <c r="A33" s="24" t="s">
        <v>32</v>
      </c>
      <c r="B33" s="1" t="s">
        <v>15</v>
      </c>
      <c r="C33" s="9">
        <v>84</v>
      </c>
      <c r="D33" s="9">
        <v>38</v>
      </c>
      <c r="E33" s="9">
        <v>1</v>
      </c>
      <c r="F33" s="9">
        <v>45</v>
      </c>
      <c r="G33" t="s">
        <v>32</v>
      </c>
      <c r="H33" t="s">
        <v>32</v>
      </c>
    </row>
    <row r="34" spans="1:8" ht="12" customHeight="1" x14ac:dyDescent="0.2">
      <c r="A34" s="24" t="s">
        <v>32</v>
      </c>
      <c r="B34" s="1" t="s">
        <v>16</v>
      </c>
      <c r="C34" s="9">
        <v>103</v>
      </c>
      <c r="D34" s="9">
        <v>43</v>
      </c>
      <c r="E34" s="9">
        <v>5</v>
      </c>
      <c r="F34" s="9">
        <v>55</v>
      </c>
      <c r="G34" t="s">
        <v>32</v>
      </c>
      <c r="H34" t="s">
        <v>32</v>
      </c>
    </row>
    <row r="35" spans="1:8" ht="12" customHeight="1" x14ac:dyDescent="0.2">
      <c r="A35" s="24" t="s">
        <v>32</v>
      </c>
      <c r="B35" s="1" t="s">
        <v>17</v>
      </c>
      <c r="C35" s="9">
        <v>88</v>
      </c>
      <c r="D35" s="9">
        <v>48</v>
      </c>
      <c r="E35" s="9">
        <v>6</v>
      </c>
      <c r="F35" s="9">
        <v>34</v>
      </c>
      <c r="G35" t="s">
        <v>32</v>
      </c>
      <c r="H35" t="s">
        <v>32</v>
      </c>
    </row>
    <row r="36" spans="1:8" ht="12" customHeight="1" x14ac:dyDescent="0.2">
      <c r="A36" s="24" t="s">
        <v>32</v>
      </c>
      <c r="B36" s="1" t="s">
        <v>18</v>
      </c>
      <c r="C36" s="9">
        <v>119</v>
      </c>
      <c r="D36" s="9">
        <v>61</v>
      </c>
      <c r="E36" s="9">
        <v>5</v>
      </c>
      <c r="F36" s="9">
        <v>53</v>
      </c>
      <c r="G36" t="s">
        <v>32</v>
      </c>
      <c r="H36" t="s">
        <v>32</v>
      </c>
    </row>
    <row r="37" spans="1:8" ht="12" customHeight="1" x14ac:dyDescent="0.2">
      <c r="A37" s="24" t="s">
        <v>32</v>
      </c>
      <c r="B37" s="1" t="s">
        <v>19</v>
      </c>
      <c r="C37" s="9">
        <v>104</v>
      </c>
      <c r="D37" s="9">
        <v>51</v>
      </c>
      <c r="E37" s="9">
        <v>2</v>
      </c>
      <c r="F37" s="9">
        <v>51</v>
      </c>
      <c r="G37" t="s">
        <v>32</v>
      </c>
      <c r="H37" t="s">
        <v>32</v>
      </c>
    </row>
    <row r="38" spans="1:8" ht="12" customHeight="1" x14ac:dyDescent="0.2">
      <c r="A38" s="24" t="s">
        <v>32</v>
      </c>
      <c r="B38" s="1" t="s">
        <v>20</v>
      </c>
      <c r="C38" s="9">
        <v>82</v>
      </c>
      <c r="D38" s="9">
        <v>42</v>
      </c>
      <c r="E38" s="9">
        <v>2</v>
      </c>
      <c r="F38" s="9">
        <v>38</v>
      </c>
      <c r="G38" t="s">
        <v>32</v>
      </c>
      <c r="H38" t="s">
        <v>32</v>
      </c>
    </row>
    <row r="39" spans="1:8" ht="12" customHeight="1" x14ac:dyDescent="0.2">
      <c r="A39" s="24" t="s">
        <v>32</v>
      </c>
      <c r="B39" s="1" t="s">
        <v>21</v>
      </c>
      <c r="C39" s="9">
        <v>69</v>
      </c>
      <c r="D39" s="9">
        <v>45</v>
      </c>
      <c r="E39" s="9" t="s">
        <v>43</v>
      </c>
      <c r="F39" s="9">
        <v>24</v>
      </c>
      <c r="G39" t="s">
        <v>32</v>
      </c>
      <c r="H39" t="s">
        <v>32</v>
      </c>
    </row>
    <row r="40" spans="1:8" ht="12" customHeight="1" x14ac:dyDescent="0.2">
      <c r="A40" s="24" t="s">
        <v>32</v>
      </c>
      <c r="B40" s="1" t="s">
        <v>22</v>
      </c>
      <c r="C40" s="9">
        <v>49</v>
      </c>
      <c r="D40" s="9">
        <v>40</v>
      </c>
      <c r="E40" s="9">
        <v>1</v>
      </c>
      <c r="F40" s="9">
        <v>8</v>
      </c>
      <c r="G40" t="s">
        <v>32</v>
      </c>
      <c r="H40" t="s">
        <v>32</v>
      </c>
    </row>
    <row r="41" spans="1:8" ht="12" customHeight="1" x14ac:dyDescent="0.2">
      <c r="A41" s="24" t="s">
        <v>32</v>
      </c>
      <c r="B41" s="1" t="s">
        <v>23</v>
      </c>
      <c r="C41" s="9">
        <v>59</v>
      </c>
      <c r="D41" s="9">
        <v>51</v>
      </c>
      <c r="E41" s="9">
        <v>1</v>
      </c>
      <c r="F41" s="9">
        <v>7</v>
      </c>
      <c r="G41" t="s">
        <v>32</v>
      </c>
      <c r="H41" t="s">
        <v>32</v>
      </c>
    </row>
    <row r="42" spans="1:8" ht="12" customHeight="1" x14ac:dyDescent="0.2">
      <c r="A42" s="24" t="s">
        <v>32</v>
      </c>
      <c r="B42" s="1" t="s">
        <v>24</v>
      </c>
      <c r="C42" s="9">
        <v>47</v>
      </c>
      <c r="D42" s="9">
        <v>42</v>
      </c>
      <c r="E42" s="9">
        <v>1</v>
      </c>
      <c r="F42" s="9">
        <v>4</v>
      </c>
      <c r="G42" t="s">
        <v>32</v>
      </c>
      <c r="H42" t="s">
        <v>32</v>
      </c>
    </row>
    <row r="43" spans="1:8" ht="12" customHeight="1" x14ac:dyDescent="0.2">
      <c r="A43" s="24" t="s">
        <v>32</v>
      </c>
      <c r="B43" s="1" t="s">
        <v>25</v>
      </c>
      <c r="C43" s="9">
        <v>24</v>
      </c>
      <c r="D43" s="9">
        <v>22</v>
      </c>
      <c r="E43" s="9" t="s">
        <v>43</v>
      </c>
      <c r="F43" s="9">
        <v>2</v>
      </c>
      <c r="G43" t="s">
        <v>32</v>
      </c>
      <c r="H43" t="s">
        <v>32</v>
      </c>
    </row>
    <row r="44" spans="1:8" ht="12" customHeight="1" x14ac:dyDescent="0.2">
      <c r="A44" s="24" t="s">
        <v>32</v>
      </c>
      <c r="B44" s="1" t="s">
        <v>26</v>
      </c>
      <c r="C44" s="9">
        <v>12</v>
      </c>
      <c r="D44" s="9">
        <v>12</v>
      </c>
      <c r="E44" s="9" t="s">
        <v>43</v>
      </c>
      <c r="F44" s="9" t="s">
        <v>43</v>
      </c>
      <c r="G44" t="s">
        <v>32</v>
      </c>
      <c r="H44" t="s">
        <v>32</v>
      </c>
    </row>
    <row r="45" spans="1:8" ht="12" customHeight="1" x14ac:dyDescent="0.2">
      <c r="A45" s="24" t="s">
        <v>32</v>
      </c>
      <c r="B45" s="1" t="s">
        <v>27</v>
      </c>
      <c r="C45" s="9">
        <v>15</v>
      </c>
      <c r="D45" s="9">
        <v>13</v>
      </c>
      <c r="E45" s="9" t="s">
        <v>43</v>
      </c>
      <c r="F45" s="9">
        <v>2</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861</v>
      </c>
      <c r="D47" s="3">
        <v>385</v>
      </c>
      <c r="E47" s="3">
        <v>16</v>
      </c>
      <c r="F47" s="3">
        <v>460</v>
      </c>
    </row>
    <row r="48" spans="1:8" ht="12" customHeight="1" x14ac:dyDescent="0.2">
      <c r="A48" s="24" t="s">
        <v>32</v>
      </c>
      <c r="B48" s="1" t="s">
        <v>9</v>
      </c>
      <c r="C48" s="9">
        <v>8</v>
      </c>
      <c r="D48" s="9">
        <v>2</v>
      </c>
      <c r="E48" s="9" t="s">
        <v>43</v>
      </c>
      <c r="F48" s="9">
        <v>6</v>
      </c>
      <c r="G48" t="s">
        <v>32</v>
      </c>
      <c r="H48" t="s">
        <v>32</v>
      </c>
    </row>
    <row r="49" spans="1:8" ht="12" customHeight="1" x14ac:dyDescent="0.2">
      <c r="A49" s="24" t="s">
        <v>32</v>
      </c>
      <c r="B49" s="1" t="s">
        <v>10</v>
      </c>
      <c r="C49" s="9">
        <v>10</v>
      </c>
      <c r="D49" s="9">
        <v>2</v>
      </c>
      <c r="E49" s="9" t="s">
        <v>43</v>
      </c>
      <c r="F49" s="9">
        <v>8</v>
      </c>
      <c r="G49" t="s">
        <v>32</v>
      </c>
      <c r="H49" t="s">
        <v>32</v>
      </c>
    </row>
    <row r="50" spans="1:8" ht="12" customHeight="1" x14ac:dyDescent="0.2">
      <c r="A50" s="24" t="s">
        <v>32</v>
      </c>
      <c r="B50" s="1" t="s">
        <v>11</v>
      </c>
      <c r="C50" s="9">
        <v>25</v>
      </c>
      <c r="D50" s="9">
        <v>8</v>
      </c>
      <c r="E50" s="9" t="s">
        <v>43</v>
      </c>
      <c r="F50" s="9">
        <v>17</v>
      </c>
      <c r="G50" t="s">
        <v>32</v>
      </c>
      <c r="H50" t="s">
        <v>32</v>
      </c>
    </row>
    <row r="51" spans="1:8" ht="12" customHeight="1" x14ac:dyDescent="0.2">
      <c r="A51" s="24" t="s">
        <v>32</v>
      </c>
      <c r="B51" s="1" t="s">
        <v>12</v>
      </c>
      <c r="C51" s="9">
        <v>39</v>
      </c>
      <c r="D51" s="9">
        <v>16</v>
      </c>
      <c r="E51" s="9" t="s">
        <v>43</v>
      </c>
      <c r="F51" s="9">
        <v>23</v>
      </c>
      <c r="G51" t="s">
        <v>32</v>
      </c>
      <c r="H51" t="s">
        <v>32</v>
      </c>
    </row>
    <row r="52" spans="1:8" ht="12" customHeight="1" x14ac:dyDescent="0.2">
      <c r="A52" s="24" t="s">
        <v>32</v>
      </c>
      <c r="B52" s="1" t="s">
        <v>13</v>
      </c>
      <c r="C52" s="9">
        <v>56</v>
      </c>
      <c r="D52" s="9">
        <v>12</v>
      </c>
      <c r="E52" s="9">
        <v>1</v>
      </c>
      <c r="F52" s="9">
        <v>43</v>
      </c>
      <c r="G52" t="s">
        <v>32</v>
      </c>
      <c r="H52" t="s">
        <v>32</v>
      </c>
    </row>
    <row r="53" spans="1:8" ht="12" customHeight="1" x14ac:dyDescent="0.2">
      <c r="A53" s="24" t="s">
        <v>32</v>
      </c>
      <c r="B53" s="1" t="s">
        <v>14</v>
      </c>
      <c r="C53" s="9">
        <v>83</v>
      </c>
      <c r="D53" s="9">
        <v>18</v>
      </c>
      <c r="E53" s="9">
        <v>1</v>
      </c>
      <c r="F53" s="9">
        <v>64</v>
      </c>
      <c r="G53" t="s">
        <v>32</v>
      </c>
      <c r="H53" t="s">
        <v>32</v>
      </c>
    </row>
    <row r="54" spans="1:8" ht="12" customHeight="1" x14ac:dyDescent="0.2">
      <c r="A54" s="24" t="s">
        <v>32</v>
      </c>
      <c r="B54" s="1" t="s">
        <v>15</v>
      </c>
      <c r="C54" s="9">
        <v>79</v>
      </c>
      <c r="D54" s="9">
        <v>27</v>
      </c>
      <c r="E54" s="9">
        <v>6</v>
      </c>
      <c r="F54" s="9">
        <v>46</v>
      </c>
      <c r="G54" t="s">
        <v>32</v>
      </c>
      <c r="H54" t="s">
        <v>32</v>
      </c>
    </row>
    <row r="55" spans="1:8" ht="12" customHeight="1" x14ac:dyDescent="0.2">
      <c r="A55" s="24" t="s">
        <v>32</v>
      </c>
      <c r="B55" s="1" t="s">
        <v>16</v>
      </c>
      <c r="C55" s="9">
        <v>73</v>
      </c>
      <c r="D55" s="9">
        <v>24</v>
      </c>
      <c r="E55" s="9">
        <v>1</v>
      </c>
      <c r="F55" s="9">
        <v>48</v>
      </c>
      <c r="G55" t="s">
        <v>32</v>
      </c>
      <c r="H55" t="s">
        <v>32</v>
      </c>
    </row>
    <row r="56" spans="1:8" ht="12" customHeight="1" x14ac:dyDescent="0.2">
      <c r="A56" s="24" t="s">
        <v>32</v>
      </c>
      <c r="B56" s="1" t="s">
        <v>17</v>
      </c>
      <c r="C56" s="9">
        <v>63</v>
      </c>
      <c r="D56" s="9">
        <v>30</v>
      </c>
      <c r="E56" s="9" t="s">
        <v>43</v>
      </c>
      <c r="F56" s="9">
        <v>33</v>
      </c>
      <c r="G56" t="s">
        <v>32</v>
      </c>
      <c r="H56" t="s">
        <v>32</v>
      </c>
    </row>
    <row r="57" spans="1:8" ht="12" customHeight="1" x14ac:dyDescent="0.2">
      <c r="A57" s="24" t="s">
        <v>32</v>
      </c>
      <c r="B57" s="1" t="s">
        <v>18</v>
      </c>
      <c r="C57" s="9">
        <v>75</v>
      </c>
      <c r="D57" s="9">
        <v>28</v>
      </c>
      <c r="E57" s="9">
        <v>3</v>
      </c>
      <c r="F57" s="9">
        <v>44</v>
      </c>
      <c r="G57" t="s">
        <v>32</v>
      </c>
      <c r="H57" t="s">
        <v>32</v>
      </c>
    </row>
    <row r="58" spans="1:8" ht="12" customHeight="1" x14ac:dyDescent="0.2">
      <c r="A58" s="24" t="s">
        <v>32</v>
      </c>
      <c r="B58" s="1" t="s">
        <v>19</v>
      </c>
      <c r="C58" s="9">
        <v>74</v>
      </c>
      <c r="D58" s="9">
        <v>28</v>
      </c>
      <c r="E58" s="9" t="s">
        <v>43</v>
      </c>
      <c r="F58" s="9">
        <v>46</v>
      </c>
      <c r="G58" t="s">
        <v>32</v>
      </c>
      <c r="H58" t="s">
        <v>32</v>
      </c>
    </row>
    <row r="59" spans="1:8" ht="12" customHeight="1" x14ac:dyDescent="0.2">
      <c r="A59" s="24" t="s">
        <v>32</v>
      </c>
      <c r="B59" s="1" t="s">
        <v>20</v>
      </c>
      <c r="C59" s="9">
        <v>67</v>
      </c>
      <c r="D59" s="9">
        <v>36</v>
      </c>
      <c r="E59" s="9">
        <v>3</v>
      </c>
      <c r="F59" s="9">
        <v>28</v>
      </c>
      <c r="G59" t="s">
        <v>32</v>
      </c>
      <c r="H59" t="s">
        <v>32</v>
      </c>
    </row>
    <row r="60" spans="1:8" ht="12" customHeight="1" x14ac:dyDescent="0.2">
      <c r="A60" s="24" t="s">
        <v>32</v>
      </c>
      <c r="B60" s="1" t="s">
        <v>21</v>
      </c>
      <c r="C60" s="9">
        <v>47</v>
      </c>
      <c r="D60" s="9">
        <v>19</v>
      </c>
      <c r="E60" s="9">
        <v>1</v>
      </c>
      <c r="F60" s="9">
        <v>27</v>
      </c>
      <c r="G60" t="s">
        <v>32</v>
      </c>
      <c r="H60" t="s">
        <v>32</v>
      </c>
    </row>
    <row r="61" spans="1:8" ht="12" customHeight="1" x14ac:dyDescent="0.2">
      <c r="A61" s="24" t="s">
        <v>32</v>
      </c>
      <c r="B61" s="1" t="s">
        <v>22</v>
      </c>
      <c r="C61" s="9">
        <v>55</v>
      </c>
      <c r="D61" s="9">
        <v>39</v>
      </c>
      <c r="E61" s="9" t="s">
        <v>43</v>
      </c>
      <c r="F61" s="9">
        <v>16</v>
      </c>
      <c r="G61" t="s">
        <v>32</v>
      </c>
      <c r="H61" t="s">
        <v>32</v>
      </c>
    </row>
    <row r="62" spans="1:8" ht="12" customHeight="1" x14ac:dyDescent="0.2">
      <c r="A62" s="24" t="s">
        <v>32</v>
      </c>
      <c r="B62" s="1" t="s">
        <v>23</v>
      </c>
      <c r="C62" s="9">
        <v>39</v>
      </c>
      <c r="D62" s="9">
        <v>35</v>
      </c>
      <c r="E62" s="9" t="s">
        <v>43</v>
      </c>
      <c r="F62" s="9">
        <v>4</v>
      </c>
      <c r="G62" t="s">
        <v>32</v>
      </c>
      <c r="H62" t="s">
        <v>32</v>
      </c>
    </row>
    <row r="63" spans="1:8" ht="12" customHeight="1" x14ac:dyDescent="0.2">
      <c r="A63" s="24" t="s">
        <v>32</v>
      </c>
      <c r="B63" s="1" t="s">
        <v>24</v>
      </c>
      <c r="C63" s="9">
        <v>34</v>
      </c>
      <c r="D63" s="9">
        <v>30</v>
      </c>
      <c r="E63" s="9" t="s">
        <v>43</v>
      </c>
      <c r="F63" s="9">
        <v>4</v>
      </c>
      <c r="G63" t="s">
        <v>32</v>
      </c>
      <c r="H63" t="s">
        <v>32</v>
      </c>
    </row>
    <row r="64" spans="1:8" ht="12" customHeight="1" x14ac:dyDescent="0.2">
      <c r="A64" s="24" t="s">
        <v>32</v>
      </c>
      <c r="B64" s="1" t="s">
        <v>25</v>
      </c>
      <c r="C64" s="9">
        <v>24</v>
      </c>
      <c r="D64" s="9">
        <v>22</v>
      </c>
      <c r="E64" s="9" t="s">
        <v>43</v>
      </c>
      <c r="F64" s="9">
        <v>2</v>
      </c>
      <c r="G64" t="s">
        <v>32</v>
      </c>
      <c r="H64" t="s">
        <v>32</v>
      </c>
    </row>
    <row r="65" spans="1:31" ht="12" customHeight="1" x14ac:dyDescent="0.2">
      <c r="A65" s="24" t="s">
        <v>32</v>
      </c>
      <c r="B65" s="1" t="s">
        <v>26</v>
      </c>
      <c r="C65" s="9">
        <v>9</v>
      </c>
      <c r="D65" s="9">
        <v>8</v>
      </c>
      <c r="E65" s="9" t="s">
        <v>43</v>
      </c>
      <c r="F65" s="9">
        <v>1</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13439</v>
      </c>
      <c r="D5" s="17">
        <v>6696</v>
      </c>
      <c r="E5" s="17">
        <v>322</v>
      </c>
      <c r="F5" s="17">
        <v>6421</v>
      </c>
    </row>
    <row r="6" spans="1:31" ht="12" customHeight="1" x14ac:dyDescent="0.2">
      <c r="A6" s="24" t="s">
        <v>32</v>
      </c>
      <c r="B6" s="1" t="s">
        <v>9</v>
      </c>
      <c r="C6" s="9">
        <v>127</v>
      </c>
      <c r="D6" s="9">
        <v>60</v>
      </c>
      <c r="E6" s="9">
        <v>3</v>
      </c>
      <c r="F6" s="9">
        <v>64</v>
      </c>
      <c r="G6" t="s">
        <v>32</v>
      </c>
      <c r="H6" t="s">
        <v>32</v>
      </c>
    </row>
    <row r="7" spans="1:31" ht="12" customHeight="1" x14ac:dyDescent="0.2">
      <c r="A7" s="24" t="s">
        <v>32</v>
      </c>
      <c r="B7" s="1" t="s">
        <v>10</v>
      </c>
      <c r="C7" s="9">
        <v>255</v>
      </c>
      <c r="D7" s="9">
        <v>125</v>
      </c>
      <c r="E7" s="9">
        <v>4</v>
      </c>
      <c r="F7" s="9">
        <v>126</v>
      </c>
      <c r="G7" t="s">
        <v>32</v>
      </c>
      <c r="H7" t="s">
        <v>32</v>
      </c>
    </row>
    <row r="8" spans="1:31" ht="12" customHeight="1" x14ac:dyDescent="0.2">
      <c r="A8" s="24" t="s">
        <v>32</v>
      </c>
      <c r="B8" s="1" t="s">
        <v>11</v>
      </c>
      <c r="C8" s="9">
        <v>392</v>
      </c>
      <c r="D8" s="9">
        <v>174</v>
      </c>
      <c r="E8" s="9">
        <v>12</v>
      </c>
      <c r="F8" s="9">
        <v>206</v>
      </c>
      <c r="G8" t="s">
        <v>32</v>
      </c>
      <c r="H8" t="s">
        <v>32</v>
      </c>
    </row>
    <row r="9" spans="1:31" ht="12" customHeight="1" x14ac:dyDescent="0.2">
      <c r="A9" s="24" t="s">
        <v>32</v>
      </c>
      <c r="B9" s="1" t="s">
        <v>12</v>
      </c>
      <c r="C9" s="9">
        <v>641</v>
      </c>
      <c r="D9" s="9">
        <v>216</v>
      </c>
      <c r="E9" s="9">
        <v>16</v>
      </c>
      <c r="F9" s="9">
        <v>409</v>
      </c>
      <c r="G9" t="s">
        <v>32</v>
      </c>
      <c r="H9" t="s">
        <v>32</v>
      </c>
    </row>
    <row r="10" spans="1:31" ht="12" customHeight="1" x14ac:dyDescent="0.2">
      <c r="A10" s="24" t="s">
        <v>32</v>
      </c>
      <c r="B10" s="1" t="s">
        <v>13</v>
      </c>
      <c r="C10" s="9">
        <v>733</v>
      </c>
      <c r="D10" s="9">
        <v>203</v>
      </c>
      <c r="E10" s="9">
        <v>18</v>
      </c>
      <c r="F10" s="9">
        <v>512</v>
      </c>
      <c r="G10" t="s">
        <v>32</v>
      </c>
      <c r="H10" t="s">
        <v>32</v>
      </c>
    </row>
    <row r="11" spans="1:31" ht="12" customHeight="1" x14ac:dyDescent="0.2">
      <c r="A11" s="24" t="s">
        <v>32</v>
      </c>
      <c r="B11" s="1" t="s">
        <v>14</v>
      </c>
      <c r="C11" s="9">
        <v>987</v>
      </c>
      <c r="D11" s="9">
        <v>357</v>
      </c>
      <c r="E11" s="9">
        <v>26</v>
      </c>
      <c r="F11" s="9">
        <v>604</v>
      </c>
      <c r="G11" t="s">
        <v>32</v>
      </c>
      <c r="H11" t="s">
        <v>32</v>
      </c>
    </row>
    <row r="12" spans="1:31" ht="12" customHeight="1" x14ac:dyDescent="0.2">
      <c r="A12" s="24" t="s">
        <v>32</v>
      </c>
      <c r="B12" s="1" t="s">
        <v>15</v>
      </c>
      <c r="C12" s="9">
        <v>1343</v>
      </c>
      <c r="D12" s="9">
        <v>548</v>
      </c>
      <c r="E12" s="9">
        <v>48</v>
      </c>
      <c r="F12" s="9">
        <v>747</v>
      </c>
      <c r="G12" t="s">
        <v>32</v>
      </c>
      <c r="H12" t="s">
        <v>32</v>
      </c>
    </row>
    <row r="13" spans="1:31" ht="12" customHeight="1" x14ac:dyDescent="0.2">
      <c r="A13" s="24" t="s">
        <v>32</v>
      </c>
      <c r="B13" s="1" t="s">
        <v>16</v>
      </c>
      <c r="C13" s="9">
        <v>1495</v>
      </c>
      <c r="D13" s="9">
        <v>653</v>
      </c>
      <c r="E13" s="9">
        <v>49</v>
      </c>
      <c r="F13" s="9">
        <v>793</v>
      </c>
      <c r="G13" t="s">
        <v>32</v>
      </c>
      <c r="H13" t="s">
        <v>32</v>
      </c>
    </row>
    <row r="14" spans="1:31" ht="12" customHeight="1" x14ac:dyDescent="0.2">
      <c r="A14" s="24" t="s">
        <v>32</v>
      </c>
      <c r="B14" s="1" t="s">
        <v>17</v>
      </c>
      <c r="C14" s="9">
        <v>1373</v>
      </c>
      <c r="D14" s="9">
        <v>628</v>
      </c>
      <c r="E14" s="9">
        <v>31</v>
      </c>
      <c r="F14" s="9">
        <v>714</v>
      </c>
      <c r="G14" t="s">
        <v>32</v>
      </c>
      <c r="H14" t="s">
        <v>32</v>
      </c>
    </row>
    <row r="15" spans="1:31" ht="12" customHeight="1" x14ac:dyDescent="0.2">
      <c r="A15" s="24" t="s">
        <v>32</v>
      </c>
      <c r="B15" s="1" t="s">
        <v>18</v>
      </c>
      <c r="C15" s="9">
        <v>1213</v>
      </c>
      <c r="D15" s="9">
        <v>590</v>
      </c>
      <c r="E15" s="9">
        <v>32</v>
      </c>
      <c r="F15" s="9">
        <v>591</v>
      </c>
      <c r="G15" t="s">
        <v>32</v>
      </c>
      <c r="H15" t="s">
        <v>32</v>
      </c>
    </row>
    <row r="16" spans="1:31" ht="12" customHeight="1" x14ac:dyDescent="0.2">
      <c r="A16" s="24" t="s">
        <v>32</v>
      </c>
      <c r="B16" s="1" t="s">
        <v>19</v>
      </c>
      <c r="C16" s="9">
        <v>1085</v>
      </c>
      <c r="D16" s="9">
        <v>548</v>
      </c>
      <c r="E16" s="9">
        <v>30</v>
      </c>
      <c r="F16" s="9">
        <v>507</v>
      </c>
      <c r="G16" t="s">
        <v>32</v>
      </c>
      <c r="H16" t="s">
        <v>32</v>
      </c>
    </row>
    <row r="17" spans="1:8" ht="12" customHeight="1" x14ac:dyDescent="0.2">
      <c r="A17" s="24" t="s">
        <v>32</v>
      </c>
      <c r="B17" s="1" t="s">
        <v>20</v>
      </c>
      <c r="C17" s="9">
        <v>927</v>
      </c>
      <c r="D17" s="9">
        <v>455</v>
      </c>
      <c r="E17" s="9">
        <v>20</v>
      </c>
      <c r="F17" s="9">
        <v>452</v>
      </c>
      <c r="G17" t="s">
        <v>32</v>
      </c>
      <c r="H17" t="s">
        <v>32</v>
      </c>
    </row>
    <row r="18" spans="1:8" ht="12" customHeight="1" x14ac:dyDescent="0.2">
      <c r="A18" s="24" t="s">
        <v>32</v>
      </c>
      <c r="B18" s="1" t="s">
        <v>21</v>
      </c>
      <c r="C18" s="9">
        <v>712</v>
      </c>
      <c r="D18" s="9">
        <v>388</v>
      </c>
      <c r="E18" s="9">
        <v>9</v>
      </c>
      <c r="F18" s="9">
        <v>315</v>
      </c>
      <c r="G18" t="s">
        <v>32</v>
      </c>
      <c r="H18" t="s">
        <v>32</v>
      </c>
    </row>
    <row r="19" spans="1:8" ht="12" customHeight="1" x14ac:dyDescent="0.2">
      <c r="A19" s="24" t="s">
        <v>32</v>
      </c>
      <c r="B19" s="1" t="s">
        <v>22</v>
      </c>
      <c r="C19" s="9">
        <v>668</v>
      </c>
      <c r="D19" s="9">
        <v>454</v>
      </c>
      <c r="E19" s="9">
        <v>10</v>
      </c>
      <c r="F19" s="9">
        <v>204</v>
      </c>
      <c r="G19" t="s">
        <v>32</v>
      </c>
      <c r="H19" t="s">
        <v>32</v>
      </c>
    </row>
    <row r="20" spans="1:8" ht="12" customHeight="1" x14ac:dyDescent="0.2">
      <c r="A20" s="24" t="s">
        <v>32</v>
      </c>
      <c r="B20" s="1" t="s">
        <v>23</v>
      </c>
      <c r="C20" s="9">
        <v>599</v>
      </c>
      <c r="D20" s="9">
        <v>517</v>
      </c>
      <c r="E20" s="9">
        <v>3</v>
      </c>
      <c r="F20" s="9">
        <v>79</v>
      </c>
      <c r="G20" t="s">
        <v>32</v>
      </c>
      <c r="H20" t="s">
        <v>32</v>
      </c>
    </row>
    <row r="21" spans="1:8" ht="12" customHeight="1" x14ac:dyDescent="0.2">
      <c r="A21" s="24" t="s">
        <v>32</v>
      </c>
      <c r="B21" s="1" t="s">
        <v>24</v>
      </c>
      <c r="C21" s="9">
        <v>438</v>
      </c>
      <c r="D21" s="9">
        <v>376</v>
      </c>
      <c r="E21" s="9">
        <v>5</v>
      </c>
      <c r="F21" s="9">
        <v>57</v>
      </c>
      <c r="G21" t="s">
        <v>32</v>
      </c>
      <c r="H21" t="s">
        <v>32</v>
      </c>
    </row>
    <row r="22" spans="1:8" ht="12" customHeight="1" x14ac:dyDescent="0.2">
      <c r="A22" s="24" t="s">
        <v>32</v>
      </c>
      <c r="B22" s="1" t="s">
        <v>25</v>
      </c>
      <c r="C22" s="9">
        <v>241</v>
      </c>
      <c r="D22" s="9">
        <v>219</v>
      </c>
      <c r="E22" s="9">
        <v>3</v>
      </c>
      <c r="F22" s="9">
        <v>19</v>
      </c>
      <c r="G22" t="s">
        <v>32</v>
      </c>
      <c r="H22" t="s">
        <v>32</v>
      </c>
    </row>
    <row r="23" spans="1:8" ht="12" customHeight="1" x14ac:dyDescent="0.2">
      <c r="A23" s="24" t="s">
        <v>32</v>
      </c>
      <c r="B23" s="1" t="s">
        <v>26</v>
      </c>
      <c r="C23" s="9">
        <v>118</v>
      </c>
      <c r="D23" s="9">
        <v>108</v>
      </c>
      <c r="E23" s="9">
        <v>1</v>
      </c>
      <c r="F23" s="9">
        <v>9</v>
      </c>
      <c r="G23" t="s">
        <v>32</v>
      </c>
      <c r="H23" t="s">
        <v>32</v>
      </c>
    </row>
    <row r="24" spans="1:8" ht="12" customHeight="1" x14ac:dyDescent="0.25">
      <c r="A24" s="24" t="s">
        <v>32</v>
      </c>
      <c r="B24" s="1" t="s">
        <v>27</v>
      </c>
      <c r="C24" s="9">
        <v>90</v>
      </c>
      <c r="D24" s="9">
        <v>75</v>
      </c>
      <c r="E24" s="9">
        <v>2</v>
      </c>
      <c r="F24" s="9">
        <v>13</v>
      </c>
      <c r="G24" t="s">
        <v>32</v>
      </c>
      <c r="H24" t="s">
        <v>32</v>
      </c>
    </row>
    <row r="25" spans="1:8" ht="12" customHeight="1" x14ac:dyDescent="0.2">
      <c r="A25" s="24" t="s">
        <v>32</v>
      </c>
      <c r="B25" s="1" t="s">
        <v>28</v>
      </c>
      <c r="C25" s="9">
        <v>2</v>
      </c>
      <c r="D25" s="9">
        <v>2</v>
      </c>
      <c r="E25" s="9" t="s">
        <v>43</v>
      </c>
      <c r="F25" s="9" t="s">
        <v>43</v>
      </c>
      <c r="G25" t="s">
        <v>32</v>
      </c>
      <c r="H25" t="s">
        <v>32</v>
      </c>
    </row>
    <row r="26" spans="1:8" ht="12" customHeight="1" x14ac:dyDescent="0.2">
      <c r="A26" s="25" t="s">
        <v>29</v>
      </c>
      <c r="B26" s="4" t="s">
        <v>32</v>
      </c>
      <c r="C26" s="3">
        <v>7257</v>
      </c>
      <c r="D26" s="3">
        <v>3814</v>
      </c>
      <c r="E26" s="3">
        <v>197</v>
      </c>
      <c r="F26" s="3">
        <v>3246</v>
      </c>
    </row>
    <row r="27" spans="1:8" ht="12" customHeight="1" x14ac:dyDescent="0.2">
      <c r="A27" s="24" t="s">
        <v>32</v>
      </c>
      <c r="B27" s="1" t="s">
        <v>9</v>
      </c>
      <c r="C27" s="9">
        <v>55</v>
      </c>
      <c r="D27" s="9">
        <v>29</v>
      </c>
      <c r="E27" s="9">
        <v>2</v>
      </c>
      <c r="F27" s="9">
        <v>24</v>
      </c>
      <c r="G27" t="s">
        <v>32</v>
      </c>
      <c r="H27" t="s">
        <v>32</v>
      </c>
    </row>
    <row r="28" spans="1:8" ht="12" customHeight="1" x14ac:dyDescent="0.2">
      <c r="A28" s="24" t="s">
        <v>32</v>
      </c>
      <c r="B28" s="1" t="s">
        <v>10</v>
      </c>
      <c r="C28" s="9">
        <v>120</v>
      </c>
      <c r="D28" s="9">
        <v>65</v>
      </c>
      <c r="E28" s="9">
        <v>3</v>
      </c>
      <c r="F28" s="9">
        <v>52</v>
      </c>
      <c r="G28" t="s">
        <v>32</v>
      </c>
      <c r="H28" t="s">
        <v>32</v>
      </c>
    </row>
    <row r="29" spans="1:8" ht="12" customHeight="1" x14ac:dyDescent="0.2">
      <c r="A29" s="24" t="s">
        <v>32</v>
      </c>
      <c r="B29" s="1" t="s">
        <v>11</v>
      </c>
      <c r="C29" s="9">
        <v>201</v>
      </c>
      <c r="D29" s="9">
        <v>79</v>
      </c>
      <c r="E29" s="9">
        <v>7</v>
      </c>
      <c r="F29" s="9">
        <v>115</v>
      </c>
      <c r="G29" t="s">
        <v>32</v>
      </c>
      <c r="H29" t="s">
        <v>32</v>
      </c>
    </row>
    <row r="30" spans="1:8" ht="12" customHeight="1" x14ac:dyDescent="0.2">
      <c r="A30" s="24" t="s">
        <v>32</v>
      </c>
      <c r="B30" s="1" t="s">
        <v>12</v>
      </c>
      <c r="C30" s="9">
        <v>309</v>
      </c>
      <c r="D30" s="9">
        <v>107</v>
      </c>
      <c r="E30" s="9">
        <v>12</v>
      </c>
      <c r="F30" s="9">
        <v>190</v>
      </c>
      <c r="G30" t="s">
        <v>32</v>
      </c>
      <c r="H30" t="s">
        <v>32</v>
      </c>
    </row>
    <row r="31" spans="1:8" ht="12" customHeight="1" x14ac:dyDescent="0.2">
      <c r="A31" s="24" t="s">
        <v>32</v>
      </c>
      <c r="B31" s="1" t="s">
        <v>13</v>
      </c>
      <c r="C31" s="9">
        <v>377</v>
      </c>
      <c r="D31" s="9">
        <v>108</v>
      </c>
      <c r="E31" s="9">
        <v>9</v>
      </c>
      <c r="F31" s="9">
        <v>260</v>
      </c>
      <c r="G31" t="s">
        <v>32</v>
      </c>
      <c r="H31" t="s">
        <v>32</v>
      </c>
    </row>
    <row r="32" spans="1:8" ht="12" customHeight="1" x14ac:dyDescent="0.2">
      <c r="A32" s="24" t="s">
        <v>32</v>
      </c>
      <c r="B32" s="1" t="s">
        <v>14</v>
      </c>
      <c r="C32" s="9">
        <v>513</v>
      </c>
      <c r="D32" s="9">
        <v>208</v>
      </c>
      <c r="E32" s="9">
        <v>9</v>
      </c>
      <c r="F32" s="9">
        <v>296</v>
      </c>
      <c r="G32" t="s">
        <v>32</v>
      </c>
      <c r="H32" t="s">
        <v>32</v>
      </c>
    </row>
    <row r="33" spans="1:8" ht="12" customHeight="1" x14ac:dyDescent="0.2">
      <c r="A33" s="24" t="s">
        <v>32</v>
      </c>
      <c r="B33" s="1" t="s">
        <v>15</v>
      </c>
      <c r="C33" s="9">
        <v>703</v>
      </c>
      <c r="D33" s="9">
        <v>304</v>
      </c>
      <c r="E33" s="9">
        <v>33</v>
      </c>
      <c r="F33" s="9">
        <v>366</v>
      </c>
      <c r="G33" t="s">
        <v>32</v>
      </c>
      <c r="H33" t="s">
        <v>32</v>
      </c>
    </row>
    <row r="34" spans="1:8" ht="12" customHeight="1" x14ac:dyDescent="0.2">
      <c r="A34" s="24" t="s">
        <v>32</v>
      </c>
      <c r="B34" s="1" t="s">
        <v>16</v>
      </c>
      <c r="C34" s="9">
        <v>786</v>
      </c>
      <c r="D34" s="9">
        <v>358</v>
      </c>
      <c r="E34" s="9">
        <v>30</v>
      </c>
      <c r="F34" s="9">
        <v>398</v>
      </c>
      <c r="G34" t="s">
        <v>32</v>
      </c>
      <c r="H34" t="s">
        <v>32</v>
      </c>
    </row>
    <row r="35" spans="1:8" ht="12" customHeight="1" x14ac:dyDescent="0.2">
      <c r="A35" s="24" t="s">
        <v>32</v>
      </c>
      <c r="B35" s="1" t="s">
        <v>17</v>
      </c>
      <c r="C35" s="9">
        <v>761</v>
      </c>
      <c r="D35" s="9">
        <v>368</v>
      </c>
      <c r="E35" s="9">
        <v>14</v>
      </c>
      <c r="F35" s="9">
        <v>379</v>
      </c>
      <c r="G35" t="s">
        <v>32</v>
      </c>
      <c r="H35" t="s">
        <v>32</v>
      </c>
    </row>
    <row r="36" spans="1:8" ht="12" customHeight="1" x14ac:dyDescent="0.2">
      <c r="A36" s="24" t="s">
        <v>32</v>
      </c>
      <c r="B36" s="1" t="s">
        <v>18</v>
      </c>
      <c r="C36" s="9">
        <v>671</v>
      </c>
      <c r="D36" s="9">
        <v>347</v>
      </c>
      <c r="E36" s="9">
        <v>19</v>
      </c>
      <c r="F36" s="9">
        <v>305</v>
      </c>
      <c r="G36" t="s">
        <v>32</v>
      </c>
      <c r="H36" t="s">
        <v>32</v>
      </c>
    </row>
    <row r="37" spans="1:8" ht="12" customHeight="1" x14ac:dyDescent="0.2">
      <c r="A37" s="24" t="s">
        <v>32</v>
      </c>
      <c r="B37" s="1" t="s">
        <v>19</v>
      </c>
      <c r="C37" s="9">
        <v>610</v>
      </c>
      <c r="D37" s="9">
        <v>340</v>
      </c>
      <c r="E37" s="9">
        <v>21</v>
      </c>
      <c r="F37" s="9">
        <v>249</v>
      </c>
      <c r="G37" t="s">
        <v>32</v>
      </c>
      <c r="H37" t="s">
        <v>32</v>
      </c>
    </row>
    <row r="38" spans="1:8" ht="12" customHeight="1" x14ac:dyDescent="0.2">
      <c r="A38" s="24" t="s">
        <v>32</v>
      </c>
      <c r="B38" s="1" t="s">
        <v>20</v>
      </c>
      <c r="C38" s="9">
        <v>531</v>
      </c>
      <c r="D38" s="9">
        <v>269</v>
      </c>
      <c r="E38" s="9">
        <v>16</v>
      </c>
      <c r="F38" s="9">
        <v>246</v>
      </c>
      <c r="G38" t="s">
        <v>32</v>
      </c>
      <c r="H38" t="s">
        <v>32</v>
      </c>
    </row>
    <row r="39" spans="1:8" ht="12" customHeight="1" x14ac:dyDescent="0.2">
      <c r="A39" s="24" t="s">
        <v>32</v>
      </c>
      <c r="B39" s="1" t="s">
        <v>21</v>
      </c>
      <c r="C39" s="9">
        <v>387</v>
      </c>
      <c r="D39" s="9">
        <v>229</v>
      </c>
      <c r="E39" s="9">
        <v>5</v>
      </c>
      <c r="F39" s="9">
        <v>153</v>
      </c>
      <c r="G39" t="s">
        <v>32</v>
      </c>
      <c r="H39" t="s">
        <v>32</v>
      </c>
    </row>
    <row r="40" spans="1:8" ht="12" customHeight="1" x14ac:dyDescent="0.2">
      <c r="A40" s="24" t="s">
        <v>32</v>
      </c>
      <c r="B40" s="1" t="s">
        <v>22</v>
      </c>
      <c r="C40" s="9">
        <v>393</v>
      </c>
      <c r="D40" s="9">
        <v>283</v>
      </c>
      <c r="E40" s="9">
        <v>7</v>
      </c>
      <c r="F40" s="9">
        <v>103</v>
      </c>
      <c r="G40" t="s">
        <v>32</v>
      </c>
      <c r="H40" t="s">
        <v>32</v>
      </c>
    </row>
    <row r="41" spans="1:8" ht="12" customHeight="1" x14ac:dyDescent="0.2">
      <c r="A41" s="24" t="s">
        <v>32</v>
      </c>
      <c r="B41" s="1" t="s">
        <v>23</v>
      </c>
      <c r="C41" s="9">
        <v>322</v>
      </c>
      <c r="D41" s="9">
        <v>275</v>
      </c>
      <c r="E41" s="9">
        <v>1</v>
      </c>
      <c r="F41" s="9">
        <v>46</v>
      </c>
      <c r="G41" t="s">
        <v>32</v>
      </c>
      <c r="H41" t="s">
        <v>32</v>
      </c>
    </row>
    <row r="42" spans="1:8" ht="12" customHeight="1" x14ac:dyDescent="0.2">
      <c r="A42" s="24" t="s">
        <v>32</v>
      </c>
      <c r="B42" s="1" t="s">
        <v>24</v>
      </c>
      <c r="C42" s="9">
        <v>242</v>
      </c>
      <c r="D42" s="9">
        <v>203</v>
      </c>
      <c r="E42" s="9">
        <v>3</v>
      </c>
      <c r="F42" s="9">
        <v>36</v>
      </c>
      <c r="G42" t="s">
        <v>32</v>
      </c>
      <c r="H42" t="s">
        <v>32</v>
      </c>
    </row>
    <row r="43" spans="1:8" ht="12" customHeight="1" x14ac:dyDescent="0.2">
      <c r="A43" s="24" t="s">
        <v>32</v>
      </c>
      <c r="B43" s="1" t="s">
        <v>25</v>
      </c>
      <c r="C43" s="9">
        <v>140</v>
      </c>
      <c r="D43" s="9">
        <v>125</v>
      </c>
      <c r="E43" s="9">
        <v>3</v>
      </c>
      <c r="F43" s="9">
        <v>12</v>
      </c>
      <c r="G43" t="s">
        <v>32</v>
      </c>
      <c r="H43" t="s">
        <v>32</v>
      </c>
    </row>
    <row r="44" spans="1:8" ht="12" customHeight="1" x14ac:dyDescent="0.2">
      <c r="A44" s="24" t="s">
        <v>32</v>
      </c>
      <c r="B44" s="1" t="s">
        <v>26</v>
      </c>
      <c r="C44" s="9">
        <v>67</v>
      </c>
      <c r="D44" s="9">
        <v>60</v>
      </c>
      <c r="E44" s="9">
        <v>1</v>
      </c>
      <c r="F44" s="9">
        <v>6</v>
      </c>
      <c r="G44" t="s">
        <v>32</v>
      </c>
      <c r="H44" t="s">
        <v>32</v>
      </c>
    </row>
    <row r="45" spans="1:8" ht="12" customHeight="1" x14ac:dyDescent="0.2">
      <c r="A45" s="24" t="s">
        <v>32</v>
      </c>
      <c r="B45" s="1" t="s">
        <v>27</v>
      </c>
      <c r="C45" s="9">
        <v>67</v>
      </c>
      <c r="D45" s="9">
        <v>55</v>
      </c>
      <c r="E45" s="9">
        <v>2</v>
      </c>
      <c r="F45" s="9">
        <v>10</v>
      </c>
      <c r="G45" t="s">
        <v>32</v>
      </c>
      <c r="H45" t="s">
        <v>32</v>
      </c>
    </row>
    <row r="46" spans="1:8" ht="12" customHeight="1" x14ac:dyDescent="0.2">
      <c r="A46" s="24" t="s">
        <v>32</v>
      </c>
      <c r="B46" s="1" t="s">
        <v>28</v>
      </c>
      <c r="C46" s="9">
        <v>2</v>
      </c>
      <c r="D46" s="9">
        <v>2</v>
      </c>
      <c r="E46" s="9" t="s">
        <v>43</v>
      </c>
      <c r="F46" s="9" t="s">
        <v>43</v>
      </c>
      <c r="G46" t="s">
        <v>32</v>
      </c>
      <c r="H46" t="s">
        <v>32</v>
      </c>
    </row>
    <row r="47" spans="1:8" ht="12" customHeight="1" x14ac:dyDescent="0.2">
      <c r="A47" s="25" t="s">
        <v>30</v>
      </c>
      <c r="B47" s="4" t="s">
        <v>32</v>
      </c>
      <c r="C47" s="3">
        <v>6182</v>
      </c>
      <c r="D47" s="3">
        <v>2882</v>
      </c>
      <c r="E47" s="3">
        <v>125</v>
      </c>
      <c r="F47" s="3">
        <v>3175</v>
      </c>
    </row>
    <row r="48" spans="1:8" ht="12" customHeight="1" x14ac:dyDescent="0.2">
      <c r="A48" s="24" t="s">
        <v>32</v>
      </c>
      <c r="B48" s="1" t="s">
        <v>9</v>
      </c>
      <c r="C48" s="9">
        <v>72</v>
      </c>
      <c r="D48" s="9">
        <v>31</v>
      </c>
      <c r="E48" s="9">
        <v>1</v>
      </c>
      <c r="F48" s="9">
        <v>40</v>
      </c>
      <c r="G48" t="s">
        <v>32</v>
      </c>
      <c r="H48" t="s">
        <v>32</v>
      </c>
    </row>
    <row r="49" spans="1:8" ht="12" customHeight="1" x14ac:dyDescent="0.2">
      <c r="A49" s="24" t="s">
        <v>32</v>
      </c>
      <c r="B49" s="1" t="s">
        <v>10</v>
      </c>
      <c r="C49" s="9">
        <v>135</v>
      </c>
      <c r="D49" s="9">
        <v>60</v>
      </c>
      <c r="E49" s="9">
        <v>1</v>
      </c>
      <c r="F49" s="9">
        <v>74</v>
      </c>
      <c r="G49" t="s">
        <v>32</v>
      </c>
      <c r="H49" t="s">
        <v>32</v>
      </c>
    </row>
    <row r="50" spans="1:8" ht="12" customHeight="1" x14ac:dyDescent="0.2">
      <c r="A50" s="24" t="s">
        <v>32</v>
      </c>
      <c r="B50" s="1" t="s">
        <v>11</v>
      </c>
      <c r="C50" s="9">
        <v>191</v>
      </c>
      <c r="D50" s="9">
        <v>95</v>
      </c>
      <c r="E50" s="9">
        <v>5</v>
      </c>
      <c r="F50" s="9">
        <v>91</v>
      </c>
      <c r="G50" t="s">
        <v>32</v>
      </c>
      <c r="H50" t="s">
        <v>32</v>
      </c>
    </row>
    <row r="51" spans="1:8" ht="12" customHeight="1" x14ac:dyDescent="0.2">
      <c r="A51" s="24" t="s">
        <v>32</v>
      </c>
      <c r="B51" s="1" t="s">
        <v>12</v>
      </c>
      <c r="C51" s="9">
        <v>332</v>
      </c>
      <c r="D51" s="9">
        <v>109</v>
      </c>
      <c r="E51" s="9">
        <v>4</v>
      </c>
      <c r="F51" s="9">
        <v>219</v>
      </c>
      <c r="G51" t="s">
        <v>32</v>
      </c>
      <c r="H51" t="s">
        <v>32</v>
      </c>
    </row>
    <row r="52" spans="1:8" ht="12" customHeight="1" x14ac:dyDescent="0.2">
      <c r="A52" s="24" t="s">
        <v>32</v>
      </c>
      <c r="B52" s="1" t="s">
        <v>13</v>
      </c>
      <c r="C52" s="9">
        <v>356</v>
      </c>
      <c r="D52" s="9">
        <v>95</v>
      </c>
      <c r="E52" s="9">
        <v>9</v>
      </c>
      <c r="F52" s="9">
        <v>252</v>
      </c>
      <c r="G52" t="s">
        <v>32</v>
      </c>
      <c r="H52" t="s">
        <v>32</v>
      </c>
    </row>
    <row r="53" spans="1:8" ht="12" customHeight="1" x14ac:dyDescent="0.2">
      <c r="A53" s="24" t="s">
        <v>32</v>
      </c>
      <c r="B53" s="1" t="s">
        <v>14</v>
      </c>
      <c r="C53" s="9">
        <v>474</v>
      </c>
      <c r="D53" s="9">
        <v>149</v>
      </c>
      <c r="E53" s="9">
        <v>17</v>
      </c>
      <c r="F53" s="9">
        <v>308</v>
      </c>
      <c r="G53" t="s">
        <v>32</v>
      </c>
      <c r="H53" t="s">
        <v>32</v>
      </c>
    </row>
    <row r="54" spans="1:8" ht="12" customHeight="1" x14ac:dyDescent="0.2">
      <c r="A54" s="24" t="s">
        <v>32</v>
      </c>
      <c r="B54" s="1" t="s">
        <v>15</v>
      </c>
      <c r="C54" s="9">
        <v>640</v>
      </c>
      <c r="D54" s="9">
        <v>244</v>
      </c>
      <c r="E54" s="9">
        <v>15</v>
      </c>
      <c r="F54" s="9">
        <v>381</v>
      </c>
      <c r="G54" t="s">
        <v>32</v>
      </c>
      <c r="H54" t="s">
        <v>32</v>
      </c>
    </row>
    <row r="55" spans="1:8" ht="12" customHeight="1" x14ac:dyDescent="0.2">
      <c r="A55" s="24" t="s">
        <v>32</v>
      </c>
      <c r="B55" s="1" t="s">
        <v>16</v>
      </c>
      <c r="C55" s="9">
        <v>709</v>
      </c>
      <c r="D55" s="9">
        <v>295</v>
      </c>
      <c r="E55" s="9">
        <v>19</v>
      </c>
      <c r="F55" s="9">
        <v>395</v>
      </c>
      <c r="G55" t="s">
        <v>32</v>
      </c>
      <c r="H55" t="s">
        <v>32</v>
      </c>
    </row>
    <row r="56" spans="1:8" ht="12" customHeight="1" x14ac:dyDescent="0.2">
      <c r="A56" s="24" t="s">
        <v>32</v>
      </c>
      <c r="B56" s="1" t="s">
        <v>17</v>
      </c>
      <c r="C56" s="9">
        <v>612</v>
      </c>
      <c r="D56" s="9">
        <v>260</v>
      </c>
      <c r="E56" s="9">
        <v>17</v>
      </c>
      <c r="F56" s="9">
        <v>335</v>
      </c>
      <c r="G56" t="s">
        <v>32</v>
      </c>
      <c r="H56" t="s">
        <v>32</v>
      </c>
    </row>
    <row r="57" spans="1:8" ht="12" customHeight="1" x14ac:dyDescent="0.2">
      <c r="A57" s="24" t="s">
        <v>32</v>
      </c>
      <c r="B57" s="1" t="s">
        <v>18</v>
      </c>
      <c r="C57" s="9">
        <v>542</v>
      </c>
      <c r="D57" s="9">
        <v>243</v>
      </c>
      <c r="E57" s="9">
        <v>13</v>
      </c>
      <c r="F57" s="9">
        <v>286</v>
      </c>
      <c r="G57" t="s">
        <v>32</v>
      </c>
      <c r="H57" t="s">
        <v>32</v>
      </c>
    </row>
    <row r="58" spans="1:8" ht="12" customHeight="1" x14ac:dyDescent="0.2">
      <c r="A58" s="24" t="s">
        <v>32</v>
      </c>
      <c r="B58" s="1" t="s">
        <v>19</v>
      </c>
      <c r="C58" s="9">
        <v>475</v>
      </c>
      <c r="D58" s="9">
        <v>208</v>
      </c>
      <c r="E58" s="9">
        <v>9</v>
      </c>
      <c r="F58" s="9">
        <v>258</v>
      </c>
      <c r="G58" t="s">
        <v>32</v>
      </c>
      <c r="H58" t="s">
        <v>32</v>
      </c>
    </row>
    <row r="59" spans="1:8" ht="12" customHeight="1" x14ac:dyDescent="0.2">
      <c r="A59" s="24" t="s">
        <v>32</v>
      </c>
      <c r="B59" s="1" t="s">
        <v>20</v>
      </c>
      <c r="C59" s="9">
        <v>396</v>
      </c>
      <c r="D59" s="9">
        <v>186</v>
      </c>
      <c r="E59" s="9">
        <v>4</v>
      </c>
      <c r="F59" s="9">
        <v>206</v>
      </c>
      <c r="G59" t="s">
        <v>32</v>
      </c>
      <c r="H59" t="s">
        <v>32</v>
      </c>
    </row>
    <row r="60" spans="1:8" ht="12" customHeight="1" x14ac:dyDescent="0.2">
      <c r="A60" s="24" t="s">
        <v>32</v>
      </c>
      <c r="B60" s="1" t="s">
        <v>21</v>
      </c>
      <c r="C60" s="9">
        <v>325</v>
      </c>
      <c r="D60" s="9">
        <v>159</v>
      </c>
      <c r="E60" s="9">
        <v>4</v>
      </c>
      <c r="F60" s="9">
        <v>162</v>
      </c>
      <c r="G60" t="s">
        <v>32</v>
      </c>
      <c r="H60" t="s">
        <v>32</v>
      </c>
    </row>
    <row r="61" spans="1:8" ht="12" customHeight="1" x14ac:dyDescent="0.2">
      <c r="A61" s="24" t="s">
        <v>32</v>
      </c>
      <c r="B61" s="1" t="s">
        <v>22</v>
      </c>
      <c r="C61" s="9">
        <v>275</v>
      </c>
      <c r="D61" s="9">
        <v>171</v>
      </c>
      <c r="E61" s="9">
        <v>3</v>
      </c>
      <c r="F61" s="9">
        <v>101</v>
      </c>
      <c r="G61" t="s">
        <v>32</v>
      </c>
      <c r="H61" t="s">
        <v>32</v>
      </c>
    </row>
    <row r="62" spans="1:8" ht="12" customHeight="1" x14ac:dyDescent="0.2">
      <c r="A62" s="24" t="s">
        <v>32</v>
      </c>
      <c r="B62" s="1" t="s">
        <v>23</v>
      </c>
      <c r="C62" s="9">
        <v>277</v>
      </c>
      <c r="D62" s="9">
        <v>242</v>
      </c>
      <c r="E62" s="9">
        <v>2</v>
      </c>
      <c r="F62" s="9">
        <v>33</v>
      </c>
      <c r="G62" t="s">
        <v>32</v>
      </c>
      <c r="H62" t="s">
        <v>32</v>
      </c>
    </row>
    <row r="63" spans="1:8" ht="12" customHeight="1" x14ac:dyDescent="0.2">
      <c r="A63" s="24" t="s">
        <v>32</v>
      </c>
      <c r="B63" s="1" t="s">
        <v>24</v>
      </c>
      <c r="C63" s="9">
        <v>196</v>
      </c>
      <c r="D63" s="9">
        <v>173</v>
      </c>
      <c r="E63" s="9">
        <v>2</v>
      </c>
      <c r="F63" s="9">
        <v>21</v>
      </c>
      <c r="G63" t="s">
        <v>32</v>
      </c>
      <c r="H63" t="s">
        <v>32</v>
      </c>
    </row>
    <row r="64" spans="1:8" ht="12" customHeight="1" x14ac:dyDescent="0.2">
      <c r="A64" s="24" t="s">
        <v>32</v>
      </c>
      <c r="B64" s="1" t="s">
        <v>25</v>
      </c>
      <c r="C64" s="9">
        <v>101</v>
      </c>
      <c r="D64" s="9">
        <v>94</v>
      </c>
      <c r="E64" s="9" t="s">
        <v>43</v>
      </c>
      <c r="F64" s="9">
        <v>7</v>
      </c>
      <c r="G64" t="s">
        <v>32</v>
      </c>
      <c r="H64" t="s">
        <v>32</v>
      </c>
    </row>
    <row r="65" spans="1:31" ht="12" customHeight="1" x14ac:dyDescent="0.2">
      <c r="A65" s="24" t="s">
        <v>32</v>
      </c>
      <c r="B65" s="1" t="s">
        <v>26</v>
      </c>
      <c r="C65" s="9">
        <v>51</v>
      </c>
      <c r="D65" s="9">
        <v>48</v>
      </c>
      <c r="E65" s="9" t="s">
        <v>43</v>
      </c>
      <c r="F65" s="9">
        <v>3</v>
      </c>
      <c r="G65" t="s">
        <v>32</v>
      </c>
      <c r="H65" t="s">
        <v>32</v>
      </c>
    </row>
    <row r="66" spans="1:31" ht="12" customHeight="1" x14ac:dyDescent="0.2">
      <c r="A66" s="24" t="s">
        <v>32</v>
      </c>
      <c r="B66" s="1" t="s">
        <v>27</v>
      </c>
      <c r="C66" s="9">
        <v>23</v>
      </c>
      <c r="D66" s="9">
        <v>20</v>
      </c>
      <c r="E66" s="9" t="s">
        <v>43</v>
      </c>
      <c r="F66" s="9">
        <v>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32208</v>
      </c>
      <c r="D5" s="17">
        <v>12225</v>
      </c>
      <c r="E5" s="17">
        <v>843</v>
      </c>
      <c r="F5" s="17">
        <v>19140</v>
      </c>
    </row>
    <row r="6" spans="1:31" ht="12" customHeight="1" x14ac:dyDescent="0.2">
      <c r="A6" s="24" t="s">
        <v>32</v>
      </c>
      <c r="B6" s="1" t="s">
        <v>9</v>
      </c>
      <c r="C6" s="9">
        <v>200</v>
      </c>
      <c r="D6" s="9">
        <v>56</v>
      </c>
      <c r="E6" s="9">
        <v>7</v>
      </c>
      <c r="F6" s="9">
        <v>137</v>
      </c>
      <c r="G6" t="s">
        <v>32</v>
      </c>
      <c r="H6" t="s">
        <v>32</v>
      </c>
    </row>
    <row r="7" spans="1:31" ht="12" customHeight="1" x14ac:dyDescent="0.2">
      <c r="A7" s="24" t="s">
        <v>32</v>
      </c>
      <c r="B7" s="1" t="s">
        <v>10</v>
      </c>
      <c r="C7" s="9">
        <v>437</v>
      </c>
      <c r="D7" s="9">
        <v>118</v>
      </c>
      <c r="E7" s="9">
        <v>13</v>
      </c>
      <c r="F7" s="9">
        <v>306</v>
      </c>
      <c r="G7" t="s">
        <v>32</v>
      </c>
      <c r="H7" t="s">
        <v>32</v>
      </c>
    </row>
    <row r="8" spans="1:31" ht="12" customHeight="1" x14ac:dyDescent="0.2">
      <c r="A8" s="24" t="s">
        <v>32</v>
      </c>
      <c r="B8" s="1" t="s">
        <v>11</v>
      </c>
      <c r="C8" s="9">
        <v>739</v>
      </c>
      <c r="D8" s="9">
        <v>176</v>
      </c>
      <c r="E8" s="9">
        <v>30</v>
      </c>
      <c r="F8" s="9">
        <v>533</v>
      </c>
      <c r="G8" t="s">
        <v>32</v>
      </c>
      <c r="H8" t="s">
        <v>32</v>
      </c>
    </row>
    <row r="9" spans="1:31" ht="12" customHeight="1" x14ac:dyDescent="0.2">
      <c r="A9" s="24" t="s">
        <v>32</v>
      </c>
      <c r="B9" s="1" t="s">
        <v>12</v>
      </c>
      <c r="C9" s="9">
        <v>1565</v>
      </c>
      <c r="D9" s="9">
        <v>353</v>
      </c>
      <c r="E9" s="9">
        <v>44</v>
      </c>
      <c r="F9" s="9">
        <v>1168</v>
      </c>
      <c r="G9" t="s">
        <v>32</v>
      </c>
      <c r="H9" t="s">
        <v>32</v>
      </c>
    </row>
    <row r="10" spans="1:31" ht="12" customHeight="1" x14ac:dyDescent="0.2">
      <c r="A10" s="24" t="s">
        <v>32</v>
      </c>
      <c r="B10" s="1" t="s">
        <v>13</v>
      </c>
      <c r="C10" s="9">
        <v>1892</v>
      </c>
      <c r="D10" s="9">
        <v>330</v>
      </c>
      <c r="E10" s="9">
        <v>36</v>
      </c>
      <c r="F10" s="9">
        <v>1526</v>
      </c>
      <c r="G10" t="s">
        <v>32</v>
      </c>
      <c r="H10" t="s">
        <v>32</v>
      </c>
    </row>
    <row r="11" spans="1:31" ht="12" customHeight="1" x14ac:dyDescent="0.2">
      <c r="A11" s="24" t="s">
        <v>32</v>
      </c>
      <c r="B11" s="1" t="s">
        <v>14</v>
      </c>
      <c r="C11" s="9">
        <v>2712</v>
      </c>
      <c r="D11" s="9">
        <v>633</v>
      </c>
      <c r="E11" s="9">
        <v>65</v>
      </c>
      <c r="F11" s="9">
        <v>2014</v>
      </c>
      <c r="G11" t="s">
        <v>32</v>
      </c>
      <c r="H11" t="s">
        <v>32</v>
      </c>
    </row>
    <row r="12" spans="1:31" ht="12" customHeight="1" x14ac:dyDescent="0.2">
      <c r="A12" s="24" t="s">
        <v>32</v>
      </c>
      <c r="B12" s="1" t="s">
        <v>15</v>
      </c>
      <c r="C12" s="9">
        <v>3633</v>
      </c>
      <c r="D12" s="9">
        <v>903</v>
      </c>
      <c r="E12" s="9">
        <v>114</v>
      </c>
      <c r="F12" s="9">
        <v>2616</v>
      </c>
      <c r="G12" t="s">
        <v>32</v>
      </c>
      <c r="H12" t="s">
        <v>32</v>
      </c>
    </row>
    <row r="13" spans="1:31" ht="12" customHeight="1" x14ac:dyDescent="0.2">
      <c r="A13" s="24" t="s">
        <v>32</v>
      </c>
      <c r="B13" s="1" t="s">
        <v>16</v>
      </c>
      <c r="C13" s="9">
        <v>3929</v>
      </c>
      <c r="D13" s="9">
        <v>1157</v>
      </c>
      <c r="E13" s="9">
        <v>124</v>
      </c>
      <c r="F13" s="9">
        <v>2648</v>
      </c>
      <c r="G13" t="s">
        <v>32</v>
      </c>
      <c r="H13" t="s">
        <v>32</v>
      </c>
    </row>
    <row r="14" spans="1:31" ht="12" customHeight="1" x14ac:dyDescent="0.2">
      <c r="A14" s="24" t="s">
        <v>32</v>
      </c>
      <c r="B14" s="1" t="s">
        <v>17</v>
      </c>
      <c r="C14" s="9">
        <v>3210</v>
      </c>
      <c r="D14" s="9">
        <v>1000</v>
      </c>
      <c r="E14" s="9">
        <v>85</v>
      </c>
      <c r="F14" s="9">
        <v>2125</v>
      </c>
      <c r="G14" t="s">
        <v>32</v>
      </c>
      <c r="H14" t="s">
        <v>32</v>
      </c>
    </row>
    <row r="15" spans="1:31" ht="12" customHeight="1" x14ac:dyDescent="0.2">
      <c r="A15" s="24" t="s">
        <v>32</v>
      </c>
      <c r="B15" s="1" t="s">
        <v>18</v>
      </c>
      <c r="C15" s="9">
        <v>2833</v>
      </c>
      <c r="D15" s="9">
        <v>984</v>
      </c>
      <c r="E15" s="9">
        <v>78</v>
      </c>
      <c r="F15" s="9">
        <v>1771</v>
      </c>
      <c r="G15" t="s">
        <v>32</v>
      </c>
      <c r="H15" t="s">
        <v>32</v>
      </c>
    </row>
    <row r="16" spans="1:31" ht="12" customHeight="1" x14ac:dyDescent="0.2">
      <c r="A16" s="24" t="s">
        <v>32</v>
      </c>
      <c r="B16" s="1" t="s">
        <v>19</v>
      </c>
      <c r="C16" s="9">
        <v>2449</v>
      </c>
      <c r="D16" s="9">
        <v>938</v>
      </c>
      <c r="E16" s="9">
        <v>79</v>
      </c>
      <c r="F16" s="9">
        <v>1432</v>
      </c>
      <c r="G16" t="s">
        <v>32</v>
      </c>
      <c r="H16" t="s">
        <v>32</v>
      </c>
    </row>
    <row r="17" spans="1:8" ht="12" customHeight="1" x14ac:dyDescent="0.2">
      <c r="A17" s="24" t="s">
        <v>32</v>
      </c>
      <c r="B17" s="1" t="s">
        <v>20</v>
      </c>
      <c r="C17" s="9">
        <v>2076</v>
      </c>
      <c r="D17" s="9">
        <v>894</v>
      </c>
      <c r="E17" s="9">
        <v>63</v>
      </c>
      <c r="F17" s="9">
        <v>1119</v>
      </c>
      <c r="G17" t="s">
        <v>32</v>
      </c>
      <c r="H17" t="s">
        <v>32</v>
      </c>
    </row>
    <row r="18" spans="1:8" ht="12" customHeight="1" x14ac:dyDescent="0.2">
      <c r="A18" s="24" t="s">
        <v>32</v>
      </c>
      <c r="B18" s="1" t="s">
        <v>21</v>
      </c>
      <c r="C18" s="9">
        <v>1628</v>
      </c>
      <c r="D18" s="9">
        <v>728</v>
      </c>
      <c r="E18" s="9">
        <v>45</v>
      </c>
      <c r="F18" s="9">
        <v>855</v>
      </c>
      <c r="G18" t="s">
        <v>32</v>
      </c>
      <c r="H18" t="s">
        <v>32</v>
      </c>
    </row>
    <row r="19" spans="1:8" ht="12" customHeight="1" x14ac:dyDescent="0.2">
      <c r="A19" s="24" t="s">
        <v>32</v>
      </c>
      <c r="B19" s="1" t="s">
        <v>22</v>
      </c>
      <c r="C19" s="9">
        <v>1393</v>
      </c>
      <c r="D19" s="9">
        <v>918</v>
      </c>
      <c r="E19" s="9">
        <v>22</v>
      </c>
      <c r="F19" s="9">
        <v>453</v>
      </c>
      <c r="G19" t="s">
        <v>32</v>
      </c>
      <c r="H19" t="s">
        <v>32</v>
      </c>
    </row>
    <row r="20" spans="1:8" ht="12" customHeight="1" x14ac:dyDescent="0.2">
      <c r="A20" s="24" t="s">
        <v>32</v>
      </c>
      <c r="B20" s="1" t="s">
        <v>23</v>
      </c>
      <c r="C20" s="9">
        <v>1414</v>
      </c>
      <c r="D20" s="9">
        <v>1207</v>
      </c>
      <c r="E20" s="9">
        <v>15</v>
      </c>
      <c r="F20" s="9">
        <v>192</v>
      </c>
      <c r="G20" t="s">
        <v>32</v>
      </c>
      <c r="H20" t="s">
        <v>32</v>
      </c>
    </row>
    <row r="21" spans="1:8" ht="12" customHeight="1" x14ac:dyDescent="0.2">
      <c r="A21" s="24" t="s">
        <v>32</v>
      </c>
      <c r="B21" s="1" t="s">
        <v>24</v>
      </c>
      <c r="C21" s="9">
        <v>1040</v>
      </c>
      <c r="D21" s="9">
        <v>934</v>
      </c>
      <c r="E21" s="9">
        <v>9</v>
      </c>
      <c r="F21" s="9">
        <v>97</v>
      </c>
      <c r="G21" t="s">
        <v>32</v>
      </c>
      <c r="H21" t="s">
        <v>32</v>
      </c>
    </row>
    <row r="22" spans="1:8" ht="12" customHeight="1" x14ac:dyDescent="0.2">
      <c r="A22" s="24" t="s">
        <v>32</v>
      </c>
      <c r="B22" s="1" t="s">
        <v>25</v>
      </c>
      <c r="C22" s="9">
        <v>554</v>
      </c>
      <c r="D22" s="9">
        <v>479</v>
      </c>
      <c r="E22" s="9">
        <v>8</v>
      </c>
      <c r="F22" s="9">
        <v>67</v>
      </c>
      <c r="G22" t="s">
        <v>32</v>
      </c>
      <c r="H22" t="s">
        <v>32</v>
      </c>
    </row>
    <row r="23" spans="1:8" ht="12" customHeight="1" x14ac:dyDescent="0.2">
      <c r="A23" s="24" t="s">
        <v>32</v>
      </c>
      <c r="B23" s="1" t="s">
        <v>26</v>
      </c>
      <c r="C23" s="9">
        <v>297</v>
      </c>
      <c r="D23" s="9">
        <v>255</v>
      </c>
      <c r="E23" s="9">
        <v>3</v>
      </c>
      <c r="F23" s="9">
        <v>39</v>
      </c>
      <c r="G23" t="s">
        <v>32</v>
      </c>
      <c r="H23" t="s">
        <v>32</v>
      </c>
    </row>
    <row r="24" spans="1:8" ht="12" customHeight="1" x14ac:dyDescent="0.25">
      <c r="A24" s="24" t="s">
        <v>32</v>
      </c>
      <c r="B24" s="1" t="s">
        <v>27</v>
      </c>
      <c r="C24" s="9">
        <v>199</v>
      </c>
      <c r="D24" s="9">
        <v>155</v>
      </c>
      <c r="E24" s="9">
        <v>3</v>
      </c>
      <c r="F24" s="9">
        <v>41</v>
      </c>
      <c r="G24" t="s">
        <v>32</v>
      </c>
      <c r="H24" t="s">
        <v>32</v>
      </c>
    </row>
    <row r="25" spans="1:8" ht="12" customHeight="1" x14ac:dyDescent="0.2">
      <c r="A25" s="24" t="s">
        <v>32</v>
      </c>
      <c r="B25" s="1" t="s">
        <v>28</v>
      </c>
      <c r="C25" s="9">
        <v>8</v>
      </c>
      <c r="D25" s="9">
        <v>7</v>
      </c>
      <c r="E25" s="9" t="s">
        <v>43</v>
      </c>
      <c r="F25" s="9">
        <v>1</v>
      </c>
      <c r="G25" t="s">
        <v>32</v>
      </c>
      <c r="H25" t="s">
        <v>32</v>
      </c>
    </row>
    <row r="26" spans="1:8" ht="12" customHeight="1" x14ac:dyDescent="0.2">
      <c r="A26" s="25" t="s">
        <v>29</v>
      </c>
      <c r="B26" s="4" t="s">
        <v>32</v>
      </c>
      <c r="C26" s="3">
        <v>17349</v>
      </c>
      <c r="D26" s="3">
        <v>7061</v>
      </c>
      <c r="E26" s="3">
        <v>482</v>
      </c>
      <c r="F26" s="3">
        <v>9806</v>
      </c>
    </row>
    <row r="27" spans="1:8" ht="12" customHeight="1" x14ac:dyDescent="0.2">
      <c r="A27" s="24" t="s">
        <v>32</v>
      </c>
      <c r="B27" s="1" t="s">
        <v>9</v>
      </c>
      <c r="C27" s="9">
        <v>80</v>
      </c>
      <c r="D27" s="9">
        <v>28</v>
      </c>
      <c r="E27" s="9">
        <v>3</v>
      </c>
      <c r="F27" s="9">
        <v>49</v>
      </c>
      <c r="G27" t="s">
        <v>32</v>
      </c>
      <c r="H27" t="s">
        <v>32</v>
      </c>
    </row>
    <row r="28" spans="1:8" ht="12" customHeight="1" x14ac:dyDescent="0.2">
      <c r="A28" s="24" t="s">
        <v>32</v>
      </c>
      <c r="B28" s="1" t="s">
        <v>10</v>
      </c>
      <c r="C28" s="9">
        <v>215</v>
      </c>
      <c r="D28" s="9">
        <v>52</v>
      </c>
      <c r="E28" s="9">
        <v>9</v>
      </c>
      <c r="F28" s="9">
        <v>154</v>
      </c>
      <c r="G28" t="s">
        <v>32</v>
      </c>
      <c r="H28" t="s">
        <v>32</v>
      </c>
    </row>
    <row r="29" spans="1:8" ht="12" customHeight="1" x14ac:dyDescent="0.2">
      <c r="A29" s="24" t="s">
        <v>32</v>
      </c>
      <c r="B29" s="1" t="s">
        <v>11</v>
      </c>
      <c r="C29" s="9">
        <v>358</v>
      </c>
      <c r="D29" s="9">
        <v>83</v>
      </c>
      <c r="E29" s="9">
        <v>11</v>
      </c>
      <c r="F29" s="9">
        <v>264</v>
      </c>
      <c r="G29" t="s">
        <v>32</v>
      </c>
      <c r="H29" t="s">
        <v>32</v>
      </c>
    </row>
    <row r="30" spans="1:8" ht="12" customHeight="1" x14ac:dyDescent="0.2">
      <c r="A30" s="24" t="s">
        <v>32</v>
      </c>
      <c r="B30" s="1" t="s">
        <v>12</v>
      </c>
      <c r="C30" s="9">
        <v>793</v>
      </c>
      <c r="D30" s="9">
        <v>176</v>
      </c>
      <c r="E30" s="9">
        <v>19</v>
      </c>
      <c r="F30" s="9">
        <v>598</v>
      </c>
      <c r="G30" t="s">
        <v>32</v>
      </c>
      <c r="H30" t="s">
        <v>32</v>
      </c>
    </row>
    <row r="31" spans="1:8" ht="12" customHeight="1" x14ac:dyDescent="0.2">
      <c r="A31" s="24" t="s">
        <v>32</v>
      </c>
      <c r="B31" s="1" t="s">
        <v>13</v>
      </c>
      <c r="C31" s="9">
        <v>1004</v>
      </c>
      <c r="D31" s="9">
        <v>166</v>
      </c>
      <c r="E31" s="9">
        <v>22</v>
      </c>
      <c r="F31" s="9">
        <v>816</v>
      </c>
      <c r="G31" t="s">
        <v>32</v>
      </c>
      <c r="H31" t="s">
        <v>32</v>
      </c>
    </row>
    <row r="32" spans="1:8" ht="12" customHeight="1" x14ac:dyDescent="0.2">
      <c r="A32" s="24" t="s">
        <v>32</v>
      </c>
      <c r="B32" s="1" t="s">
        <v>14</v>
      </c>
      <c r="C32" s="9">
        <v>1439</v>
      </c>
      <c r="D32" s="9">
        <v>356</v>
      </c>
      <c r="E32" s="9">
        <v>34</v>
      </c>
      <c r="F32" s="9">
        <v>1049</v>
      </c>
      <c r="G32" t="s">
        <v>32</v>
      </c>
      <c r="H32" t="s">
        <v>32</v>
      </c>
    </row>
    <row r="33" spans="1:8" ht="12" customHeight="1" x14ac:dyDescent="0.2">
      <c r="A33" s="24" t="s">
        <v>32</v>
      </c>
      <c r="B33" s="1" t="s">
        <v>15</v>
      </c>
      <c r="C33" s="9">
        <v>1965</v>
      </c>
      <c r="D33" s="9">
        <v>503</v>
      </c>
      <c r="E33" s="9">
        <v>66</v>
      </c>
      <c r="F33" s="9">
        <v>1396</v>
      </c>
      <c r="G33" t="s">
        <v>32</v>
      </c>
      <c r="H33" t="s">
        <v>32</v>
      </c>
    </row>
    <row r="34" spans="1:8" ht="12" customHeight="1" x14ac:dyDescent="0.2">
      <c r="A34" s="24" t="s">
        <v>32</v>
      </c>
      <c r="B34" s="1" t="s">
        <v>16</v>
      </c>
      <c r="C34" s="9">
        <v>2053</v>
      </c>
      <c r="D34" s="9">
        <v>635</v>
      </c>
      <c r="E34" s="9">
        <v>81</v>
      </c>
      <c r="F34" s="9">
        <v>1337</v>
      </c>
      <c r="G34" t="s">
        <v>32</v>
      </c>
      <c r="H34" t="s">
        <v>32</v>
      </c>
    </row>
    <row r="35" spans="1:8" ht="12" customHeight="1" x14ac:dyDescent="0.2">
      <c r="A35" s="24" t="s">
        <v>32</v>
      </c>
      <c r="B35" s="1" t="s">
        <v>17</v>
      </c>
      <c r="C35" s="9">
        <v>1700</v>
      </c>
      <c r="D35" s="9">
        <v>566</v>
      </c>
      <c r="E35" s="9">
        <v>47</v>
      </c>
      <c r="F35" s="9">
        <v>1087</v>
      </c>
      <c r="G35" t="s">
        <v>32</v>
      </c>
      <c r="H35" t="s">
        <v>32</v>
      </c>
    </row>
    <row r="36" spans="1:8" ht="12" customHeight="1" x14ac:dyDescent="0.2">
      <c r="A36" s="24" t="s">
        <v>32</v>
      </c>
      <c r="B36" s="1" t="s">
        <v>18</v>
      </c>
      <c r="C36" s="9">
        <v>1525</v>
      </c>
      <c r="D36" s="9">
        <v>580</v>
      </c>
      <c r="E36" s="9">
        <v>47</v>
      </c>
      <c r="F36" s="9">
        <v>898</v>
      </c>
      <c r="G36" t="s">
        <v>32</v>
      </c>
      <c r="H36" t="s">
        <v>32</v>
      </c>
    </row>
    <row r="37" spans="1:8" ht="12" customHeight="1" x14ac:dyDescent="0.2">
      <c r="A37" s="24" t="s">
        <v>32</v>
      </c>
      <c r="B37" s="1" t="s">
        <v>19</v>
      </c>
      <c r="C37" s="9">
        <v>1356</v>
      </c>
      <c r="D37" s="9">
        <v>590</v>
      </c>
      <c r="E37" s="9">
        <v>58</v>
      </c>
      <c r="F37" s="9">
        <v>708</v>
      </c>
      <c r="G37" t="s">
        <v>32</v>
      </c>
      <c r="H37" t="s">
        <v>32</v>
      </c>
    </row>
    <row r="38" spans="1:8" ht="12" customHeight="1" x14ac:dyDescent="0.2">
      <c r="A38" s="24" t="s">
        <v>32</v>
      </c>
      <c r="B38" s="1" t="s">
        <v>20</v>
      </c>
      <c r="C38" s="9">
        <v>1171</v>
      </c>
      <c r="D38" s="9">
        <v>549</v>
      </c>
      <c r="E38" s="9">
        <v>31</v>
      </c>
      <c r="F38" s="9">
        <v>591</v>
      </c>
      <c r="G38" t="s">
        <v>32</v>
      </c>
      <c r="H38" t="s">
        <v>32</v>
      </c>
    </row>
    <row r="39" spans="1:8" ht="12" customHeight="1" x14ac:dyDescent="0.2">
      <c r="A39" s="24" t="s">
        <v>32</v>
      </c>
      <c r="B39" s="1" t="s">
        <v>21</v>
      </c>
      <c r="C39" s="9">
        <v>880</v>
      </c>
      <c r="D39" s="9">
        <v>455</v>
      </c>
      <c r="E39" s="9">
        <v>23</v>
      </c>
      <c r="F39" s="9">
        <v>402</v>
      </c>
      <c r="G39" t="s">
        <v>32</v>
      </c>
      <c r="H39" t="s">
        <v>32</v>
      </c>
    </row>
    <row r="40" spans="1:8" ht="12" customHeight="1" x14ac:dyDescent="0.2">
      <c r="A40" s="24" t="s">
        <v>32</v>
      </c>
      <c r="B40" s="1" t="s">
        <v>22</v>
      </c>
      <c r="C40" s="9">
        <v>779</v>
      </c>
      <c r="D40" s="9">
        <v>554</v>
      </c>
      <c r="E40" s="9">
        <v>12</v>
      </c>
      <c r="F40" s="9">
        <v>213</v>
      </c>
      <c r="G40" t="s">
        <v>32</v>
      </c>
      <c r="H40" t="s">
        <v>32</v>
      </c>
    </row>
    <row r="41" spans="1:8" ht="12" customHeight="1" x14ac:dyDescent="0.2">
      <c r="A41" s="24" t="s">
        <v>32</v>
      </c>
      <c r="B41" s="1" t="s">
        <v>23</v>
      </c>
      <c r="C41" s="9">
        <v>798</v>
      </c>
      <c r="D41" s="9">
        <v>690</v>
      </c>
      <c r="E41" s="9">
        <v>8</v>
      </c>
      <c r="F41" s="9">
        <v>100</v>
      </c>
      <c r="G41" t="s">
        <v>32</v>
      </c>
      <c r="H41" t="s">
        <v>32</v>
      </c>
    </row>
    <row r="42" spans="1:8" ht="12" customHeight="1" x14ac:dyDescent="0.2">
      <c r="A42" s="24" t="s">
        <v>32</v>
      </c>
      <c r="B42" s="1" t="s">
        <v>24</v>
      </c>
      <c r="C42" s="9">
        <v>554</v>
      </c>
      <c r="D42" s="9">
        <v>494</v>
      </c>
      <c r="E42" s="9">
        <v>5</v>
      </c>
      <c r="F42" s="9">
        <v>55</v>
      </c>
      <c r="G42" t="s">
        <v>32</v>
      </c>
      <c r="H42" t="s">
        <v>32</v>
      </c>
    </row>
    <row r="43" spans="1:8" ht="12" customHeight="1" x14ac:dyDescent="0.2">
      <c r="A43" s="24" t="s">
        <v>32</v>
      </c>
      <c r="B43" s="1" t="s">
        <v>25</v>
      </c>
      <c r="C43" s="9">
        <v>354</v>
      </c>
      <c r="D43" s="9">
        <v>307</v>
      </c>
      <c r="E43" s="9">
        <v>3</v>
      </c>
      <c r="F43" s="9">
        <v>44</v>
      </c>
      <c r="G43" t="s">
        <v>32</v>
      </c>
      <c r="H43" t="s">
        <v>32</v>
      </c>
    </row>
    <row r="44" spans="1:8" ht="12" customHeight="1" x14ac:dyDescent="0.2">
      <c r="A44" s="24" t="s">
        <v>32</v>
      </c>
      <c r="B44" s="1" t="s">
        <v>26</v>
      </c>
      <c r="C44" s="9">
        <v>187</v>
      </c>
      <c r="D44" s="9">
        <v>166</v>
      </c>
      <c r="E44" s="9">
        <v>1</v>
      </c>
      <c r="F44" s="9">
        <v>20</v>
      </c>
      <c r="G44" t="s">
        <v>32</v>
      </c>
      <c r="H44" t="s">
        <v>32</v>
      </c>
    </row>
    <row r="45" spans="1:8" ht="12" customHeight="1" x14ac:dyDescent="0.2">
      <c r="A45" s="24" t="s">
        <v>32</v>
      </c>
      <c r="B45" s="1" t="s">
        <v>27</v>
      </c>
      <c r="C45" s="9">
        <v>133</v>
      </c>
      <c r="D45" s="9">
        <v>107</v>
      </c>
      <c r="E45" s="9">
        <v>2</v>
      </c>
      <c r="F45" s="9">
        <v>24</v>
      </c>
      <c r="G45" t="s">
        <v>32</v>
      </c>
      <c r="H45" t="s">
        <v>32</v>
      </c>
    </row>
    <row r="46" spans="1:8" ht="12" customHeight="1" x14ac:dyDescent="0.2">
      <c r="A46" s="24" t="s">
        <v>32</v>
      </c>
      <c r="B46" s="1" t="s">
        <v>28</v>
      </c>
      <c r="C46" s="9">
        <v>5</v>
      </c>
      <c r="D46" s="9">
        <v>4</v>
      </c>
      <c r="E46" s="9" t="s">
        <v>43</v>
      </c>
      <c r="F46" s="9">
        <v>1</v>
      </c>
      <c r="G46" t="s">
        <v>32</v>
      </c>
      <c r="H46" t="s">
        <v>32</v>
      </c>
    </row>
    <row r="47" spans="1:8" ht="12" customHeight="1" x14ac:dyDescent="0.2">
      <c r="A47" s="25" t="s">
        <v>30</v>
      </c>
      <c r="B47" s="4" t="s">
        <v>32</v>
      </c>
      <c r="C47" s="3">
        <v>14859</v>
      </c>
      <c r="D47" s="3">
        <v>5164</v>
      </c>
      <c r="E47" s="3">
        <v>361</v>
      </c>
      <c r="F47" s="3">
        <v>9334</v>
      </c>
    </row>
    <row r="48" spans="1:8" ht="12" customHeight="1" x14ac:dyDescent="0.2">
      <c r="A48" s="24" t="s">
        <v>32</v>
      </c>
      <c r="B48" s="1" t="s">
        <v>9</v>
      </c>
      <c r="C48" s="9">
        <v>120</v>
      </c>
      <c r="D48" s="9">
        <v>28</v>
      </c>
      <c r="E48" s="9">
        <v>4</v>
      </c>
      <c r="F48" s="9">
        <v>88</v>
      </c>
      <c r="G48" t="s">
        <v>32</v>
      </c>
      <c r="H48" t="s">
        <v>32</v>
      </c>
    </row>
    <row r="49" spans="1:8" ht="12" customHeight="1" x14ac:dyDescent="0.2">
      <c r="A49" s="24" t="s">
        <v>32</v>
      </c>
      <c r="B49" s="1" t="s">
        <v>10</v>
      </c>
      <c r="C49" s="9">
        <v>222</v>
      </c>
      <c r="D49" s="9">
        <v>66</v>
      </c>
      <c r="E49" s="9">
        <v>4</v>
      </c>
      <c r="F49" s="9">
        <v>152</v>
      </c>
      <c r="G49" t="s">
        <v>32</v>
      </c>
      <c r="H49" t="s">
        <v>32</v>
      </c>
    </row>
    <row r="50" spans="1:8" ht="12" customHeight="1" x14ac:dyDescent="0.2">
      <c r="A50" s="24" t="s">
        <v>32</v>
      </c>
      <c r="B50" s="1" t="s">
        <v>11</v>
      </c>
      <c r="C50" s="9">
        <v>381</v>
      </c>
      <c r="D50" s="9">
        <v>93</v>
      </c>
      <c r="E50" s="9">
        <v>19</v>
      </c>
      <c r="F50" s="9">
        <v>269</v>
      </c>
      <c r="G50" t="s">
        <v>32</v>
      </c>
      <c r="H50" t="s">
        <v>32</v>
      </c>
    </row>
    <row r="51" spans="1:8" ht="12" customHeight="1" x14ac:dyDescent="0.2">
      <c r="A51" s="24" t="s">
        <v>32</v>
      </c>
      <c r="B51" s="1" t="s">
        <v>12</v>
      </c>
      <c r="C51" s="9">
        <v>772</v>
      </c>
      <c r="D51" s="9">
        <v>177</v>
      </c>
      <c r="E51" s="9">
        <v>25</v>
      </c>
      <c r="F51" s="9">
        <v>570</v>
      </c>
      <c r="G51" t="s">
        <v>32</v>
      </c>
      <c r="H51" t="s">
        <v>32</v>
      </c>
    </row>
    <row r="52" spans="1:8" ht="12" customHeight="1" x14ac:dyDescent="0.2">
      <c r="A52" s="24" t="s">
        <v>32</v>
      </c>
      <c r="B52" s="1" t="s">
        <v>13</v>
      </c>
      <c r="C52" s="9">
        <v>888</v>
      </c>
      <c r="D52" s="9">
        <v>164</v>
      </c>
      <c r="E52" s="9">
        <v>14</v>
      </c>
      <c r="F52" s="9">
        <v>710</v>
      </c>
      <c r="G52" t="s">
        <v>32</v>
      </c>
      <c r="H52" t="s">
        <v>32</v>
      </c>
    </row>
    <row r="53" spans="1:8" ht="12" customHeight="1" x14ac:dyDescent="0.2">
      <c r="A53" s="24" t="s">
        <v>32</v>
      </c>
      <c r="B53" s="1" t="s">
        <v>14</v>
      </c>
      <c r="C53" s="9">
        <v>1273</v>
      </c>
      <c r="D53" s="9">
        <v>277</v>
      </c>
      <c r="E53" s="9">
        <v>31</v>
      </c>
      <c r="F53" s="9">
        <v>965</v>
      </c>
      <c r="G53" t="s">
        <v>32</v>
      </c>
      <c r="H53" t="s">
        <v>32</v>
      </c>
    </row>
    <row r="54" spans="1:8" ht="12" customHeight="1" x14ac:dyDescent="0.2">
      <c r="A54" s="24" t="s">
        <v>32</v>
      </c>
      <c r="B54" s="1" t="s">
        <v>15</v>
      </c>
      <c r="C54" s="9">
        <v>1668</v>
      </c>
      <c r="D54" s="9">
        <v>400</v>
      </c>
      <c r="E54" s="9">
        <v>48</v>
      </c>
      <c r="F54" s="9">
        <v>1220</v>
      </c>
      <c r="G54" t="s">
        <v>32</v>
      </c>
      <c r="H54" t="s">
        <v>32</v>
      </c>
    </row>
    <row r="55" spans="1:8" ht="12" customHeight="1" x14ac:dyDescent="0.2">
      <c r="A55" s="24" t="s">
        <v>32</v>
      </c>
      <c r="B55" s="1" t="s">
        <v>16</v>
      </c>
      <c r="C55" s="9">
        <v>1876</v>
      </c>
      <c r="D55" s="9">
        <v>522</v>
      </c>
      <c r="E55" s="9">
        <v>43</v>
      </c>
      <c r="F55" s="9">
        <v>1311</v>
      </c>
      <c r="G55" t="s">
        <v>32</v>
      </c>
      <c r="H55" t="s">
        <v>32</v>
      </c>
    </row>
    <row r="56" spans="1:8" ht="12" customHeight="1" x14ac:dyDescent="0.2">
      <c r="A56" s="24" t="s">
        <v>32</v>
      </c>
      <c r="B56" s="1" t="s">
        <v>17</v>
      </c>
      <c r="C56" s="9">
        <v>1510</v>
      </c>
      <c r="D56" s="9">
        <v>434</v>
      </c>
      <c r="E56" s="9">
        <v>38</v>
      </c>
      <c r="F56" s="9">
        <v>1038</v>
      </c>
      <c r="G56" t="s">
        <v>32</v>
      </c>
      <c r="H56" t="s">
        <v>32</v>
      </c>
    </row>
    <row r="57" spans="1:8" ht="12" customHeight="1" x14ac:dyDescent="0.2">
      <c r="A57" s="24" t="s">
        <v>32</v>
      </c>
      <c r="B57" s="1" t="s">
        <v>18</v>
      </c>
      <c r="C57" s="9">
        <v>1308</v>
      </c>
      <c r="D57" s="9">
        <v>404</v>
      </c>
      <c r="E57" s="9">
        <v>31</v>
      </c>
      <c r="F57" s="9">
        <v>873</v>
      </c>
      <c r="G57" t="s">
        <v>32</v>
      </c>
      <c r="H57" t="s">
        <v>32</v>
      </c>
    </row>
    <row r="58" spans="1:8" ht="12" customHeight="1" x14ac:dyDescent="0.2">
      <c r="A58" s="24" t="s">
        <v>32</v>
      </c>
      <c r="B58" s="1" t="s">
        <v>19</v>
      </c>
      <c r="C58" s="9">
        <v>1093</v>
      </c>
      <c r="D58" s="9">
        <v>348</v>
      </c>
      <c r="E58" s="9">
        <v>21</v>
      </c>
      <c r="F58" s="9">
        <v>724</v>
      </c>
      <c r="G58" t="s">
        <v>32</v>
      </c>
      <c r="H58" t="s">
        <v>32</v>
      </c>
    </row>
    <row r="59" spans="1:8" ht="12" customHeight="1" x14ac:dyDescent="0.2">
      <c r="A59" s="24" t="s">
        <v>32</v>
      </c>
      <c r="B59" s="1" t="s">
        <v>20</v>
      </c>
      <c r="C59" s="9">
        <v>905</v>
      </c>
      <c r="D59" s="9">
        <v>345</v>
      </c>
      <c r="E59" s="9">
        <v>32</v>
      </c>
      <c r="F59" s="9">
        <v>528</v>
      </c>
      <c r="G59" t="s">
        <v>32</v>
      </c>
      <c r="H59" t="s">
        <v>32</v>
      </c>
    </row>
    <row r="60" spans="1:8" ht="12" customHeight="1" x14ac:dyDescent="0.2">
      <c r="A60" s="24" t="s">
        <v>32</v>
      </c>
      <c r="B60" s="1" t="s">
        <v>21</v>
      </c>
      <c r="C60" s="9">
        <v>748</v>
      </c>
      <c r="D60" s="9">
        <v>273</v>
      </c>
      <c r="E60" s="9">
        <v>22</v>
      </c>
      <c r="F60" s="9">
        <v>453</v>
      </c>
      <c r="G60" t="s">
        <v>32</v>
      </c>
      <c r="H60" t="s">
        <v>32</v>
      </c>
    </row>
    <row r="61" spans="1:8" ht="12" customHeight="1" x14ac:dyDescent="0.2">
      <c r="A61" s="24" t="s">
        <v>32</v>
      </c>
      <c r="B61" s="1" t="s">
        <v>22</v>
      </c>
      <c r="C61" s="9">
        <v>614</v>
      </c>
      <c r="D61" s="9">
        <v>364</v>
      </c>
      <c r="E61" s="9">
        <v>10</v>
      </c>
      <c r="F61" s="9">
        <v>240</v>
      </c>
      <c r="G61" t="s">
        <v>32</v>
      </c>
      <c r="H61" t="s">
        <v>32</v>
      </c>
    </row>
    <row r="62" spans="1:8" ht="12" customHeight="1" x14ac:dyDescent="0.2">
      <c r="A62" s="24" t="s">
        <v>32</v>
      </c>
      <c r="B62" s="1" t="s">
        <v>23</v>
      </c>
      <c r="C62" s="9">
        <v>616</v>
      </c>
      <c r="D62" s="9">
        <v>517</v>
      </c>
      <c r="E62" s="9">
        <v>7</v>
      </c>
      <c r="F62" s="9">
        <v>92</v>
      </c>
      <c r="G62" t="s">
        <v>32</v>
      </c>
      <c r="H62" t="s">
        <v>32</v>
      </c>
    </row>
    <row r="63" spans="1:8" ht="12" customHeight="1" x14ac:dyDescent="0.2">
      <c r="A63" s="24" t="s">
        <v>32</v>
      </c>
      <c r="B63" s="1" t="s">
        <v>24</v>
      </c>
      <c r="C63" s="9">
        <v>486</v>
      </c>
      <c r="D63" s="9">
        <v>440</v>
      </c>
      <c r="E63" s="9">
        <v>4</v>
      </c>
      <c r="F63" s="9">
        <v>42</v>
      </c>
      <c r="G63" t="s">
        <v>32</v>
      </c>
      <c r="H63" t="s">
        <v>32</v>
      </c>
    </row>
    <row r="64" spans="1:8" ht="12" customHeight="1" x14ac:dyDescent="0.2">
      <c r="A64" s="24" t="s">
        <v>32</v>
      </c>
      <c r="B64" s="1" t="s">
        <v>25</v>
      </c>
      <c r="C64" s="9">
        <v>200</v>
      </c>
      <c r="D64" s="9">
        <v>172</v>
      </c>
      <c r="E64" s="9">
        <v>5</v>
      </c>
      <c r="F64" s="9">
        <v>23</v>
      </c>
      <c r="G64" t="s">
        <v>32</v>
      </c>
      <c r="H64" t="s">
        <v>32</v>
      </c>
    </row>
    <row r="65" spans="1:31" ht="12" customHeight="1" x14ac:dyDescent="0.2">
      <c r="A65" s="24" t="s">
        <v>32</v>
      </c>
      <c r="B65" s="1" t="s">
        <v>26</v>
      </c>
      <c r="C65" s="9">
        <v>110</v>
      </c>
      <c r="D65" s="9">
        <v>89</v>
      </c>
      <c r="E65" s="9">
        <v>2</v>
      </c>
      <c r="F65" s="9">
        <v>19</v>
      </c>
      <c r="G65" t="s">
        <v>32</v>
      </c>
      <c r="H65" t="s">
        <v>32</v>
      </c>
    </row>
    <row r="66" spans="1:31" ht="12" customHeight="1" x14ac:dyDescent="0.2">
      <c r="A66" s="24" t="s">
        <v>32</v>
      </c>
      <c r="B66" s="1" t="s">
        <v>27</v>
      </c>
      <c r="C66" s="9">
        <v>66</v>
      </c>
      <c r="D66" s="9">
        <v>48</v>
      </c>
      <c r="E66" s="9">
        <v>1</v>
      </c>
      <c r="F66" s="9">
        <v>17</v>
      </c>
      <c r="G66" t="s">
        <v>32</v>
      </c>
      <c r="H66" t="s">
        <v>32</v>
      </c>
    </row>
    <row r="67" spans="1:31" ht="12" customHeight="1" x14ac:dyDescent="0.2">
      <c r="A67" s="26" t="s">
        <v>32</v>
      </c>
      <c r="B67" s="7" t="s">
        <v>28</v>
      </c>
      <c r="C67" s="6">
        <v>3</v>
      </c>
      <c r="D67" s="6">
        <v>3</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1903</v>
      </c>
      <c r="D5" s="17">
        <v>852</v>
      </c>
      <c r="E5" s="17">
        <v>48</v>
      </c>
      <c r="F5" s="17">
        <v>1003</v>
      </c>
    </row>
    <row r="6" spans="1:31" ht="12" customHeight="1" x14ac:dyDescent="0.2">
      <c r="A6" s="24" t="s">
        <v>32</v>
      </c>
      <c r="B6" s="1" t="s">
        <v>9</v>
      </c>
      <c r="C6" s="9">
        <v>26</v>
      </c>
      <c r="D6" s="9">
        <v>16</v>
      </c>
      <c r="E6" s="9">
        <v>1</v>
      </c>
      <c r="F6" s="9">
        <v>9</v>
      </c>
      <c r="G6" t="s">
        <v>32</v>
      </c>
      <c r="H6" t="s">
        <v>32</v>
      </c>
    </row>
    <row r="7" spans="1:31" ht="12" customHeight="1" x14ac:dyDescent="0.2">
      <c r="A7" s="24" t="s">
        <v>32</v>
      </c>
      <c r="B7" s="1" t="s">
        <v>10</v>
      </c>
      <c r="C7" s="9">
        <v>39</v>
      </c>
      <c r="D7" s="9">
        <v>11</v>
      </c>
      <c r="E7" s="9">
        <v>1</v>
      </c>
      <c r="F7" s="9">
        <v>27</v>
      </c>
      <c r="G7" t="s">
        <v>32</v>
      </c>
      <c r="H7" t="s">
        <v>32</v>
      </c>
    </row>
    <row r="8" spans="1:31" ht="12" customHeight="1" x14ac:dyDescent="0.2">
      <c r="A8" s="24" t="s">
        <v>32</v>
      </c>
      <c r="B8" s="1" t="s">
        <v>11</v>
      </c>
      <c r="C8" s="9">
        <v>82</v>
      </c>
      <c r="D8" s="9">
        <v>35</v>
      </c>
      <c r="E8" s="9">
        <v>1</v>
      </c>
      <c r="F8" s="9">
        <v>46</v>
      </c>
      <c r="G8" t="s">
        <v>32</v>
      </c>
      <c r="H8" t="s">
        <v>32</v>
      </c>
    </row>
    <row r="9" spans="1:31" ht="12" customHeight="1" x14ac:dyDescent="0.2">
      <c r="A9" s="24" t="s">
        <v>32</v>
      </c>
      <c r="B9" s="1" t="s">
        <v>12</v>
      </c>
      <c r="C9" s="9">
        <v>103</v>
      </c>
      <c r="D9" s="9">
        <v>43</v>
      </c>
      <c r="E9" s="9">
        <v>4</v>
      </c>
      <c r="F9" s="9">
        <v>56</v>
      </c>
      <c r="G9" t="s">
        <v>32</v>
      </c>
      <c r="H9" t="s">
        <v>32</v>
      </c>
    </row>
    <row r="10" spans="1:31" ht="12" customHeight="1" x14ac:dyDescent="0.2">
      <c r="A10" s="24" t="s">
        <v>32</v>
      </c>
      <c r="B10" s="1" t="s">
        <v>13</v>
      </c>
      <c r="C10" s="9">
        <v>106</v>
      </c>
      <c r="D10" s="9">
        <v>21</v>
      </c>
      <c r="E10" s="9">
        <v>4</v>
      </c>
      <c r="F10" s="9">
        <v>81</v>
      </c>
      <c r="G10" t="s">
        <v>32</v>
      </c>
      <c r="H10" t="s">
        <v>32</v>
      </c>
    </row>
    <row r="11" spans="1:31" ht="12" customHeight="1" x14ac:dyDescent="0.2">
      <c r="A11" s="24" t="s">
        <v>32</v>
      </c>
      <c r="B11" s="1" t="s">
        <v>14</v>
      </c>
      <c r="C11" s="9">
        <v>160</v>
      </c>
      <c r="D11" s="9">
        <v>31</v>
      </c>
      <c r="E11" s="9">
        <v>6</v>
      </c>
      <c r="F11" s="9">
        <v>123</v>
      </c>
      <c r="G11" t="s">
        <v>32</v>
      </c>
      <c r="H11" t="s">
        <v>32</v>
      </c>
    </row>
    <row r="12" spans="1:31" ht="12" customHeight="1" x14ac:dyDescent="0.2">
      <c r="A12" s="24" t="s">
        <v>32</v>
      </c>
      <c r="B12" s="1" t="s">
        <v>15</v>
      </c>
      <c r="C12" s="9">
        <v>186</v>
      </c>
      <c r="D12" s="9">
        <v>65</v>
      </c>
      <c r="E12" s="9">
        <v>6</v>
      </c>
      <c r="F12" s="9">
        <v>115</v>
      </c>
      <c r="G12" t="s">
        <v>32</v>
      </c>
      <c r="H12" t="s">
        <v>32</v>
      </c>
    </row>
    <row r="13" spans="1:31" ht="12" customHeight="1" x14ac:dyDescent="0.2">
      <c r="A13" s="24" t="s">
        <v>32</v>
      </c>
      <c r="B13" s="1" t="s">
        <v>16</v>
      </c>
      <c r="C13" s="9">
        <v>209</v>
      </c>
      <c r="D13" s="9">
        <v>71</v>
      </c>
      <c r="E13" s="9">
        <v>8</v>
      </c>
      <c r="F13" s="9">
        <v>130</v>
      </c>
      <c r="G13" t="s">
        <v>32</v>
      </c>
      <c r="H13" t="s">
        <v>32</v>
      </c>
    </row>
    <row r="14" spans="1:31" ht="12" customHeight="1" x14ac:dyDescent="0.2">
      <c r="A14" s="24" t="s">
        <v>32</v>
      </c>
      <c r="B14" s="1" t="s">
        <v>17</v>
      </c>
      <c r="C14" s="9">
        <v>217</v>
      </c>
      <c r="D14" s="9">
        <v>99</v>
      </c>
      <c r="E14" s="9">
        <v>3</v>
      </c>
      <c r="F14" s="9">
        <v>115</v>
      </c>
      <c r="G14" t="s">
        <v>32</v>
      </c>
      <c r="H14" t="s">
        <v>32</v>
      </c>
    </row>
    <row r="15" spans="1:31" ht="12" customHeight="1" x14ac:dyDescent="0.2">
      <c r="A15" s="24" t="s">
        <v>32</v>
      </c>
      <c r="B15" s="1" t="s">
        <v>18</v>
      </c>
      <c r="C15" s="9">
        <v>147</v>
      </c>
      <c r="D15" s="9">
        <v>55</v>
      </c>
      <c r="E15" s="9">
        <v>3</v>
      </c>
      <c r="F15" s="9">
        <v>89</v>
      </c>
      <c r="G15" t="s">
        <v>32</v>
      </c>
      <c r="H15" t="s">
        <v>32</v>
      </c>
    </row>
    <row r="16" spans="1:31" ht="12" customHeight="1" x14ac:dyDescent="0.2">
      <c r="A16" s="24" t="s">
        <v>32</v>
      </c>
      <c r="B16" s="1" t="s">
        <v>19</v>
      </c>
      <c r="C16" s="9">
        <v>137</v>
      </c>
      <c r="D16" s="9">
        <v>68</v>
      </c>
      <c r="E16" s="9">
        <v>2</v>
      </c>
      <c r="F16" s="9">
        <v>67</v>
      </c>
      <c r="G16" t="s">
        <v>32</v>
      </c>
      <c r="H16" t="s">
        <v>32</v>
      </c>
    </row>
    <row r="17" spans="1:9" ht="12" customHeight="1" x14ac:dyDescent="0.2">
      <c r="A17" s="24" t="s">
        <v>32</v>
      </c>
      <c r="B17" s="1" t="s">
        <v>20</v>
      </c>
      <c r="C17" s="9">
        <v>114</v>
      </c>
      <c r="D17" s="9">
        <v>56</v>
      </c>
      <c r="E17" s="9">
        <v>2</v>
      </c>
      <c r="F17" s="9">
        <v>56</v>
      </c>
      <c r="G17" t="s">
        <v>32</v>
      </c>
      <c r="H17" t="s">
        <v>32</v>
      </c>
    </row>
    <row r="18" spans="1:9" ht="12" customHeight="1" x14ac:dyDescent="0.2">
      <c r="A18" s="24" t="s">
        <v>32</v>
      </c>
      <c r="B18" s="1" t="s">
        <v>21</v>
      </c>
      <c r="C18" s="9">
        <v>105</v>
      </c>
      <c r="D18" s="9">
        <v>55</v>
      </c>
      <c r="E18" s="9">
        <v>2</v>
      </c>
      <c r="F18" s="9">
        <v>48</v>
      </c>
      <c r="G18" t="s">
        <v>32</v>
      </c>
      <c r="H18" t="s">
        <v>32</v>
      </c>
    </row>
    <row r="19" spans="1:9" ht="12" customHeight="1" x14ac:dyDescent="0.2">
      <c r="A19" s="24" t="s">
        <v>32</v>
      </c>
      <c r="B19" s="1" t="s">
        <v>22</v>
      </c>
      <c r="C19" s="9">
        <v>87</v>
      </c>
      <c r="D19" s="9">
        <v>67</v>
      </c>
      <c r="E19" s="9">
        <v>4</v>
      </c>
      <c r="F19" s="9">
        <v>16</v>
      </c>
      <c r="G19" t="s">
        <v>32</v>
      </c>
      <c r="H19" t="s">
        <v>32</v>
      </c>
    </row>
    <row r="20" spans="1:9" ht="12" customHeight="1" x14ac:dyDescent="0.2">
      <c r="A20" s="24" t="s">
        <v>32</v>
      </c>
      <c r="B20" s="1" t="s">
        <v>23</v>
      </c>
      <c r="C20" s="9">
        <v>68</v>
      </c>
      <c r="D20" s="9">
        <v>57</v>
      </c>
      <c r="E20" s="9">
        <v>1</v>
      </c>
      <c r="F20" s="9">
        <v>10</v>
      </c>
      <c r="G20" t="s">
        <v>32</v>
      </c>
      <c r="H20" t="s">
        <v>32</v>
      </c>
    </row>
    <row r="21" spans="1:9" ht="12" customHeight="1" x14ac:dyDescent="0.2">
      <c r="A21" s="24" t="s">
        <v>32</v>
      </c>
      <c r="B21" s="1" t="s">
        <v>24</v>
      </c>
      <c r="C21" s="9">
        <v>62</v>
      </c>
      <c r="D21" s="9">
        <v>54</v>
      </c>
      <c r="E21" s="9" t="s">
        <v>43</v>
      </c>
      <c r="F21" s="9">
        <v>8</v>
      </c>
      <c r="G21" t="s">
        <v>32</v>
      </c>
      <c r="H21" t="s">
        <v>32</v>
      </c>
    </row>
    <row r="22" spans="1:9" ht="12" customHeight="1" x14ac:dyDescent="0.2">
      <c r="A22" s="24" t="s">
        <v>32</v>
      </c>
      <c r="B22" s="1" t="s">
        <v>25</v>
      </c>
      <c r="C22" s="9">
        <v>27</v>
      </c>
      <c r="D22" s="9">
        <v>24</v>
      </c>
      <c r="E22" s="9" t="s">
        <v>43</v>
      </c>
      <c r="F22" s="9">
        <v>3</v>
      </c>
      <c r="G22" t="s">
        <v>32</v>
      </c>
      <c r="H22" t="s">
        <v>32</v>
      </c>
    </row>
    <row r="23" spans="1:9" ht="12" customHeight="1" x14ac:dyDescent="0.2">
      <c r="A23" s="24" t="s">
        <v>32</v>
      </c>
      <c r="B23" s="1" t="s">
        <v>26</v>
      </c>
      <c r="C23" s="9">
        <v>17</v>
      </c>
      <c r="D23" s="9">
        <v>15</v>
      </c>
      <c r="E23" s="9" t="s">
        <v>43</v>
      </c>
      <c r="F23" s="9">
        <v>2</v>
      </c>
      <c r="G23" t="s">
        <v>32</v>
      </c>
      <c r="H23" t="s">
        <v>32</v>
      </c>
    </row>
    <row r="24" spans="1:9" ht="12" customHeight="1" x14ac:dyDescent="0.25">
      <c r="A24" s="24" t="s">
        <v>32</v>
      </c>
      <c r="B24" s="1" t="s">
        <v>27</v>
      </c>
      <c r="C24" s="9">
        <v>11</v>
      </c>
      <c r="D24" s="9">
        <v>9</v>
      </c>
      <c r="E24" s="9" t="s">
        <v>43</v>
      </c>
      <c r="F24" s="9">
        <v>2</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990</v>
      </c>
      <c r="D26" s="3">
        <v>449</v>
      </c>
      <c r="E26" s="3">
        <v>24</v>
      </c>
      <c r="F26" s="3">
        <v>517</v>
      </c>
    </row>
    <row r="27" spans="1:9" ht="12" customHeight="1" x14ac:dyDescent="0.2">
      <c r="A27" s="24" t="s">
        <v>32</v>
      </c>
      <c r="B27" s="1" t="s">
        <v>9</v>
      </c>
      <c r="C27" s="9">
        <v>12</v>
      </c>
      <c r="D27" s="9">
        <v>7</v>
      </c>
      <c r="E27" s="9">
        <v>1</v>
      </c>
      <c r="F27" s="9">
        <v>4</v>
      </c>
      <c r="G27" t="s">
        <v>32</v>
      </c>
      <c r="H27" t="s">
        <v>32</v>
      </c>
    </row>
    <row r="28" spans="1:9" ht="12" customHeight="1" x14ac:dyDescent="0.2">
      <c r="A28" s="24" t="s">
        <v>32</v>
      </c>
      <c r="B28" s="1" t="s">
        <v>10</v>
      </c>
      <c r="C28" s="9">
        <v>20</v>
      </c>
      <c r="D28" s="9">
        <v>4</v>
      </c>
      <c r="E28" s="9">
        <v>1</v>
      </c>
      <c r="F28" s="9">
        <v>15</v>
      </c>
      <c r="G28" t="s">
        <v>32</v>
      </c>
      <c r="H28" t="s">
        <v>32</v>
      </c>
    </row>
    <row r="29" spans="1:9" ht="12" customHeight="1" x14ac:dyDescent="0.2">
      <c r="A29" s="24" t="s">
        <v>32</v>
      </c>
      <c r="B29" s="1" t="s">
        <v>11</v>
      </c>
      <c r="C29" s="9">
        <v>31</v>
      </c>
      <c r="D29" s="9">
        <v>13</v>
      </c>
      <c r="E29" s="9" t="s">
        <v>43</v>
      </c>
      <c r="F29" s="9">
        <v>18</v>
      </c>
      <c r="G29" t="s">
        <v>32</v>
      </c>
      <c r="H29" t="s">
        <v>32</v>
      </c>
    </row>
    <row r="30" spans="1:9" ht="12" customHeight="1" x14ac:dyDescent="0.2">
      <c r="A30" s="24" t="s">
        <v>32</v>
      </c>
      <c r="B30" s="1" t="s">
        <v>12</v>
      </c>
      <c r="C30" s="9">
        <v>46</v>
      </c>
      <c r="D30" s="9">
        <v>15</v>
      </c>
      <c r="E30" s="9">
        <v>2</v>
      </c>
      <c r="F30" s="9">
        <v>29</v>
      </c>
      <c r="G30" t="s">
        <v>32</v>
      </c>
      <c r="H30" t="s">
        <v>32</v>
      </c>
    </row>
    <row r="31" spans="1:9" ht="12" customHeight="1" x14ac:dyDescent="0.2">
      <c r="A31" s="24" t="s">
        <v>32</v>
      </c>
      <c r="B31" s="1" t="s">
        <v>13</v>
      </c>
      <c r="C31" s="9">
        <v>49</v>
      </c>
      <c r="D31" s="9">
        <v>9</v>
      </c>
      <c r="E31" s="9">
        <v>1</v>
      </c>
      <c r="F31" s="9">
        <v>39</v>
      </c>
      <c r="G31" t="s">
        <v>32</v>
      </c>
      <c r="H31" t="s">
        <v>32</v>
      </c>
    </row>
    <row r="32" spans="1:9" ht="12" customHeight="1" x14ac:dyDescent="0.2">
      <c r="A32" s="24" t="s">
        <v>32</v>
      </c>
      <c r="B32" s="1" t="s">
        <v>14</v>
      </c>
      <c r="C32" s="9">
        <v>83</v>
      </c>
      <c r="D32" s="9">
        <v>15</v>
      </c>
      <c r="E32" s="9">
        <v>5</v>
      </c>
      <c r="F32" s="9">
        <v>63</v>
      </c>
      <c r="G32" t="s">
        <v>32</v>
      </c>
      <c r="H32" t="s">
        <v>32</v>
      </c>
    </row>
    <row r="33" spans="1:9" ht="12" customHeight="1" x14ac:dyDescent="0.2">
      <c r="A33" s="24" t="s">
        <v>32</v>
      </c>
      <c r="B33" s="1" t="s">
        <v>15</v>
      </c>
      <c r="C33" s="9">
        <v>112</v>
      </c>
      <c r="D33" s="9">
        <v>42</v>
      </c>
      <c r="E33" s="9">
        <v>4</v>
      </c>
      <c r="F33" s="9">
        <v>66</v>
      </c>
      <c r="G33" t="s">
        <v>32</v>
      </c>
      <c r="H33" t="s">
        <v>32</v>
      </c>
    </row>
    <row r="34" spans="1:9" ht="12" customHeight="1" x14ac:dyDescent="0.2">
      <c r="A34" s="24" t="s">
        <v>32</v>
      </c>
      <c r="B34" s="1" t="s">
        <v>16</v>
      </c>
      <c r="C34" s="9">
        <v>105</v>
      </c>
      <c r="D34" s="9">
        <v>35</v>
      </c>
      <c r="E34" s="9">
        <v>3</v>
      </c>
      <c r="F34" s="9">
        <v>67</v>
      </c>
      <c r="G34" t="s">
        <v>32</v>
      </c>
      <c r="H34" t="s">
        <v>32</v>
      </c>
    </row>
    <row r="35" spans="1:9" ht="12" customHeight="1" x14ac:dyDescent="0.2">
      <c r="A35" s="24" t="s">
        <v>32</v>
      </c>
      <c r="B35" s="1" t="s">
        <v>17</v>
      </c>
      <c r="C35" s="9">
        <v>102</v>
      </c>
      <c r="D35" s="9">
        <v>50</v>
      </c>
      <c r="E35" s="9">
        <v>1</v>
      </c>
      <c r="F35" s="9">
        <v>51</v>
      </c>
      <c r="G35" t="s">
        <v>32</v>
      </c>
      <c r="H35" t="s">
        <v>32</v>
      </c>
    </row>
    <row r="36" spans="1:9" ht="12" customHeight="1" x14ac:dyDescent="0.2">
      <c r="A36" s="24" t="s">
        <v>32</v>
      </c>
      <c r="B36" s="1" t="s">
        <v>18</v>
      </c>
      <c r="C36" s="9">
        <v>81</v>
      </c>
      <c r="D36" s="9">
        <v>32</v>
      </c>
      <c r="E36" s="9">
        <v>1</v>
      </c>
      <c r="F36" s="9">
        <v>48</v>
      </c>
      <c r="G36" t="s">
        <v>32</v>
      </c>
      <c r="H36" t="s">
        <v>32</v>
      </c>
    </row>
    <row r="37" spans="1:9" ht="12" customHeight="1" x14ac:dyDescent="0.2">
      <c r="A37" s="24" t="s">
        <v>32</v>
      </c>
      <c r="B37" s="1" t="s">
        <v>19</v>
      </c>
      <c r="C37" s="9">
        <v>73</v>
      </c>
      <c r="D37" s="9">
        <v>33</v>
      </c>
      <c r="E37" s="9">
        <v>1</v>
      </c>
      <c r="F37" s="9">
        <v>39</v>
      </c>
      <c r="G37" t="s">
        <v>32</v>
      </c>
      <c r="H37" t="s">
        <v>32</v>
      </c>
    </row>
    <row r="38" spans="1:9" ht="12" customHeight="1" x14ac:dyDescent="0.2">
      <c r="A38" s="24" t="s">
        <v>32</v>
      </c>
      <c r="B38" s="1" t="s">
        <v>20</v>
      </c>
      <c r="C38" s="9">
        <v>59</v>
      </c>
      <c r="D38" s="9">
        <v>33</v>
      </c>
      <c r="E38" s="9">
        <v>2</v>
      </c>
      <c r="F38" s="9">
        <v>24</v>
      </c>
      <c r="G38" t="s">
        <v>32</v>
      </c>
      <c r="H38" t="s">
        <v>32</v>
      </c>
    </row>
    <row r="39" spans="1:9" ht="12" customHeight="1" x14ac:dyDescent="0.2">
      <c r="A39" s="24" t="s">
        <v>32</v>
      </c>
      <c r="B39" s="1" t="s">
        <v>21</v>
      </c>
      <c r="C39" s="9">
        <v>65</v>
      </c>
      <c r="D39" s="9">
        <v>34</v>
      </c>
      <c r="E39" s="9">
        <v>1</v>
      </c>
      <c r="F39" s="9">
        <v>30</v>
      </c>
      <c r="G39" t="s">
        <v>32</v>
      </c>
      <c r="H39" t="s">
        <v>32</v>
      </c>
    </row>
    <row r="40" spans="1:9" ht="12" customHeight="1" x14ac:dyDescent="0.2">
      <c r="A40" s="24" t="s">
        <v>32</v>
      </c>
      <c r="B40" s="1" t="s">
        <v>22</v>
      </c>
      <c r="C40" s="9">
        <v>44</v>
      </c>
      <c r="D40" s="9">
        <v>35</v>
      </c>
      <c r="E40" s="9" t="s">
        <v>43</v>
      </c>
      <c r="F40" s="9">
        <v>9</v>
      </c>
      <c r="G40" t="s">
        <v>32</v>
      </c>
      <c r="H40" t="s">
        <v>32</v>
      </c>
    </row>
    <row r="41" spans="1:9" ht="12" customHeight="1" x14ac:dyDescent="0.2">
      <c r="A41" s="24" t="s">
        <v>32</v>
      </c>
      <c r="B41" s="1" t="s">
        <v>23</v>
      </c>
      <c r="C41" s="9">
        <v>38</v>
      </c>
      <c r="D41" s="9">
        <v>31</v>
      </c>
      <c r="E41" s="9">
        <v>1</v>
      </c>
      <c r="F41" s="9">
        <v>6</v>
      </c>
      <c r="G41" t="s">
        <v>32</v>
      </c>
      <c r="H41" t="s">
        <v>32</v>
      </c>
    </row>
    <row r="42" spans="1:9" ht="12" customHeight="1" x14ac:dyDescent="0.2">
      <c r="A42" s="24" t="s">
        <v>32</v>
      </c>
      <c r="B42" s="1" t="s">
        <v>24</v>
      </c>
      <c r="C42" s="9">
        <v>41</v>
      </c>
      <c r="D42" s="9">
        <v>36</v>
      </c>
      <c r="E42" s="9" t="s">
        <v>43</v>
      </c>
      <c r="F42" s="9">
        <v>5</v>
      </c>
      <c r="G42" t="s">
        <v>32</v>
      </c>
      <c r="H42" t="s">
        <v>32</v>
      </c>
    </row>
    <row r="43" spans="1:9" ht="12" customHeight="1" x14ac:dyDescent="0.2">
      <c r="A43" s="24" t="s">
        <v>32</v>
      </c>
      <c r="B43" s="1" t="s">
        <v>25</v>
      </c>
      <c r="C43" s="9">
        <v>10</v>
      </c>
      <c r="D43" s="9">
        <v>9</v>
      </c>
      <c r="E43" s="9" t="s">
        <v>43</v>
      </c>
      <c r="F43" s="9">
        <v>1</v>
      </c>
      <c r="G43" t="s">
        <v>32</v>
      </c>
      <c r="H43" t="s">
        <v>32</v>
      </c>
    </row>
    <row r="44" spans="1:9" ht="12" customHeight="1" x14ac:dyDescent="0.2">
      <c r="A44" s="24" t="s">
        <v>32</v>
      </c>
      <c r="B44" s="1" t="s">
        <v>26</v>
      </c>
      <c r="C44" s="9">
        <v>12</v>
      </c>
      <c r="D44" s="9">
        <v>10</v>
      </c>
      <c r="E44" s="9" t="s">
        <v>43</v>
      </c>
      <c r="F44" s="9">
        <v>2</v>
      </c>
      <c r="G44" t="s">
        <v>32</v>
      </c>
      <c r="H44" t="s">
        <v>32</v>
      </c>
    </row>
    <row r="45" spans="1:9" ht="12" customHeight="1" x14ac:dyDescent="0.2">
      <c r="A45" s="24" t="s">
        <v>32</v>
      </c>
      <c r="B45" s="1" t="s">
        <v>27</v>
      </c>
      <c r="C45" s="9">
        <v>7</v>
      </c>
      <c r="D45" s="9">
        <v>6</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913</v>
      </c>
      <c r="D47" s="3">
        <v>403</v>
      </c>
      <c r="E47" s="3">
        <v>24</v>
      </c>
      <c r="F47" s="3">
        <v>486</v>
      </c>
    </row>
    <row r="48" spans="1:9" ht="12" customHeight="1" x14ac:dyDescent="0.2">
      <c r="A48" s="24" t="s">
        <v>32</v>
      </c>
      <c r="B48" s="1" t="s">
        <v>9</v>
      </c>
      <c r="C48" s="9">
        <v>14</v>
      </c>
      <c r="D48" s="9">
        <v>9</v>
      </c>
      <c r="E48" s="9" t="s">
        <v>43</v>
      </c>
      <c r="F48" s="9">
        <v>5</v>
      </c>
      <c r="G48" t="s">
        <v>32</v>
      </c>
      <c r="H48" t="s">
        <v>32</v>
      </c>
    </row>
    <row r="49" spans="1:8" ht="12" customHeight="1" x14ac:dyDescent="0.2">
      <c r="A49" s="24" t="s">
        <v>32</v>
      </c>
      <c r="B49" s="1" t="s">
        <v>10</v>
      </c>
      <c r="C49" s="9">
        <v>19</v>
      </c>
      <c r="D49" s="9">
        <v>7</v>
      </c>
      <c r="E49" s="9" t="s">
        <v>43</v>
      </c>
      <c r="F49" s="9">
        <v>12</v>
      </c>
      <c r="G49" t="s">
        <v>32</v>
      </c>
      <c r="H49" t="s">
        <v>32</v>
      </c>
    </row>
    <row r="50" spans="1:8" ht="12" customHeight="1" x14ac:dyDescent="0.2">
      <c r="A50" s="24" t="s">
        <v>32</v>
      </c>
      <c r="B50" s="1" t="s">
        <v>11</v>
      </c>
      <c r="C50" s="9">
        <v>51</v>
      </c>
      <c r="D50" s="9">
        <v>22</v>
      </c>
      <c r="E50" s="9">
        <v>1</v>
      </c>
      <c r="F50" s="9">
        <v>28</v>
      </c>
      <c r="G50" t="s">
        <v>32</v>
      </c>
      <c r="H50" t="s">
        <v>32</v>
      </c>
    </row>
    <row r="51" spans="1:8" ht="12" customHeight="1" x14ac:dyDescent="0.2">
      <c r="A51" s="24" t="s">
        <v>32</v>
      </c>
      <c r="B51" s="1" t="s">
        <v>12</v>
      </c>
      <c r="C51" s="9">
        <v>57</v>
      </c>
      <c r="D51" s="9">
        <v>28</v>
      </c>
      <c r="E51" s="9">
        <v>2</v>
      </c>
      <c r="F51" s="9">
        <v>27</v>
      </c>
      <c r="G51" t="s">
        <v>32</v>
      </c>
      <c r="H51" t="s">
        <v>32</v>
      </c>
    </row>
    <row r="52" spans="1:8" ht="12" customHeight="1" x14ac:dyDescent="0.2">
      <c r="A52" s="24" t="s">
        <v>32</v>
      </c>
      <c r="B52" s="1" t="s">
        <v>13</v>
      </c>
      <c r="C52" s="9">
        <v>57</v>
      </c>
      <c r="D52" s="9">
        <v>12</v>
      </c>
      <c r="E52" s="9">
        <v>3</v>
      </c>
      <c r="F52" s="9">
        <v>42</v>
      </c>
      <c r="G52" t="s">
        <v>32</v>
      </c>
      <c r="H52" t="s">
        <v>32</v>
      </c>
    </row>
    <row r="53" spans="1:8" ht="12" customHeight="1" x14ac:dyDescent="0.2">
      <c r="A53" s="24" t="s">
        <v>32</v>
      </c>
      <c r="B53" s="1" t="s">
        <v>14</v>
      </c>
      <c r="C53" s="9">
        <v>77</v>
      </c>
      <c r="D53" s="9">
        <v>16</v>
      </c>
      <c r="E53" s="9">
        <v>1</v>
      </c>
      <c r="F53" s="9">
        <v>60</v>
      </c>
      <c r="G53" t="s">
        <v>32</v>
      </c>
      <c r="H53" t="s">
        <v>32</v>
      </c>
    </row>
    <row r="54" spans="1:8" ht="12" customHeight="1" x14ac:dyDescent="0.2">
      <c r="A54" s="24" t="s">
        <v>32</v>
      </c>
      <c r="B54" s="1" t="s">
        <v>15</v>
      </c>
      <c r="C54" s="9">
        <v>74</v>
      </c>
      <c r="D54" s="9">
        <v>23</v>
      </c>
      <c r="E54" s="9">
        <v>2</v>
      </c>
      <c r="F54" s="9">
        <v>49</v>
      </c>
      <c r="G54" t="s">
        <v>32</v>
      </c>
      <c r="H54" t="s">
        <v>32</v>
      </c>
    </row>
    <row r="55" spans="1:8" ht="12" customHeight="1" x14ac:dyDescent="0.2">
      <c r="A55" s="24" t="s">
        <v>32</v>
      </c>
      <c r="B55" s="1" t="s">
        <v>16</v>
      </c>
      <c r="C55" s="9">
        <v>104</v>
      </c>
      <c r="D55" s="9">
        <v>36</v>
      </c>
      <c r="E55" s="9">
        <v>5</v>
      </c>
      <c r="F55" s="9">
        <v>63</v>
      </c>
      <c r="G55" t="s">
        <v>32</v>
      </c>
      <c r="H55" t="s">
        <v>32</v>
      </c>
    </row>
    <row r="56" spans="1:8" ht="12" customHeight="1" x14ac:dyDescent="0.2">
      <c r="A56" s="24" t="s">
        <v>32</v>
      </c>
      <c r="B56" s="1" t="s">
        <v>17</v>
      </c>
      <c r="C56" s="9">
        <v>115</v>
      </c>
      <c r="D56" s="9">
        <v>49</v>
      </c>
      <c r="E56" s="9">
        <v>2</v>
      </c>
      <c r="F56" s="9">
        <v>64</v>
      </c>
      <c r="G56" t="s">
        <v>32</v>
      </c>
      <c r="H56" t="s">
        <v>32</v>
      </c>
    </row>
    <row r="57" spans="1:8" ht="12" customHeight="1" x14ac:dyDescent="0.2">
      <c r="A57" s="24" t="s">
        <v>32</v>
      </c>
      <c r="B57" s="1" t="s">
        <v>18</v>
      </c>
      <c r="C57" s="9">
        <v>66</v>
      </c>
      <c r="D57" s="9">
        <v>23</v>
      </c>
      <c r="E57" s="9">
        <v>2</v>
      </c>
      <c r="F57" s="9">
        <v>41</v>
      </c>
      <c r="G57" t="s">
        <v>32</v>
      </c>
      <c r="H57" t="s">
        <v>32</v>
      </c>
    </row>
    <row r="58" spans="1:8" ht="12" customHeight="1" x14ac:dyDescent="0.2">
      <c r="A58" s="24" t="s">
        <v>32</v>
      </c>
      <c r="B58" s="1" t="s">
        <v>19</v>
      </c>
      <c r="C58" s="9">
        <v>64</v>
      </c>
      <c r="D58" s="9">
        <v>35</v>
      </c>
      <c r="E58" s="9">
        <v>1</v>
      </c>
      <c r="F58" s="9">
        <v>28</v>
      </c>
      <c r="G58" t="s">
        <v>32</v>
      </c>
      <c r="H58" t="s">
        <v>32</v>
      </c>
    </row>
    <row r="59" spans="1:8" ht="12" customHeight="1" x14ac:dyDescent="0.2">
      <c r="A59" s="24" t="s">
        <v>32</v>
      </c>
      <c r="B59" s="1" t="s">
        <v>20</v>
      </c>
      <c r="C59" s="9">
        <v>55</v>
      </c>
      <c r="D59" s="9">
        <v>23</v>
      </c>
      <c r="E59" s="9" t="s">
        <v>43</v>
      </c>
      <c r="F59" s="9">
        <v>32</v>
      </c>
      <c r="G59" t="s">
        <v>32</v>
      </c>
      <c r="H59" t="s">
        <v>32</v>
      </c>
    </row>
    <row r="60" spans="1:8" ht="12" customHeight="1" x14ac:dyDescent="0.2">
      <c r="A60" s="24" t="s">
        <v>32</v>
      </c>
      <c r="B60" s="1" t="s">
        <v>21</v>
      </c>
      <c r="C60" s="9">
        <v>40</v>
      </c>
      <c r="D60" s="9">
        <v>21</v>
      </c>
      <c r="E60" s="9">
        <v>1</v>
      </c>
      <c r="F60" s="9">
        <v>18</v>
      </c>
      <c r="G60" t="s">
        <v>32</v>
      </c>
      <c r="H60" t="s">
        <v>32</v>
      </c>
    </row>
    <row r="61" spans="1:8" ht="12" customHeight="1" x14ac:dyDescent="0.2">
      <c r="A61" s="24" t="s">
        <v>32</v>
      </c>
      <c r="B61" s="1" t="s">
        <v>22</v>
      </c>
      <c r="C61" s="9">
        <v>43</v>
      </c>
      <c r="D61" s="9">
        <v>32</v>
      </c>
      <c r="E61" s="9">
        <v>4</v>
      </c>
      <c r="F61" s="9">
        <v>7</v>
      </c>
      <c r="G61" t="s">
        <v>32</v>
      </c>
      <c r="H61" t="s">
        <v>32</v>
      </c>
    </row>
    <row r="62" spans="1:8" ht="12" customHeight="1" x14ac:dyDescent="0.2">
      <c r="A62" s="24" t="s">
        <v>32</v>
      </c>
      <c r="B62" s="1" t="s">
        <v>23</v>
      </c>
      <c r="C62" s="9">
        <v>30</v>
      </c>
      <c r="D62" s="9">
        <v>26</v>
      </c>
      <c r="E62" s="9" t="s">
        <v>43</v>
      </c>
      <c r="F62" s="9">
        <v>4</v>
      </c>
      <c r="G62" t="s">
        <v>32</v>
      </c>
      <c r="H62" t="s">
        <v>32</v>
      </c>
    </row>
    <row r="63" spans="1:8" ht="12" customHeight="1" x14ac:dyDescent="0.2">
      <c r="A63" s="24" t="s">
        <v>32</v>
      </c>
      <c r="B63" s="1" t="s">
        <v>24</v>
      </c>
      <c r="C63" s="9">
        <v>21</v>
      </c>
      <c r="D63" s="9">
        <v>18</v>
      </c>
      <c r="E63" s="9" t="s">
        <v>43</v>
      </c>
      <c r="F63" s="9">
        <v>3</v>
      </c>
      <c r="G63" t="s">
        <v>32</v>
      </c>
      <c r="H63" t="s">
        <v>32</v>
      </c>
    </row>
    <row r="64" spans="1:8" ht="12" customHeight="1" x14ac:dyDescent="0.2">
      <c r="A64" s="24" t="s">
        <v>32</v>
      </c>
      <c r="B64" s="1" t="s">
        <v>25</v>
      </c>
      <c r="C64" s="9">
        <v>17</v>
      </c>
      <c r="D64" s="9">
        <v>15</v>
      </c>
      <c r="E64" s="9" t="s">
        <v>43</v>
      </c>
      <c r="F64" s="9">
        <v>2</v>
      </c>
      <c r="G64" t="s">
        <v>32</v>
      </c>
      <c r="H64" t="s">
        <v>32</v>
      </c>
    </row>
    <row r="65" spans="1:31" ht="12" customHeight="1" x14ac:dyDescent="0.2">
      <c r="A65" s="24" t="s">
        <v>32</v>
      </c>
      <c r="B65" s="1" t="s">
        <v>26</v>
      </c>
      <c r="C65" s="9">
        <v>5</v>
      </c>
      <c r="D65" s="9">
        <v>5</v>
      </c>
      <c r="E65" s="9" t="s">
        <v>43</v>
      </c>
      <c r="F65" s="9" t="s">
        <v>43</v>
      </c>
      <c r="G65" t="s">
        <v>32</v>
      </c>
      <c r="H65" t="s">
        <v>32</v>
      </c>
    </row>
    <row r="66" spans="1:31" ht="12" customHeight="1" x14ac:dyDescent="0.2">
      <c r="A66" s="24" t="s">
        <v>32</v>
      </c>
      <c r="B66" s="1" t="s">
        <v>27</v>
      </c>
      <c r="C66" s="9">
        <v>4</v>
      </c>
      <c r="D66" s="9">
        <v>3</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13924</v>
      </c>
      <c r="D5" s="17">
        <v>5740</v>
      </c>
      <c r="E5" s="17">
        <v>402</v>
      </c>
      <c r="F5" s="17">
        <v>7782</v>
      </c>
    </row>
    <row r="6" spans="1:31" ht="12" customHeight="1" x14ac:dyDescent="0.2">
      <c r="A6" s="24" t="s">
        <v>32</v>
      </c>
      <c r="B6" s="1" t="s">
        <v>9</v>
      </c>
      <c r="C6" s="9">
        <v>82</v>
      </c>
      <c r="D6" s="9">
        <v>42</v>
      </c>
      <c r="E6" s="9" t="s">
        <v>43</v>
      </c>
      <c r="F6" s="9">
        <v>40</v>
      </c>
      <c r="G6" t="s">
        <v>32</v>
      </c>
      <c r="H6" t="s">
        <v>32</v>
      </c>
    </row>
    <row r="7" spans="1:31" ht="12" customHeight="1" x14ac:dyDescent="0.2">
      <c r="A7" s="24" t="s">
        <v>32</v>
      </c>
      <c r="B7" s="1" t="s">
        <v>10</v>
      </c>
      <c r="C7" s="9">
        <v>165</v>
      </c>
      <c r="D7" s="9">
        <v>50</v>
      </c>
      <c r="E7" s="9">
        <v>4</v>
      </c>
      <c r="F7" s="9">
        <v>111</v>
      </c>
      <c r="G7" t="s">
        <v>32</v>
      </c>
      <c r="H7" t="s">
        <v>32</v>
      </c>
    </row>
    <row r="8" spans="1:31" ht="12" customHeight="1" x14ac:dyDescent="0.2">
      <c r="A8" s="24" t="s">
        <v>32</v>
      </c>
      <c r="B8" s="1" t="s">
        <v>11</v>
      </c>
      <c r="C8" s="9">
        <v>301</v>
      </c>
      <c r="D8" s="9">
        <v>91</v>
      </c>
      <c r="E8" s="9">
        <v>12</v>
      </c>
      <c r="F8" s="9">
        <v>198</v>
      </c>
      <c r="G8" t="s">
        <v>32</v>
      </c>
      <c r="H8" t="s">
        <v>32</v>
      </c>
    </row>
    <row r="9" spans="1:31" ht="12" customHeight="1" x14ac:dyDescent="0.2">
      <c r="A9" s="24" t="s">
        <v>32</v>
      </c>
      <c r="B9" s="1" t="s">
        <v>12</v>
      </c>
      <c r="C9" s="9">
        <v>652</v>
      </c>
      <c r="D9" s="9">
        <v>147</v>
      </c>
      <c r="E9" s="9">
        <v>26</v>
      </c>
      <c r="F9" s="9">
        <v>479</v>
      </c>
      <c r="G9" t="s">
        <v>32</v>
      </c>
      <c r="H9" t="s">
        <v>32</v>
      </c>
    </row>
    <row r="10" spans="1:31" ht="12" customHeight="1" x14ac:dyDescent="0.2">
      <c r="A10" s="24" t="s">
        <v>32</v>
      </c>
      <c r="B10" s="1" t="s">
        <v>13</v>
      </c>
      <c r="C10" s="9">
        <v>770</v>
      </c>
      <c r="D10" s="9">
        <v>154</v>
      </c>
      <c r="E10" s="9">
        <v>18</v>
      </c>
      <c r="F10" s="9">
        <v>598</v>
      </c>
      <c r="G10" t="s">
        <v>32</v>
      </c>
      <c r="H10" t="s">
        <v>32</v>
      </c>
    </row>
    <row r="11" spans="1:31" ht="12" customHeight="1" x14ac:dyDescent="0.2">
      <c r="A11" s="24" t="s">
        <v>32</v>
      </c>
      <c r="B11" s="1" t="s">
        <v>14</v>
      </c>
      <c r="C11" s="9">
        <v>1091</v>
      </c>
      <c r="D11" s="9">
        <v>309</v>
      </c>
      <c r="E11" s="9">
        <v>25</v>
      </c>
      <c r="F11" s="9">
        <v>757</v>
      </c>
      <c r="G11" t="s">
        <v>32</v>
      </c>
      <c r="H11" t="s">
        <v>32</v>
      </c>
    </row>
    <row r="12" spans="1:31" ht="12" customHeight="1" x14ac:dyDescent="0.2">
      <c r="A12" s="24" t="s">
        <v>32</v>
      </c>
      <c r="B12" s="1" t="s">
        <v>15</v>
      </c>
      <c r="C12" s="9">
        <v>1492</v>
      </c>
      <c r="D12" s="9">
        <v>468</v>
      </c>
      <c r="E12" s="9">
        <v>61</v>
      </c>
      <c r="F12" s="9">
        <v>963</v>
      </c>
      <c r="G12" t="s">
        <v>32</v>
      </c>
      <c r="H12" t="s">
        <v>32</v>
      </c>
    </row>
    <row r="13" spans="1:31" ht="12" customHeight="1" x14ac:dyDescent="0.2">
      <c r="A13" s="24" t="s">
        <v>32</v>
      </c>
      <c r="B13" s="1" t="s">
        <v>16</v>
      </c>
      <c r="C13" s="9">
        <v>1773</v>
      </c>
      <c r="D13" s="9">
        <v>615</v>
      </c>
      <c r="E13" s="9">
        <v>52</v>
      </c>
      <c r="F13" s="9">
        <v>1106</v>
      </c>
      <c r="G13" t="s">
        <v>32</v>
      </c>
      <c r="H13" t="s">
        <v>32</v>
      </c>
    </row>
    <row r="14" spans="1:31" ht="12" customHeight="1" x14ac:dyDescent="0.2">
      <c r="A14" s="24" t="s">
        <v>32</v>
      </c>
      <c r="B14" s="1" t="s">
        <v>17</v>
      </c>
      <c r="C14" s="9">
        <v>1608</v>
      </c>
      <c r="D14" s="9">
        <v>607</v>
      </c>
      <c r="E14" s="9">
        <v>59</v>
      </c>
      <c r="F14" s="9">
        <v>942</v>
      </c>
      <c r="G14" t="s">
        <v>32</v>
      </c>
      <c r="H14" t="s">
        <v>32</v>
      </c>
    </row>
    <row r="15" spans="1:31" ht="12" customHeight="1" x14ac:dyDescent="0.2">
      <c r="A15" s="24" t="s">
        <v>32</v>
      </c>
      <c r="B15" s="1" t="s">
        <v>18</v>
      </c>
      <c r="C15" s="9">
        <v>1296</v>
      </c>
      <c r="D15" s="9">
        <v>512</v>
      </c>
      <c r="E15" s="9">
        <v>32</v>
      </c>
      <c r="F15" s="9">
        <v>752</v>
      </c>
      <c r="G15" t="s">
        <v>32</v>
      </c>
      <c r="H15" t="s">
        <v>32</v>
      </c>
    </row>
    <row r="16" spans="1:31" ht="12" customHeight="1" x14ac:dyDescent="0.2">
      <c r="A16" s="24" t="s">
        <v>32</v>
      </c>
      <c r="B16" s="1" t="s">
        <v>19</v>
      </c>
      <c r="C16" s="9">
        <v>1101</v>
      </c>
      <c r="D16" s="9">
        <v>454</v>
      </c>
      <c r="E16" s="9">
        <v>35</v>
      </c>
      <c r="F16" s="9">
        <v>612</v>
      </c>
      <c r="G16" t="s">
        <v>32</v>
      </c>
      <c r="H16" t="s">
        <v>32</v>
      </c>
    </row>
    <row r="17" spans="1:8" ht="12" customHeight="1" x14ac:dyDescent="0.2">
      <c r="A17" s="24" t="s">
        <v>32</v>
      </c>
      <c r="B17" s="1" t="s">
        <v>20</v>
      </c>
      <c r="C17" s="9">
        <v>884</v>
      </c>
      <c r="D17" s="9">
        <v>399</v>
      </c>
      <c r="E17" s="9">
        <v>28</v>
      </c>
      <c r="F17" s="9">
        <v>457</v>
      </c>
      <c r="G17" t="s">
        <v>32</v>
      </c>
      <c r="H17" t="s">
        <v>32</v>
      </c>
    </row>
    <row r="18" spans="1:8" ht="12" customHeight="1" x14ac:dyDescent="0.2">
      <c r="A18" s="24" t="s">
        <v>32</v>
      </c>
      <c r="B18" s="1" t="s">
        <v>21</v>
      </c>
      <c r="C18" s="9">
        <v>734</v>
      </c>
      <c r="D18" s="9">
        <v>332</v>
      </c>
      <c r="E18" s="9">
        <v>21</v>
      </c>
      <c r="F18" s="9">
        <v>381</v>
      </c>
      <c r="G18" t="s">
        <v>32</v>
      </c>
      <c r="H18" t="s">
        <v>32</v>
      </c>
    </row>
    <row r="19" spans="1:8" ht="12" customHeight="1" x14ac:dyDescent="0.2">
      <c r="A19" s="24" t="s">
        <v>32</v>
      </c>
      <c r="B19" s="1" t="s">
        <v>22</v>
      </c>
      <c r="C19" s="9">
        <v>620</v>
      </c>
      <c r="D19" s="9">
        <v>426</v>
      </c>
      <c r="E19" s="9">
        <v>13</v>
      </c>
      <c r="F19" s="9">
        <v>181</v>
      </c>
      <c r="G19" t="s">
        <v>32</v>
      </c>
      <c r="H19" t="s">
        <v>32</v>
      </c>
    </row>
    <row r="20" spans="1:8" ht="12" customHeight="1" x14ac:dyDescent="0.2">
      <c r="A20" s="24" t="s">
        <v>32</v>
      </c>
      <c r="B20" s="1" t="s">
        <v>23</v>
      </c>
      <c r="C20" s="9">
        <v>539</v>
      </c>
      <c r="D20" s="9">
        <v>450</v>
      </c>
      <c r="E20" s="9">
        <v>8</v>
      </c>
      <c r="F20" s="9">
        <v>81</v>
      </c>
      <c r="G20" t="s">
        <v>32</v>
      </c>
      <c r="H20" t="s">
        <v>32</v>
      </c>
    </row>
    <row r="21" spans="1:8" ht="12" customHeight="1" x14ac:dyDescent="0.2">
      <c r="A21" s="24" t="s">
        <v>32</v>
      </c>
      <c r="B21" s="1" t="s">
        <v>24</v>
      </c>
      <c r="C21" s="9">
        <v>411</v>
      </c>
      <c r="D21" s="9">
        <v>349</v>
      </c>
      <c r="E21" s="9">
        <v>3</v>
      </c>
      <c r="F21" s="9">
        <v>59</v>
      </c>
      <c r="G21" t="s">
        <v>32</v>
      </c>
      <c r="H21" t="s">
        <v>32</v>
      </c>
    </row>
    <row r="22" spans="1:8" ht="12" customHeight="1" x14ac:dyDescent="0.2">
      <c r="A22" s="24" t="s">
        <v>32</v>
      </c>
      <c r="B22" s="1" t="s">
        <v>25</v>
      </c>
      <c r="C22" s="9">
        <v>205</v>
      </c>
      <c r="D22" s="9">
        <v>178</v>
      </c>
      <c r="E22" s="9">
        <v>4</v>
      </c>
      <c r="F22" s="9">
        <v>23</v>
      </c>
      <c r="G22" t="s">
        <v>32</v>
      </c>
      <c r="H22" t="s">
        <v>32</v>
      </c>
    </row>
    <row r="23" spans="1:8" ht="12" customHeight="1" x14ac:dyDescent="0.2">
      <c r="A23" s="24" t="s">
        <v>32</v>
      </c>
      <c r="B23" s="1" t="s">
        <v>26</v>
      </c>
      <c r="C23" s="9">
        <v>120</v>
      </c>
      <c r="D23" s="9">
        <v>100</v>
      </c>
      <c r="E23" s="9">
        <v>1</v>
      </c>
      <c r="F23" s="9">
        <v>19</v>
      </c>
      <c r="G23" t="s">
        <v>32</v>
      </c>
      <c r="H23" t="s">
        <v>32</v>
      </c>
    </row>
    <row r="24" spans="1:8" ht="12" customHeight="1" x14ac:dyDescent="0.25">
      <c r="A24" s="24" t="s">
        <v>32</v>
      </c>
      <c r="B24" s="1" t="s">
        <v>27</v>
      </c>
      <c r="C24" s="9">
        <v>77</v>
      </c>
      <c r="D24" s="9">
        <v>56</v>
      </c>
      <c r="E24" s="9" t="s">
        <v>43</v>
      </c>
      <c r="F24" s="9">
        <v>21</v>
      </c>
      <c r="G24" t="s">
        <v>32</v>
      </c>
      <c r="H24" t="s">
        <v>32</v>
      </c>
    </row>
    <row r="25" spans="1:8" ht="12" customHeight="1" x14ac:dyDescent="0.2">
      <c r="A25" s="24" t="s">
        <v>32</v>
      </c>
      <c r="B25" s="1" t="s">
        <v>28</v>
      </c>
      <c r="C25" s="9">
        <v>3</v>
      </c>
      <c r="D25" s="9">
        <v>1</v>
      </c>
      <c r="E25" s="9" t="s">
        <v>43</v>
      </c>
      <c r="F25" s="9">
        <v>2</v>
      </c>
      <c r="G25" t="s">
        <v>32</v>
      </c>
      <c r="H25" t="s">
        <v>32</v>
      </c>
    </row>
    <row r="26" spans="1:8" ht="12" customHeight="1" x14ac:dyDescent="0.2">
      <c r="A26" s="25" t="s">
        <v>29</v>
      </c>
      <c r="B26" s="4" t="s">
        <v>32</v>
      </c>
      <c r="C26" s="3">
        <v>7601</v>
      </c>
      <c r="D26" s="3">
        <v>3275</v>
      </c>
      <c r="E26" s="3">
        <v>243</v>
      </c>
      <c r="F26" s="3">
        <v>4083</v>
      </c>
    </row>
    <row r="27" spans="1:8" ht="12" customHeight="1" x14ac:dyDescent="0.2">
      <c r="A27" s="24" t="s">
        <v>32</v>
      </c>
      <c r="B27" s="1" t="s">
        <v>9</v>
      </c>
      <c r="C27" s="9">
        <v>35</v>
      </c>
      <c r="D27" s="9">
        <v>19</v>
      </c>
      <c r="E27" s="9" t="s">
        <v>43</v>
      </c>
      <c r="F27" s="9">
        <v>16</v>
      </c>
      <c r="G27" t="s">
        <v>32</v>
      </c>
      <c r="H27" t="s">
        <v>32</v>
      </c>
    </row>
    <row r="28" spans="1:8" ht="12" customHeight="1" x14ac:dyDescent="0.2">
      <c r="A28" s="24" t="s">
        <v>32</v>
      </c>
      <c r="B28" s="1" t="s">
        <v>10</v>
      </c>
      <c r="C28" s="9">
        <v>89</v>
      </c>
      <c r="D28" s="9">
        <v>23</v>
      </c>
      <c r="E28" s="9">
        <v>1</v>
      </c>
      <c r="F28" s="9">
        <v>65</v>
      </c>
      <c r="G28" t="s">
        <v>32</v>
      </c>
      <c r="H28" t="s">
        <v>32</v>
      </c>
    </row>
    <row r="29" spans="1:8" ht="12" customHeight="1" x14ac:dyDescent="0.2">
      <c r="A29" s="24" t="s">
        <v>32</v>
      </c>
      <c r="B29" s="1" t="s">
        <v>11</v>
      </c>
      <c r="C29" s="9">
        <v>143</v>
      </c>
      <c r="D29" s="9">
        <v>41</v>
      </c>
      <c r="E29" s="9">
        <v>3</v>
      </c>
      <c r="F29" s="9">
        <v>99</v>
      </c>
      <c r="G29" t="s">
        <v>32</v>
      </c>
      <c r="H29" t="s">
        <v>32</v>
      </c>
    </row>
    <row r="30" spans="1:8" ht="12" customHeight="1" x14ac:dyDescent="0.2">
      <c r="A30" s="24" t="s">
        <v>32</v>
      </c>
      <c r="B30" s="1" t="s">
        <v>12</v>
      </c>
      <c r="C30" s="9">
        <v>332</v>
      </c>
      <c r="D30" s="9">
        <v>73</v>
      </c>
      <c r="E30" s="9">
        <v>14</v>
      </c>
      <c r="F30" s="9">
        <v>245</v>
      </c>
      <c r="G30" t="s">
        <v>32</v>
      </c>
      <c r="H30" t="s">
        <v>32</v>
      </c>
    </row>
    <row r="31" spans="1:8" ht="12" customHeight="1" x14ac:dyDescent="0.2">
      <c r="A31" s="24" t="s">
        <v>32</v>
      </c>
      <c r="B31" s="1" t="s">
        <v>13</v>
      </c>
      <c r="C31" s="9">
        <v>392</v>
      </c>
      <c r="D31" s="9">
        <v>75</v>
      </c>
      <c r="E31" s="9">
        <v>12</v>
      </c>
      <c r="F31" s="9">
        <v>305</v>
      </c>
      <c r="G31" t="s">
        <v>32</v>
      </c>
      <c r="H31" t="s">
        <v>32</v>
      </c>
    </row>
    <row r="32" spans="1:8" ht="12" customHeight="1" x14ac:dyDescent="0.2">
      <c r="A32" s="24" t="s">
        <v>32</v>
      </c>
      <c r="B32" s="1" t="s">
        <v>14</v>
      </c>
      <c r="C32" s="9">
        <v>604</v>
      </c>
      <c r="D32" s="9">
        <v>171</v>
      </c>
      <c r="E32" s="9">
        <v>17</v>
      </c>
      <c r="F32" s="9">
        <v>416</v>
      </c>
      <c r="G32" t="s">
        <v>32</v>
      </c>
      <c r="H32" t="s">
        <v>32</v>
      </c>
    </row>
    <row r="33" spans="1:8" ht="12" customHeight="1" x14ac:dyDescent="0.2">
      <c r="A33" s="24" t="s">
        <v>32</v>
      </c>
      <c r="B33" s="1" t="s">
        <v>15</v>
      </c>
      <c r="C33" s="9">
        <v>796</v>
      </c>
      <c r="D33" s="9">
        <v>252</v>
      </c>
      <c r="E33" s="9">
        <v>40</v>
      </c>
      <c r="F33" s="9">
        <v>504</v>
      </c>
      <c r="G33" t="s">
        <v>32</v>
      </c>
      <c r="H33" t="s">
        <v>32</v>
      </c>
    </row>
    <row r="34" spans="1:8" ht="12" customHeight="1" x14ac:dyDescent="0.2">
      <c r="A34" s="24" t="s">
        <v>32</v>
      </c>
      <c r="B34" s="1" t="s">
        <v>16</v>
      </c>
      <c r="C34" s="9">
        <v>941</v>
      </c>
      <c r="D34" s="9">
        <v>342</v>
      </c>
      <c r="E34" s="9">
        <v>31</v>
      </c>
      <c r="F34" s="9">
        <v>568</v>
      </c>
      <c r="G34" t="s">
        <v>32</v>
      </c>
      <c r="H34" t="s">
        <v>32</v>
      </c>
    </row>
    <row r="35" spans="1:8" ht="12" customHeight="1" x14ac:dyDescent="0.2">
      <c r="A35" s="24" t="s">
        <v>32</v>
      </c>
      <c r="B35" s="1" t="s">
        <v>17</v>
      </c>
      <c r="C35" s="9">
        <v>873</v>
      </c>
      <c r="D35" s="9">
        <v>345</v>
      </c>
      <c r="E35" s="9">
        <v>39</v>
      </c>
      <c r="F35" s="9">
        <v>489</v>
      </c>
      <c r="G35" t="s">
        <v>32</v>
      </c>
      <c r="H35" t="s">
        <v>32</v>
      </c>
    </row>
    <row r="36" spans="1:8" ht="12" customHeight="1" x14ac:dyDescent="0.2">
      <c r="A36" s="24" t="s">
        <v>32</v>
      </c>
      <c r="B36" s="1" t="s">
        <v>18</v>
      </c>
      <c r="C36" s="9">
        <v>721</v>
      </c>
      <c r="D36" s="9">
        <v>295</v>
      </c>
      <c r="E36" s="9">
        <v>22</v>
      </c>
      <c r="F36" s="9">
        <v>404</v>
      </c>
      <c r="G36" t="s">
        <v>32</v>
      </c>
      <c r="H36" t="s">
        <v>32</v>
      </c>
    </row>
    <row r="37" spans="1:8" ht="12" customHeight="1" x14ac:dyDescent="0.2">
      <c r="A37" s="24" t="s">
        <v>32</v>
      </c>
      <c r="B37" s="1" t="s">
        <v>19</v>
      </c>
      <c r="C37" s="9">
        <v>583</v>
      </c>
      <c r="D37" s="9">
        <v>264</v>
      </c>
      <c r="E37" s="9">
        <v>22</v>
      </c>
      <c r="F37" s="9">
        <v>297</v>
      </c>
      <c r="G37" t="s">
        <v>32</v>
      </c>
      <c r="H37" t="s">
        <v>32</v>
      </c>
    </row>
    <row r="38" spans="1:8" ht="12" customHeight="1" x14ac:dyDescent="0.2">
      <c r="A38" s="24" t="s">
        <v>32</v>
      </c>
      <c r="B38" s="1" t="s">
        <v>20</v>
      </c>
      <c r="C38" s="9">
        <v>513</v>
      </c>
      <c r="D38" s="9">
        <v>251</v>
      </c>
      <c r="E38" s="9">
        <v>16</v>
      </c>
      <c r="F38" s="9">
        <v>246</v>
      </c>
      <c r="G38" t="s">
        <v>32</v>
      </c>
      <c r="H38" t="s">
        <v>32</v>
      </c>
    </row>
    <row r="39" spans="1:8" ht="12" customHeight="1" x14ac:dyDescent="0.2">
      <c r="A39" s="24" t="s">
        <v>32</v>
      </c>
      <c r="B39" s="1" t="s">
        <v>21</v>
      </c>
      <c r="C39" s="9">
        <v>414</v>
      </c>
      <c r="D39" s="9">
        <v>201</v>
      </c>
      <c r="E39" s="9">
        <v>10</v>
      </c>
      <c r="F39" s="9">
        <v>203</v>
      </c>
      <c r="G39" t="s">
        <v>32</v>
      </c>
      <c r="H39" t="s">
        <v>32</v>
      </c>
    </row>
    <row r="40" spans="1:8" ht="12" customHeight="1" x14ac:dyDescent="0.2">
      <c r="A40" s="24" t="s">
        <v>32</v>
      </c>
      <c r="B40" s="1" t="s">
        <v>22</v>
      </c>
      <c r="C40" s="9">
        <v>387</v>
      </c>
      <c r="D40" s="9">
        <v>269</v>
      </c>
      <c r="E40" s="9">
        <v>8</v>
      </c>
      <c r="F40" s="9">
        <v>110</v>
      </c>
      <c r="G40" t="s">
        <v>32</v>
      </c>
      <c r="H40" t="s">
        <v>32</v>
      </c>
    </row>
    <row r="41" spans="1:8" ht="12" customHeight="1" x14ac:dyDescent="0.2">
      <c r="A41" s="24" t="s">
        <v>32</v>
      </c>
      <c r="B41" s="1" t="s">
        <v>23</v>
      </c>
      <c r="C41" s="9">
        <v>302</v>
      </c>
      <c r="D41" s="9">
        <v>251</v>
      </c>
      <c r="E41" s="9">
        <v>3</v>
      </c>
      <c r="F41" s="9">
        <v>48</v>
      </c>
      <c r="G41" t="s">
        <v>32</v>
      </c>
      <c r="H41" t="s">
        <v>32</v>
      </c>
    </row>
    <row r="42" spans="1:8" ht="12" customHeight="1" x14ac:dyDescent="0.2">
      <c r="A42" s="24" t="s">
        <v>32</v>
      </c>
      <c r="B42" s="1" t="s">
        <v>24</v>
      </c>
      <c r="C42" s="9">
        <v>242</v>
      </c>
      <c r="D42" s="9">
        <v>205</v>
      </c>
      <c r="E42" s="9">
        <v>3</v>
      </c>
      <c r="F42" s="9">
        <v>34</v>
      </c>
      <c r="G42" t="s">
        <v>32</v>
      </c>
      <c r="H42" t="s">
        <v>32</v>
      </c>
    </row>
    <row r="43" spans="1:8" ht="12" customHeight="1" x14ac:dyDescent="0.2">
      <c r="A43" s="24" t="s">
        <v>32</v>
      </c>
      <c r="B43" s="1" t="s">
        <v>25</v>
      </c>
      <c r="C43" s="9">
        <v>110</v>
      </c>
      <c r="D43" s="9">
        <v>97</v>
      </c>
      <c r="E43" s="9">
        <v>1</v>
      </c>
      <c r="F43" s="9">
        <v>12</v>
      </c>
      <c r="G43" t="s">
        <v>32</v>
      </c>
      <c r="H43" t="s">
        <v>32</v>
      </c>
    </row>
    <row r="44" spans="1:8" ht="12" customHeight="1" x14ac:dyDescent="0.2">
      <c r="A44" s="24" t="s">
        <v>32</v>
      </c>
      <c r="B44" s="1" t="s">
        <v>26</v>
      </c>
      <c r="C44" s="9">
        <v>79</v>
      </c>
      <c r="D44" s="9">
        <v>66</v>
      </c>
      <c r="E44" s="9">
        <v>1</v>
      </c>
      <c r="F44" s="9">
        <v>12</v>
      </c>
      <c r="G44" t="s">
        <v>32</v>
      </c>
      <c r="H44" t="s">
        <v>32</v>
      </c>
    </row>
    <row r="45" spans="1:8" ht="12" customHeight="1" x14ac:dyDescent="0.2">
      <c r="A45" s="24" t="s">
        <v>32</v>
      </c>
      <c r="B45" s="1" t="s">
        <v>27</v>
      </c>
      <c r="C45" s="9">
        <v>43</v>
      </c>
      <c r="D45" s="9">
        <v>35</v>
      </c>
      <c r="E45" s="9" t="s">
        <v>43</v>
      </c>
      <c r="F45" s="9">
        <v>8</v>
      </c>
      <c r="G45" t="s">
        <v>32</v>
      </c>
      <c r="H45" t="s">
        <v>32</v>
      </c>
    </row>
    <row r="46" spans="1:8" ht="12" customHeight="1" x14ac:dyDescent="0.2">
      <c r="A46" s="24" t="s">
        <v>32</v>
      </c>
      <c r="B46" s="1" t="s">
        <v>28</v>
      </c>
      <c r="C46" s="9">
        <v>2</v>
      </c>
      <c r="D46" s="9" t="s">
        <v>43</v>
      </c>
      <c r="E46" s="9" t="s">
        <v>43</v>
      </c>
      <c r="F46" s="9">
        <v>2</v>
      </c>
      <c r="G46" t="s">
        <v>32</v>
      </c>
      <c r="H46" t="s">
        <v>32</v>
      </c>
    </row>
    <row r="47" spans="1:8" ht="12" customHeight="1" x14ac:dyDescent="0.2">
      <c r="A47" s="25" t="s">
        <v>30</v>
      </c>
      <c r="B47" s="4" t="s">
        <v>32</v>
      </c>
      <c r="C47" s="3">
        <v>6323</v>
      </c>
      <c r="D47" s="3">
        <v>2465</v>
      </c>
      <c r="E47" s="3">
        <v>159</v>
      </c>
      <c r="F47" s="3">
        <v>3699</v>
      </c>
    </row>
    <row r="48" spans="1:8" ht="12" customHeight="1" x14ac:dyDescent="0.2">
      <c r="A48" s="24" t="s">
        <v>32</v>
      </c>
      <c r="B48" s="1" t="s">
        <v>9</v>
      </c>
      <c r="C48" s="9">
        <v>47</v>
      </c>
      <c r="D48" s="9">
        <v>23</v>
      </c>
      <c r="E48" s="9" t="s">
        <v>43</v>
      </c>
      <c r="F48" s="9">
        <v>24</v>
      </c>
      <c r="G48" t="s">
        <v>32</v>
      </c>
      <c r="H48" t="s">
        <v>32</v>
      </c>
    </row>
    <row r="49" spans="1:8" ht="12" customHeight="1" x14ac:dyDescent="0.2">
      <c r="A49" s="24" t="s">
        <v>32</v>
      </c>
      <c r="B49" s="1" t="s">
        <v>10</v>
      </c>
      <c r="C49" s="9">
        <v>76</v>
      </c>
      <c r="D49" s="9">
        <v>27</v>
      </c>
      <c r="E49" s="9">
        <v>3</v>
      </c>
      <c r="F49" s="9">
        <v>46</v>
      </c>
      <c r="G49" t="s">
        <v>32</v>
      </c>
      <c r="H49" t="s">
        <v>32</v>
      </c>
    </row>
    <row r="50" spans="1:8" ht="12" customHeight="1" x14ac:dyDescent="0.2">
      <c r="A50" s="24" t="s">
        <v>32</v>
      </c>
      <c r="B50" s="1" t="s">
        <v>11</v>
      </c>
      <c r="C50" s="9">
        <v>158</v>
      </c>
      <c r="D50" s="9">
        <v>50</v>
      </c>
      <c r="E50" s="9">
        <v>9</v>
      </c>
      <c r="F50" s="9">
        <v>99</v>
      </c>
      <c r="G50" t="s">
        <v>32</v>
      </c>
      <c r="H50" t="s">
        <v>32</v>
      </c>
    </row>
    <row r="51" spans="1:8" ht="12" customHeight="1" x14ac:dyDescent="0.2">
      <c r="A51" s="24" t="s">
        <v>32</v>
      </c>
      <c r="B51" s="1" t="s">
        <v>12</v>
      </c>
      <c r="C51" s="9">
        <v>320</v>
      </c>
      <c r="D51" s="9">
        <v>74</v>
      </c>
      <c r="E51" s="9">
        <v>12</v>
      </c>
      <c r="F51" s="9">
        <v>234</v>
      </c>
      <c r="G51" t="s">
        <v>32</v>
      </c>
      <c r="H51" t="s">
        <v>32</v>
      </c>
    </row>
    <row r="52" spans="1:8" ht="12" customHeight="1" x14ac:dyDescent="0.2">
      <c r="A52" s="24" t="s">
        <v>32</v>
      </c>
      <c r="B52" s="1" t="s">
        <v>13</v>
      </c>
      <c r="C52" s="9">
        <v>378</v>
      </c>
      <c r="D52" s="9">
        <v>79</v>
      </c>
      <c r="E52" s="9">
        <v>6</v>
      </c>
      <c r="F52" s="9">
        <v>293</v>
      </c>
      <c r="G52" t="s">
        <v>32</v>
      </c>
      <c r="H52" t="s">
        <v>32</v>
      </c>
    </row>
    <row r="53" spans="1:8" ht="12" customHeight="1" x14ac:dyDescent="0.2">
      <c r="A53" s="24" t="s">
        <v>32</v>
      </c>
      <c r="B53" s="1" t="s">
        <v>14</v>
      </c>
      <c r="C53" s="9">
        <v>487</v>
      </c>
      <c r="D53" s="9">
        <v>138</v>
      </c>
      <c r="E53" s="9">
        <v>8</v>
      </c>
      <c r="F53" s="9">
        <v>341</v>
      </c>
      <c r="G53" t="s">
        <v>32</v>
      </c>
      <c r="H53" t="s">
        <v>32</v>
      </c>
    </row>
    <row r="54" spans="1:8" ht="12" customHeight="1" x14ac:dyDescent="0.2">
      <c r="A54" s="24" t="s">
        <v>32</v>
      </c>
      <c r="B54" s="1" t="s">
        <v>15</v>
      </c>
      <c r="C54" s="9">
        <v>696</v>
      </c>
      <c r="D54" s="9">
        <v>216</v>
      </c>
      <c r="E54" s="9">
        <v>21</v>
      </c>
      <c r="F54" s="9">
        <v>459</v>
      </c>
      <c r="G54" t="s">
        <v>32</v>
      </c>
      <c r="H54" t="s">
        <v>32</v>
      </c>
    </row>
    <row r="55" spans="1:8" ht="12" customHeight="1" x14ac:dyDescent="0.2">
      <c r="A55" s="24" t="s">
        <v>32</v>
      </c>
      <c r="B55" s="1" t="s">
        <v>16</v>
      </c>
      <c r="C55" s="9">
        <v>832</v>
      </c>
      <c r="D55" s="9">
        <v>273</v>
      </c>
      <c r="E55" s="9">
        <v>21</v>
      </c>
      <c r="F55" s="9">
        <v>538</v>
      </c>
      <c r="G55" t="s">
        <v>32</v>
      </c>
      <c r="H55" t="s">
        <v>32</v>
      </c>
    </row>
    <row r="56" spans="1:8" ht="12" customHeight="1" x14ac:dyDescent="0.2">
      <c r="A56" s="24" t="s">
        <v>32</v>
      </c>
      <c r="B56" s="1" t="s">
        <v>17</v>
      </c>
      <c r="C56" s="9">
        <v>735</v>
      </c>
      <c r="D56" s="9">
        <v>262</v>
      </c>
      <c r="E56" s="9">
        <v>20</v>
      </c>
      <c r="F56" s="9">
        <v>453</v>
      </c>
      <c r="G56" t="s">
        <v>32</v>
      </c>
      <c r="H56" t="s">
        <v>32</v>
      </c>
    </row>
    <row r="57" spans="1:8" ht="12" customHeight="1" x14ac:dyDescent="0.2">
      <c r="A57" s="24" t="s">
        <v>32</v>
      </c>
      <c r="B57" s="1" t="s">
        <v>18</v>
      </c>
      <c r="C57" s="9">
        <v>575</v>
      </c>
      <c r="D57" s="9">
        <v>217</v>
      </c>
      <c r="E57" s="9">
        <v>10</v>
      </c>
      <c r="F57" s="9">
        <v>348</v>
      </c>
      <c r="G57" t="s">
        <v>32</v>
      </c>
      <c r="H57" t="s">
        <v>32</v>
      </c>
    </row>
    <row r="58" spans="1:8" ht="12" customHeight="1" x14ac:dyDescent="0.2">
      <c r="A58" s="24" t="s">
        <v>32</v>
      </c>
      <c r="B58" s="1" t="s">
        <v>19</v>
      </c>
      <c r="C58" s="9">
        <v>518</v>
      </c>
      <c r="D58" s="9">
        <v>190</v>
      </c>
      <c r="E58" s="9">
        <v>13</v>
      </c>
      <c r="F58" s="9">
        <v>315</v>
      </c>
      <c r="G58" t="s">
        <v>32</v>
      </c>
      <c r="H58" t="s">
        <v>32</v>
      </c>
    </row>
    <row r="59" spans="1:8" ht="12" customHeight="1" x14ac:dyDescent="0.2">
      <c r="A59" s="24" t="s">
        <v>32</v>
      </c>
      <c r="B59" s="1" t="s">
        <v>20</v>
      </c>
      <c r="C59" s="9">
        <v>371</v>
      </c>
      <c r="D59" s="9">
        <v>148</v>
      </c>
      <c r="E59" s="9">
        <v>12</v>
      </c>
      <c r="F59" s="9">
        <v>211</v>
      </c>
      <c r="G59" t="s">
        <v>32</v>
      </c>
      <c r="H59" t="s">
        <v>32</v>
      </c>
    </row>
    <row r="60" spans="1:8" ht="12" customHeight="1" x14ac:dyDescent="0.2">
      <c r="A60" s="24" t="s">
        <v>32</v>
      </c>
      <c r="B60" s="1" t="s">
        <v>21</v>
      </c>
      <c r="C60" s="9">
        <v>320</v>
      </c>
      <c r="D60" s="9">
        <v>131</v>
      </c>
      <c r="E60" s="9">
        <v>11</v>
      </c>
      <c r="F60" s="9">
        <v>178</v>
      </c>
      <c r="G60" t="s">
        <v>32</v>
      </c>
      <c r="H60" t="s">
        <v>32</v>
      </c>
    </row>
    <row r="61" spans="1:8" ht="12" customHeight="1" x14ac:dyDescent="0.2">
      <c r="A61" s="24" t="s">
        <v>32</v>
      </c>
      <c r="B61" s="1" t="s">
        <v>22</v>
      </c>
      <c r="C61" s="9">
        <v>233</v>
      </c>
      <c r="D61" s="9">
        <v>157</v>
      </c>
      <c r="E61" s="9">
        <v>5</v>
      </c>
      <c r="F61" s="9">
        <v>71</v>
      </c>
      <c r="G61" t="s">
        <v>32</v>
      </c>
      <c r="H61" t="s">
        <v>32</v>
      </c>
    </row>
    <row r="62" spans="1:8" ht="12" customHeight="1" x14ac:dyDescent="0.2">
      <c r="A62" s="24" t="s">
        <v>32</v>
      </c>
      <c r="B62" s="1" t="s">
        <v>23</v>
      </c>
      <c r="C62" s="9">
        <v>237</v>
      </c>
      <c r="D62" s="9">
        <v>199</v>
      </c>
      <c r="E62" s="9">
        <v>5</v>
      </c>
      <c r="F62" s="9">
        <v>33</v>
      </c>
      <c r="G62" t="s">
        <v>32</v>
      </c>
      <c r="H62" t="s">
        <v>32</v>
      </c>
    </row>
    <row r="63" spans="1:8" ht="12" customHeight="1" x14ac:dyDescent="0.2">
      <c r="A63" s="24" t="s">
        <v>32</v>
      </c>
      <c r="B63" s="1" t="s">
        <v>24</v>
      </c>
      <c r="C63" s="9">
        <v>169</v>
      </c>
      <c r="D63" s="9">
        <v>144</v>
      </c>
      <c r="E63" s="9" t="s">
        <v>43</v>
      </c>
      <c r="F63" s="9">
        <v>25</v>
      </c>
      <c r="G63" t="s">
        <v>32</v>
      </c>
      <c r="H63" t="s">
        <v>32</v>
      </c>
    </row>
    <row r="64" spans="1:8" ht="12" customHeight="1" x14ac:dyDescent="0.2">
      <c r="A64" s="24" t="s">
        <v>32</v>
      </c>
      <c r="B64" s="1" t="s">
        <v>25</v>
      </c>
      <c r="C64" s="9">
        <v>95</v>
      </c>
      <c r="D64" s="9">
        <v>81</v>
      </c>
      <c r="E64" s="9">
        <v>3</v>
      </c>
      <c r="F64" s="9">
        <v>11</v>
      </c>
      <c r="G64" t="s">
        <v>32</v>
      </c>
      <c r="H64" t="s">
        <v>32</v>
      </c>
    </row>
    <row r="65" spans="1:31" ht="12" customHeight="1" x14ac:dyDescent="0.2">
      <c r="A65" s="24" t="s">
        <v>32</v>
      </c>
      <c r="B65" s="1" t="s">
        <v>26</v>
      </c>
      <c r="C65" s="9">
        <v>41</v>
      </c>
      <c r="D65" s="9">
        <v>34</v>
      </c>
      <c r="E65" s="9" t="s">
        <v>43</v>
      </c>
      <c r="F65" s="9">
        <v>7</v>
      </c>
      <c r="G65" t="s">
        <v>32</v>
      </c>
      <c r="H65" t="s">
        <v>32</v>
      </c>
    </row>
    <row r="66" spans="1:31" ht="12" customHeight="1" x14ac:dyDescent="0.2">
      <c r="A66" s="24" t="s">
        <v>32</v>
      </c>
      <c r="B66" s="1" t="s">
        <v>27</v>
      </c>
      <c r="C66" s="9">
        <v>34</v>
      </c>
      <c r="D66" s="9">
        <v>21</v>
      </c>
      <c r="E66" s="9" t="s">
        <v>43</v>
      </c>
      <c r="F66" s="9">
        <v>13</v>
      </c>
      <c r="G66" t="s">
        <v>32</v>
      </c>
      <c r="H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29439</v>
      </c>
      <c r="D5" s="17">
        <v>11964</v>
      </c>
      <c r="E5" s="17">
        <v>752</v>
      </c>
      <c r="F5" s="17">
        <v>16723</v>
      </c>
    </row>
    <row r="6" spans="1:31" ht="12" customHeight="1" x14ac:dyDescent="0.2">
      <c r="A6" s="24" t="s">
        <v>32</v>
      </c>
      <c r="B6" s="1" t="s">
        <v>9</v>
      </c>
      <c r="C6" s="9">
        <v>222</v>
      </c>
      <c r="D6" s="9">
        <v>77</v>
      </c>
      <c r="E6" s="9">
        <v>6</v>
      </c>
      <c r="F6" s="9">
        <v>139</v>
      </c>
      <c r="G6" t="s">
        <v>32</v>
      </c>
      <c r="H6" t="s">
        <v>32</v>
      </c>
    </row>
    <row r="7" spans="1:31" ht="12" customHeight="1" x14ac:dyDescent="0.2">
      <c r="A7" s="24" t="s">
        <v>32</v>
      </c>
      <c r="B7" s="1" t="s">
        <v>10</v>
      </c>
      <c r="C7" s="9">
        <v>371</v>
      </c>
      <c r="D7" s="9">
        <v>77</v>
      </c>
      <c r="E7" s="9">
        <v>6</v>
      </c>
      <c r="F7" s="9">
        <v>288</v>
      </c>
      <c r="G7" t="s">
        <v>32</v>
      </c>
      <c r="H7" t="s">
        <v>32</v>
      </c>
    </row>
    <row r="8" spans="1:31" ht="12" customHeight="1" x14ac:dyDescent="0.2">
      <c r="A8" s="24" t="s">
        <v>32</v>
      </c>
      <c r="B8" s="1" t="s">
        <v>11</v>
      </c>
      <c r="C8" s="9">
        <v>652</v>
      </c>
      <c r="D8" s="9">
        <v>116</v>
      </c>
      <c r="E8" s="9">
        <v>18</v>
      </c>
      <c r="F8" s="9">
        <v>518</v>
      </c>
      <c r="G8" t="s">
        <v>32</v>
      </c>
      <c r="H8" t="s">
        <v>32</v>
      </c>
    </row>
    <row r="9" spans="1:31" ht="12" customHeight="1" x14ac:dyDescent="0.2">
      <c r="A9" s="24" t="s">
        <v>32</v>
      </c>
      <c r="B9" s="1" t="s">
        <v>12</v>
      </c>
      <c r="C9" s="9">
        <v>1283</v>
      </c>
      <c r="D9" s="9">
        <v>247</v>
      </c>
      <c r="E9" s="9">
        <v>27</v>
      </c>
      <c r="F9" s="9">
        <v>1009</v>
      </c>
      <c r="G9" t="s">
        <v>32</v>
      </c>
      <c r="H9" t="s">
        <v>32</v>
      </c>
    </row>
    <row r="10" spans="1:31" ht="12" customHeight="1" x14ac:dyDescent="0.2">
      <c r="A10" s="24" t="s">
        <v>32</v>
      </c>
      <c r="B10" s="1" t="s">
        <v>13</v>
      </c>
      <c r="C10" s="9">
        <v>1471</v>
      </c>
      <c r="D10" s="9">
        <v>254</v>
      </c>
      <c r="E10" s="9">
        <v>27</v>
      </c>
      <c r="F10" s="9">
        <v>1190</v>
      </c>
      <c r="G10" t="s">
        <v>32</v>
      </c>
      <c r="H10" t="s">
        <v>32</v>
      </c>
    </row>
    <row r="11" spans="1:31" ht="12" customHeight="1" x14ac:dyDescent="0.2">
      <c r="A11" s="24" t="s">
        <v>32</v>
      </c>
      <c r="B11" s="1" t="s">
        <v>14</v>
      </c>
      <c r="C11" s="9">
        <v>2215</v>
      </c>
      <c r="D11" s="9">
        <v>510</v>
      </c>
      <c r="E11" s="9">
        <v>55</v>
      </c>
      <c r="F11" s="9">
        <v>1650</v>
      </c>
      <c r="G11" t="s">
        <v>32</v>
      </c>
      <c r="H11" t="s">
        <v>32</v>
      </c>
    </row>
    <row r="12" spans="1:31" ht="12" customHeight="1" x14ac:dyDescent="0.2">
      <c r="A12" s="24" t="s">
        <v>32</v>
      </c>
      <c r="B12" s="1" t="s">
        <v>15</v>
      </c>
      <c r="C12" s="9">
        <v>2946</v>
      </c>
      <c r="D12" s="9">
        <v>872</v>
      </c>
      <c r="E12" s="9">
        <v>80</v>
      </c>
      <c r="F12" s="9">
        <v>1994</v>
      </c>
      <c r="G12" t="s">
        <v>32</v>
      </c>
      <c r="H12" t="s">
        <v>32</v>
      </c>
    </row>
    <row r="13" spans="1:31" ht="12" customHeight="1" x14ac:dyDescent="0.2">
      <c r="A13" s="24" t="s">
        <v>32</v>
      </c>
      <c r="B13" s="1" t="s">
        <v>16</v>
      </c>
      <c r="C13" s="9">
        <v>3196</v>
      </c>
      <c r="D13" s="9">
        <v>957</v>
      </c>
      <c r="E13" s="9">
        <v>101</v>
      </c>
      <c r="F13" s="9">
        <v>2138</v>
      </c>
      <c r="G13" t="s">
        <v>32</v>
      </c>
      <c r="H13" t="s">
        <v>32</v>
      </c>
    </row>
    <row r="14" spans="1:31" ht="12" customHeight="1" x14ac:dyDescent="0.2">
      <c r="A14" s="24" t="s">
        <v>32</v>
      </c>
      <c r="B14" s="1" t="s">
        <v>17</v>
      </c>
      <c r="C14" s="9">
        <v>2746</v>
      </c>
      <c r="D14" s="9">
        <v>893</v>
      </c>
      <c r="E14" s="9">
        <v>72</v>
      </c>
      <c r="F14" s="9">
        <v>1781</v>
      </c>
      <c r="G14" t="s">
        <v>32</v>
      </c>
      <c r="H14" t="s">
        <v>32</v>
      </c>
    </row>
    <row r="15" spans="1:31" ht="12" customHeight="1" x14ac:dyDescent="0.2">
      <c r="A15" s="24" t="s">
        <v>32</v>
      </c>
      <c r="B15" s="1" t="s">
        <v>18</v>
      </c>
      <c r="C15" s="9">
        <v>2613</v>
      </c>
      <c r="D15" s="9">
        <v>927</v>
      </c>
      <c r="E15" s="9">
        <v>89</v>
      </c>
      <c r="F15" s="9">
        <v>1597</v>
      </c>
      <c r="G15" t="s">
        <v>32</v>
      </c>
      <c r="H15" t="s">
        <v>32</v>
      </c>
    </row>
    <row r="16" spans="1:31" ht="12" customHeight="1" x14ac:dyDescent="0.2">
      <c r="A16" s="24" t="s">
        <v>32</v>
      </c>
      <c r="B16" s="1" t="s">
        <v>19</v>
      </c>
      <c r="C16" s="9">
        <v>2534</v>
      </c>
      <c r="D16" s="9">
        <v>966</v>
      </c>
      <c r="E16" s="9">
        <v>66</v>
      </c>
      <c r="F16" s="9">
        <v>1502</v>
      </c>
      <c r="G16" t="s">
        <v>32</v>
      </c>
      <c r="H16" t="s">
        <v>32</v>
      </c>
    </row>
    <row r="17" spans="1:8" ht="12" customHeight="1" x14ac:dyDescent="0.2">
      <c r="A17" s="24" t="s">
        <v>32</v>
      </c>
      <c r="B17" s="1" t="s">
        <v>20</v>
      </c>
      <c r="C17" s="9">
        <v>2223</v>
      </c>
      <c r="D17" s="9">
        <v>888</v>
      </c>
      <c r="E17" s="9">
        <v>78</v>
      </c>
      <c r="F17" s="9">
        <v>1257</v>
      </c>
      <c r="G17" t="s">
        <v>32</v>
      </c>
      <c r="H17" t="s">
        <v>32</v>
      </c>
    </row>
    <row r="18" spans="1:8" ht="12" customHeight="1" x14ac:dyDescent="0.2">
      <c r="A18" s="24" t="s">
        <v>32</v>
      </c>
      <c r="B18" s="1" t="s">
        <v>21</v>
      </c>
      <c r="C18" s="9">
        <v>1708</v>
      </c>
      <c r="D18" s="9">
        <v>827</v>
      </c>
      <c r="E18" s="9">
        <v>61</v>
      </c>
      <c r="F18" s="9">
        <v>820</v>
      </c>
      <c r="G18" t="s">
        <v>32</v>
      </c>
      <c r="H18" t="s">
        <v>32</v>
      </c>
    </row>
    <row r="19" spans="1:8" ht="12" customHeight="1" x14ac:dyDescent="0.2">
      <c r="A19" s="24" t="s">
        <v>32</v>
      </c>
      <c r="B19" s="1" t="s">
        <v>22</v>
      </c>
      <c r="C19" s="9">
        <v>1548</v>
      </c>
      <c r="D19" s="9">
        <v>1053</v>
      </c>
      <c r="E19" s="9">
        <v>31</v>
      </c>
      <c r="F19" s="9">
        <v>464</v>
      </c>
      <c r="G19" t="s">
        <v>32</v>
      </c>
      <c r="H19" t="s">
        <v>32</v>
      </c>
    </row>
    <row r="20" spans="1:8" ht="12" customHeight="1" x14ac:dyDescent="0.2">
      <c r="A20" s="24" t="s">
        <v>32</v>
      </c>
      <c r="B20" s="1" t="s">
        <v>23</v>
      </c>
      <c r="C20" s="9">
        <v>1488</v>
      </c>
      <c r="D20" s="9">
        <v>1289</v>
      </c>
      <c r="E20" s="9">
        <v>16</v>
      </c>
      <c r="F20" s="9">
        <v>183</v>
      </c>
      <c r="G20" t="s">
        <v>32</v>
      </c>
      <c r="H20" t="s">
        <v>32</v>
      </c>
    </row>
    <row r="21" spans="1:8" ht="12" customHeight="1" x14ac:dyDescent="0.2">
      <c r="A21" s="24" t="s">
        <v>32</v>
      </c>
      <c r="B21" s="1" t="s">
        <v>24</v>
      </c>
      <c r="C21" s="9">
        <v>1125</v>
      </c>
      <c r="D21" s="9">
        <v>1026</v>
      </c>
      <c r="E21" s="9">
        <v>9</v>
      </c>
      <c r="F21" s="9">
        <v>90</v>
      </c>
      <c r="G21" t="s">
        <v>32</v>
      </c>
      <c r="H21" t="s">
        <v>32</v>
      </c>
    </row>
    <row r="22" spans="1:8" ht="12" customHeight="1" x14ac:dyDescent="0.2">
      <c r="A22" s="24" t="s">
        <v>32</v>
      </c>
      <c r="B22" s="1" t="s">
        <v>25</v>
      </c>
      <c r="C22" s="9">
        <v>647</v>
      </c>
      <c r="D22" s="9">
        <v>592</v>
      </c>
      <c r="E22" s="9">
        <v>5</v>
      </c>
      <c r="F22" s="9">
        <v>50</v>
      </c>
      <c r="G22" t="s">
        <v>32</v>
      </c>
      <c r="H22" t="s">
        <v>32</v>
      </c>
    </row>
    <row r="23" spans="1:8" ht="12" customHeight="1" x14ac:dyDescent="0.2">
      <c r="A23" s="24" t="s">
        <v>32</v>
      </c>
      <c r="B23" s="1" t="s">
        <v>26</v>
      </c>
      <c r="C23" s="9">
        <v>254</v>
      </c>
      <c r="D23" s="9">
        <v>230</v>
      </c>
      <c r="E23" s="9">
        <v>3</v>
      </c>
      <c r="F23" s="9">
        <v>21</v>
      </c>
      <c r="G23" t="s">
        <v>32</v>
      </c>
      <c r="H23" t="s">
        <v>32</v>
      </c>
    </row>
    <row r="24" spans="1:8" ht="12" customHeight="1" x14ac:dyDescent="0.25">
      <c r="A24" s="24" t="s">
        <v>32</v>
      </c>
      <c r="B24" s="1" t="s">
        <v>27</v>
      </c>
      <c r="C24" s="9">
        <v>181</v>
      </c>
      <c r="D24" s="9">
        <v>148</v>
      </c>
      <c r="E24" s="9">
        <v>2</v>
      </c>
      <c r="F24" s="9">
        <v>31</v>
      </c>
      <c r="G24" t="s">
        <v>32</v>
      </c>
      <c r="H24" t="s">
        <v>32</v>
      </c>
    </row>
    <row r="25" spans="1:8" ht="12" customHeight="1" x14ac:dyDescent="0.2">
      <c r="A25" s="24" t="s">
        <v>32</v>
      </c>
      <c r="B25" s="1" t="s">
        <v>28</v>
      </c>
      <c r="C25" s="9">
        <v>16</v>
      </c>
      <c r="D25" s="9">
        <v>15</v>
      </c>
      <c r="E25" s="9" t="s">
        <v>43</v>
      </c>
      <c r="F25" s="9">
        <v>1</v>
      </c>
      <c r="G25" t="s">
        <v>32</v>
      </c>
      <c r="H25" t="s">
        <v>32</v>
      </c>
    </row>
    <row r="26" spans="1:8" ht="12" customHeight="1" x14ac:dyDescent="0.2">
      <c r="A26" s="25" t="s">
        <v>29</v>
      </c>
      <c r="B26" s="4" t="s">
        <v>32</v>
      </c>
      <c r="C26" s="3">
        <v>16006</v>
      </c>
      <c r="D26" s="3">
        <v>6893</v>
      </c>
      <c r="E26" s="3">
        <v>449</v>
      </c>
      <c r="F26" s="3">
        <v>8664</v>
      </c>
    </row>
    <row r="27" spans="1:8" ht="12" customHeight="1" x14ac:dyDescent="0.2">
      <c r="A27" s="24" t="s">
        <v>32</v>
      </c>
      <c r="B27" s="1" t="s">
        <v>9</v>
      </c>
      <c r="C27" s="9">
        <v>107</v>
      </c>
      <c r="D27" s="9">
        <v>36</v>
      </c>
      <c r="E27" s="9">
        <v>4</v>
      </c>
      <c r="F27" s="9">
        <v>67</v>
      </c>
      <c r="G27" t="s">
        <v>32</v>
      </c>
      <c r="H27" t="s">
        <v>32</v>
      </c>
    </row>
    <row r="28" spans="1:8" ht="12" customHeight="1" x14ac:dyDescent="0.2">
      <c r="A28" s="24" t="s">
        <v>32</v>
      </c>
      <c r="B28" s="1" t="s">
        <v>10</v>
      </c>
      <c r="C28" s="9">
        <v>171</v>
      </c>
      <c r="D28" s="9">
        <v>35</v>
      </c>
      <c r="E28" s="9">
        <v>3</v>
      </c>
      <c r="F28" s="9">
        <v>133</v>
      </c>
      <c r="G28" t="s">
        <v>32</v>
      </c>
      <c r="H28" t="s">
        <v>32</v>
      </c>
    </row>
    <row r="29" spans="1:8" ht="12" customHeight="1" x14ac:dyDescent="0.2">
      <c r="A29" s="24" t="s">
        <v>32</v>
      </c>
      <c r="B29" s="1" t="s">
        <v>11</v>
      </c>
      <c r="C29" s="9">
        <v>299</v>
      </c>
      <c r="D29" s="9">
        <v>57</v>
      </c>
      <c r="E29" s="9">
        <v>9</v>
      </c>
      <c r="F29" s="9">
        <v>233</v>
      </c>
      <c r="G29" t="s">
        <v>32</v>
      </c>
      <c r="H29" t="s">
        <v>32</v>
      </c>
    </row>
    <row r="30" spans="1:8" ht="12" customHeight="1" x14ac:dyDescent="0.2">
      <c r="A30" s="24" t="s">
        <v>32</v>
      </c>
      <c r="B30" s="1" t="s">
        <v>12</v>
      </c>
      <c r="C30" s="9">
        <v>638</v>
      </c>
      <c r="D30" s="9">
        <v>116</v>
      </c>
      <c r="E30" s="9">
        <v>15</v>
      </c>
      <c r="F30" s="9">
        <v>507</v>
      </c>
      <c r="G30" t="s">
        <v>32</v>
      </c>
      <c r="H30" t="s">
        <v>32</v>
      </c>
    </row>
    <row r="31" spans="1:8" ht="12" customHeight="1" x14ac:dyDescent="0.2">
      <c r="A31" s="24" t="s">
        <v>32</v>
      </c>
      <c r="B31" s="1" t="s">
        <v>13</v>
      </c>
      <c r="C31" s="9">
        <v>745</v>
      </c>
      <c r="D31" s="9">
        <v>118</v>
      </c>
      <c r="E31" s="9">
        <v>17</v>
      </c>
      <c r="F31" s="9">
        <v>610</v>
      </c>
      <c r="G31" t="s">
        <v>32</v>
      </c>
      <c r="H31" t="s">
        <v>32</v>
      </c>
    </row>
    <row r="32" spans="1:8" ht="12" customHeight="1" x14ac:dyDescent="0.2">
      <c r="A32" s="24" t="s">
        <v>32</v>
      </c>
      <c r="B32" s="1" t="s">
        <v>14</v>
      </c>
      <c r="C32" s="9">
        <v>1159</v>
      </c>
      <c r="D32" s="9">
        <v>248</v>
      </c>
      <c r="E32" s="9">
        <v>32</v>
      </c>
      <c r="F32" s="9">
        <v>879</v>
      </c>
      <c r="G32" t="s">
        <v>32</v>
      </c>
      <c r="H32" t="s">
        <v>32</v>
      </c>
    </row>
    <row r="33" spans="1:8" ht="12" customHeight="1" x14ac:dyDescent="0.2">
      <c r="A33" s="24" t="s">
        <v>32</v>
      </c>
      <c r="B33" s="1" t="s">
        <v>15</v>
      </c>
      <c r="C33" s="9">
        <v>1519</v>
      </c>
      <c r="D33" s="9">
        <v>444</v>
      </c>
      <c r="E33" s="9">
        <v>46</v>
      </c>
      <c r="F33" s="9">
        <v>1029</v>
      </c>
      <c r="G33" t="s">
        <v>32</v>
      </c>
      <c r="H33" t="s">
        <v>32</v>
      </c>
    </row>
    <row r="34" spans="1:8" ht="12" customHeight="1" x14ac:dyDescent="0.2">
      <c r="A34" s="24" t="s">
        <v>32</v>
      </c>
      <c r="B34" s="1" t="s">
        <v>16</v>
      </c>
      <c r="C34" s="9">
        <v>1662</v>
      </c>
      <c r="D34" s="9">
        <v>506</v>
      </c>
      <c r="E34" s="9">
        <v>61</v>
      </c>
      <c r="F34" s="9">
        <v>1095</v>
      </c>
      <c r="G34" t="s">
        <v>32</v>
      </c>
      <c r="H34" t="s">
        <v>32</v>
      </c>
    </row>
    <row r="35" spans="1:8" ht="12" customHeight="1" x14ac:dyDescent="0.2">
      <c r="A35" s="24" t="s">
        <v>32</v>
      </c>
      <c r="B35" s="1" t="s">
        <v>17</v>
      </c>
      <c r="C35" s="9">
        <v>1534</v>
      </c>
      <c r="D35" s="9">
        <v>508</v>
      </c>
      <c r="E35" s="9">
        <v>43</v>
      </c>
      <c r="F35" s="9">
        <v>983</v>
      </c>
      <c r="G35" t="s">
        <v>32</v>
      </c>
      <c r="H35" t="s">
        <v>32</v>
      </c>
    </row>
    <row r="36" spans="1:8" ht="12" customHeight="1" x14ac:dyDescent="0.2">
      <c r="A36" s="24" t="s">
        <v>32</v>
      </c>
      <c r="B36" s="1" t="s">
        <v>18</v>
      </c>
      <c r="C36" s="9">
        <v>1472</v>
      </c>
      <c r="D36" s="9">
        <v>583</v>
      </c>
      <c r="E36" s="9">
        <v>53</v>
      </c>
      <c r="F36" s="9">
        <v>836</v>
      </c>
      <c r="G36" t="s">
        <v>32</v>
      </c>
      <c r="H36" t="s">
        <v>32</v>
      </c>
    </row>
    <row r="37" spans="1:8" ht="12" customHeight="1" x14ac:dyDescent="0.2">
      <c r="A37" s="24" t="s">
        <v>32</v>
      </c>
      <c r="B37" s="1" t="s">
        <v>19</v>
      </c>
      <c r="C37" s="9">
        <v>1396</v>
      </c>
      <c r="D37" s="9">
        <v>576</v>
      </c>
      <c r="E37" s="9">
        <v>46</v>
      </c>
      <c r="F37" s="9">
        <v>774</v>
      </c>
      <c r="G37" t="s">
        <v>32</v>
      </c>
      <c r="H37" t="s">
        <v>32</v>
      </c>
    </row>
    <row r="38" spans="1:8" ht="12" customHeight="1" x14ac:dyDescent="0.2">
      <c r="A38" s="24" t="s">
        <v>32</v>
      </c>
      <c r="B38" s="1" t="s">
        <v>20</v>
      </c>
      <c r="C38" s="9">
        <v>1255</v>
      </c>
      <c r="D38" s="9">
        <v>531</v>
      </c>
      <c r="E38" s="9">
        <v>51</v>
      </c>
      <c r="F38" s="9">
        <v>673</v>
      </c>
      <c r="G38" t="s">
        <v>32</v>
      </c>
      <c r="H38" t="s">
        <v>32</v>
      </c>
    </row>
    <row r="39" spans="1:8" ht="12" customHeight="1" x14ac:dyDescent="0.2">
      <c r="A39" s="24" t="s">
        <v>32</v>
      </c>
      <c r="B39" s="1" t="s">
        <v>21</v>
      </c>
      <c r="C39" s="9">
        <v>983</v>
      </c>
      <c r="D39" s="9">
        <v>538</v>
      </c>
      <c r="E39" s="9">
        <v>28</v>
      </c>
      <c r="F39" s="9">
        <v>417</v>
      </c>
      <c r="G39" t="s">
        <v>32</v>
      </c>
      <c r="H39" t="s">
        <v>32</v>
      </c>
    </row>
    <row r="40" spans="1:8" ht="12" customHeight="1" x14ac:dyDescent="0.2">
      <c r="A40" s="24" t="s">
        <v>32</v>
      </c>
      <c r="B40" s="1" t="s">
        <v>22</v>
      </c>
      <c r="C40" s="9">
        <v>892</v>
      </c>
      <c r="D40" s="9">
        <v>656</v>
      </c>
      <c r="E40" s="9">
        <v>17</v>
      </c>
      <c r="F40" s="9">
        <v>219</v>
      </c>
      <c r="G40" t="s">
        <v>32</v>
      </c>
      <c r="H40" t="s">
        <v>32</v>
      </c>
    </row>
    <row r="41" spans="1:8" ht="12" customHeight="1" x14ac:dyDescent="0.2">
      <c r="A41" s="24" t="s">
        <v>32</v>
      </c>
      <c r="B41" s="1" t="s">
        <v>23</v>
      </c>
      <c r="C41" s="9">
        <v>841</v>
      </c>
      <c r="D41" s="9">
        <v>737</v>
      </c>
      <c r="E41" s="9">
        <v>12</v>
      </c>
      <c r="F41" s="9">
        <v>92</v>
      </c>
      <c r="G41" t="s">
        <v>32</v>
      </c>
      <c r="H41" t="s">
        <v>32</v>
      </c>
    </row>
    <row r="42" spans="1:8" ht="12" customHeight="1" x14ac:dyDescent="0.2">
      <c r="A42" s="24" t="s">
        <v>32</v>
      </c>
      <c r="B42" s="1" t="s">
        <v>24</v>
      </c>
      <c r="C42" s="9">
        <v>664</v>
      </c>
      <c r="D42" s="9">
        <v>602</v>
      </c>
      <c r="E42" s="9">
        <v>5</v>
      </c>
      <c r="F42" s="9">
        <v>57</v>
      </c>
      <c r="G42" t="s">
        <v>32</v>
      </c>
      <c r="H42" t="s">
        <v>32</v>
      </c>
    </row>
    <row r="43" spans="1:8" ht="12" customHeight="1" x14ac:dyDescent="0.2">
      <c r="A43" s="24" t="s">
        <v>32</v>
      </c>
      <c r="B43" s="1" t="s">
        <v>25</v>
      </c>
      <c r="C43" s="9">
        <v>371</v>
      </c>
      <c r="D43" s="9">
        <v>338</v>
      </c>
      <c r="E43" s="9">
        <v>3</v>
      </c>
      <c r="F43" s="9">
        <v>30</v>
      </c>
      <c r="G43" t="s">
        <v>32</v>
      </c>
      <c r="H43" t="s">
        <v>32</v>
      </c>
    </row>
    <row r="44" spans="1:8" ht="12" customHeight="1" x14ac:dyDescent="0.2">
      <c r="A44" s="24" t="s">
        <v>32</v>
      </c>
      <c r="B44" s="1" t="s">
        <v>26</v>
      </c>
      <c r="C44" s="9">
        <v>156</v>
      </c>
      <c r="D44" s="9">
        <v>140</v>
      </c>
      <c r="E44" s="9">
        <v>3</v>
      </c>
      <c r="F44" s="9">
        <v>13</v>
      </c>
      <c r="G44" t="s">
        <v>32</v>
      </c>
      <c r="H44" t="s">
        <v>32</v>
      </c>
    </row>
    <row r="45" spans="1:8" ht="12" customHeight="1" x14ac:dyDescent="0.2">
      <c r="A45" s="24" t="s">
        <v>32</v>
      </c>
      <c r="B45" s="1" t="s">
        <v>27</v>
      </c>
      <c r="C45" s="9">
        <v>130</v>
      </c>
      <c r="D45" s="9">
        <v>113</v>
      </c>
      <c r="E45" s="9">
        <v>1</v>
      </c>
      <c r="F45" s="9">
        <v>16</v>
      </c>
      <c r="G45" t="s">
        <v>32</v>
      </c>
      <c r="H45" t="s">
        <v>32</v>
      </c>
    </row>
    <row r="46" spans="1:8" ht="12" customHeight="1" x14ac:dyDescent="0.2">
      <c r="A46" s="24" t="s">
        <v>32</v>
      </c>
      <c r="B46" s="1" t="s">
        <v>28</v>
      </c>
      <c r="C46" s="9">
        <v>12</v>
      </c>
      <c r="D46" s="9">
        <v>11</v>
      </c>
      <c r="E46" s="9" t="s">
        <v>43</v>
      </c>
      <c r="F46" s="9">
        <v>1</v>
      </c>
      <c r="G46" t="s">
        <v>32</v>
      </c>
      <c r="H46" t="s">
        <v>32</v>
      </c>
    </row>
    <row r="47" spans="1:8" ht="12" customHeight="1" x14ac:dyDescent="0.2">
      <c r="A47" s="25" t="s">
        <v>30</v>
      </c>
      <c r="B47" s="4" t="s">
        <v>32</v>
      </c>
      <c r="C47" s="3">
        <v>13433</v>
      </c>
      <c r="D47" s="3">
        <v>5071</v>
      </c>
      <c r="E47" s="3">
        <v>303</v>
      </c>
      <c r="F47" s="3">
        <v>8059</v>
      </c>
    </row>
    <row r="48" spans="1:8" ht="12" customHeight="1" x14ac:dyDescent="0.2">
      <c r="A48" s="24" t="s">
        <v>32</v>
      </c>
      <c r="B48" s="1" t="s">
        <v>9</v>
      </c>
      <c r="C48" s="9">
        <v>115</v>
      </c>
      <c r="D48" s="9">
        <v>41</v>
      </c>
      <c r="E48" s="9">
        <v>2</v>
      </c>
      <c r="F48" s="9">
        <v>72</v>
      </c>
      <c r="G48" t="s">
        <v>32</v>
      </c>
      <c r="H48" t="s">
        <v>32</v>
      </c>
    </row>
    <row r="49" spans="1:8" ht="12" customHeight="1" x14ac:dyDescent="0.2">
      <c r="A49" s="24" t="s">
        <v>32</v>
      </c>
      <c r="B49" s="1" t="s">
        <v>10</v>
      </c>
      <c r="C49" s="9">
        <v>200</v>
      </c>
      <c r="D49" s="9">
        <v>42</v>
      </c>
      <c r="E49" s="9">
        <v>3</v>
      </c>
      <c r="F49" s="9">
        <v>155</v>
      </c>
      <c r="G49" t="s">
        <v>32</v>
      </c>
      <c r="H49" t="s">
        <v>32</v>
      </c>
    </row>
    <row r="50" spans="1:8" ht="12" customHeight="1" x14ac:dyDescent="0.2">
      <c r="A50" s="24" t="s">
        <v>32</v>
      </c>
      <c r="B50" s="1" t="s">
        <v>11</v>
      </c>
      <c r="C50" s="9">
        <v>353</v>
      </c>
      <c r="D50" s="9">
        <v>59</v>
      </c>
      <c r="E50" s="9">
        <v>9</v>
      </c>
      <c r="F50" s="9">
        <v>285</v>
      </c>
      <c r="G50" t="s">
        <v>32</v>
      </c>
      <c r="H50" t="s">
        <v>32</v>
      </c>
    </row>
    <row r="51" spans="1:8" ht="12" customHeight="1" x14ac:dyDescent="0.2">
      <c r="A51" s="24" t="s">
        <v>32</v>
      </c>
      <c r="B51" s="1" t="s">
        <v>12</v>
      </c>
      <c r="C51" s="9">
        <v>645</v>
      </c>
      <c r="D51" s="9">
        <v>131</v>
      </c>
      <c r="E51" s="9">
        <v>12</v>
      </c>
      <c r="F51" s="9">
        <v>502</v>
      </c>
      <c r="G51" t="s">
        <v>32</v>
      </c>
      <c r="H51" t="s">
        <v>32</v>
      </c>
    </row>
    <row r="52" spans="1:8" ht="12" customHeight="1" x14ac:dyDescent="0.2">
      <c r="A52" s="24" t="s">
        <v>32</v>
      </c>
      <c r="B52" s="1" t="s">
        <v>13</v>
      </c>
      <c r="C52" s="9">
        <v>726</v>
      </c>
      <c r="D52" s="9">
        <v>136</v>
      </c>
      <c r="E52" s="9">
        <v>10</v>
      </c>
      <c r="F52" s="9">
        <v>580</v>
      </c>
      <c r="G52" t="s">
        <v>32</v>
      </c>
      <c r="H52" t="s">
        <v>32</v>
      </c>
    </row>
    <row r="53" spans="1:8" ht="12" customHeight="1" x14ac:dyDescent="0.2">
      <c r="A53" s="24" t="s">
        <v>32</v>
      </c>
      <c r="B53" s="1" t="s">
        <v>14</v>
      </c>
      <c r="C53" s="9">
        <v>1056</v>
      </c>
      <c r="D53" s="9">
        <v>262</v>
      </c>
      <c r="E53" s="9">
        <v>23</v>
      </c>
      <c r="F53" s="9">
        <v>771</v>
      </c>
      <c r="G53" t="s">
        <v>32</v>
      </c>
      <c r="H53" t="s">
        <v>32</v>
      </c>
    </row>
    <row r="54" spans="1:8" ht="12" customHeight="1" x14ac:dyDescent="0.2">
      <c r="A54" s="24" t="s">
        <v>32</v>
      </c>
      <c r="B54" s="1" t="s">
        <v>15</v>
      </c>
      <c r="C54" s="9">
        <v>1427</v>
      </c>
      <c r="D54" s="9">
        <v>428</v>
      </c>
      <c r="E54" s="9">
        <v>34</v>
      </c>
      <c r="F54" s="9">
        <v>965</v>
      </c>
      <c r="G54" t="s">
        <v>32</v>
      </c>
      <c r="H54" t="s">
        <v>32</v>
      </c>
    </row>
    <row r="55" spans="1:8" ht="12" customHeight="1" x14ac:dyDescent="0.2">
      <c r="A55" s="24" t="s">
        <v>32</v>
      </c>
      <c r="B55" s="1" t="s">
        <v>16</v>
      </c>
      <c r="C55" s="9">
        <v>1534</v>
      </c>
      <c r="D55" s="9">
        <v>451</v>
      </c>
      <c r="E55" s="9">
        <v>40</v>
      </c>
      <c r="F55" s="9">
        <v>1043</v>
      </c>
      <c r="G55" t="s">
        <v>32</v>
      </c>
      <c r="H55" t="s">
        <v>32</v>
      </c>
    </row>
    <row r="56" spans="1:8" ht="12" customHeight="1" x14ac:dyDescent="0.2">
      <c r="A56" s="24" t="s">
        <v>32</v>
      </c>
      <c r="B56" s="1" t="s">
        <v>17</v>
      </c>
      <c r="C56" s="9">
        <v>1212</v>
      </c>
      <c r="D56" s="9">
        <v>385</v>
      </c>
      <c r="E56" s="9">
        <v>29</v>
      </c>
      <c r="F56" s="9">
        <v>798</v>
      </c>
      <c r="G56" t="s">
        <v>32</v>
      </c>
      <c r="H56" t="s">
        <v>32</v>
      </c>
    </row>
    <row r="57" spans="1:8" ht="12" customHeight="1" x14ac:dyDescent="0.2">
      <c r="A57" s="24" t="s">
        <v>32</v>
      </c>
      <c r="B57" s="1" t="s">
        <v>18</v>
      </c>
      <c r="C57" s="9">
        <v>1141</v>
      </c>
      <c r="D57" s="9">
        <v>344</v>
      </c>
      <c r="E57" s="9">
        <v>36</v>
      </c>
      <c r="F57" s="9">
        <v>761</v>
      </c>
      <c r="G57" t="s">
        <v>32</v>
      </c>
      <c r="H57" t="s">
        <v>32</v>
      </c>
    </row>
    <row r="58" spans="1:8" ht="12" customHeight="1" x14ac:dyDescent="0.2">
      <c r="A58" s="24" t="s">
        <v>32</v>
      </c>
      <c r="B58" s="1" t="s">
        <v>19</v>
      </c>
      <c r="C58" s="9">
        <v>1138</v>
      </c>
      <c r="D58" s="9">
        <v>390</v>
      </c>
      <c r="E58" s="9">
        <v>20</v>
      </c>
      <c r="F58" s="9">
        <v>728</v>
      </c>
      <c r="G58" t="s">
        <v>32</v>
      </c>
      <c r="H58" t="s">
        <v>32</v>
      </c>
    </row>
    <row r="59" spans="1:8" ht="12" customHeight="1" x14ac:dyDescent="0.2">
      <c r="A59" s="24" t="s">
        <v>32</v>
      </c>
      <c r="B59" s="1" t="s">
        <v>20</v>
      </c>
      <c r="C59" s="9">
        <v>968</v>
      </c>
      <c r="D59" s="9">
        <v>357</v>
      </c>
      <c r="E59" s="9">
        <v>27</v>
      </c>
      <c r="F59" s="9">
        <v>584</v>
      </c>
      <c r="G59" t="s">
        <v>32</v>
      </c>
      <c r="H59" t="s">
        <v>32</v>
      </c>
    </row>
    <row r="60" spans="1:8" ht="12" customHeight="1" x14ac:dyDescent="0.2">
      <c r="A60" s="24" t="s">
        <v>32</v>
      </c>
      <c r="B60" s="1" t="s">
        <v>21</v>
      </c>
      <c r="C60" s="9">
        <v>725</v>
      </c>
      <c r="D60" s="9">
        <v>289</v>
      </c>
      <c r="E60" s="9">
        <v>33</v>
      </c>
      <c r="F60" s="9">
        <v>403</v>
      </c>
      <c r="G60" t="s">
        <v>32</v>
      </c>
      <c r="H60" t="s">
        <v>32</v>
      </c>
    </row>
    <row r="61" spans="1:8" ht="12" customHeight="1" x14ac:dyDescent="0.2">
      <c r="A61" s="24" t="s">
        <v>32</v>
      </c>
      <c r="B61" s="1" t="s">
        <v>22</v>
      </c>
      <c r="C61" s="9">
        <v>656</v>
      </c>
      <c r="D61" s="9">
        <v>397</v>
      </c>
      <c r="E61" s="9">
        <v>14</v>
      </c>
      <c r="F61" s="9">
        <v>245</v>
      </c>
      <c r="G61" t="s">
        <v>32</v>
      </c>
      <c r="H61" t="s">
        <v>32</v>
      </c>
    </row>
    <row r="62" spans="1:8" ht="12" customHeight="1" x14ac:dyDescent="0.2">
      <c r="A62" s="24" t="s">
        <v>32</v>
      </c>
      <c r="B62" s="1" t="s">
        <v>23</v>
      </c>
      <c r="C62" s="9">
        <v>647</v>
      </c>
      <c r="D62" s="9">
        <v>552</v>
      </c>
      <c r="E62" s="9">
        <v>4</v>
      </c>
      <c r="F62" s="9">
        <v>91</v>
      </c>
      <c r="G62" t="s">
        <v>32</v>
      </c>
      <c r="H62" t="s">
        <v>32</v>
      </c>
    </row>
    <row r="63" spans="1:8" ht="12" customHeight="1" x14ac:dyDescent="0.2">
      <c r="A63" s="24" t="s">
        <v>32</v>
      </c>
      <c r="B63" s="1" t="s">
        <v>24</v>
      </c>
      <c r="C63" s="9">
        <v>461</v>
      </c>
      <c r="D63" s="9">
        <v>424</v>
      </c>
      <c r="E63" s="9">
        <v>4</v>
      </c>
      <c r="F63" s="9">
        <v>33</v>
      </c>
      <c r="G63" t="s">
        <v>32</v>
      </c>
      <c r="H63" t="s">
        <v>32</v>
      </c>
    </row>
    <row r="64" spans="1:8" ht="12" customHeight="1" x14ac:dyDescent="0.2">
      <c r="A64" s="24" t="s">
        <v>32</v>
      </c>
      <c r="B64" s="1" t="s">
        <v>25</v>
      </c>
      <c r="C64" s="9">
        <v>276</v>
      </c>
      <c r="D64" s="9">
        <v>254</v>
      </c>
      <c r="E64" s="9">
        <v>2</v>
      </c>
      <c r="F64" s="9">
        <v>20</v>
      </c>
      <c r="G64" t="s">
        <v>32</v>
      </c>
      <c r="H64" t="s">
        <v>32</v>
      </c>
    </row>
    <row r="65" spans="1:31" ht="12" customHeight="1" x14ac:dyDescent="0.2">
      <c r="A65" s="24" t="s">
        <v>32</v>
      </c>
      <c r="B65" s="1" t="s">
        <v>26</v>
      </c>
      <c r="C65" s="9">
        <v>98</v>
      </c>
      <c r="D65" s="9">
        <v>90</v>
      </c>
      <c r="E65" s="9" t="s">
        <v>43</v>
      </c>
      <c r="F65" s="9">
        <v>8</v>
      </c>
      <c r="G65" t="s">
        <v>32</v>
      </c>
      <c r="H65" t="s">
        <v>32</v>
      </c>
    </row>
    <row r="66" spans="1:31" ht="12" customHeight="1" x14ac:dyDescent="0.2">
      <c r="A66" s="24" t="s">
        <v>32</v>
      </c>
      <c r="B66" s="1" t="s">
        <v>27</v>
      </c>
      <c r="C66" s="9">
        <v>51</v>
      </c>
      <c r="D66" s="9">
        <v>35</v>
      </c>
      <c r="E66" s="9">
        <v>1</v>
      </c>
      <c r="F66" s="9">
        <v>15</v>
      </c>
      <c r="G66" t="s">
        <v>32</v>
      </c>
      <c r="H66" t="s">
        <v>32</v>
      </c>
    </row>
    <row r="67" spans="1:31" ht="12" customHeight="1" x14ac:dyDescent="0.2">
      <c r="A67" s="26" t="s">
        <v>32</v>
      </c>
      <c r="B67" s="7" t="s">
        <v>28</v>
      </c>
      <c r="C67" s="6">
        <v>4</v>
      </c>
      <c r="D67" s="6">
        <v>4</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162</v>
      </c>
      <c r="D5" s="17">
        <v>83</v>
      </c>
      <c r="E5" s="17">
        <v>24</v>
      </c>
      <c r="F5" s="17">
        <v>55</v>
      </c>
    </row>
    <row r="6" spans="1:31" ht="12" customHeight="1" x14ac:dyDescent="0.2">
      <c r="A6" s="24" t="s">
        <v>32</v>
      </c>
      <c r="B6" s="1" t="s">
        <v>9</v>
      </c>
      <c r="C6" s="9">
        <v>8</v>
      </c>
      <c r="D6" s="9">
        <v>5</v>
      </c>
      <c r="E6" s="9">
        <v>2</v>
      </c>
      <c r="F6" s="9">
        <v>1</v>
      </c>
      <c r="G6" t="s">
        <v>32</v>
      </c>
      <c r="H6" t="s">
        <v>32</v>
      </c>
    </row>
    <row r="7" spans="1:31" ht="12" customHeight="1" x14ac:dyDescent="0.2">
      <c r="A7" s="24" t="s">
        <v>32</v>
      </c>
      <c r="B7" s="1" t="s">
        <v>10</v>
      </c>
      <c r="C7" s="9">
        <v>12</v>
      </c>
      <c r="D7" s="9">
        <v>3</v>
      </c>
      <c r="E7" s="9">
        <v>2</v>
      </c>
      <c r="F7" s="9">
        <v>7</v>
      </c>
      <c r="G7" t="s">
        <v>32</v>
      </c>
      <c r="H7" t="s">
        <v>32</v>
      </c>
    </row>
    <row r="8" spans="1:31" ht="12" customHeight="1" x14ac:dyDescent="0.2">
      <c r="A8" s="24" t="s">
        <v>32</v>
      </c>
      <c r="B8" s="1" t="s">
        <v>11</v>
      </c>
      <c r="C8" s="9">
        <v>9</v>
      </c>
      <c r="D8" s="9">
        <v>5</v>
      </c>
      <c r="E8" s="9">
        <v>1</v>
      </c>
      <c r="F8" s="9">
        <v>3</v>
      </c>
      <c r="G8" t="s">
        <v>32</v>
      </c>
      <c r="H8" t="s">
        <v>32</v>
      </c>
    </row>
    <row r="9" spans="1:31" ht="12" customHeight="1" x14ac:dyDescent="0.2">
      <c r="A9" s="24" t="s">
        <v>32</v>
      </c>
      <c r="B9" s="1" t="s">
        <v>12</v>
      </c>
      <c r="C9" s="9">
        <v>6</v>
      </c>
      <c r="D9" s="9">
        <v>2</v>
      </c>
      <c r="E9" s="9">
        <v>1</v>
      </c>
      <c r="F9" s="9">
        <v>3</v>
      </c>
      <c r="G9" t="s">
        <v>32</v>
      </c>
      <c r="H9" t="s">
        <v>32</v>
      </c>
    </row>
    <row r="10" spans="1:31" ht="12" customHeight="1" x14ac:dyDescent="0.2">
      <c r="A10" s="24" t="s">
        <v>32</v>
      </c>
      <c r="B10" s="1" t="s">
        <v>13</v>
      </c>
      <c r="C10" s="9">
        <v>15</v>
      </c>
      <c r="D10" s="9">
        <v>7</v>
      </c>
      <c r="E10" s="9">
        <v>1</v>
      </c>
      <c r="F10" s="9">
        <v>7</v>
      </c>
      <c r="G10" t="s">
        <v>32</v>
      </c>
      <c r="H10" t="s">
        <v>32</v>
      </c>
    </row>
    <row r="11" spans="1:31" ht="12" customHeight="1" x14ac:dyDescent="0.2">
      <c r="A11" s="24" t="s">
        <v>32</v>
      </c>
      <c r="B11" s="1" t="s">
        <v>14</v>
      </c>
      <c r="C11" s="9">
        <v>19</v>
      </c>
      <c r="D11" s="9">
        <v>5</v>
      </c>
      <c r="E11" s="9">
        <v>4</v>
      </c>
      <c r="F11" s="9">
        <v>10</v>
      </c>
      <c r="G11" t="s">
        <v>32</v>
      </c>
      <c r="H11" t="s">
        <v>32</v>
      </c>
    </row>
    <row r="12" spans="1:31" ht="12" customHeight="1" x14ac:dyDescent="0.2">
      <c r="A12" s="24" t="s">
        <v>32</v>
      </c>
      <c r="B12" s="1" t="s">
        <v>15</v>
      </c>
      <c r="C12" s="9">
        <v>16</v>
      </c>
      <c r="D12" s="9">
        <v>11</v>
      </c>
      <c r="E12" s="9">
        <v>1</v>
      </c>
      <c r="F12" s="9">
        <v>4</v>
      </c>
      <c r="G12" t="s">
        <v>32</v>
      </c>
      <c r="H12" t="s">
        <v>32</v>
      </c>
    </row>
    <row r="13" spans="1:31" ht="12" customHeight="1" x14ac:dyDescent="0.2">
      <c r="A13" s="24" t="s">
        <v>32</v>
      </c>
      <c r="B13" s="1" t="s">
        <v>16</v>
      </c>
      <c r="C13" s="9">
        <v>12</v>
      </c>
      <c r="D13" s="9">
        <v>5</v>
      </c>
      <c r="E13" s="9">
        <v>1</v>
      </c>
      <c r="F13" s="9">
        <v>6</v>
      </c>
      <c r="G13" t="s">
        <v>32</v>
      </c>
      <c r="H13" t="s">
        <v>32</v>
      </c>
    </row>
    <row r="14" spans="1:31" ht="12" customHeight="1" x14ac:dyDescent="0.2">
      <c r="A14" s="24" t="s">
        <v>32</v>
      </c>
      <c r="B14" s="1" t="s">
        <v>17</v>
      </c>
      <c r="C14" s="9">
        <v>8</v>
      </c>
      <c r="D14" s="9">
        <v>1</v>
      </c>
      <c r="E14" s="9">
        <v>3</v>
      </c>
      <c r="F14" s="9">
        <v>4</v>
      </c>
      <c r="G14" t="s">
        <v>32</v>
      </c>
      <c r="H14" t="s">
        <v>32</v>
      </c>
    </row>
    <row r="15" spans="1:31" ht="12" customHeight="1" x14ac:dyDescent="0.2">
      <c r="A15" s="24" t="s">
        <v>32</v>
      </c>
      <c r="B15" s="1" t="s">
        <v>18</v>
      </c>
      <c r="C15" s="9">
        <v>10</v>
      </c>
      <c r="D15" s="9">
        <v>3</v>
      </c>
      <c r="E15" s="9">
        <v>4</v>
      </c>
      <c r="F15" s="9">
        <v>3</v>
      </c>
      <c r="G15" t="s">
        <v>32</v>
      </c>
      <c r="H15" t="s">
        <v>32</v>
      </c>
    </row>
    <row r="16" spans="1:31" ht="12" customHeight="1" x14ac:dyDescent="0.2">
      <c r="A16" s="24" t="s">
        <v>32</v>
      </c>
      <c r="B16" s="1" t="s">
        <v>19</v>
      </c>
      <c r="C16" s="9">
        <v>7</v>
      </c>
      <c r="D16" s="9">
        <v>3</v>
      </c>
      <c r="E16" s="9" t="s">
        <v>43</v>
      </c>
      <c r="F16" s="9">
        <v>4</v>
      </c>
      <c r="G16" t="s">
        <v>32</v>
      </c>
      <c r="H16" t="s">
        <v>32</v>
      </c>
    </row>
    <row r="17" spans="1:9" ht="12" customHeight="1" x14ac:dyDescent="0.2">
      <c r="A17" s="24" t="s">
        <v>32</v>
      </c>
      <c r="B17" s="1" t="s">
        <v>20</v>
      </c>
      <c r="C17" s="9">
        <v>13</v>
      </c>
      <c r="D17" s="9">
        <v>9</v>
      </c>
      <c r="E17" s="9">
        <v>1</v>
      </c>
      <c r="F17" s="9">
        <v>3</v>
      </c>
      <c r="G17" t="s">
        <v>32</v>
      </c>
      <c r="H17" t="s">
        <v>32</v>
      </c>
    </row>
    <row r="18" spans="1:9" ht="12" customHeight="1" x14ac:dyDescent="0.2">
      <c r="A18" s="24" t="s">
        <v>32</v>
      </c>
      <c r="B18" s="1" t="s">
        <v>21</v>
      </c>
      <c r="C18" s="9">
        <v>8</v>
      </c>
      <c r="D18" s="9">
        <v>6</v>
      </c>
      <c r="E18" s="9">
        <v>2</v>
      </c>
      <c r="F18" s="9" t="s">
        <v>43</v>
      </c>
      <c r="G18" t="s">
        <v>32</v>
      </c>
      <c r="H18" t="s">
        <v>32</v>
      </c>
    </row>
    <row r="19" spans="1:9" ht="12" customHeight="1" x14ac:dyDescent="0.2">
      <c r="A19" s="24" t="s">
        <v>32</v>
      </c>
      <c r="B19" s="1" t="s">
        <v>22</v>
      </c>
      <c r="C19" s="9">
        <v>8</v>
      </c>
      <c r="D19" s="9">
        <v>8</v>
      </c>
      <c r="E19" s="9" t="s">
        <v>43</v>
      </c>
      <c r="F19" s="9" t="s">
        <v>43</v>
      </c>
      <c r="G19" t="s">
        <v>32</v>
      </c>
      <c r="H19" t="s">
        <v>32</v>
      </c>
    </row>
    <row r="20" spans="1:9" ht="12" customHeight="1" x14ac:dyDescent="0.2">
      <c r="A20" s="24" t="s">
        <v>32</v>
      </c>
      <c r="B20" s="1" t="s">
        <v>23</v>
      </c>
      <c r="C20" s="9">
        <v>5</v>
      </c>
      <c r="D20" s="9">
        <v>5</v>
      </c>
      <c r="E20" s="9" t="s">
        <v>43</v>
      </c>
      <c r="F20" s="9" t="s">
        <v>43</v>
      </c>
      <c r="G20" t="s">
        <v>32</v>
      </c>
      <c r="H20" t="s">
        <v>32</v>
      </c>
    </row>
    <row r="21" spans="1:9" ht="12" customHeight="1" x14ac:dyDescent="0.2">
      <c r="A21" s="24" t="s">
        <v>32</v>
      </c>
      <c r="B21" s="1" t="s">
        <v>24</v>
      </c>
      <c r="C21" s="9">
        <v>4</v>
      </c>
      <c r="D21" s="9">
        <v>4</v>
      </c>
      <c r="E21" s="9" t="s">
        <v>43</v>
      </c>
      <c r="F21" s="9" t="s">
        <v>43</v>
      </c>
      <c r="G21" t="s">
        <v>32</v>
      </c>
      <c r="H21" t="s">
        <v>32</v>
      </c>
    </row>
    <row r="22" spans="1:9" ht="12" customHeight="1" x14ac:dyDescent="0.2">
      <c r="A22" s="24" t="s">
        <v>32</v>
      </c>
      <c r="B22" s="1" t="s">
        <v>25</v>
      </c>
      <c r="C22" s="9" t="s">
        <v>43</v>
      </c>
      <c r="D22" s="9" t="s">
        <v>43</v>
      </c>
      <c r="E22" s="9" t="s">
        <v>43</v>
      </c>
      <c r="F22" s="9" t="s">
        <v>43</v>
      </c>
      <c r="G22" t="s">
        <v>32</v>
      </c>
      <c r="H22" t="s">
        <v>32</v>
      </c>
      <c r="I22" t="s">
        <v>32</v>
      </c>
    </row>
    <row r="23" spans="1:9" ht="12" customHeight="1" x14ac:dyDescent="0.2">
      <c r="A23" s="24" t="s">
        <v>32</v>
      </c>
      <c r="B23" s="1" t="s">
        <v>26</v>
      </c>
      <c r="C23" s="9">
        <v>2</v>
      </c>
      <c r="D23" s="9">
        <v>1</v>
      </c>
      <c r="E23" s="9">
        <v>1</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85</v>
      </c>
      <c r="D26" s="3">
        <v>36</v>
      </c>
      <c r="E26" s="3">
        <v>16</v>
      </c>
      <c r="F26" s="3">
        <v>33</v>
      </c>
    </row>
    <row r="27" spans="1:9" ht="12" customHeight="1" x14ac:dyDescent="0.2">
      <c r="A27" s="24" t="s">
        <v>32</v>
      </c>
      <c r="B27" s="1" t="s">
        <v>9</v>
      </c>
      <c r="C27" s="9">
        <v>3</v>
      </c>
      <c r="D27" s="9">
        <v>2</v>
      </c>
      <c r="E27" s="9">
        <v>1</v>
      </c>
      <c r="F27" s="9" t="s">
        <v>43</v>
      </c>
      <c r="G27" t="s">
        <v>32</v>
      </c>
      <c r="H27" t="s">
        <v>32</v>
      </c>
    </row>
    <row r="28" spans="1:9" ht="12" customHeight="1" x14ac:dyDescent="0.2">
      <c r="A28" s="24" t="s">
        <v>32</v>
      </c>
      <c r="B28" s="1" t="s">
        <v>10</v>
      </c>
      <c r="C28" s="9">
        <v>7</v>
      </c>
      <c r="D28" s="9" t="s">
        <v>43</v>
      </c>
      <c r="E28" s="9">
        <v>1</v>
      </c>
      <c r="F28" s="9">
        <v>6</v>
      </c>
      <c r="G28" t="s">
        <v>32</v>
      </c>
      <c r="H28" t="s">
        <v>32</v>
      </c>
    </row>
    <row r="29" spans="1:9" ht="12" customHeight="1" x14ac:dyDescent="0.2">
      <c r="A29" s="24" t="s">
        <v>32</v>
      </c>
      <c r="B29" s="1" t="s">
        <v>11</v>
      </c>
      <c r="C29" s="9">
        <v>5</v>
      </c>
      <c r="D29" s="9">
        <v>2</v>
      </c>
      <c r="E29" s="9">
        <v>1</v>
      </c>
      <c r="F29" s="9">
        <v>2</v>
      </c>
      <c r="G29" t="s">
        <v>32</v>
      </c>
      <c r="H29" t="s">
        <v>32</v>
      </c>
    </row>
    <row r="30" spans="1:9" ht="12" customHeight="1" x14ac:dyDescent="0.2">
      <c r="A30" s="24" t="s">
        <v>32</v>
      </c>
      <c r="B30" s="1" t="s">
        <v>12</v>
      </c>
      <c r="C30" s="9">
        <v>1</v>
      </c>
      <c r="D30" s="9" t="s">
        <v>43</v>
      </c>
      <c r="E30" s="9" t="s">
        <v>43</v>
      </c>
      <c r="F30" s="9">
        <v>1</v>
      </c>
      <c r="G30" t="s">
        <v>32</v>
      </c>
      <c r="H30" t="s">
        <v>32</v>
      </c>
    </row>
    <row r="31" spans="1:9" ht="12" customHeight="1" x14ac:dyDescent="0.2">
      <c r="A31" s="24" t="s">
        <v>32</v>
      </c>
      <c r="B31" s="1" t="s">
        <v>13</v>
      </c>
      <c r="C31" s="9">
        <v>8</v>
      </c>
      <c r="D31" s="9">
        <v>3</v>
      </c>
      <c r="E31" s="9">
        <v>1</v>
      </c>
      <c r="F31" s="9">
        <v>4</v>
      </c>
      <c r="G31" t="s">
        <v>32</v>
      </c>
      <c r="H31" t="s">
        <v>32</v>
      </c>
    </row>
    <row r="32" spans="1:9" ht="12" customHeight="1" x14ac:dyDescent="0.2">
      <c r="A32" s="24" t="s">
        <v>32</v>
      </c>
      <c r="B32" s="1" t="s">
        <v>14</v>
      </c>
      <c r="C32" s="9">
        <v>12</v>
      </c>
      <c r="D32" s="9">
        <v>2</v>
      </c>
      <c r="E32" s="9">
        <v>4</v>
      </c>
      <c r="F32" s="9">
        <v>6</v>
      </c>
      <c r="G32" t="s">
        <v>32</v>
      </c>
      <c r="H32" t="s">
        <v>32</v>
      </c>
    </row>
    <row r="33" spans="1:9" ht="12" customHeight="1" x14ac:dyDescent="0.2">
      <c r="A33" s="24" t="s">
        <v>32</v>
      </c>
      <c r="B33" s="1" t="s">
        <v>15</v>
      </c>
      <c r="C33" s="9">
        <v>7</v>
      </c>
      <c r="D33" s="9">
        <v>5</v>
      </c>
      <c r="E33" s="9" t="s">
        <v>43</v>
      </c>
      <c r="F33" s="9">
        <v>2</v>
      </c>
      <c r="G33" t="s">
        <v>32</v>
      </c>
      <c r="H33" t="s">
        <v>32</v>
      </c>
    </row>
    <row r="34" spans="1:9" ht="12" customHeight="1" x14ac:dyDescent="0.2">
      <c r="A34" s="24" t="s">
        <v>32</v>
      </c>
      <c r="B34" s="1" t="s">
        <v>16</v>
      </c>
      <c r="C34" s="9">
        <v>9</v>
      </c>
      <c r="D34" s="9">
        <v>3</v>
      </c>
      <c r="E34" s="9">
        <v>1</v>
      </c>
      <c r="F34" s="9">
        <v>5</v>
      </c>
      <c r="G34" t="s">
        <v>32</v>
      </c>
      <c r="H34" t="s">
        <v>32</v>
      </c>
    </row>
    <row r="35" spans="1:9" ht="12" customHeight="1" x14ac:dyDescent="0.2">
      <c r="A35" s="24" t="s">
        <v>32</v>
      </c>
      <c r="B35" s="1" t="s">
        <v>17</v>
      </c>
      <c r="C35" s="9">
        <v>4</v>
      </c>
      <c r="D35" s="9" t="s">
        <v>43</v>
      </c>
      <c r="E35" s="9">
        <v>1</v>
      </c>
      <c r="F35" s="9">
        <v>3</v>
      </c>
      <c r="G35" t="s">
        <v>32</v>
      </c>
      <c r="H35" t="s">
        <v>32</v>
      </c>
    </row>
    <row r="36" spans="1:9" ht="12" customHeight="1" x14ac:dyDescent="0.2">
      <c r="A36" s="24" t="s">
        <v>32</v>
      </c>
      <c r="B36" s="1" t="s">
        <v>18</v>
      </c>
      <c r="C36" s="9">
        <v>7</v>
      </c>
      <c r="D36" s="9">
        <v>2</v>
      </c>
      <c r="E36" s="9">
        <v>4</v>
      </c>
      <c r="F36" s="9">
        <v>1</v>
      </c>
      <c r="G36" t="s">
        <v>32</v>
      </c>
      <c r="H36" t="s">
        <v>32</v>
      </c>
    </row>
    <row r="37" spans="1:9" ht="12" customHeight="1" x14ac:dyDescent="0.2">
      <c r="A37" s="24" t="s">
        <v>32</v>
      </c>
      <c r="B37" s="1" t="s">
        <v>19</v>
      </c>
      <c r="C37" s="9">
        <v>5</v>
      </c>
      <c r="D37" s="9">
        <v>3</v>
      </c>
      <c r="E37" s="9" t="s">
        <v>43</v>
      </c>
      <c r="F37" s="9">
        <v>2</v>
      </c>
      <c r="G37" t="s">
        <v>32</v>
      </c>
      <c r="H37" t="s">
        <v>32</v>
      </c>
    </row>
    <row r="38" spans="1:9" ht="12" customHeight="1" x14ac:dyDescent="0.2">
      <c r="A38" s="24" t="s">
        <v>32</v>
      </c>
      <c r="B38" s="1" t="s">
        <v>20</v>
      </c>
      <c r="C38" s="9">
        <v>6</v>
      </c>
      <c r="D38" s="9">
        <v>4</v>
      </c>
      <c r="E38" s="9">
        <v>1</v>
      </c>
      <c r="F38" s="9">
        <v>1</v>
      </c>
      <c r="G38" t="s">
        <v>32</v>
      </c>
      <c r="H38" t="s">
        <v>32</v>
      </c>
    </row>
    <row r="39" spans="1:9" ht="12" customHeight="1" x14ac:dyDescent="0.2">
      <c r="A39" s="24" t="s">
        <v>32</v>
      </c>
      <c r="B39" s="1" t="s">
        <v>21</v>
      </c>
      <c r="C39" s="9">
        <v>5</v>
      </c>
      <c r="D39" s="9">
        <v>4</v>
      </c>
      <c r="E39" s="9">
        <v>1</v>
      </c>
      <c r="F39" s="9" t="s">
        <v>43</v>
      </c>
      <c r="G39" t="s">
        <v>32</v>
      </c>
      <c r="H39" t="s">
        <v>32</v>
      </c>
    </row>
    <row r="40" spans="1:9" ht="12" customHeight="1" x14ac:dyDescent="0.2">
      <c r="A40" s="24" t="s">
        <v>32</v>
      </c>
      <c r="B40" s="1" t="s">
        <v>22</v>
      </c>
      <c r="C40" s="9">
        <v>2</v>
      </c>
      <c r="D40" s="9">
        <v>2</v>
      </c>
      <c r="E40" s="9" t="s">
        <v>43</v>
      </c>
      <c r="F40" s="9" t="s">
        <v>43</v>
      </c>
      <c r="G40" t="s">
        <v>32</v>
      </c>
      <c r="H40" t="s">
        <v>32</v>
      </c>
    </row>
    <row r="41" spans="1:9" ht="12" customHeight="1" x14ac:dyDescent="0.2">
      <c r="A41" s="24" t="s">
        <v>32</v>
      </c>
      <c r="B41" s="1" t="s">
        <v>23</v>
      </c>
      <c r="C41" s="9">
        <v>3</v>
      </c>
      <c r="D41" s="9">
        <v>3</v>
      </c>
      <c r="E41" s="9" t="s">
        <v>43</v>
      </c>
      <c r="F41" s="9" t="s">
        <v>43</v>
      </c>
      <c r="G41" t="s">
        <v>32</v>
      </c>
      <c r="H41" t="s">
        <v>32</v>
      </c>
    </row>
    <row r="42" spans="1:9" ht="12" customHeight="1" x14ac:dyDescent="0.2">
      <c r="A42" s="24" t="s">
        <v>32</v>
      </c>
      <c r="B42" s="1" t="s">
        <v>24</v>
      </c>
      <c r="C42" s="9" t="s">
        <v>43</v>
      </c>
      <c r="D42" s="9" t="s">
        <v>43</v>
      </c>
      <c r="E42" s="9" t="s">
        <v>43</v>
      </c>
      <c r="F42" s="9" t="s">
        <v>43</v>
      </c>
      <c r="G42" t="s">
        <v>32</v>
      </c>
      <c r="H42" t="s">
        <v>32</v>
      </c>
      <c r="I42" t="s">
        <v>32</v>
      </c>
    </row>
    <row r="43" spans="1:9" ht="12" customHeight="1" x14ac:dyDescent="0.2">
      <c r="A43" s="24" t="s">
        <v>32</v>
      </c>
      <c r="B43" s="1" t="s">
        <v>25</v>
      </c>
      <c r="C43" s="9" t="s">
        <v>43</v>
      </c>
      <c r="D43" s="9" t="s">
        <v>43</v>
      </c>
      <c r="E43" s="9" t="s">
        <v>43</v>
      </c>
      <c r="F43" s="9" t="s">
        <v>43</v>
      </c>
      <c r="G43" t="s">
        <v>32</v>
      </c>
      <c r="H43" t="s">
        <v>32</v>
      </c>
      <c r="I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77</v>
      </c>
      <c r="D47" s="3">
        <v>47</v>
      </c>
      <c r="E47" s="3">
        <v>8</v>
      </c>
      <c r="F47" s="3">
        <v>22</v>
      </c>
    </row>
    <row r="48" spans="1:9" ht="12" customHeight="1" x14ac:dyDescent="0.2">
      <c r="A48" s="24" t="s">
        <v>32</v>
      </c>
      <c r="B48" s="1" t="s">
        <v>9</v>
      </c>
      <c r="C48" s="9">
        <v>5</v>
      </c>
      <c r="D48" s="9">
        <v>3</v>
      </c>
      <c r="E48" s="9">
        <v>1</v>
      </c>
      <c r="F48" s="9">
        <v>1</v>
      </c>
      <c r="G48" t="s">
        <v>32</v>
      </c>
      <c r="H48" t="s">
        <v>32</v>
      </c>
    </row>
    <row r="49" spans="1:9" ht="12" customHeight="1" x14ac:dyDescent="0.2">
      <c r="A49" s="24" t="s">
        <v>32</v>
      </c>
      <c r="B49" s="1" t="s">
        <v>10</v>
      </c>
      <c r="C49" s="9">
        <v>5</v>
      </c>
      <c r="D49" s="9">
        <v>3</v>
      </c>
      <c r="E49" s="9">
        <v>1</v>
      </c>
      <c r="F49" s="9">
        <v>1</v>
      </c>
      <c r="G49" t="s">
        <v>32</v>
      </c>
      <c r="H49" t="s">
        <v>32</v>
      </c>
    </row>
    <row r="50" spans="1:9" ht="12" customHeight="1" x14ac:dyDescent="0.2">
      <c r="A50" s="24" t="s">
        <v>32</v>
      </c>
      <c r="B50" s="1" t="s">
        <v>11</v>
      </c>
      <c r="C50" s="9">
        <v>4</v>
      </c>
      <c r="D50" s="9">
        <v>3</v>
      </c>
      <c r="E50" s="9" t="s">
        <v>43</v>
      </c>
      <c r="F50" s="9">
        <v>1</v>
      </c>
      <c r="G50" t="s">
        <v>32</v>
      </c>
      <c r="H50" t="s">
        <v>32</v>
      </c>
    </row>
    <row r="51" spans="1:9" ht="12" customHeight="1" x14ac:dyDescent="0.2">
      <c r="A51" s="24" t="s">
        <v>32</v>
      </c>
      <c r="B51" s="1" t="s">
        <v>12</v>
      </c>
      <c r="C51" s="9">
        <v>5</v>
      </c>
      <c r="D51" s="9">
        <v>2</v>
      </c>
      <c r="E51" s="9">
        <v>1</v>
      </c>
      <c r="F51" s="9">
        <v>2</v>
      </c>
      <c r="G51" t="s">
        <v>32</v>
      </c>
      <c r="H51" t="s">
        <v>32</v>
      </c>
    </row>
    <row r="52" spans="1:9" ht="12" customHeight="1" x14ac:dyDescent="0.2">
      <c r="A52" s="24" t="s">
        <v>32</v>
      </c>
      <c r="B52" s="1" t="s">
        <v>13</v>
      </c>
      <c r="C52" s="9">
        <v>7</v>
      </c>
      <c r="D52" s="9">
        <v>4</v>
      </c>
      <c r="E52" s="9" t="s">
        <v>43</v>
      </c>
      <c r="F52" s="9">
        <v>3</v>
      </c>
      <c r="G52" t="s">
        <v>32</v>
      </c>
      <c r="H52" t="s">
        <v>32</v>
      </c>
    </row>
    <row r="53" spans="1:9" ht="12" customHeight="1" x14ac:dyDescent="0.2">
      <c r="A53" s="24" t="s">
        <v>32</v>
      </c>
      <c r="B53" s="1" t="s">
        <v>14</v>
      </c>
      <c r="C53" s="9">
        <v>7</v>
      </c>
      <c r="D53" s="9">
        <v>3</v>
      </c>
      <c r="E53" s="9" t="s">
        <v>43</v>
      </c>
      <c r="F53" s="9">
        <v>4</v>
      </c>
      <c r="G53" t="s">
        <v>32</v>
      </c>
      <c r="H53" t="s">
        <v>32</v>
      </c>
    </row>
    <row r="54" spans="1:9" ht="12" customHeight="1" x14ac:dyDescent="0.2">
      <c r="A54" s="24" t="s">
        <v>32</v>
      </c>
      <c r="B54" s="1" t="s">
        <v>15</v>
      </c>
      <c r="C54" s="9">
        <v>9</v>
      </c>
      <c r="D54" s="9">
        <v>6</v>
      </c>
      <c r="E54" s="9">
        <v>1</v>
      </c>
      <c r="F54" s="9">
        <v>2</v>
      </c>
      <c r="G54" t="s">
        <v>32</v>
      </c>
      <c r="H54" t="s">
        <v>32</v>
      </c>
    </row>
    <row r="55" spans="1:9" ht="12" customHeight="1" x14ac:dyDescent="0.2">
      <c r="A55" s="24" t="s">
        <v>32</v>
      </c>
      <c r="B55" s="1" t="s">
        <v>16</v>
      </c>
      <c r="C55" s="9">
        <v>3</v>
      </c>
      <c r="D55" s="9">
        <v>2</v>
      </c>
      <c r="E55" s="9" t="s">
        <v>43</v>
      </c>
      <c r="F55" s="9">
        <v>1</v>
      </c>
      <c r="G55" t="s">
        <v>32</v>
      </c>
      <c r="H55" t="s">
        <v>32</v>
      </c>
    </row>
    <row r="56" spans="1:9" ht="12" customHeight="1" x14ac:dyDescent="0.2">
      <c r="A56" s="24" t="s">
        <v>32</v>
      </c>
      <c r="B56" s="1" t="s">
        <v>17</v>
      </c>
      <c r="C56" s="9">
        <v>4</v>
      </c>
      <c r="D56" s="9">
        <v>1</v>
      </c>
      <c r="E56" s="9">
        <v>2</v>
      </c>
      <c r="F56" s="9">
        <v>1</v>
      </c>
      <c r="G56" t="s">
        <v>32</v>
      </c>
      <c r="H56" t="s">
        <v>32</v>
      </c>
    </row>
    <row r="57" spans="1:9" ht="12" customHeight="1" x14ac:dyDescent="0.2">
      <c r="A57" s="24" t="s">
        <v>32</v>
      </c>
      <c r="B57" s="1" t="s">
        <v>18</v>
      </c>
      <c r="C57" s="9">
        <v>3</v>
      </c>
      <c r="D57" s="9">
        <v>1</v>
      </c>
      <c r="E57" s="9" t="s">
        <v>43</v>
      </c>
      <c r="F57" s="9">
        <v>2</v>
      </c>
      <c r="G57" t="s">
        <v>32</v>
      </c>
      <c r="H57" t="s">
        <v>32</v>
      </c>
    </row>
    <row r="58" spans="1:9" ht="12" customHeight="1" x14ac:dyDescent="0.2">
      <c r="A58" s="24" t="s">
        <v>32</v>
      </c>
      <c r="B58" s="1" t="s">
        <v>19</v>
      </c>
      <c r="C58" s="9">
        <v>2</v>
      </c>
      <c r="D58" s="9" t="s">
        <v>43</v>
      </c>
      <c r="E58" s="9" t="s">
        <v>43</v>
      </c>
      <c r="F58" s="9">
        <v>2</v>
      </c>
      <c r="G58" t="s">
        <v>32</v>
      </c>
      <c r="H58" t="s">
        <v>32</v>
      </c>
    </row>
    <row r="59" spans="1:9" ht="12" customHeight="1" x14ac:dyDescent="0.2">
      <c r="A59" s="24" t="s">
        <v>32</v>
      </c>
      <c r="B59" s="1" t="s">
        <v>20</v>
      </c>
      <c r="C59" s="9">
        <v>7</v>
      </c>
      <c r="D59" s="9">
        <v>5</v>
      </c>
      <c r="E59" s="9" t="s">
        <v>43</v>
      </c>
      <c r="F59" s="9">
        <v>2</v>
      </c>
      <c r="G59" t="s">
        <v>32</v>
      </c>
      <c r="H59" t="s">
        <v>32</v>
      </c>
    </row>
    <row r="60" spans="1:9" ht="12" customHeight="1" x14ac:dyDescent="0.2">
      <c r="A60" s="24" t="s">
        <v>32</v>
      </c>
      <c r="B60" s="1" t="s">
        <v>21</v>
      </c>
      <c r="C60" s="9">
        <v>3</v>
      </c>
      <c r="D60" s="9">
        <v>2</v>
      </c>
      <c r="E60" s="9">
        <v>1</v>
      </c>
      <c r="F60" s="9" t="s">
        <v>43</v>
      </c>
      <c r="G60" t="s">
        <v>32</v>
      </c>
      <c r="H60" t="s">
        <v>32</v>
      </c>
    </row>
    <row r="61" spans="1:9" ht="12" customHeight="1" x14ac:dyDescent="0.2">
      <c r="A61" s="24" t="s">
        <v>32</v>
      </c>
      <c r="B61" s="1" t="s">
        <v>22</v>
      </c>
      <c r="C61" s="9">
        <v>6</v>
      </c>
      <c r="D61" s="9">
        <v>6</v>
      </c>
      <c r="E61" s="9" t="s">
        <v>43</v>
      </c>
      <c r="F61" s="9" t="s">
        <v>43</v>
      </c>
      <c r="G61" t="s">
        <v>32</v>
      </c>
      <c r="H61" t="s">
        <v>32</v>
      </c>
    </row>
    <row r="62" spans="1:9" ht="12" customHeight="1" x14ac:dyDescent="0.2">
      <c r="A62" s="24" t="s">
        <v>32</v>
      </c>
      <c r="B62" s="1" t="s">
        <v>23</v>
      </c>
      <c r="C62" s="9">
        <v>2</v>
      </c>
      <c r="D62" s="9">
        <v>2</v>
      </c>
      <c r="E62" s="9" t="s">
        <v>43</v>
      </c>
      <c r="F62" s="9" t="s">
        <v>43</v>
      </c>
      <c r="G62" t="s">
        <v>32</v>
      </c>
      <c r="H62" t="s">
        <v>32</v>
      </c>
    </row>
    <row r="63" spans="1:9" ht="12" customHeight="1" x14ac:dyDescent="0.2">
      <c r="A63" s="24" t="s">
        <v>32</v>
      </c>
      <c r="B63" s="1" t="s">
        <v>24</v>
      </c>
      <c r="C63" s="9">
        <v>4</v>
      </c>
      <c r="D63" s="9">
        <v>4</v>
      </c>
      <c r="E63" s="9" t="s">
        <v>43</v>
      </c>
      <c r="F63" s="9" t="s">
        <v>43</v>
      </c>
      <c r="G63" t="s">
        <v>32</v>
      </c>
      <c r="H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v>1</v>
      </c>
      <c r="D65" s="9" t="s">
        <v>43</v>
      </c>
      <c r="E65" s="9">
        <v>1</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880</v>
      </c>
      <c r="D5" s="17">
        <v>586</v>
      </c>
      <c r="E5" s="17">
        <v>17</v>
      </c>
      <c r="F5" s="17">
        <v>277</v>
      </c>
    </row>
    <row r="6" spans="1:31" ht="12" customHeight="1" x14ac:dyDescent="0.2">
      <c r="A6" s="24" t="s">
        <v>32</v>
      </c>
      <c r="B6" s="1" t="s">
        <v>9</v>
      </c>
      <c r="C6" s="9">
        <v>9</v>
      </c>
      <c r="D6" s="9">
        <v>4</v>
      </c>
      <c r="E6" s="9">
        <v>1</v>
      </c>
      <c r="F6" s="9">
        <v>4</v>
      </c>
      <c r="G6" t="s">
        <v>32</v>
      </c>
      <c r="H6" t="s">
        <v>32</v>
      </c>
    </row>
    <row r="7" spans="1:31" ht="12" customHeight="1" x14ac:dyDescent="0.2">
      <c r="A7" s="24" t="s">
        <v>32</v>
      </c>
      <c r="B7" s="1" t="s">
        <v>10</v>
      </c>
      <c r="C7" s="9">
        <v>17</v>
      </c>
      <c r="D7" s="9">
        <v>8</v>
      </c>
      <c r="E7" s="9" t="s">
        <v>43</v>
      </c>
      <c r="F7" s="9">
        <v>9</v>
      </c>
      <c r="G7" t="s">
        <v>32</v>
      </c>
      <c r="H7" t="s">
        <v>32</v>
      </c>
    </row>
    <row r="8" spans="1:31" ht="12" customHeight="1" x14ac:dyDescent="0.2">
      <c r="A8" s="24" t="s">
        <v>32</v>
      </c>
      <c r="B8" s="1" t="s">
        <v>11</v>
      </c>
      <c r="C8" s="9">
        <v>32</v>
      </c>
      <c r="D8" s="9">
        <v>15</v>
      </c>
      <c r="E8" s="9">
        <v>2</v>
      </c>
      <c r="F8" s="9">
        <v>15</v>
      </c>
      <c r="G8" t="s">
        <v>32</v>
      </c>
      <c r="H8" t="s">
        <v>32</v>
      </c>
    </row>
    <row r="9" spans="1:31" ht="12" customHeight="1" x14ac:dyDescent="0.2">
      <c r="A9" s="24" t="s">
        <v>32</v>
      </c>
      <c r="B9" s="1" t="s">
        <v>12</v>
      </c>
      <c r="C9" s="9">
        <v>45</v>
      </c>
      <c r="D9" s="9">
        <v>19</v>
      </c>
      <c r="E9" s="9" t="s">
        <v>43</v>
      </c>
      <c r="F9" s="9">
        <v>26</v>
      </c>
      <c r="G9" t="s">
        <v>32</v>
      </c>
      <c r="H9" t="s">
        <v>32</v>
      </c>
    </row>
    <row r="10" spans="1:31" ht="12" customHeight="1" x14ac:dyDescent="0.2">
      <c r="A10" s="24" t="s">
        <v>32</v>
      </c>
      <c r="B10" s="1" t="s">
        <v>13</v>
      </c>
      <c r="C10" s="9">
        <v>20</v>
      </c>
      <c r="D10" s="9">
        <v>3</v>
      </c>
      <c r="E10" s="9">
        <v>1</v>
      </c>
      <c r="F10" s="9">
        <v>16</v>
      </c>
      <c r="G10" t="s">
        <v>32</v>
      </c>
      <c r="H10" t="s">
        <v>32</v>
      </c>
    </row>
    <row r="11" spans="1:31" ht="12" customHeight="1" x14ac:dyDescent="0.2">
      <c r="A11" s="24" t="s">
        <v>32</v>
      </c>
      <c r="B11" s="1" t="s">
        <v>14</v>
      </c>
      <c r="C11" s="9">
        <v>38</v>
      </c>
      <c r="D11" s="9">
        <v>11</v>
      </c>
      <c r="E11" s="9">
        <v>1</v>
      </c>
      <c r="F11" s="9">
        <v>26</v>
      </c>
      <c r="G11" t="s">
        <v>32</v>
      </c>
      <c r="H11" t="s">
        <v>32</v>
      </c>
    </row>
    <row r="12" spans="1:31" ht="12" customHeight="1" x14ac:dyDescent="0.2">
      <c r="A12" s="24" t="s">
        <v>32</v>
      </c>
      <c r="B12" s="1" t="s">
        <v>15</v>
      </c>
      <c r="C12" s="9">
        <v>47</v>
      </c>
      <c r="D12" s="9">
        <v>24</v>
      </c>
      <c r="E12" s="9">
        <v>2</v>
      </c>
      <c r="F12" s="9">
        <v>21</v>
      </c>
      <c r="G12" t="s">
        <v>32</v>
      </c>
      <c r="H12" t="s">
        <v>32</v>
      </c>
    </row>
    <row r="13" spans="1:31" ht="12" customHeight="1" x14ac:dyDescent="0.2">
      <c r="A13" s="24" t="s">
        <v>32</v>
      </c>
      <c r="B13" s="1" t="s">
        <v>16</v>
      </c>
      <c r="C13" s="9">
        <v>72</v>
      </c>
      <c r="D13" s="9">
        <v>40</v>
      </c>
      <c r="E13" s="9" t="s">
        <v>43</v>
      </c>
      <c r="F13" s="9">
        <v>32</v>
      </c>
      <c r="G13" t="s">
        <v>32</v>
      </c>
      <c r="H13" t="s">
        <v>32</v>
      </c>
    </row>
    <row r="14" spans="1:31" ht="12" customHeight="1" x14ac:dyDescent="0.2">
      <c r="A14" s="24" t="s">
        <v>32</v>
      </c>
      <c r="B14" s="1" t="s">
        <v>17</v>
      </c>
      <c r="C14" s="9">
        <v>49</v>
      </c>
      <c r="D14" s="9">
        <v>20</v>
      </c>
      <c r="E14" s="9">
        <v>2</v>
      </c>
      <c r="F14" s="9">
        <v>27</v>
      </c>
      <c r="G14" t="s">
        <v>32</v>
      </c>
      <c r="H14" t="s">
        <v>32</v>
      </c>
    </row>
    <row r="15" spans="1:31" ht="12" customHeight="1" x14ac:dyDescent="0.2">
      <c r="A15" s="24" t="s">
        <v>32</v>
      </c>
      <c r="B15" s="1" t="s">
        <v>18</v>
      </c>
      <c r="C15" s="9">
        <v>46</v>
      </c>
      <c r="D15" s="9">
        <v>20</v>
      </c>
      <c r="E15" s="9">
        <v>2</v>
      </c>
      <c r="F15" s="9">
        <v>24</v>
      </c>
      <c r="G15" t="s">
        <v>32</v>
      </c>
      <c r="H15" t="s">
        <v>32</v>
      </c>
    </row>
    <row r="16" spans="1:31" ht="12" customHeight="1" x14ac:dyDescent="0.2">
      <c r="A16" s="24" t="s">
        <v>32</v>
      </c>
      <c r="B16" s="1" t="s">
        <v>19</v>
      </c>
      <c r="C16" s="9">
        <v>52</v>
      </c>
      <c r="D16" s="9">
        <v>23</v>
      </c>
      <c r="E16" s="9">
        <v>2</v>
      </c>
      <c r="F16" s="9">
        <v>27</v>
      </c>
      <c r="G16" t="s">
        <v>32</v>
      </c>
      <c r="H16" t="s">
        <v>32</v>
      </c>
    </row>
    <row r="17" spans="1:8" ht="12" customHeight="1" x14ac:dyDescent="0.2">
      <c r="A17" s="24" t="s">
        <v>32</v>
      </c>
      <c r="B17" s="1" t="s">
        <v>20</v>
      </c>
      <c r="C17" s="9">
        <v>42</v>
      </c>
      <c r="D17" s="9">
        <v>24</v>
      </c>
      <c r="E17" s="9" t="s">
        <v>43</v>
      </c>
      <c r="F17" s="9">
        <v>18</v>
      </c>
      <c r="G17" t="s">
        <v>32</v>
      </c>
      <c r="H17" t="s">
        <v>32</v>
      </c>
    </row>
    <row r="18" spans="1:8" ht="12" customHeight="1" x14ac:dyDescent="0.2">
      <c r="A18" s="24" t="s">
        <v>32</v>
      </c>
      <c r="B18" s="1" t="s">
        <v>21</v>
      </c>
      <c r="C18" s="9">
        <v>53</v>
      </c>
      <c r="D18" s="9">
        <v>37</v>
      </c>
      <c r="E18" s="9">
        <v>1</v>
      </c>
      <c r="F18" s="9">
        <v>15</v>
      </c>
      <c r="G18" t="s">
        <v>32</v>
      </c>
      <c r="H18" t="s">
        <v>32</v>
      </c>
    </row>
    <row r="19" spans="1:8" ht="12" customHeight="1" x14ac:dyDescent="0.2">
      <c r="A19" s="24" t="s">
        <v>32</v>
      </c>
      <c r="B19" s="1" t="s">
        <v>22</v>
      </c>
      <c r="C19" s="9">
        <v>56</v>
      </c>
      <c r="D19" s="9">
        <v>48</v>
      </c>
      <c r="E19" s="9">
        <v>1</v>
      </c>
      <c r="F19" s="9">
        <v>7</v>
      </c>
      <c r="G19" t="s">
        <v>32</v>
      </c>
      <c r="H19" t="s">
        <v>32</v>
      </c>
    </row>
    <row r="20" spans="1:8" ht="12" customHeight="1" x14ac:dyDescent="0.2">
      <c r="A20" s="24" t="s">
        <v>32</v>
      </c>
      <c r="B20" s="1" t="s">
        <v>23</v>
      </c>
      <c r="C20" s="9">
        <v>93</v>
      </c>
      <c r="D20" s="9">
        <v>86</v>
      </c>
      <c r="E20" s="9">
        <v>2</v>
      </c>
      <c r="F20" s="9">
        <v>5</v>
      </c>
      <c r="G20" t="s">
        <v>32</v>
      </c>
      <c r="H20" t="s">
        <v>32</v>
      </c>
    </row>
    <row r="21" spans="1:8" ht="12" customHeight="1" x14ac:dyDescent="0.2">
      <c r="A21" s="24" t="s">
        <v>32</v>
      </c>
      <c r="B21" s="1" t="s">
        <v>24</v>
      </c>
      <c r="C21" s="9">
        <v>104</v>
      </c>
      <c r="D21" s="9">
        <v>100</v>
      </c>
      <c r="E21" s="9" t="s">
        <v>43</v>
      </c>
      <c r="F21" s="9">
        <v>4</v>
      </c>
      <c r="G21" t="s">
        <v>32</v>
      </c>
      <c r="H21" t="s">
        <v>32</v>
      </c>
    </row>
    <row r="22" spans="1:8" ht="12" customHeight="1" x14ac:dyDescent="0.2">
      <c r="A22" s="24" t="s">
        <v>32</v>
      </c>
      <c r="B22" s="1" t="s">
        <v>25</v>
      </c>
      <c r="C22" s="9">
        <v>45</v>
      </c>
      <c r="D22" s="9">
        <v>45</v>
      </c>
      <c r="E22" s="9" t="s">
        <v>43</v>
      </c>
      <c r="F22" s="9" t="s">
        <v>43</v>
      </c>
      <c r="G22" t="s">
        <v>32</v>
      </c>
      <c r="H22" t="s">
        <v>32</v>
      </c>
    </row>
    <row r="23" spans="1:8" ht="12" customHeight="1" x14ac:dyDescent="0.2">
      <c r="A23" s="24" t="s">
        <v>32</v>
      </c>
      <c r="B23" s="1" t="s">
        <v>26</v>
      </c>
      <c r="C23" s="9">
        <v>37</v>
      </c>
      <c r="D23" s="9">
        <v>36</v>
      </c>
      <c r="E23" s="9" t="s">
        <v>43</v>
      </c>
      <c r="F23" s="9">
        <v>1</v>
      </c>
      <c r="G23" t="s">
        <v>32</v>
      </c>
      <c r="H23" t="s">
        <v>32</v>
      </c>
    </row>
    <row r="24" spans="1:8" ht="12" customHeight="1" x14ac:dyDescent="0.25">
      <c r="A24" s="24" t="s">
        <v>32</v>
      </c>
      <c r="B24" s="1" t="s">
        <v>27</v>
      </c>
      <c r="C24" s="9">
        <v>22</v>
      </c>
      <c r="D24" s="9">
        <v>22</v>
      </c>
      <c r="E24" s="9" t="s">
        <v>43</v>
      </c>
      <c r="F24" s="9" t="s">
        <v>43</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476</v>
      </c>
      <c r="D26" s="3">
        <v>336</v>
      </c>
      <c r="E26" s="3">
        <v>12</v>
      </c>
      <c r="F26" s="3">
        <v>128</v>
      </c>
    </row>
    <row r="27" spans="1:8" ht="12" customHeight="1" x14ac:dyDescent="0.2">
      <c r="A27" s="24" t="s">
        <v>32</v>
      </c>
      <c r="B27" s="1" t="s">
        <v>9</v>
      </c>
      <c r="C27" s="9">
        <v>6</v>
      </c>
      <c r="D27" s="9">
        <v>2</v>
      </c>
      <c r="E27" s="9">
        <v>1</v>
      </c>
      <c r="F27" s="9">
        <v>3</v>
      </c>
      <c r="G27" t="s">
        <v>32</v>
      </c>
      <c r="H27" t="s">
        <v>32</v>
      </c>
    </row>
    <row r="28" spans="1:8" ht="12" customHeight="1" x14ac:dyDescent="0.2">
      <c r="A28" s="24" t="s">
        <v>32</v>
      </c>
      <c r="B28" s="1" t="s">
        <v>10</v>
      </c>
      <c r="C28" s="9">
        <v>8</v>
      </c>
      <c r="D28" s="9">
        <v>5</v>
      </c>
      <c r="E28" s="9" t="s">
        <v>43</v>
      </c>
      <c r="F28" s="9">
        <v>3</v>
      </c>
      <c r="G28" t="s">
        <v>32</v>
      </c>
      <c r="H28" t="s">
        <v>32</v>
      </c>
    </row>
    <row r="29" spans="1:8" ht="12" customHeight="1" x14ac:dyDescent="0.2">
      <c r="A29" s="24" t="s">
        <v>32</v>
      </c>
      <c r="B29" s="1" t="s">
        <v>11</v>
      </c>
      <c r="C29" s="9">
        <v>13</v>
      </c>
      <c r="D29" s="9">
        <v>7</v>
      </c>
      <c r="E29" s="9">
        <v>1</v>
      </c>
      <c r="F29" s="9">
        <v>5</v>
      </c>
      <c r="G29" t="s">
        <v>32</v>
      </c>
      <c r="H29" t="s">
        <v>32</v>
      </c>
    </row>
    <row r="30" spans="1:8" ht="12" customHeight="1" x14ac:dyDescent="0.2">
      <c r="A30" s="24" t="s">
        <v>32</v>
      </c>
      <c r="B30" s="1" t="s">
        <v>12</v>
      </c>
      <c r="C30" s="9">
        <v>21</v>
      </c>
      <c r="D30" s="9">
        <v>11</v>
      </c>
      <c r="E30" s="9" t="s">
        <v>43</v>
      </c>
      <c r="F30" s="9">
        <v>10</v>
      </c>
      <c r="G30" t="s">
        <v>32</v>
      </c>
      <c r="H30" t="s">
        <v>32</v>
      </c>
    </row>
    <row r="31" spans="1:8" ht="12" customHeight="1" x14ac:dyDescent="0.2">
      <c r="A31" s="24" t="s">
        <v>32</v>
      </c>
      <c r="B31" s="1" t="s">
        <v>13</v>
      </c>
      <c r="C31" s="9">
        <v>9</v>
      </c>
      <c r="D31" s="9">
        <v>1</v>
      </c>
      <c r="E31" s="9">
        <v>1</v>
      </c>
      <c r="F31" s="9">
        <v>7</v>
      </c>
      <c r="G31" t="s">
        <v>32</v>
      </c>
      <c r="H31" t="s">
        <v>32</v>
      </c>
    </row>
    <row r="32" spans="1:8" ht="12" customHeight="1" x14ac:dyDescent="0.2">
      <c r="A32" s="24" t="s">
        <v>32</v>
      </c>
      <c r="B32" s="1" t="s">
        <v>14</v>
      </c>
      <c r="C32" s="9">
        <v>18</v>
      </c>
      <c r="D32" s="9">
        <v>4</v>
      </c>
      <c r="E32" s="9" t="s">
        <v>43</v>
      </c>
      <c r="F32" s="9">
        <v>14</v>
      </c>
      <c r="G32" t="s">
        <v>32</v>
      </c>
      <c r="H32" t="s">
        <v>32</v>
      </c>
    </row>
    <row r="33" spans="1:8" ht="12" customHeight="1" x14ac:dyDescent="0.2">
      <c r="A33" s="24" t="s">
        <v>32</v>
      </c>
      <c r="B33" s="1" t="s">
        <v>15</v>
      </c>
      <c r="C33" s="9">
        <v>29</v>
      </c>
      <c r="D33" s="9">
        <v>16</v>
      </c>
      <c r="E33" s="9">
        <v>2</v>
      </c>
      <c r="F33" s="9">
        <v>11</v>
      </c>
      <c r="G33" t="s">
        <v>32</v>
      </c>
      <c r="H33" t="s">
        <v>32</v>
      </c>
    </row>
    <row r="34" spans="1:8" ht="12" customHeight="1" x14ac:dyDescent="0.2">
      <c r="A34" s="24" t="s">
        <v>32</v>
      </c>
      <c r="B34" s="1" t="s">
        <v>16</v>
      </c>
      <c r="C34" s="9">
        <v>36</v>
      </c>
      <c r="D34" s="9">
        <v>21</v>
      </c>
      <c r="E34" s="9" t="s">
        <v>43</v>
      </c>
      <c r="F34" s="9">
        <v>15</v>
      </c>
      <c r="G34" t="s">
        <v>32</v>
      </c>
      <c r="H34" t="s">
        <v>32</v>
      </c>
    </row>
    <row r="35" spans="1:8" ht="12" customHeight="1" x14ac:dyDescent="0.2">
      <c r="A35" s="24" t="s">
        <v>32</v>
      </c>
      <c r="B35" s="1" t="s">
        <v>17</v>
      </c>
      <c r="C35" s="9">
        <v>29</v>
      </c>
      <c r="D35" s="9">
        <v>15</v>
      </c>
      <c r="E35" s="9">
        <v>2</v>
      </c>
      <c r="F35" s="9">
        <v>12</v>
      </c>
      <c r="G35" t="s">
        <v>32</v>
      </c>
      <c r="H35" t="s">
        <v>32</v>
      </c>
    </row>
    <row r="36" spans="1:8" ht="12" customHeight="1" x14ac:dyDescent="0.2">
      <c r="A36" s="24" t="s">
        <v>32</v>
      </c>
      <c r="B36" s="1" t="s">
        <v>18</v>
      </c>
      <c r="C36" s="9">
        <v>27</v>
      </c>
      <c r="D36" s="9">
        <v>13</v>
      </c>
      <c r="E36" s="9">
        <v>1</v>
      </c>
      <c r="F36" s="9">
        <v>13</v>
      </c>
      <c r="G36" t="s">
        <v>32</v>
      </c>
      <c r="H36" t="s">
        <v>32</v>
      </c>
    </row>
    <row r="37" spans="1:8" ht="12" customHeight="1" x14ac:dyDescent="0.2">
      <c r="A37" s="24" t="s">
        <v>32</v>
      </c>
      <c r="B37" s="1" t="s">
        <v>19</v>
      </c>
      <c r="C37" s="9">
        <v>23</v>
      </c>
      <c r="D37" s="9">
        <v>12</v>
      </c>
      <c r="E37" s="9">
        <v>1</v>
      </c>
      <c r="F37" s="9">
        <v>10</v>
      </c>
      <c r="G37" t="s">
        <v>32</v>
      </c>
      <c r="H37" t="s">
        <v>32</v>
      </c>
    </row>
    <row r="38" spans="1:8" ht="12" customHeight="1" x14ac:dyDescent="0.2">
      <c r="A38" s="24" t="s">
        <v>32</v>
      </c>
      <c r="B38" s="1" t="s">
        <v>20</v>
      </c>
      <c r="C38" s="9">
        <v>27</v>
      </c>
      <c r="D38" s="9">
        <v>16</v>
      </c>
      <c r="E38" s="9" t="s">
        <v>43</v>
      </c>
      <c r="F38" s="9">
        <v>11</v>
      </c>
      <c r="G38" t="s">
        <v>32</v>
      </c>
      <c r="H38" t="s">
        <v>32</v>
      </c>
    </row>
    <row r="39" spans="1:8" ht="12" customHeight="1" x14ac:dyDescent="0.2">
      <c r="A39" s="24" t="s">
        <v>32</v>
      </c>
      <c r="B39" s="1" t="s">
        <v>21</v>
      </c>
      <c r="C39" s="9">
        <v>28</v>
      </c>
      <c r="D39" s="9">
        <v>24</v>
      </c>
      <c r="E39" s="9" t="s">
        <v>43</v>
      </c>
      <c r="F39" s="9">
        <v>4</v>
      </c>
      <c r="G39" t="s">
        <v>32</v>
      </c>
      <c r="H39" t="s">
        <v>32</v>
      </c>
    </row>
    <row r="40" spans="1:8" ht="12" customHeight="1" x14ac:dyDescent="0.2">
      <c r="A40" s="24" t="s">
        <v>32</v>
      </c>
      <c r="B40" s="1" t="s">
        <v>22</v>
      </c>
      <c r="C40" s="9">
        <v>26</v>
      </c>
      <c r="D40" s="9">
        <v>22</v>
      </c>
      <c r="E40" s="9">
        <v>1</v>
      </c>
      <c r="F40" s="9">
        <v>3</v>
      </c>
      <c r="G40" t="s">
        <v>32</v>
      </c>
      <c r="H40" t="s">
        <v>32</v>
      </c>
    </row>
    <row r="41" spans="1:8" ht="12" customHeight="1" x14ac:dyDescent="0.2">
      <c r="A41" s="24" t="s">
        <v>32</v>
      </c>
      <c r="B41" s="1" t="s">
        <v>23</v>
      </c>
      <c r="C41" s="9">
        <v>55</v>
      </c>
      <c r="D41" s="9">
        <v>49</v>
      </c>
      <c r="E41" s="9">
        <v>2</v>
      </c>
      <c r="F41" s="9">
        <v>4</v>
      </c>
      <c r="G41" t="s">
        <v>32</v>
      </c>
      <c r="H41" t="s">
        <v>32</v>
      </c>
    </row>
    <row r="42" spans="1:8" ht="12" customHeight="1" x14ac:dyDescent="0.2">
      <c r="A42" s="24" t="s">
        <v>32</v>
      </c>
      <c r="B42" s="1" t="s">
        <v>24</v>
      </c>
      <c r="C42" s="9">
        <v>53</v>
      </c>
      <c r="D42" s="9">
        <v>51</v>
      </c>
      <c r="E42" s="9" t="s">
        <v>43</v>
      </c>
      <c r="F42" s="9">
        <v>2</v>
      </c>
      <c r="G42" t="s">
        <v>32</v>
      </c>
      <c r="H42" t="s">
        <v>32</v>
      </c>
    </row>
    <row r="43" spans="1:8" ht="12" customHeight="1" x14ac:dyDescent="0.2">
      <c r="A43" s="24" t="s">
        <v>32</v>
      </c>
      <c r="B43" s="1" t="s">
        <v>25</v>
      </c>
      <c r="C43" s="9">
        <v>21</v>
      </c>
      <c r="D43" s="9">
        <v>21</v>
      </c>
      <c r="E43" s="9" t="s">
        <v>43</v>
      </c>
      <c r="F43" s="9" t="s">
        <v>43</v>
      </c>
      <c r="G43" t="s">
        <v>32</v>
      </c>
      <c r="H43" t="s">
        <v>32</v>
      </c>
    </row>
    <row r="44" spans="1:8" ht="12" customHeight="1" x14ac:dyDescent="0.2">
      <c r="A44" s="24" t="s">
        <v>32</v>
      </c>
      <c r="B44" s="1" t="s">
        <v>26</v>
      </c>
      <c r="C44" s="9">
        <v>30</v>
      </c>
      <c r="D44" s="9">
        <v>29</v>
      </c>
      <c r="E44" s="9" t="s">
        <v>43</v>
      </c>
      <c r="F44" s="9">
        <v>1</v>
      </c>
      <c r="G44" t="s">
        <v>32</v>
      </c>
      <c r="H44" t="s">
        <v>32</v>
      </c>
    </row>
    <row r="45" spans="1:8" ht="12" customHeight="1" x14ac:dyDescent="0.2">
      <c r="A45" s="24" t="s">
        <v>32</v>
      </c>
      <c r="B45" s="1" t="s">
        <v>27</v>
      </c>
      <c r="C45" s="9">
        <v>16</v>
      </c>
      <c r="D45" s="9">
        <v>16</v>
      </c>
      <c r="E45" s="9" t="s">
        <v>43</v>
      </c>
      <c r="F45" s="9" t="s">
        <v>43</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404</v>
      </c>
      <c r="D47" s="3">
        <v>250</v>
      </c>
      <c r="E47" s="3">
        <v>5</v>
      </c>
      <c r="F47" s="3">
        <v>149</v>
      </c>
    </row>
    <row r="48" spans="1:8" ht="12" customHeight="1" x14ac:dyDescent="0.2">
      <c r="A48" s="24" t="s">
        <v>32</v>
      </c>
      <c r="B48" s="1" t="s">
        <v>9</v>
      </c>
      <c r="C48" s="9">
        <v>3</v>
      </c>
      <c r="D48" s="9">
        <v>2</v>
      </c>
      <c r="E48" s="9" t="s">
        <v>43</v>
      </c>
      <c r="F48" s="9">
        <v>1</v>
      </c>
      <c r="G48" t="s">
        <v>32</v>
      </c>
      <c r="H48" t="s">
        <v>32</v>
      </c>
    </row>
    <row r="49" spans="1:8" ht="12" customHeight="1" x14ac:dyDescent="0.2">
      <c r="A49" s="24" t="s">
        <v>32</v>
      </c>
      <c r="B49" s="1" t="s">
        <v>10</v>
      </c>
      <c r="C49" s="9">
        <v>9</v>
      </c>
      <c r="D49" s="9">
        <v>3</v>
      </c>
      <c r="E49" s="9" t="s">
        <v>43</v>
      </c>
      <c r="F49" s="9">
        <v>6</v>
      </c>
      <c r="G49" t="s">
        <v>32</v>
      </c>
      <c r="H49" t="s">
        <v>32</v>
      </c>
    </row>
    <row r="50" spans="1:8" ht="12" customHeight="1" x14ac:dyDescent="0.2">
      <c r="A50" s="24" t="s">
        <v>32</v>
      </c>
      <c r="B50" s="1" t="s">
        <v>11</v>
      </c>
      <c r="C50" s="9">
        <v>19</v>
      </c>
      <c r="D50" s="9">
        <v>8</v>
      </c>
      <c r="E50" s="9">
        <v>1</v>
      </c>
      <c r="F50" s="9">
        <v>10</v>
      </c>
      <c r="G50" t="s">
        <v>32</v>
      </c>
      <c r="H50" t="s">
        <v>32</v>
      </c>
    </row>
    <row r="51" spans="1:8" ht="12" customHeight="1" x14ac:dyDescent="0.2">
      <c r="A51" s="24" t="s">
        <v>32</v>
      </c>
      <c r="B51" s="1" t="s">
        <v>12</v>
      </c>
      <c r="C51" s="9">
        <v>24</v>
      </c>
      <c r="D51" s="9">
        <v>8</v>
      </c>
      <c r="E51" s="9" t="s">
        <v>43</v>
      </c>
      <c r="F51" s="9">
        <v>16</v>
      </c>
      <c r="G51" t="s">
        <v>32</v>
      </c>
      <c r="H51" t="s">
        <v>32</v>
      </c>
    </row>
    <row r="52" spans="1:8" ht="12" customHeight="1" x14ac:dyDescent="0.2">
      <c r="A52" s="24" t="s">
        <v>32</v>
      </c>
      <c r="B52" s="1" t="s">
        <v>13</v>
      </c>
      <c r="C52" s="9">
        <v>11</v>
      </c>
      <c r="D52" s="9">
        <v>2</v>
      </c>
      <c r="E52" s="9" t="s">
        <v>43</v>
      </c>
      <c r="F52" s="9">
        <v>9</v>
      </c>
      <c r="G52" t="s">
        <v>32</v>
      </c>
      <c r="H52" t="s">
        <v>32</v>
      </c>
    </row>
    <row r="53" spans="1:8" ht="12" customHeight="1" x14ac:dyDescent="0.2">
      <c r="A53" s="24" t="s">
        <v>32</v>
      </c>
      <c r="B53" s="1" t="s">
        <v>14</v>
      </c>
      <c r="C53" s="9">
        <v>20</v>
      </c>
      <c r="D53" s="9">
        <v>7</v>
      </c>
      <c r="E53" s="9">
        <v>1</v>
      </c>
      <c r="F53" s="9">
        <v>12</v>
      </c>
      <c r="G53" t="s">
        <v>32</v>
      </c>
      <c r="H53" t="s">
        <v>32</v>
      </c>
    </row>
    <row r="54" spans="1:8" ht="12" customHeight="1" x14ac:dyDescent="0.2">
      <c r="A54" s="24" t="s">
        <v>32</v>
      </c>
      <c r="B54" s="1" t="s">
        <v>15</v>
      </c>
      <c r="C54" s="9">
        <v>18</v>
      </c>
      <c r="D54" s="9">
        <v>8</v>
      </c>
      <c r="E54" s="9" t="s">
        <v>43</v>
      </c>
      <c r="F54" s="9">
        <v>10</v>
      </c>
      <c r="G54" t="s">
        <v>32</v>
      </c>
      <c r="H54" t="s">
        <v>32</v>
      </c>
    </row>
    <row r="55" spans="1:8" ht="12" customHeight="1" x14ac:dyDescent="0.2">
      <c r="A55" s="24" t="s">
        <v>32</v>
      </c>
      <c r="B55" s="1" t="s">
        <v>16</v>
      </c>
      <c r="C55" s="9">
        <v>36</v>
      </c>
      <c r="D55" s="9">
        <v>19</v>
      </c>
      <c r="E55" s="9" t="s">
        <v>43</v>
      </c>
      <c r="F55" s="9">
        <v>17</v>
      </c>
      <c r="G55" t="s">
        <v>32</v>
      </c>
      <c r="H55" t="s">
        <v>32</v>
      </c>
    </row>
    <row r="56" spans="1:8" ht="12" customHeight="1" x14ac:dyDescent="0.2">
      <c r="A56" s="24" t="s">
        <v>32</v>
      </c>
      <c r="B56" s="1" t="s">
        <v>17</v>
      </c>
      <c r="C56" s="9">
        <v>20</v>
      </c>
      <c r="D56" s="9">
        <v>5</v>
      </c>
      <c r="E56" s="9" t="s">
        <v>43</v>
      </c>
      <c r="F56" s="9">
        <v>15</v>
      </c>
      <c r="G56" t="s">
        <v>32</v>
      </c>
      <c r="H56" t="s">
        <v>32</v>
      </c>
    </row>
    <row r="57" spans="1:8" ht="12" customHeight="1" x14ac:dyDescent="0.2">
      <c r="A57" s="24" t="s">
        <v>32</v>
      </c>
      <c r="B57" s="1" t="s">
        <v>18</v>
      </c>
      <c r="C57" s="9">
        <v>19</v>
      </c>
      <c r="D57" s="9">
        <v>7</v>
      </c>
      <c r="E57" s="9">
        <v>1</v>
      </c>
      <c r="F57" s="9">
        <v>11</v>
      </c>
      <c r="G57" t="s">
        <v>32</v>
      </c>
      <c r="H57" t="s">
        <v>32</v>
      </c>
    </row>
    <row r="58" spans="1:8" ht="12" customHeight="1" x14ac:dyDescent="0.2">
      <c r="A58" s="24" t="s">
        <v>32</v>
      </c>
      <c r="B58" s="1" t="s">
        <v>19</v>
      </c>
      <c r="C58" s="9">
        <v>29</v>
      </c>
      <c r="D58" s="9">
        <v>11</v>
      </c>
      <c r="E58" s="9">
        <v>1</v>
      </c>
      <c r="F58" s="9">
        <v>17</v>
      </c>
      <c r="G58" t="s">
        <v>32</v>
      </c>
      <c r="H58" t="s">
        <v>32</v>
      </c>
    </row>
    <row r="59" spans="1:8" ht="12" customHeight="1" x14ac:dyDescent="0.2">
      <c r="A59" s="24" t="s">
        <v>32</v>
      </c>
      <c r="B59" s="1" t="s">
        <v>20</v>
      </c>
      <c r="C59" s="9">
        <v>15</v>
      </c>
      <c r="D59" s="9">
        <v>8</v>
      </c>
      <c r="E59" s="9" t="s">
        <v>43</v>
      </c>
      <c r="F59" s="9">
        <v>7</v>
      </c>
      <c r="G59" t="s">
        <v>32</v>
      </c>
      <c r="H59" t="s">
        <v>32</v>
      </c>
    </row>
    <row r="60" spans="1:8" ht="12" customHeight="1" x14ac:dyDescent="0.2">
      <c r="A60" s="24" t="s">
        <v>32</v>
      </c>
      <c r="B60" s="1" t="s">
        <v>21</v>
      </c>
      <c r="C60" s="9">
        <v>25</v>
      </c>
      <c r="D60" s="9">
        <v>13</v>
      </c>
      <c r="E60" s="9">
        <v>1</v>
      </c>
      <c r="F60" s="9">
        <v>11</v>
      </c>
      <c r="G60" t="s">
        <v>32</v>
      </c>
      <c r="H60" t="s">
        <v>32</v>
      </c>
    </row>
    <row r="61" spans="1:8" ht="12" customHeight="1" x14ac:dyDescent="0.2">
      <c r="A61" s="24" t="s">
        <v>32</v>
      </c>
      <c r="B61" s="1" t="s">
        <v>22</v>
      </c>
      <c r="C61" s="9">
        <v>30</v>
      </c>
      <c r="D61" s="9">
        <v>26</v>
      </c>
      <c r="E61" s="9" t="s">
        <v>43</v>
      </c>
      <c r="F61" s="9">
        <v>4</v>
      </c>
      <c r="G61" t="s">
        <v>32</v>
      </c>
      <c r="H61" t="s">
        <v>32</v>
      </c>
    </row>
    <row r="62" spans="1:8" ht="12" customHeight="1" x14ac:dyDescent="0.2">
      <c r="A62" s="24" t="s">
        <v>32</v>
      </c>
      <c r="B62" s="1" t="s">
        <v>23</v>
      </c>
      <c r="C62" s="9">
        <v>38</v>
      </c>
      <c r="D62" s="9">
        <v>37</v>
      </c>
      <c r="E62" s="9" t="s">
        <v>43</v>
      </c>
      <c r="F62" s="9">
        <v>1</v>
      </c>
      <c r="G62" t="s">
        <v>32</v>
      </c>
      <c r="H62" t="s">
        <v>32</v>
      </c>
    </row>
    <row r="63" spans="1:8" ht="12" customHeight="1" x14ac:dyDescent="0.2">
      <c r="A63" s="24" t="s">
        <v>32</v>
      </c>
      <c r="B63" s="1" t="s">
        <v>24</v>
      </c>
      <c r="C63" s="9">
        <v>51</v>
      </c>
      <c r="D63" s="9">
        <v>49</v>
      </c>
      <c r="E63" s="9" t="s">
        <v>43</v>
      </c>
      <c r="F63" s="9">
        <v>2</v>
      </c>
      <c r="G63" t="s">
        <v>32</v>
      </c>
      <c r="H63" t="s">
        <v>32</v>
      </c>
    </row>
    <row r="64" spans="1:8" ht="12" customHeight="1" x14ac:dyDescent="0.2">
      <c r="A64" s="24" t="s">
        <v>32</v>
      </c>
      <c r="B64" s="1" t="s">
        <v>25</v>
      </c>
      <c r="C64" s="9">
        <v>24</v>
      </c>
      <c r="D64" s="9">
        <v>24</v>
      </c>
      <c r="E64" s="9" t="s">
        <v>43</v>
      </c>
      <c r="F64" s="9" t="s">
        <v>43</v>
      </c>
      <c r="G64" t="s">
        <v>32</v>
      </c>
      <c r="H64" t="s">
        <v>32</v>
      </c>
    </row>
    <row r="65" spans="1:31" ht="12" customHeight="1" x14ac:dyDescent="0.2">
      <c r="A65" s="24" t="s">
        <v>32</v>
      </c>
      <c r="B65" s="1" t="s">
        <v>26</v>
      </c>
      <c r="C65" s="9">
        <v>7</v>
      </c>
      <c r="D65" s="9">
        <v>7</v>
      </c>
      <c r="E65" s="9" t="s">
        <v>43</v>
      </c>
      <c r="F65" s="9" t="s">
        <v>43</v>
      </c>
      <c r="G65" t="s">
        <v>32</v>
      </c>
      <c r="H65" t="s">
        <v>32</v>
      </c>
    </row>
    <row r="66" spans="1:31" ht="12" customHeight="1" x14ac:dyDescent="0.2">
      <c r="A66" s="24" t="s">
        <v>32</v>
      </c>
      <c r="B66" s="1" t="s">
        <v>27</v>
      </c>
      <c r="C66" s="9">
        <v>6</v>
      </c>
      <c r="D66" s="9">
        <v>6</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89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78</v>
      </c>
      <c r="D5" s="17">
        <v>37</v>
      </c>
      <c r="E5" s="17">
        <v>2</v>
      </c>
      <c r="F5" s="17">
        <v>39</v>
      </c>
    </row>
    <row r="6" spans="1:31" ht="12" customHeight="1" x14ac:dyDescent="0.2">
      <c r="A6" s="24" t="s">
        <v>32</v>
      </c>
      <c r="B6" s="1" t="s">
        <v>9</v>
      </c>
      <c r="C6" s="9">
        <v>2</v>
      </c>
      <c r="D6" s="9" t="s">
        <v>43</v>
      </c>
      <c r="E6" s="9" t="s">
        <v>43</v>
      </c>
      <c r="F6" s="9">
        <v>2</v>
      </c>
      <c r="G6" t="s">
        <v>32</v>
      </c>
      <c r="H6" t="s">
        <v>32</v>
      </c>
    </row>
    <row r="7" spans="1:31" ht="12" customHeight="1" x14ac:dyDescent="0.2">
      <c r="A7" s="24" t="s">
        <v>32</v>
      </c>
      <c r="B7" s="1" t="s">
        <v>10</v>
      </c>
      <c r="C7" s="9">
        <v>4</v>
      </c>
      <c r="D7" s="9">
        <v>1</v>
      </c>
      <c r="E7" s="9" t="s">
        <v>43</v>
      </c>
      <c r="F7" s="9">
        <v>3</v>
      </c>
      <c r="G7" t="s">
        <v>32</v>
      </c>
      <c r="H7" t="s">
        <v>32</v>
      </c>
    </row>
    <row r="8" spans="1:31" ht="12" customHeight="1" x14ac:dyDescent="0.2">
      <c r="A8" s="24" t="s">
        <v>32</v>
      </c>
      <c r="B8" s="1" t="s">
        <v>11</v>
      </c>
      <c r="C8" s="9">
        <v>3</v>
      </c>
      <c r="D8" s="9">
        <v>1</v>
      </c>
      <c r="E8" s="9" t="s">
        <v>43</v>
      </c>
      <c r="F8" s="9">
        <v>2</v>
      </c>
      <c r="G8" t="s">
        <v>32</v>
      </c>
      <c r="H8" t="s">
        <v>32</v>
      </c>
    </row>
    <row r="9" spans="1:31" ht="12" customHeight="1" x14ac:dyDescent="0.2">
      <c r="A9" s="24" t="s">
        <v>32</v>
      </c>
      <c r="B9" s="1" t="s">
        <v>12</v>
      </c>
      <c r="C9" s="9">
        <v>3</v>
      </c>
      <c r="D9" s="9">
        <v>2</v>
      </c>
      <c r="E9" s="9" t="s">
        <v>43</v>
      </c>
      <c r="F9" s="9">
        <v>1</v>
      </c>
      <c r="G9" t="s">
        <v>32</v>
      </c>
      <c r="H9" t="s">
        <v>32</v>
      </c>
    </row>
    <row r="10" spans="1:31" ht="12" customHeight="1" x14ac:dyDescent="0.2">
      <c r="A10" s="24" t="s">
        <v>32</v>
      </c>
      <c r="B10" s="1" t="s">
        <v>13</v>
      </c>
      <c r="C10" s="9">
        <v>5</v>
      </c>
      <c r="D10" s="9" t="s">
        <v>43</v>
      </c>
      <c r="E10" s="9" t="s">
        <v>43</v>
      </c>
      <c r="F10" s="9">
        <v>5</v>
      </c>
      <c r="G10" t="s">
        <v>32</v>
      </c>
      <c r="H10" t="s">
        <v>32</v>
      </c>
    </row>
    <row r="11" spans="1:31" ht="12" customHeight="1" x14ac:dyDescent="0.2">
      <c r="A11" s="24" t="s">
        <v>32</v>
      </c>
      <c r="B11" s="1" t="s">
        <v>14</v>
      </c>
      <c r="C11" s="9">
        <v>6</v>
      </c>
      <c r="D11" s="9">
        <v>2</v>
      </c>
      <c r="E11" s="9" t="s">
        <v>43</v>
      </c>
      <c r="F11" s="9">
        <v>4</v>
      </c>
      <c r="G11" t="s">
        <v>32</v>
      </c>
      <c r="H11" t="s">
        <v>32</v>
      </c>
    </row>
    <row r="12" spans="1:31" ht="12" customHeight="1" x14ac:dyDescent="0.2">
      <c r="A12" s="24" t="s">
        <v>32</v>
      </c>
      <c r="B12" s="1" t="s">
        <v>15</v>
      </c>
      <c r="C12" s="9">
        <v>10</v>
      </c>
      <c r="D12" s="9">
        <v>4</v>
      </c>
      <c r="E12" s="9">
        <v>1</v>
      </c>
      <c r="F12" s="9">
        <v>5</v>
      </c>
      <c r="G12" t="s">
        <v>32</v>
      </c>
      <c r="H12" t="s">
        <v>32</v>
      </c>
    </row>
    <row r="13" spans="1:31" ht="12" customHeight="1" x14ac:dyDescent="0.2">
      <c r="A13" s="24" t="s">
        <v>32</v>
      </c>
      <c r="B13" s="1" t="s">
        <v>16</v>
      </c>
      <c r="C13" s="9">
        <v>4</v>
      </c>
      <c r="D13" s="9">
        <v>2</v>
      </c>
      <c r="E13" s="9" t="s">
        <v>43</v>
      </c>
      <c r="F13" s="9">
        <v>2</v>
      </c>
      <c r="G13" t="s">
        <v>32</v>
      </c>
      <c r="H13" t="s">
        <v>32</v>
      </c>
    </row>
    <row r="14" spans="1:31" ht="12" customHeight="1" x14ac:dyDescent="0.2">
      <c r="A14" s="24" t="s">
        <v>32</v>
      </c>
      <c r="B14" s="1" t="s">
        <v>17</v>
      </c>
      <c r="C14" s="9">
        <v>9</v>
      </c>
      <c r="D14" s="9">
        <v>2</v>
      </c>
      <c r="E14" s="9">
        <v>1</v>
      </c>
      <c r="F14" s="9">
        <v>6</v>
      </c>
      <c r="G14" t="s">
        <v>32</v>
      </c>
      <c r="H14" t="s">
        <v>32</v>
      </c>
    </row>
    <row r="15" spans="1:31" ht="12" customHeight="1" x14ac:dyDescent="0.2">
      <c r="A15" s="24" t="s">
        <v>32</v>
      </c>
      <c r="B15" s="1" t="s">
        <v>18</v>
      </c>
      <c r="C15" s="9">
        <v>5</v>
      </c>
      <c r="D15" s="9">
        <v>3</v>
      </c>
      <c r="E15" s="9" t="s">
        <v>43</v>
      </c>
      <c r="F15" s="9">
        <v>2</v>
      </c>
      <c r="G15" t="s">
        <v>32</v>
      </c>
      <c r="H15" t="s">
        <v>32</v>
      </c>
    </row>
    <row r="16" spans="1:31" ht="12" customHeight="1" x14ac:dyDescent="0.2">
      <c r="A16" s="24" t="s">
        <v>32</v>
      </c>
      <c r="B16" s="1" t="s">
        <v>19</v>
      </c>
      <c r="C16" s="9">
        <v>8</v>
      </c>
      <c r="D16" s="9">
        <v>7</v>
      </c>
      <c r="E16" s="9" t="s">
        <v>43</v>
      </c>
      <c r="F16" s="9">
        <v>1</v>
      </c>
      <c r="G16" t="s">
        <v>32</v>
      </c>
      <c r="H16" t="s">
        <v>32</v>
      </c>
    </row>
    <row r="17" spans="1:9" ht="12" customHeight="1" x14ac:dyDescent="0.2">
      <c r="A17" s="24" t="s">
        <v>32</v>
      </c>
      <c r="B17" s="1" t="s">
        <v>20</v>
      </c>
      <c r="C17" s="9">
        <v>4</v>
      </c>
      <c r="D17" s="9">
        <v>2</v>
      </c>
      <c r="E17" s="9" t="s">
        <v>43</v>
      </c>
      <c r="F17" s="9">
        <v>2</v>
      </c>
      <c r="G17" t="s">
        <v>32</v>
      </c>
      <c r="H17" t="s">
        <v>32</v>
      </c>
    </row>
    <row r="18" spans="1:9" ht="12" customHeight="1" x14ac:dyDescent="0.2">
      <c r="A18" s="24" t="s">
        <v>32</v>
      </c>
      <c r="B18" s="1" t="s">
        <v>21</v>
      </c>
      <c r="C18" s="9" t="s">
        <v>43</v>
      </c>
      <c r="D18" s="9" t="s">
        <v>43</v>
      </c>
      <c r="E18" s="9" t="s">
        <v>43</v>
      </c>
      <c r="F18" s="9" t="s">
        <v>43</v>
      </c>
      <c r="G18" t="s">
        <v>32</v>
      </c>
      <c r="H18" t="s">
        <v>32</v>
      </c>
      <c r="I18" t="s">
        <v>32</v>
      </c>
    </row>
    <row r="19" spans="1:9" ht="12" customHeight="1" x14ac:dyDescent="0.2">
      <c r="A19" s="24" t="s">
        <v>32</v>
      </c>
      <c r="B19" s="1" t="s">
        <v>22</v>
      </c>
      <c r="C19" s="9">
        <v>4</v>
      </c>
      <c r="D19" s="9">
        <v>4</v>
      </c>
      <c r="E19" s="9" t="s">
        <v>43</v>
      </c>
      <c r="F19" s="9" t="s">
        <v>43</v>
      </c>
      <c r="G19" t="s">
        <v>32</v>
      </c>
      <c r="H19" t="s">
        <v>32</v>
      </c>
    </row>
    <row r="20" spans="1:9" ht="12" customHeight="1" x14ac:dyDescent="0.2">
      <c r="A20" s="24" t="s">
        <v>32</v>
      </c>
      <c r="B20" s="1" t="s">
        <v>23</v>
      </c>
      <c r="C20" s="9">
        <v>9</v>
      </c>
      <c r="D20" s="9">
        <v>5</v>
      </c>
      <c r="E20" s="9" t="s">
        <v>43</v>
      </c>
      <c r="F20" s="9">
        <v>4</v>
      </c>
      <c r="G20" t="s">
        <v>32</v>
      </c>
      <c r="H20" t="s">
        <v>32</v>
      </c>
    </row>
    <row r="21" spans="1:9" ht="12" customHeight="1" x14ac:dyDescent="0.2">
      <c r="A21" s="24" t="s">
        <v>32</v>
      </c>
      <c r="B21" s="1" t="s">
        <v>24</v>
      </c>
      <c r="C21" s="9">
        <v>2</v>
      </c>
      <c r="D21" s="9">
        <v>2</v>
      </c>
      <c r="E21" s="9" t="s">
        <v>43</v>
      </c>
      <c r="F21" s="9" t="s">
        <v>43</v>
      </c>
      <c r="G21" t="s">
        <v>32</v>
      </c>
      <c r="H21" t="s">
        <v>32</v>
      </c>
    </row>
    <row r="22" spans="1:9" ht="12" customHeight="1" x14ac:dyDescent="0.2">
      <c r="A22" s="24" t="s">
        <v>32</v>
      </c>
      <c r="B22" s="1" t="s">
        <v>25</v>
      </c>
      <c r="C22" s="9" t="s">
        <v>43</v>
      </c>
      <c r="D22" s="9" t="s">
        <v>43</v>
      </c>
      <c r="E22" s="9" t="s">
        <v>43</v>
      </c>
      <c r="F22" s="9" t="s">
        <v>43</v>
      </c>
      <c r="G22" t="s">
        <v>32</v>
      </c>
      <c r="H22" t="s">
        <v>32</v>
      </c>
      <c r="I22" t="s">
        <v>32</v>
      </c>
    </row>
    <row r="23" spans="1:9" ht="12" customHeight="1" x14ac:dyDescent="0.2">
      <c r="A23" s="24" t="s">
        <v>32</v>
      </c>
      <c r="B23" s="1" t="s">
        <v>26</v>
      </c>
      <c r="C23" s="9" t="s">
        <v>43</v>
      </c>
      <c r="D23" s="9" t="s">
        <v>43</v>
      </c>
      <c r="E23" s="9" t="s">
        <v>43</v>
      </c>
      <c r="F23" s="9" t="s">
        <v>43</v>
      </c>
      <c r="G23" t="s">
        <v>32</v>
      </c>
      <c r="H23" t="s">
        <v>32</v>
      </c>
      <c r="I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48</v>
      </c>
      <c r="D26" s="3">
        <v>23</v>
      </c>
      <c r="E26" s="3">
        <v>2</v>
      </c>
      <c r="F26" s="3">
        <v>23</v>
      </c>
    </row>
    <row r="27" spans="1:9" ht="12" customHeight="1" x14ac:dyDescent="0.2">
      <c r="A27" s="24" t="s">
        <v>32</v>
      </c>
      <c r="B27" s="1" t="s">
        <v>9</v>
      </c>
      <c r="C27" s="9">
        <v>1</v>
      </c>
      <c r="D27" s="9" t="s">
        <v>43</v>
      </c>
      <c r="E27" s="9" t="s">
        <v>43</v>
      </c>
      <c r="F27" s="9">
        <v>1</v>
      </c>
      <c r="G27" t="s">
        <v>32</v>
      </c>
      <c r="H27" t="s">
        <v>32</v>
      </c>
    </row>
    <row r="28" spans="1:9" ht="12" customHeight="1" x14ac:dyDescent="0.2">
      <c r="A28" s="24" t="s">
        <v>32</v>
      </c>
      <c r="B28" s="1" t="s">
        <v>10</v>
      </c>
      <c r="C28" s="9">
        <v>1</v>
      </c>
      <c r="D28" s="9" t="s">
        <v>43</v>
      </c>
      <c r="E28" s="9" t="s">
        <v>43</v>
      </c>
      <c r="F28" s="9">
        <v>1</v>
      </c>
      <c r="G28" t="s">
        <v>32</v>
      </c>
      <c r="H28" t="s">
        <v>32</v>
      </c>
    </row>
    <row r="29" spans="1:9" ht="12" customHeight="1" x14ac:dyDescent="0.2">
      <c r="A29" s="24" t="s">
        <v>32</v>
      </c>
      <c r="B29" s="1" t="s">
        <v>11</v>
      </c>
      <c r="C29" s="9">
        <v>3</v>
      </c>
      <c r="D29" s="9">
        <v>1</v>
      </c>
      <c r="E29" s="9" t="s">
        <v>43</v>
      </c>
      <c r="F29" s="9">
        <v>2</v>
      </c>
      <c r="G29" t="s">
        <v>32</v>
      </c>
      <c r="H29" t="s">
        <v>32</v>
      </c>
    </row>
    <row r="30" spans="1:9" ht="12" customHeight="1" x14ac:dyDescent="0.2">
      <c r="A30" s="24" t="s">
        <v>32</v>
      </c>
      <c r="B30" s="1" t="s">
        <v>12</v>
      </c>
      <c r="C30" s="9">
        <v>1</v>
      </c>
      <c r="D30" s="9">
        <v>1</v>
      </c>
      <c r="E30" s="9" t="s">
        <v>43</v>
      </c>
      <c r="F30" s="9" t="s">
        <v>43</v>
      </c>
      <c r="G30" t="s">
        <v>32</v>
      </c>
      <c r="H30" t="s">
        <v>32</v>
      </c>
    </row>
    <row r="31" spans="1:9" ht="12" customHeight="1" x14ac:dyDescent="0.2">
      <c r="A31" s="24" t="s">
        <v>32</v>
      </c>
      <c r="B31" s="1" t="s">
        <v>13</v>
      </c>
      <c r="C31" s="9">
        <v>3</v>
      </c>
      <c r="D31" s="9" t="s">
        <v>43</v>
      </c>
      <c r="E31" s="9" t="s">
        <v>43</v>
      </c>
      <c r="F31" s="9">
        <v>3</v>
      </c>
      <c r="G31" t="s">
        <v>32</v>
      </c>
      <c r="H31" t="s">
        <v>32</v>
      </c>
    </row>
    <row r="32" spans="1:9" ht="12" customHeight="1" x14ac:dyDescent="0.2">
      <c r="A32" s="24" t="s">
        <v>32</v>
      </c>
      <c r="B32" s="1" t="s">
        <v>14</v>
      </c>
      <c r="C32" s="9">
        <v>4</v>
      </c>
      <c r="D32" s="9">
        <v>2</v>
      </c>
      <c r="E32" s="9" t="s">
        <v>43</v>
      </c>
      <c r="F32" s="9">
        <v>2</v>
      </c>
      <c r="G32" t="s">
        <v>32</v>
      </c>
      <c r="H32" t="s">
        <v>32</v>
      </c>
    </row>
    <row r="33" spans="1:9" ht="12" customHeight="1" x14ac:dyDescent="0.2">
      <c r="A33" s="24" t="s">
        <v>32</v>
      </c>
      <c r="B33" s="1" t="s">
        <v>15</v>
      </c>
      <c r="C33" s="9">
        <v>5</v>
      </c>
      <c r="D33" s="9">
        <v>1</v>
      </c>
      <c r="E33" s="9">
        <v>1</v>
      </c>
      <c r="F33" s="9">
        <v>3</v>
      </c>
      <c r="G33" t="s">
        <v>32</v>
      </c>
      <c r="H33" t="s">
        <v>32</v>
      </c>
    </row>
    <row r="34" spans="1:9" ht="12" customHeight="1" x14ac:dyDescent="0.2">
      <c r="A34" s="24" t="s">
        <v>32</v>
      </c>
      <c r="B34" s="1" t="s">
        <v>16</v>
      </c>
      <c r="C34" s="9">
        <v>2</v>
      </c>
      <c r="D34" s="9">
        <v>2</v>
      </c>
      <c r="E34" s="9" t="s">
        <v>43</v>
      </c>
      <c r="F34" s="9" t="s">
        <v>43</v>
      </c>
      <c r="G34" t="s">
        <v>32</v>
      </c>
      <c r="H34" t="s">
        <v>32</v>
      </c>
    </row>
    <row r="35" spans="1:9" ht="12" customHeight="1" x14ac:dyDescent="0.2">
      <c r="A35" s="24" t="s">
        <v>32</v>
      </c>
      <c r="B35" s="1" t="s">
        <v>17</v>
      </c>
      <c r="C35" s="9">
        <v>8</v>
      </c>
      <c r="D35" s="9">
        <v>2</v>
      </c>
      <c r="E35" s="9">
        <v>1</v>
      </c>
      <c r="F35" s="9">
        <v>5</v>
      </c>
      <c r="G35" t="s">
        <v>32</v>
      </c>
      <c r="H35" t="s">
        <v>32</v>
      </c>
    </row>
    <row r="36" spans="1:9" ht="12" customHeight="1" x14ac:dyDescent="0.2">
      <c r="A36" s="24" t="s">
        <v>32</v>
      </c>
      <c r="B36" s="1" t="s">
        <v>18</v>
      </c>
      <c r="C36" s="9">
        <v>5</v>
      </c>
      <c r="D36" s="9">
        <v>3</v>
      </c>
      <c r="E36" s="9" t="s">
        <v>43</v>
      </c>
      <c r="F36" s="9">
        <v>2</v>
      </c>
      <c r="G36" t="s">
        <v>32</v>
      </c>
      <c r="H36" t="s">
        <v>32</v>
      </c>
    </row>
    <row r="37" spans="1:9" ht="12" customHeight="1" x14ac:dyDescent="0.2">
      <c r="A37" s="24" t="s">
        <v>32</v>
      </c>
      <c r="B37" s="1" t="s">
        <v>19</v>
      </c>
      <c r="C37" s="9">
        <v>5</v>
      </c>
      <c r="D37" s="9">
        <v>4</v>
      </c>
      <c r="E37" s="9" t="s">
        <v>43</v>
      </c>
      <c r="F37" s="9">
        <v>1</v>
      </c>
      <c r="G37" t="s">
        <v>32</v>
      </c>
      <c r="H37" t="s">
        <v>32</v>
      </c>
    </row>
    <row r="38" spans="1:9" ht="12" customHeight="1" x14ac:dyDescent="0.2">
      <c r="A38" s="24" t="s">
        <v>32</v>
      </c>
      <c r="B38" s="1" t="s">
        <v>20</v>
      </c>
      <c r="C38" s="9">
        <v>1</v>
      </c>
      <c r="D38" s="9" t="s">
        <v>43</v>
      </c>
      <c r="E38" s="9" t="s">
        <v>43</v>
      </c>
      <c r="F38" s="9">
        <v>1</v>
      </c>
      <c r="G38" t="s">
        <v>32</v>
      </c>
      <c r="H38" t="s">
        <v>32</v>
      </c>
    </row>
    <row r="39" spans="1:9" ht="12" customHeight="1" x14ac:dyDescent="0.2">
      <c r="A39" s="24" t="s">
        <v>32</v>
      </c>
      <c r="B39" s="1" t="s">
        <v>21</v>
      </c>
      <c r="C39" s="9" t="s">
        <v>43</v>
      </c>
      <c r="D39" s="9" t="s">
        <v>43</v>
      </c>
      <c r="E39" s="9" t="s">
        <v>43</v>
      </c>
      <c r="F39" s="9" t="s">
        <v>43</v>
      </c>
      <c r="G39" t="s">
        <v>32</v>
      </c>
      <c r="H39" t="s">
        <v>32</v>
      </c>
      <c r="I39" t="s">
        <v>32</v>
      </c>
    </row>
    <row r="40" spans="1:9" ht="12" customHeight="1" x14ac:dyDescent="0.2">
      <c r="A40" s="24" t="s">
        <v>32</v>
      </c>
      <c r="B40" s="1" t="s">
        <v>22</v>
      </c>
      <c r="C40" s="9">
        <v>4</v>
      </c>
      <c r="D40" s="9">
        <v>4</v>
      </c>
      <c r="E40" s="9" t="s">
        <v>43</v>
      </c>
      <c r="F40" s="9" t="s">
        <v>43</v>
      </c>
      <c r="G40" t="s">
        <v>32</v>
      </c>
      <c r="H40" t="s">
        <v>32</v>
      </c>
    </row>
    <row r="41" spans="1:9" ht="12" customHeight="1" x14ac:dyDescent="0.2">
      <c r="A41" s="24" t="s">
        <v>32</v>
      </c>
      <c r="B41" s="1" t="s">
        <v>23</v>
      </c>
      <c r="C41" s="9">
        <v>3</v>
      </c>
      <c r="D41" s="9">
        <v>1</v>
      </c>
      <c r="E41" s="9" t="s">
        <v>43</v>
      </c>
      <c r="F41" s="9">
        <v>2</v>
      </c>
      <c r="G41" t="s">
        <v>32</v>
      </c>
      <c r="H41" t="s">
        <v>32</v>
      </c>
    </row>
    <row r="42" spans="1:9" ht="12" customHeight="1" x14ac:dyDescent="0.2">
      <c r="A42" s="24" t="s">
        <v>32</v>
      </c>
      <c r="B42" s="1" t="s">
        <v>24</v>
      </c>
      <c r="C42" s="9">
        <v>2</v>
      </c>
      <c r="D42" s="9">
        <v>2</v>
      </c>
      <c r="E42" s="9" t="s">
        <v>43</v>
      </c>
      <c r="F42" s="9" t="s">
        <v>43</v>
      </c>
      <c r="G42" t="s">
        <v>32</v>
      </c>
      <c r="H42" t="s">
        <v>32</v>
      </c>
    </row>
    <row r="43" spans="1:9" ht="12" customHeight="1" x14ac:dyDescent="0.2">
      <c r="A43" s="24" t="s">
        <v>32</v>
      </c>
      <c r="B43" s="1" t="s">
        <v>25</v>
      </c>
      <c r="C43" s="9" t="s">
        <v>43</v>
      </c>
      <c r="D43" s="9" t="s">
        <v>43</v>
      </c>
      <c r="E43" s="9" t="s">
        <v>43</v>
      </c>
      <c r="F43" s="9" t="s">
        <v>43</v>
      </c>
      <c r="G43" t="s">
        <v>32</v>
      </c>
      <c r="H43" t="s">
        <v>32</v>
      </c>
      <c r="I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30</v>
      </c>
      <c r="D47" s="3">
        <v>14</v>
      </c>
      <c r="E47" s="3" t="s">
        <v>43</v>
      </c>
      <c r="F47" s="3">
        <v>16</v>
      </c>
    </row>
    <row r="48" spans="1:9" ht="12" customHeight="1" x14ac:dyDescent="0.2">
      <c r="A48" s="24" t="s">
        <v>32</v>
      </c>
      <c r="B48" s="1" t="s">
        <v>9</v>
      </c>
      <c r="C48" s="9">
        <v>1</v>
      </c>
      <c r="D48" s="9" t="s">
        <v>43</v>
      </c>
      <c r="E48" s="9" t="s">
        <v>43</v>
      </c>
      <c r="F48" s="9">
        <v>1</v>
      </c>
      <c r="G48" t="s">
        <v>32</v>
      </c>
      <c r="H48" t="s">
        <v>32</v>
      </c>
    </row>
    <row r="49" spans="1:9" ht="12" customHeight="1" x14ac:dyDescent="0.2">
      <c r="A49" s="24" t="s">
        <v>32</v>
      </c>
      <c r="B49" s="1" t="s">
        <v>10</v>
      </c>
      <c r="C49" s="9">
        <v>3</v>
      </c>
      <c r="D49" s="9">
        <v>1</v>
      </c>
      <c r="E49" s="9" t="s">
        <v>43</v>
      </c>
      <c r="F49" s="9">
        <v>2</v>
      </c>
      <c r="G49" t="s">
        <v>32</v>
      </c>
      <c r="H49" t="s">
        <v>32</v>
      </c>
    </row>
    <row r="50" spans="1:9" ht="12" customHeight="1" x14ac:dyDescent="0.2">
      <c r="A50" s="24" t="s">
        <v>32</v>
      </c>
      <c r="B50" s="1" t="s">
        <v>11</v>
      </c>
      <c r="C50" s="9" t="s">
        <v>43</v>
      </c>
      <c r="D50" s="9" t="s">
        <v>43</v>
      </c>
      <c r="E50" s="9" t="s">
        <v>43</v>
      </c>
      <c r="F50" s="9" t="s">
        <v>43</v>
      </c>
      <c r="G50" t="s">
        <v>32</v>
      </c>
      <c r="H50" t="s">
        <v>32</v>
      </c>
      <c r="I50" t="s">
        <v>32</v>
      </c>
    </row>
    <row r="51" spans="1:9" ht="12" customHeight="1" x14ac:dyDescent="0.2">
      <c r="A51" s="24" t="s">
        <v>32</v>
      </c>
      <c r="B51" s="1" t="s">
        <v>12</v>
      </c>
      <c r="C51" s="9">
        <v>2</v>
      </c>
      <c r="D51" s="9">
        <v>1</v>
      </c>
      <c r="E51" s="9" t="s">
        <v>43</v>
      </c>
      <c r="F51" s="9">
        <v>1</v>
      </c>
      <c r="G51" t="s">
        <v>32</v>
      </c>
      <c r="H51" t="s">
        <v>32</v>
      </c>
    </row>
    <row r="52" spans="1:9" ht="12" customHeight="1" x14ac:dyDescent="0.2">
      <c r="A52" s="24" t="s">
        <v>32</v>
      </c>
      <c r="B52" s="1" t="s">
        <v>13</v>
      </c>
      <c r="C52" s="9">
        <v>2</v>
      </c>
      <c r="D52" s="9" t="s">
        <v>43</v>
      </c>
      <c r="E52" s="9" t="s">
        <v>43</v>
      </c>
      <c r="F52" s="9">
        <v>2</v>
      </c>
      <c r="G52" t="s">
        <v>32</v>
      </c>
      <c r="H52" t="s">
        <v>32</v>
      </c>
    </row>
    <row r="53" spans="1:9" ht="12" customHeight="1" x14ac:dyDescent="0.2">
      <c r="A53" s="24" t="s">
        <v>32</v>
      </c>
      <c r="B53" s="1" t="s">
        <v>14</v>
      </c>
      <c r="C53" s="9">
        <v>2</v>
      </c>
      <c r="D53" s="9" t="s">
        <v>43</v>
      </c>
      <c r="E53" s="9" t="s">
        <v>43</v>
      </c>
      <c r="F53" s="9">
        <v>2</v>
      </c>
      <c r="G53" t="s">
        <v>32</v>
      </c>
      <c r="H53" t="s">
        <v>32</v>
      </c>
    </row>
    <row r="54" spans="1:9" ht="12" customHeight="1" x14ac:dyDescent="0.2">
      <c r="A54" s="24" t="s">
        <v>32</v>
      </c>
      <c r="B54" s="1" t="s">
        <v>15</v>
      </c>
      <c r="C54" s="9">
        <v>5</v>
      </c>
      <c r="D54" s="9">
        <v>3</v>
      </c>
      <c r="E54" s="9" t="s">
        <v>43</v>
      </c>
      <c r="F54" s="9">
        <v>2</v>
      </c>
      <c r="G54" t="s">
        <v>32</v>
      </c>
      <c r="H54" t="s">
        <v>32</v>
      </c>
    </row>
    <row r="55" spans="1:9" ht="12" customHeight="1" x14ac:dyDescent="0.2">
      <c r="A55" s="24" t="s">
        <v>32</v>
      </c>
      <c r="B55" s="1" t="s">
        <v>16</v>
      </c>
      <c r="C55" s="9">
        <v>2</v>
      </c>
      <c r="D55" s="9" t="s">
        <v>43</v>
      </c>
      <c r="E55" s="9" t="s">
        <v>43</v>
      </c>
      <c r="F55" s="9">
        <v>2</v>
      </c>
      <c r="G55" t="s">
        <v>32</v>
      </c>
      <c r="H55" t="s">
        <v>32</v>
      </c>
    </row>
    <row r="56" spans="1:9" ht="12" customHeight="1" x14ac:dyDescent="0.2">
      <c r="A56" s="24" t="s">
        <v>32</v>
      </c>
      <c r="B56" s="1" t="s">
        <v>17</v>
      </c>
      <c r="C56" s="9">
        <v>1</v>
      </c>
      <c r="D56" s="9" t="s">
        <v>43</v>
      </c>
      <c r="E56" s="9" t="s">
        <v>43</v>
      </c>
      <c r="F56" s="9">
        <v>1</v>
      </c>
      <c r="G56" t="s">
        <v>32</v>
      </c>
      <c r="H56" t="s">
        <v>32</v>
      </c>
    </row>
    <row r="57" spans="1:9" ht="12" customHeight="1" x14ac:dyDescent="0.2">
      <c r="A57" s="24" t="s">
        <v>32</v>
      </c>
      <c r="B57" s="1" t="s">
        <v>18</v>
      </c>
      <c r="C57" s="9" t="s">
        <v>43</v>
      </c>
      <c r="D57" s="9" t="s">
        <v>43</v>
      </c>
      <c r="E57" s="9" t="s">
        <v>43</v>
      </c>
      <c r="F57" s="9" t="s">
        <v>43</v>
      </c>
      <c r="G57" t="s">
        <v>32</v>
      </c>
      <c r="H57" t="s">
        <v>32</v>
      </c>
      <c r="I57" t="s">
        <v>32</v>
      </c>
    </row>
    <row r="58" spans="1:9" ht="12" customHeight="1" x14ac:dyDescent="0.2">
      <c r="A58" s="24" t="s">
        <v>32</v>
      </c>
      <c r="B58" s="1" t="s">
        <v>19</v>
      </c>
      <c r="C58" s="9">
        <v>3</v>
      </c>
      <c r="D58" s="9">
        <v>3</v>
      </c>
      <c r="E58" s="9" t="s">
        <v>43</v>
      </c>
      <c r="F58" s="9" t="s">
        <v>43</v>
      </c>
      <c r="G58" t="s">
        <v>32</v>
      </c>
      <c r="H58" t="s">
        <v>32</v>
      </c>
    </row>
    <row r="59" spans="1:9" ht="12" customHeight="1" x14ac:dyDescent="0.2">
      <c r="A59" s="24" t="s">
        <v>32</v>
      </c>
      <c r="B59" s="1" t="s">
        <v>20</v>
      </c>
      <c r="C59" s="9">
        <v>3</v>
      </c>
      <c r="D59" s="9">
        <v>2</v>
      </c>
      <c r="E59" s="9" t="s">
        <v>43</v>
      </c>
      <c r="F59" s="9">
        <v>1</v>
      </c>
      <c r="G59" t="s">
        <v>32</v>
      </c>
      <c r="H59" t="s">
        <v>32</v>
      </c>
    </row>
    <row r="60" spans="1:9" ht="12" customHeight="1" x14ac:dyDescent="0.2">
      <c r="A60" s="24" t="s">
        <v>32</v>
      </c>
      <c r="B60" s="1" t="s">
        <v>21</v>
      </c>
      <c r="C60" s="9" t="s">
        <v>43</v>
      </c>
      <c r="D60" s="9" t="s">
        <v>43</v>
      </c>
      <c r="E60" s="9" t="s">
        <v>43</v>
      </c>
      <c r="F60" s="9" t="s">
        <v>43</v>
      </c>
      <c r="G60" t="s">
        <v>32</v>
      </c>
      <c r="H60" t="s">
        <v>32</v>
      </c>
      <c r="I60" t="s">
        <v>32</v>
      </c>
    </row>
    <row r="61" spans="1:9" ht="12" customHeight="1" x14ac:dyDescent="0.2">
      <c r="A61" s="24" t="s">
        <v>32</v>
      </c>
      <c r="B61" s="1" t="s">
        <v>22</v>
      </c>
      <c r="C61" s="9" t="s">
        <v>43</v>
      </c>
      <c r="D61" s="9" t="s">
        <v>43</v>
      </c>
      <c r="E61" s="9" t="s">
        <v>43</v>
      </c>
      <c r="F61" s="9" t="s">
        <v>43</v>
      </c>
      <c r="G61" t="s">
        <v>32</v>
      </c>
      <c r="H61" t="s">
        <v>32</v>
      </c>
      <c r="I61" t="s">
        <v>32</v>
      </c>
    </row>
    <row r="62" spans="1:9" ht="12" customHeight="1" x14ac:dyDescent="0.2">
      <c r="A62" s="24" t="s">
        <v>32</v>
      </c>
      <c r="B62" s="1" t="s">
        <v>23</v>
      </c>
      <c r="C62" s="9">
        <v>6</v>
      </c>
      <c r="D62" s="9">
        <v>4</v>
      </c>
      <c r="E62" s="9" t="s">
        <v>43</v>
      </c>
      <c r="F62" s="9">
        <v>2</v>
      </c>
      <c r="G62" t="s">
        <v>32</v>
      </c>
      <c r="H62" t="s">
        <v>32</v>
      </c>
    </row>
    <row r="63" spans="1:9" ht="12" customHeight="1" x14ac:dyDescent="0.2">
      <c r="A63" s="24" t="s">
        <v>32</v>
      </c>
      <c r="B63" s="1" t="s">
        <v>24</v>
      </c>
      <c r="C63" s="9" t="s">
        <v>43</v>
      </c>
      <c r="D63" s="9" t="s">
        <v>43</v>
      </c>
      <c r="E63" s="9" t="s">
        <v>43</v>
      </c>
      <c r="F63" s="9" t="s">
        <v>43</v>
      </c>
      <c r="G63" t="s">
        <v>32</v>
      </c>
      <c r="H63" t="s">
        <v>32</v>
      </c>
      <c r="I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192</v>
      </c>
      <c r="D5" s="17">
        <v>111</v>
      </c>
      <c r="E5" s="17">
        <v>8</v>
      </c>
      <c r="F5" s="17">
        <v>73</v>
      </c>
    </row>
    <row r="6" spans="1:31" ht="12" customHeight="1" x14ac:dyDescent="0.2">
      <c r="A6" s="24" t="s">
        <v>32</v>
      </c>
      <c r="B6" s="1" t="s">
        <v>9</v>
      </c>
      <c r="C6" s="9">
        <v>7</v>
      </c>
      <c r="D6" s="9">
        <v>5</v>
      </c>
      <c r="E6" s="9" t="s">
        <v>43</v>
      </c>
      <c r="F6" s="9">
        <v>2</v>
      </c>
      <c r="G6" t="s">
        <v>32</v>
      </c>
      <c r="H6" t="s">
        <v>32</v>
      </c>
    </row>
    <row r="7" spans="1:31" ht="12" customHeight="1" x14ac:dyDescent="0.2">
      <c r="A7" s="24" t="s">
        <v>32</v>
      </c>
      <c r="B7" s="1" t="s">
        <v>10</v>
      </c>
      <c r="C7" s="9">
        <v>11</v>
      </c>
      <c r="D7" s="9">
        <v>8</v>
      </c>
      <c r="E7" s="9" t="s">
        <v>43</v>
      </c>
      <c r="F7" s="9">
        <v>3</v>
      </c>
      <c r="G7" t="s">
        <v>32</v>
      </c>
      <c r="H7" t="s">
        <v>32</v>
      </c>
    </row>
    <row r="8" spans="1:31" ht="12" customHeight="1" x14ac:dyDescent="0.2">
      <c r="A8" s="24" t="s">
        <v>32</v>
      </c>
      <c r="B8" s="1" t="s">
        <v>11</v>
      </c>
      <c r="C8" s="9">
        <v>7</v>
      </c>
      <c r="D8" s="9">
        <v>4</v>
      </c>
      <c r="E8" s="9">
        <v>1</v>
      </c>
      <c r="F8" s="9">
        <v>2</v>
      </c>
      <c r="G8" t="s">
        <v>32</v>
      </c>
      <c r="H8" t="s">
        <v>32</v>
      </c>
    </row>
    <row r="9" spans="1:31" ht="12" customHeight="1" x14ac:dyDescent="0.2">
      <c r="A9" s="24" t="s">
        <v>32</v>
      </c>
      <c r="B9" s="1" t="s">
        <v>12</v>
      </c>
      <c r="C9" s="9">
        <v>9</v>
      </c>
      <c r="D9" s="9">
        <v>4</v>
      </c>
      <c r="E9" s="9" t="s">
        <v>43</v>
      </c>
      <c r="F9" s="9">
        <v>5</v>
      </c>
      <c r="G9" t="s">
        <v>32</v>
      </c>
      <c r="H9" t="s">
        <v>32</v>
      </c>
    </row>
    <row r="10" spans="1:31" ht="12" customHeight="1" x14ac:dyDescent="0.2">
      <c r="A10" s="24" t="s">
        <v>32</v>
      </c>
      <c r="B10" s="1" t="s">
        <v>13</v>
      </c>
      <c r="C10" s="9">
        <v>14</v>
      </c>
      <c r="D10" s="9">
        <v>4</v>
      </c>
      <c r="E10" s="9" t="s">
        <v>43</v>
      </c>
      <c r="F10" s="9">
        <v>10</v>
      </c>
      <c r="G10" t="s">
        <v>32</v>
      </c>
      <c r="H10" t="s">
        <v>32</v>
      </c>
    </row>
    <row r="11" spans="1:31" ht="12" customHeight="1" x14ac:dyDescent="0.2">
      <c r="A11" s="24" t="s">
        <v>32</v>
      </c>
      <c r="B11" s="1" t="s">
        <v>14</v>
      </c>
      <c r="C11" s="9">
        <v>14</v>
      </c>
      <c r="D11" s="9">
        <v>4</v>
      </c>
      <c r="E11" s="9">
        <v>3</v>
      </c>
      <c r="F11" s="9">
        <v>7</v>
      </c>
      <c r="G11" t="s">
        <v>32</v>
      </c>
      <c r="H11" t="s">
        <v>32</v>
      </c>
    </row>
    <row r="12" spans="1:31" ht="12" customHeight="1" x14ac:dyDescent="0.2">
      <c r="A12" s="24" t="s">
        <v>32</v>
      </c>
      <c r="B12" s="1" t="s">
        <v>15</v>
      </c>
      <c r="C12" s="9">
        <v>10</v>
      </c>
      <c r="D12" s="9">
        <v>3</v>
      </c>
      <c r="E12" s="9" t="s">
        <v>43</v>
      </c>
      <c r="F12" s="9">
        <v>7</v>
      </c>
      <c r="G12" t="s">
        <v>32</v>
      </c>
      <c r="H12" t="s">
        <v>32</v>
      </c>
    </row>
    <row r="13" spans="1:31" ht="12" customHeight="1" x14ac:dyDescent="0.2">
      <c r="A13" s="24" t="s">
        <v>32</v>
      </c>
      <c r="B13" s="1" t="s">
        <v>16</v>
      </c>
      <c r="C13" s="9">
        <v>16</v>
      </c>
      <c r="D13" s="9">
        <v>4</v>
      </c>
      <c r="E13" s="9">
        <v>2</v>
      </c>
      <c r="F13" s="9">
        <v>10</v>
      </c>
      <c r="G13" t="s">
        <v>32</v>
      </c>
      <c r="H13" t="s">
        <v>32</v>
      </c>
    </row>
    <row r="14" spans="1:31" ht="12" customHeight="1" x14ac:dyDescent="0.2">
      <c r="A14" s="24" t="s">
        <v>32</v>
      </c>
      <c r="B14" s="1" t="s">
        <v>17</v>
      </c>
      <c r="C14" s="9">
        <v>17</v>
      </c>
      <c r="D14" s="9">
        <v>7</v>
      </c>
      <c r="E14" s="9">
        <v>1</v>
      </c>
      <c r="F14" s="9">
        <v>9</v>
      </c>
      <c r="G14" t="s">
        <v>32</v>
      </c>
      <c r="H14" t="s">
        <v>32</v>
      </c>
    </row>
    <row r="15" spans="1:31" ht="12" customHeight="1" x14ac:dyDescent="0.2">
      <c r="A15" s="24" t="s">
        <v>32</v>
      </c>
      <c r="B15" s="1" t="s">
        <v>18</v>
      </c>
      <c r="C15" s="9">
        <v>12</v>
      </c>
      <c r="D15" s="9">
        <v>6</v>
      </c>
      <c r="E15" s="9" t="s">
        <v>43</v>
      </c>
      <c r="F15" s="9">
        <v>6</v>
      </c>
      <c r="G15" t="s">
        <v>32</v>
      </c>
      <c r="H15" t="s">
        <v>32</v>
      </c>
    </row>
    <row r="16" spans="1:31" ht="12" customHeight="1" x14ac:dyDescent="0.2">
      <c r="A16" s="24" t="s">
        <v>32</v>
      </c>
      <c r="B16" s="1" t="s">
        <v>19</v>
      </c>
      <c r="C16" s="9">
        <v>9</v>
      </c>
      <c r="D16" s="9">
        <v>5</v>
      </c>
      <c r="E16" s="9" t="s">
        <v>43</v>
      </c>
      <c r="F16" s="9">
        <v>4</v>
      </c>
      <c r="G16" t="s">
        <v>32</v>
      </c>
      <c r="H16" t="s">
        <v>32</v>
      </c>
    </row>
    <row r="17" spans="1:9" ht="12" customHeight="1" x14ac:dyDescent="0.2">
      <c r="A17" s="24" t="s">
        <v>32</v>
      </c>
      <c r="B17" s="1" t="s">
        <v>20</v>
      </c>
      <c r="C17" s="9">
        <v>6</v>
      </c>
      <c r="D17" s="9">
        <v>6</v>
      </c>
      <c r="E17" s="9" t="s">
        <v>43</v>
      </c>
      <c r="F17" s="9" t="s">
        <v>43</v>
      </c>
      <c r="G17" t="s">
        <v>32</v>
      </c>
      <c r="H17" t="s">
        <v>32</v>
      </c>
    </row>
    <row r="18" spans="1:9" ht="12" customHeight="1" x14ac:dyDescent="0.2">
      <c r="A18" s="24" t="s">
        <v>32</v>
      </c>
      <c r="B18" s="1" t="s">
        <v>21</v>
      </c>
      <c r="C18" s="9">
        <v>9</v>
      </c>
      <c r="D18" s="9">
        <v>3</v>
      </c>
      <c r="E18" s="9">
        <v>1</v>
      </c>
      <c r="F18" s="9">
        <v>5</v>
      </c>
      <c r="G18" t="s">
        <v>32</v>
      </c>
      <c r="H18" t="s">
        <v>32</v>
      </c>
    </row>
    <row r="19" spans="1:9" ht="12" customHeight="1" x14ac:dyDescent="0.2">
      <c r="A19" s="24" t="s">
        <v>32</v>
      </c>
      <c r="B19" s="1" t="s">
        <v>22</v>
      </c>
      <c r="C19" s="9">
        <v>11</v>
      </c>
      <c r="D19" s="9">
        <v>9</v>
      </c>
      <c r="E19" s="9" t="s">
        <v>43</v>
      </c>
      <c r="F19" s="9">
        <v>2</v>
      </c>
      <c r="G19" t="s">
        <v>32</v>
      </c>
      <c r="H19" t="s">
        <v>32</v>
      </c>
    </row>
    <row r="20" spans="1:9" ht="12" customHeight="1" x14ac:dyDescent="0.2">
      <c r="A20" s="24" t="s">
        <v>32</v>
      </c>
      <c r="B20" s="1" t="s">
        <v>23</v>
      </c>
      <c r="C20" s="9">
        <v>4</v>
      </c>
      <c r="D20" s="9">
        <v>4</v>
      </c>
      <c r="E20" s="9" t="s">
        <v>43</v>
      </c>
      <c r="F20" s="9" t="s">
        <v>43</v>
      </c>
      <c r="G20" t="s">
        <v>32</v>
      </c>
      <c r="H20" t="s">
        <v>32</v>
      </c>
    </row>
    <row r="21" spans="1:9" ht="12" customHeight="1" x14ac:dyDescent="0.2">
      <c r="A21" s="24" t="s">
        <v>32</v>
      </c>
      <c r="B21" s="1" t="s">
        <v>24</v>
      </c>
      <c r="C21" s="9">
        <v>16</v>
      </c>
      <c r="D21" s="9">
        <v>16</v>
      </c>
      <c r="E21" s="9" t="s">
        <v>43</v>
      </c>
      <c r="F21" s="9" t="s">
        <v>43</v>
      </c>
      <c r="G21" t="s">
        <v>32</v>
      </c>
      <c r="H21" t="s">
        <v>32</v>
      </c>
    </row>
    <row r="22" spans="1:9" ht="12" customHeight="1" x14ac:dyDescent="0.2">
      <c r="A22" s="24" t="s">
        <v>32</v>
      </c>
      <c r="B22" s="1" t="s">
        <v>25</v>
      </c>
      <c r="C22" s="9">
        <v>12</v>
      </c>
      <c r="D22" s="9">
        <v>11</v>
      </c>
      <c r="E22" s="9" t="s">
        <v>43</v>
      </c>
      <c r="F22" s="9">
        <v>1</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103</v>
      </c>
      <c r="D26" s="3">
        <v>54</v>
      </c>
      <c r="E26" s="3">
        <v>5</v>
      </c>
      <c r="F26" s="3">
        <v>44</v>
      </c>
    </row>
    <row r="27" spans="1:9" ht="12" customHeight="1" x14ac:dyDescent="0.2">
      <c r="A27" s="24" t="s">
        <v>32</v>
      </c>
      <c r="B27" s="1" t="s">
        <v>9</v>
      </c>
      <c r="C27" s="9">
        <v>4</v>
      </c>
      <c r="D27" s="9">
        <v>3</v>
      </c>
      <c r="E27" s="9" t="s">
        <v>43</v>
      </c>
      <c r="F27" s="9">
        <v>1</v>
      </c>
      <c r="G27" t="s">
        <v>32</v>
      </c>
      <c r="H27" t="s">
        <v>32</v>
      </c>
    </row>
    <row r="28" spans="1:9" ht="12" customHeight="1" x14ac:dyDescent="0.2">
      <c r="A28" s="24" t="s">
        <v>32</v>
      </c>
      <c r="B28" s="1" t="s">
        <v>10</v>
      </c>
      <c r="C28" s="9">
        <v>5</v>
      </c>
      <c r="D28" s="9">
        <v>3</v>
      </c>
      <c r="E28" s="9" t="s">
        <v>43</v>
      </c>
      <c r="F28" s="9">
        <v>2</v>
      </c>
      <c r="G28" t="s">
        <v>32</v>
      </c>
      <c r="H28" t="s">
        <v>32</v>
      </c>
    </row>
    <row r="29" spans="1:9" ht="12" customHeight="1" x14ac:dyDescent="0.2">
      <c r="A29" s="24" t="s">
        <v>32</v>
      </c>
      <c r="B29" s="1" t="s">
        <v>11</v>
      </c>
      <c r="C29" s="9">
        <v>1</v>
      </c>
      <c r="D29" s="9" t="s">
        <v>43</v>
      </c>
      <c r="E29" s="9" t="s">
        <v>43</v>
      </c>
      <c r="F29" s="9">
        <v>1</v>
      </c>
      <c r="G29" t="s">
        <v>32</v>
      </c>
      <c r="H29" t="s">
        <v>32</v>
      </c>
    </row>
    <row r="30" spans="1:9" ht="12" customHeight="1" x14ac:dyDescent="0.2">
      <c r="A30" s="24" t="s">
        <v>32</v>
      </c>
      <c r="B30" s="1" t="s">
        <v>12</v>
      </c>
      <c r="C30" s="9">
        <v>4</v>
      </c>
      <c r="D30" s="9">
        <v>2</v>
      </c>
      <c r="E30" s="9" t="s">
        <v>43</v>
      </c>
      <c r="F30" s="9">
        <v>2</v>
      </c>
      <c r="G30" t="s">
        <v>32</v>
      </c>
      <c r="H30" t="s">
        <v>32</v>
      </c>
    </row>
    <row r="31" spans="1:9" ht="12" customHeight="1" x14ac:dyDescent="0.2">
      <c r="A31" s="24" t="s">
        <v>32</v>
      </c>
      <c r="B31" s="1" t="s">
        <v>13</v>
      </c>
      <c r="C31" s="9">
        <v>9</v>
      </c>
      <c r="D31" s="9">
        <v>2</v>
      </c>
      <c r="E31" s="9" t="s">
        <v>43</v>
      </c>
      <c r="F31" s="9">
        <v>7</v>
      </c>
      <c r="G31" t="s">
        <v>32</v>
      </c>
      <c r="H31" t="s">
        <v>32</v>
      </c>
    </row>
    <row r="32" spans="1:9" ht="12" customHeight="1" x14ac:dyDescent="0.2">
      <c r="A32" s="24" t="s">
        <v>32</v>
      </c>
      <c r="B32" s="1" t="s">
        <v>14</v>
      </c>
      <c r="C32" s="9">
        <v>7</v>
      </c>
      <c r="D32" s="9" t="s">
        <v>43</v>
      </c>
      <c r="E32" s="9">
        <v>2</v>
      </c>
      <c r="F32" s="9">
        <v>5</v>
      </c>
      <c r="G32" t="s">
        <v>32</v>
      </c>
      <c r="H32" t="s">
        <v>32</v>
      </c>
    </row>
    <row r="33" spans="1:9" ht="12" customHeight="1" x14ac:dyDescent="0.2">
      <c r="A33" s="24" t="s">
        <v>32</v>
      </c>
      <c r="B33" s="1" t="s">
        <v>15</v>
      </c>
      <c r="C33" s="9">
        <v>7</v>
      </c>
      <c r="D33" s="9">
        <v>2</v>
      </c>
      <c r="E33" s="9" t="s">
        <v>43</v>
      </c>
      <c r="F33" s="9">
        <v>5</v>
      </c>
      <c r="G33" t="s">
        <v>32</v>
      </c>
      <c r="H33" t="s">
        <v>32</v>
      </c>
    </row>
    <row r="34" spans="1:9" ht="12" customHeight="1" x14ac:dyDescent="0.2">
      <c r="A34" s="24" t="s">
        <v>32</v>
      </c>
      <c r="B34" s="1" t="s">
        <v>16</v>
      </c>
      <c r="C34" s="9">
        <v>7</v>
      </c>
      <c r="D34" s="9">
        <v>2</v>
      </c>
      <c r="E34" s="9">
        <v>2</v>
      </c>
      <c r="F34" s="9">
        <v>3</v>
      </c>
      <c r="G34" t="s">
        <v>32</v>
      </c>
      <c r="H34" t="s">
        <v>32</v>
      </c>
    </row>
    <row r="35" spans="1:9" ht="12" customHeight="1" x14ac:dyDescent="0.2">
      <c r="A35" s="24" t="s">
        <v>32</v>
      </c>
      <c r="B35" s="1" t="s">
        <v>17</v>
      </c>
      <c r="C35" s="9">
        <v>10</v>
      </c>
      <c r="D35" s="9">
        <v>3</v>
      </c>
      <c r="E35" s="9">
        <v>1</v>
      </c>
      <c r="F35" s="9">
        <v>6</v>
      </c>
      <c r="G35" t="s">
        <v>32</v>
      </c>
      <c r="H35" t="s">
        <v>32</v>
      </c>
    </row>
    <row r="36" spans="1:9" ht="12" customHeight="1" x14ac:dyDescent="0.2">
      <c r="A36" s="24" t="s">
        <v>32</v>
      </c>
      <c r="B36" s="1" t="s">
        <v>18</v>
      </c>
      <c r="C36" s="9">
        <v>9</v>
      </c>
      <c r="D36" s="9">
        <v>4</v>
      </c>
      <c r="E36" s="9" t="s">
        <v>43</v>
      </c>
      <c r="F36" s="9">
        <v>5</v>
      </c>
      <c r="G36" t="s">
        <v>32</v>
      </c>
      <c r="H36" t="s">
        <v>32</v>
      </c>
    </row>
    <row r="37" spans="1:9" ht="12" customHeight="1" x14ac:dyDescent="0.2">
      <c r="A37" s="24" t="s">
        <v>32</v>
      </c>
      <c r="B37" s="1" t="s">
        <v>19</v>
      </c>
      <c r="C37" s="9">
        <v>6</v>
      </c>
      <c r="D37" s="9">
        <v>4</v>
      </c>
      <c r="E37" s="9" t="s">
        <v>43</v>
      </c>
      <c r="F37" s="9">
        <v>2</v>
      </c>
      <c r="G37" t="s">
        <v>32</v>
      </c>
      <c r="H37" t="s">
        <v>32</v>
      </c>
    </row>
    <row r="38" spans="1:9" ht="12" customHeight="1" x14ac:dyDescent="0.2">
      <c r="A38" s="24" t="s">
        <v>32</v>
      </c>
      <c r="B38" s="1" t="s">
        <v>20</v>
      </c>
      <c r="C38" s="9">
        <v>3</v>
      </c>
      <c r="D38" s="9">
        <v>3</v>
      </c>
      <c r="E38" s="9" t="s">
        <v>43</v>
      </c>
      <c r="F38" s="9" t="s">
        <v>43</v>
      </c>
      <c r="G38" t="s">
        <v>32</v>
      </c>
      <c r="H38" t="s">
        <v>32</v>
      </c>
    </row>
    <row r="39" spans="1:9" ht="12" customHeight="1" x14ac:dyDescent="0.2">
      <c r="A39" s="24" t="s">
        <v>32</v>
      </c>
      <c r="B39" s="1" t="s">
        <v>21</v>
      </c>
      <c r="C39" s="9">
        <v>6</v>
      </c>
      <c r="D39" s="9">
        <v>2</v>
      </c>
      <c r="E39" s="9" t="s">
        <v>43</v>
      </c>
      <c r="F39" s="9">
        <v>4</v>
      </c>
      <c r="G39" t="s">
        <v>32</v>
      </c>
      <c r="H39" t="s">
        <v>32</v>
      </c>
    </row>
    <row r="40" spans="1:9" ht="12" customHeight="1" x14ac:dyDescent="0.2">
      <c r="A40" s="24" t="s">
        <v>32</v>
      </c>
      <c r="B40" s="1" t="s">
        <v>22</v>
      </c>
      <c r="C40" s="9">
        <v>6</v>
      </c>
      <c r="D40" s="9">
        <v>6</v>
      </c>
      <c r="E40" s="9" t="s">
        <v>43</v>
      </c>
      <c r="F40" s="9" t="s">
        <v>43</v>
      </c>
      <c r="G40" t="s">
        <v>32</v>
      </c>
      <c r="H40" t="s">
        <v>32</v>
      </c>
    </row>
    <row r="41" spans="1:9" ht="12" customHeight="1" x14ac:dyDescent="0.2">
      <c r="A41" s="24" t="s">
        <v>32</v>
      </c>
      <c r="B41" s="1" t="s">
        <v>23</v>
      </c>
      <c r="C41" s="9">
        <v>2</v>
      </c>
      <c r="D41" s="9">
        <v>2</v>
      </c>
      <c r="E41" s="9" t="s">
        <v>43</v>
      </c>
      <c r="F41" s="9" t="s">
        <v>43</v>
      </c>
      <c r="G41" t="s">
        <v>32</v>
      </c>
      <c r="H41" t="s">
        <v>32</v>
      </c>
    </row>
    <row r="42" spans="1:9" ht="12" customHeight="1" x14ac:dyDescent="0.2">
      <c r="A42" s="24" t="s">
        <v>32</v>
      </c>
      <c r="B42" s="1" t="s">
        <v>24</v>
      </c>
      <c r="C42" s="9">
        <v>7</v>
      </c>
      <c r="D42" s="9">
        <v>7</v>
      </c>
      <c r="E42" s="9" t="s">
        <v>43</v>
      </c>
      <c r="F42" s="9" t="s">
        <v>43</v>
      </c>
      <c r="G42" t="s">
        <v>32</v>
      </c>
      <c r="H42" t="s">
        <v>32</v>
      </c>
    </row>
    <row r="43" spans="1:9" ht="12" customHeight="1" x14ac:dyDescent="0.2">
      <c r="A43" s="24" t="s">
        <v>32</v>
      </c>
      <c r="B43" s="1" t="s">
        <v>25</v>
      </c>
      <c r="C43" s="9">
        <v>6</v>
      </c>
      <c r="D43" s="9">
        <v>5</v>
      </c>
      <c r="E43" s="9" t="s">
        <v>43</v>
      </c>
      <c r="F43" s="9">
        <v>1</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89</v>
      </c>
      <c r="D47" s="3">
        <v>57</v>
      </c>
      <c r="E47" s="3">
        <v>3</v>
      </c>
      <c r="F47" s="3">
        <v>29</v>
      </c>
    </row>
    <row r="48" spans="1:9" ht="12" customHeight="1" x14ac:dyDescent="0.2">
      <c r="A48" s="24" t="s">
        <v>32</v>
      </c>
      <c r="B48" s="1" t="s">
        <v>9</v>
      </c>
      <c r="C48" s="9">
        <v>3</v>
      </c>
      <c r="D48" s="9">
        <v>2</v>
      </c>
      <c r="E48" s="9" t="s">
        <v>43</v>
      </c>
      <c r="F48" s="9">
        <v>1</v>
      </c>
      <c r="G48" t="s">
        <v>32</v>
      </c>
      <c r="H48" t="s">
        <v>32</v>
      </c>
    </row>
    <row r="49" spans="1:8" ht="12" customHeight="1" x14ac:dyDescent="0.2">
      <c r="A49" s="24" t="s">
        <v>32</v>
      </c>
      <c r="B49" s="1" t="s">
        <v>10</v>
      </c>
      <c r="C49" s="9">
        <v>6</v>
      </c>
      <c r="D49" s="9">
        <v>5</v>
      </c>
      <c r="E49" s="9" t="s">
        <v>43</v>
      </c>
      <c r="F49" s="9">
        <v>1</v>
      </c>
      <c r="G49" t="s">
        <v>32</v>
      </c>
      <c r="H49" t="s">
        <v>32</v>
      </c>
    </row>
    <row r="50" spans="1:8" ht="12" customHeight="1" x14ac:dyDescent="0.2">
      <c r="A50" s="24" t="s">
        <v>32</v>
      </c>
      <c r="B50" s="1" t="s">
        <v>11</v>
      </c>
      <c r="C50" s="9">
        <v>6</v>
      </c>
      <c r="D50" s="9">
        <v>4</v>
      </c>
      <c r="E50" s="9">
        <v>1</v>
      </c>
      <c r="F50" s="9">
        <v>1</v>
      </c>
      <c r="G50" t="s">
        <v>32</v>
      </c>
      <c r="H50" t="s">
        <v>32</v>
      </c>
    </row>
    <row r="51" spans="1:8" ht="12" customHeight="1" x14ac:dyDescent="0.2">
      <c r="A51" s="24" t="s">
        <v>32</v>
      </c>
      <c r="B51" s="1" t="s">
        <v>12</v>
      </c>
      <c r="C51" s="9">
        <v>5</v>
      </c>
      <c r="D51" s="9">
        <v>2</v>
      </c>
      <c r="E51" s="9" t="s">
        <v>43</v>
      </c>
      <c r="F51" s="9">
        <v>3</v>
      </c>
      <c r="G51" t="s">
        <v>32</v>
      </c>
      <c r="H51" t="s">
        <v>32</v>
      </c>
    </row>
    <row r="52" spans="1:8" ht="12" customHeight="1" x14ac:dyDescent="0.2">
      <c r="A52" s="24" t="s">
        <v>32</v>
      </c>
      <c r="B52" s="1" t="s">
        <v>13</v>
      </c>
      <c r="C52" s="9">
        <v>5</v>
      </c>
      <c r="D52" s="9">
        <v>2</v>
      </c>
      <c r="E52" s="9" t="s">
        <v>43</v>
      </c>
      <c r="F52" s="9">
        <v>3</v>
      </c>
      <c r="G52" t="s">
        <v>32</v>
      </c>
      <c r="H52" t="s">
        <v>32</v>
      </c>
    </row>
    <row r="53" spans="1:8" ht="12" customHeight="1" x14ac:dyDescent="0.2">
      <c r="A53" s="24" t="s">
        <v>32</v>
      </c>
      <c r="B53" s="1" t="s">
        <v>14</v>
      </c>
      <c r="C53" s="9">
        <v>7</v>
      </c>
      <c r="D53" s="9">
        <v>4</v>
      </c>
      <c r="E53" s="9">
        <v>1</v>
      </c>
      <c r="F53" s="9">
        <v>2</v>
      </c>
      <c r="G53" t="s">
        <v>32</v>
      </c>
      <c r="H53" t="s">
        <v>32</v>
      </c>
    </row>
    <row r="54" spans="1:8" ht="12" customHeight="1" x14ac:dyDescent="0.2">
      <c r="A54" s="24" t="s">
        <v>32</v>
      </c>
      <c r="B54" s="1" t="s">
        <v>15</v>
      </c>
      <c r="C54" s="9">
        <v>3</v>
      </c>
      <c r="D54" s="9">
        <v>1</v>
      </c>
      <c r="E54" s="9" t="s">
        <v>43</v>
      </c>
      <c r="F54" s="9">
        <v>2</v>
      </c>
      <c r="G54" t="s">
        <v>32</v>
      </c>
      <c r="H54" t="s">
        <v>32</v>
      </c>
    </row>
    <row r="55" spans="1:8" ht="12" customHeight="1" x14ac:dyDescent="0.2">
      <c r="A55" s="24" t="s">
        <v>32</v>
      </c>
      <c r="B55" s="1" t="s">
        <v>16</v>
      </c>
      <c r="C55" s="9">
        <v>9</v>
      </c>
      <c r="D55" s="9">
        <v>2</v>
      </c>
      <c r="E55" s="9" t="s">
        <v>43</v>
      </c>
      <c r="F55" s="9">
        <v>7</v>
      </c>
      <c r="G55" t="s">
        <v>32</v>
      </c>
      <c r="H55" t="s">
        <v>32</v>
      </c>
    </row>
    <row r="56" spans="1:8" ht="12" customHeight="1" x14ac:dyDescent="0.2">
      <c r="A56" s="24" t="s">
        <v>32</v>
      </c>
      <c r="B56" s="1" t="s">
        <v>17</v>
      </c>
      <c r="C56" s="9">
        <v>7</v>
      </c>
      <c r="D56" s="9">
        <v>4</v>
      </c>
      <c r="E56" s="9" t="s">
        <v>43</v>
      </c>
      <c r="F56" s="9">
        <v>3</v>
      </c>
      <c r="G56" t="s">
        <v>32</v>
      </c>
      <c r="H56" t="s">
        <v>32</v>
      </c>
    </row>
    <row r="57" spans="1:8" ht="12" customHeight="1" x14ac:dyDescent="0.2">
      <c r="A57" s="24" t="s">
        <v>32</v>
      </c>
      <c r="B57" s="1" t="s">
        <v>18</v>
      </c>
      <c r="C57" s="9">
        <v>3</v>
      </c>
      <c r="D57" s="9">
        <v>2</v>
      </c>
      <c r="E57" s="9" t="s">
        <v>43</v>
      </c>
      <c r="F57" s="9">
        <v>1</v>
      </c>
      <c r="G57" t="s">
        <v>32</v>
      </c>
      <c r="H57" t="s">
        <v>32</v>
      </c>
    </row>
    <row r="58" spans="1:8" ht="12" customHeight="1" x14ac:dyDescent="0.2">
      <c r="A58" s="24" t="s">
        <v>32</v>
      </c>
      <c r="B58" s="1" t="s">
        <v>19</v>
      </c>
      <c r="C58" s="9">
        <v>3</v>
      </c>
      <c r="D58" s="9">
        <v>1</v>
      </c>
      <c r="E58" s="9" t="s">
        <v>43</v>
      </c>
      <c r="F58" s="9">
        <v>2</v>
      </c>
      <c r="G58" t="s">
        <v>32</v>
      </c>
      <c r="H58" t="s">
        <v>32</v>
      </c>
    </row>
    <row r="59" spans="1:8" ht="12" customHeight="1" x14ac:dyDescent="0.2">
      <c r="A59" s="24" t="s">
        <v>32</v>
      </c>
      <c r="B59" s="1" t="s">
        <v>20</v>
      </c>
      <c r="C59" s="9">
        <v>3</v>
      </c>
      <c r="D59" s="9">
        <v>3</v>
      </c>
      <c r="E59" s="9" t="s">
        <v>43</v>
      </c>
      <c r="F59" s="9" t="s">
        <v>43</v>
      </c>
      <c r="G59" t="s">
        <v>32</v>
      </c>
      <c r="H59" t="s">
        <v>32</v>
      </c>
    </row>
    <row r="60" spans="1:8" ht="12" customHeight="1" x14ac:dyDescent="0.2">
      <c r="A60" s="24" t="s">
        <v>32</v>
      </c>
      <c r="B60" s="1" t="s">
        <v>21</v>
      </c>
      <c r="C60" s="9">
        <v>3</v>
      </c>
      <c r="D60" s="9">
        <v>1</v>
      </c>
      <c r="E60" s="9">
        <v>1</v>
      </c>
      <c r="F60" s="9">
        <v>1</v>
      </c>
      <c r="G60" t="s">
        <v>32</v>
      </c>
      <c r="H60" t="s">
        <v>32</v>
      </c>
    </row>
    <row r="61" spans="1:8" ht="12" customHeight="1" x14ac:dyDescent="0.2">
      <c r="A61" s="24" t="s">
        <v>32</v>
      </c>
      <c r="B61" s="1" t="s">
        <v>22</v>
      </c>
      <c r="C61" s="9">
        <v>5</v>
      </c>
      <c r="D61" s="9">
        <v>3</v>
      </c>
      <c r="E61" s="9" t="s">
        <v>43</v>
      </c>
      <c r="F61" s="9">
        <v>2</v>
      </c>
      <c r="G61" t="s">
        <v>32</v>
      </c>
      <c r="H61" t="s">
        <v>32</v>
      </c>
    </row>
    <row r="62" spans="1:8" ht="12" customHeight="1" x14ac:dyDescent="0.2">
      <c r="A62" s="24" t="s">
        <v>32</v>
      </c>
      <c r="B62" s="1" t="s">
        <v>23</v>
      </c>
      <c r="C62" s="9">
        <v>2</v>
      </c>
      <c r="D62" s="9">
        <v>2</v>
      </c>
      <c r="E62" s="9" t="s">
        <v>43</v>
      </c>
      <c r="F62" s="9" t="s">
        <v>43</v>
      </c>
      <c r="G62" t="s">
        <v>32</v>
      </c>
      <c r="H62" t="s">
        <v>32</v>
      </c>
    </row>
    <row r="63" spans="1:8" ht="12" customHeight="1" x14ac:dyDescent="0.2">
      <c r="A63" s="24" t="s">
        <v>32</v>
      </c>
      <c r="B63" s="1" t="s">
        <v>24</v>
      </c>
      <c r="C63" s="9">
        <v>9</v>
      </c>
      <c r="D63" s="9">
        <v>9</v>
      </c>
      <c r="E63" s="9" t="s">
        <v>43</v>
      </c>
      <c r="F63" s="9" t="s">
        <v>43</v>
      </c>
      <c r="G63" t="s">
        <v>32</v>
      </c>
      <c r="H63" t="s">
        <v>32</v>
      </c>
    </row>
    <row r="64" spans="1:8" ht="12" customHeight="1" x14ac:dyDescent="0.2">
      <c r="A64" s="24" t="s">
        <v>32</v>
      </c>
      <c r="B64" s="1" t="s">
        <v>25</v>
      </c>
      <c r="C64" s="9">
        <v>6</v>
      </c>
      <c r="D64" s="9">
        <v>6</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3</v>
      </c>
      <c r="D66" s="9">
        <v>3</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388</v>
      </c>
      <c r="D5" s="17">
        <v>216</v>
      </c>
      <c r="E5" s="17">
        <v>15</v>
      </c>
      <c r="F5" s="17">
        <v>157</v>
      </c>
    </row>
    <row r="6" spans="1:31" ht="12" customHeight="1" x14ac:dyDescent="0.2">
      <c r="A6" s="24" t="s">
        <v>32</v>
      </c>
      <c r="B6" s="1" t="s">
        <v>9</v>
      </c>
      <c r="C6" s="9">
        <v>15</v>
      </c>
      <c r="D6" s="9">
        <v>5</v>
      </c>
      <c r="E6" s="9">
        <v>2</v>
      </c>
      <c r="F6" s="9">
        <v>8</v>
      </c>
      <c r="G6" t="s">
        <v>32</v>
      </c>
      <c r="H6" t="s">
        <v>32</v>
      </c>
    </row>
    <row r="7" spans="1:31" ht="12" customHeight="1" x14ac:dyDescent="0.2">
      <c r="A7" s="24" t="s">
        <v>32</v>
      </c>
      <c r="B7" s="1" t="s">
        <v>10</v>
      </c>
      <c r="C7" s="9">
        <v>8</v>
      </c>
      <c r="D7" s="9">
        <v>2</v>
      </c>
      <c r="E7" s="9" t="s">
        <v>43</v>
      </c>
      <c r="F7" s="9">
        <v>6</v>
      </c>
      <c r="G7" t="s">
        <v>32</v>
      </c>
      <c r="H7" t="s">
        <v>32</v>
      </c>
    </row>
    <row r="8" spans="1:31" ht="12" customHeight="1" x14ac:dyDescent="0.2">
      <c r="A8" s="24" t="s">
        <v>32</v>
      </c>
      <c r="B8" s="1" t="s">
        <v>11</v>
      </c>
      <c r="C8" s="9">
        <v>11</v>
      </c>
      <c r="D8" s="9">
        <v>5</v>
      </c>
      <c r="E8" s="9">
        <v>1</v>
      </c>
      <c r="F8" s="9">
        <v>5</v>
      </c>
      <c r="G8" t="s">
        <v>32</v>
      </c>
      <c r="H8" t="s">
        <v>32</v>
      </c>
    </row>
    <row r="9" spans="1:31" ht="12" customHeight="1" x14ac:dyDescent="0.2">
      <c r="A9" s="24" t="s">
        <v>32</v>
      </c>
      <c r="B9" s="1" t="s">
        <v>12</v>
      </c>
      <c r="C9" s="9">
        <v>17</v>
      </c>
      <c r="D9" s="9">
        <v>5</v>
      </c>
      <c r="E9" s="9">
        <v>1</v>
      </c>
      <c r="F9" s="9">
        <v>11</v>
      </c>
      <c r="G9" t="s">
        <v>32</v>
      </c>
      <c r="H9" t="s">
        <v>32</v>
      </c>
    </row>
    <row r="10" spans="1:31" ht="12" customHeight="1" x14ac:dyDescent="0.2">
      <c r="A10" s="24" t="s">
        <v>32</v>
      </c>
      <c r="B10" s="1" t="s">
        <v>13</v>
      </c>
      <c r="C10" s="9">
        <v>17</v>
      </c>
      <c r="D10" s="9">
        <v>7</v>
      </c>
      <c r="E10" s="9" t="s">
        <v>43</v>
      </c>
      <c r="F10" s="9">
        <v>10</v>
      </c>
      <c r="G10" t="s">
        <v>32</v>
      </c>
      <c r="H10" t="s">
        <v>32</v>
      </c>
    </row>
    <row r="11" spans="1:31" ht="12" customHeight="1" x14ac:dyDescent="0.2">
      <c r="A11" s="24" t="s">
        <v>32</v>
      </c>
      <c r="B11" s="1" t="s">
        <v>14</v>
      </c>
      <c r="C11" s="9">
        <v>40</v>
      </c>
      <c r="D11" s="9">
        <v>9</v>
      </c>
      <c r="E11" s="9">
        <v>4</v>
      </c>
      <c r="F11" s="9">
        <v>27</v>
      </c>
      <c r="G11" t="s">
        <v>32</v>
      </c>
      <c r="H11" t="s">
        <v>32</v>
      </c>
    </row>
    <row r="12" spans="1:31" ht="12" customHeight="1" x14ac:dyDescent="0.2">
      <c r="A12" s="24" t="s">
        <v>32</v>
      </c>
      <c r="B12" s="1" t="s">
        <v>15</v>
      </c>
      <c r="C12" s="9">
        <v>24</v>
      </c>
      <c r="D12" s="9">
        <v>8</v>
      </c>
      <c r="E12" s="9">
        <v>1</v>
      </c>
      <c r="F12" s="9">
        <v>15</v>
      </c>
      <c r="G12" t="s">
        <v>32</v>
      </c>
      <c r="H12" t="s">
        <v>32</v>
      </c>
    </row>
    <row r="13" spans="1:31" ht="12" customHeight="1" x14ac:dyDescent="0.2">
      <c r="A13" s="24" t="s">
        <v>32</v>
      </c>
      <c r="B13" s="1" t="s">
        <v>16</v>
      </c>
      <c r="C13" s="9">
        <v>44</v>
      </c>
      <c r="D13" s="9">
        <v>18</v>
      </c>
      <c r="E13" s="9">
        <v>1</v>
      </c>
      <c r="F13" s="9">
        <v>25</v>
      </c>
      <c r="G13" t="s">
        <v>32</v>
      </c>
      <c r="H13" t="s">
        <v>32</v>
      </c>
    </row>
    <row r="14" spans="1:31" ht="12" customHeight="1" x14ac:dyDescent="0.2">
      <c r="A14" s="24" t="s">
        <v>32</v>
      </c>
      <c r="B14" s="1" t="s">
        <v>17</v>
      </c>
      <c r="C14" s="9">
        <v>30</v>
      </c>
      <c r="D14" s="9">
        <v>17</v>
      </c>
      <c r="E14" s="9" t="s">
        <v>43</v>
      </c>
      <c r="F14" s="9">
        <v>13</v>
      </c>
      <c r="G14" t="s">
        <v>32</v>
      </c>
      <c r="H14" t="s">
        <v>32</v>
      </c>
    </row>
    <row r="15" spans="1:31" ht="12" customHeight="1" x14ac:dyDescent="0.2">
      <c r="A15" s="24" t="s">
        <v>32</v>
      </c>
      <c r="B15" s="1" t="s">
        <v>18</v>
      </c>
      <c r="C15" s="9">
        <v>17</v>
      </c>
      <c r="D15" s="9">
        <v>11</v>
      </c>
      <c r="E15" s="9">
        <v>1</v>
      </c>
      <c r="F15" s="9">
        <v>5</v>
      </c>
      <c r="G15" t="s">
        <v>32</v>
      </c>
      <c r="H15" t="s">
        <v>32</v>
      </c>
    </row>
    <row r="16" spans="1:31" ht="12" customHeight="1" x14ac:dyDescent="0.2">
      <c r="A16" s="24" t="s">
        <v>32</v>
      </c>
      <c r="B16" s="1" t="s">
        <v>19</v>
      </c>
      <c r="C16" s="9">
        <v>28</v>
      </c>
      <c r="D16" s="9">
        <v>16</v>
      </c>
      <c r="E16" s="9" t="s">
        <v>43</v>
      </c>
      <c r="F16" s="9">
        <v>12</v>
      </c>
      <c r="G16" t="s">
        <v>32</v>
      </c>
      <c r="H16" t="s">
        <v>32</v>
      </c>
    </row>
    <row r="17" spans="1:9" ht="12" customHeight="1" x14ac:dyDescent="0.2">
      <c r="A17" s="24" t="s">
        <v>32</v>
      </c>
      <c r="B17" s="1" t="s">
        <v>20</v>
      </c>
      <c r="C17" s="9">
        <v>21</v>
      </c>
      <c r="D17" s="9">
        <v>13</v>
      </c>
      <c r="E17" s="9" t="s">
        <v>43</v>
      </c>
      <c r="F17" s="9">
        <v>8</v>
      </c>
      <c r="G17" t="s">
        <v>32</v>
      </c>
      <c r="H17" t="s">
        <v>32</v>
      </c>
    </row>
    <row r="18" spans="1:9" ht="12" customHeight="1" x14ac:dyDescent="0.2">
      <c r="A18" s="24" t="s">
        <v>32</v>
      </c>
      <c r="B18" s="1" t="s">
        <v>21</v>
      </c>
      <c r="C18" s="9">
        <v>23</v>
      </c>
      <c r="D18" s="9">
        <v>15</v>
      </c>
      <c r="E18" s="9">
        <v>1</v>
      </c>
      <c r="F18" s="9">
        <v>7</v>
      </c>
      <c r="G18" t="s">
        <v>32</v>
      </c>
      <c r="H18" t="s">
        <v>32</v>
      </c>
    </row>
    <row r="19" spans="1:9" ht="12" customHeight="1" x14ac:dyDescent="0.2">
      <c r="A19" s="24" t="s">
        <v>32</v>
      </c>
      <c r="B19" s="1" t="s">
        <v>22</v>
      </c>
      <c r="C19" s="9">
        <v>19</v>
      </c>
      <c r="D19" s="9">
        <v>15</v>
      </c>
      <c r="E19" s="9">
        <v>1</v>
      </c>
      <c r="F19" s="9">
        <v>3</v>
      </c>
      <c r="G19" t="s">
        <v>32</v>
      </c>
      <c r="H19" t="s">
        <v>32</v>
      </c>
    </row>
    <row r="20" spans="1:9" ht="12" customHeight="1" x14ac:dyDescent="0.2">
      <c r="A20" s="24" t="s">
        <v>32</v>
      </c>
      <c r="B20" s="1" t="s">
        <v>23</v>
      </c>
      <c r="C20" s="9">
        <v>22</v>
      </c>
      <c r="D20" s="9">
        <v>20</v>
      </c>
      <c r="E20" s="9">
        <v>1</v>
      </c>
      <c r="F20" s="9">
        <v>1</v>
      </c>
      <c r="G20" t="s">
        <v>32</v>
      </c>
      <c r="H20" t="s">
        <v>32</v>
      </c>
    </row>
    <row r="21" spans="1:9" ht="12" customHeight="1" x14ac:dyDescent="0.2">
      <c r="A21" s="24" t="s">
        <v>32</v>
      </c>
      <c r="B21" s="1" t="s">
        <v>24</v>
      </c>
      <c r="C21" s="9">
        <v>26</v>
      </c>
      <c r="D21" s="9">
        <v>25</v>
      </c>
      <c r="E21" s="9" t="s">
        <v>43</v>
      </c>
      <c r="F21" s="9">
        <v>1</v>
      </c>
      <c r="G21" t="s">
        <v>32</v>
      </c>
      <c r="H21" t="s">
        <v>32</v>
      </c>
    </row>
    <row r="22" spans="1:9" ht="12" customHeight="1" x14ac:dyDescent="0.2">
      <c r="A22" s="24" t="s">
        <v>32</v>
      </c>
      <c r="B22" s="1" t="s">
        <v>25</v>
      </c>
      <c r="C22" s="9">
        <v>13</v>
      </c>
      <c r="D22" s="9">
        <v>13</v>
      </c>
      <c r="E22" s="9" t="s">
        <v>43</v>
      </c>
      <c r="F22" s="9" t="s">
        <v>43</v>
      </c>
      <c r="G22" t="s">
        <v>32</v>
      </c>
      <c r="H22" t="s">
        <v>32</v>
      </c>
    </row>
    <row r="23" spans="1:9" ht="12" customHeight="1" x14ac:dyDescent="0.2">
      <c r="A23" s="24" t="s">
        <v>32</v>
      </c>
      <c r="B23" s="1" t="s">
        <v>26</v>
      </c>
      <c r="C23" s="9">
        <v>9</v>
      </c>
      <c r="D23" s="9">
        <v>9</v>
      </c>
      <c r="E23" s="9" t="s">
        <v>43</v>
      </c>
      <c r="F23" s="9" t="s">
        <v>43</v>
      </c>
      <c r="G23" t="s">
        <v>32</v>
      </c>
      <c r="H23" t="s">
        <v>32</v>
      </c>
    </row>
    <row r="24" spans="1:9" ht="12" customHeight="1" x14ac:dyDescent="0.25">
      <c r="A24" s="24" t="s">
        <v>32</v>
      </c>
      <c r="B24" s="1" t="s">
        <v>27</v>
      </c>
      <c r="C24" s="9">
        <v>4</v>
      </c>
      <c r="D24" s="9">
        <v>3</v>
      </c>
      <c r="E24" s="9">
        <v>1</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211</v>
      </c>
      <c r="D26" s="3">
        <v>130</v>
      </c>
      <c r="E26" s="3">
        <v>6</v>
      </c>
      <c r="F26" s="3">
        <v>75</v>
      </c>
    </row>
    <row r="27" spans="1:9" ht="12" customHeight="1" x14ac:dyDescent="0.2">
      <c r="A27" s="24" t="s">
        <v>32</v>
      </c>
      <c r="B27" s="1" t="s">
        <v>9</v>
      </c>
      <c r="C27" s="9">
        <v>7</v>
      </c>
      <c r="D27" s="9">
        <v>1</v>
      </c>
      <c r="E27" s="9">
        <v>1</v>
      </c>
      <c r="F27" s="9">
        <v>5</v>
      </c>
      <c r="G27" t="s">
        <v>32</v>
      </c>
      <c r="H27" t="s">
        <v>32</v>
      </c>
    </row>
    <row r="28" spans="1:9" ht="12" customHeight="1" x14ac:dyDescent="0.2">
      <c r="A28" s="24" t="s">
        <v>32</v>
      </c>
      <c r="B28" s="1" t="s">
        <v>10</v>
      </c>
      <c r="C28" s="9">
        <v>6</v>
      </c>
      <c r="D28" s="9">
        <v>2</v>
      </c>
      <c r="E28" s="9" t="s">
        <v>43</v>
      </c>
      <c r="F28" s="9">
        <v>4</v>
      </c>
      <c r="G28" t="s">
        <v>32</v>
      </c>
      <c r="H28" t="s">
        <v>32</v>
      </c>
    </row>
    <row r="29" spans="1:9" ht="12" customHeight="1" x14ac:dyDescent="0.2">
      <c r="A29" s="24" t="s">
        <v>32</v>
      </c>
      <c r="B29" s="1" t="s">
        <v>11</v>
      </c>
      <c r="C29" s="9">
        <v>6</v>
      </c>
      <c r="D29" s="9">
        <v>3</v>
      </c>
      <c r="E29" s="9" t="s">
        <v>43</v>
      </c>
      <c r="F29" s="9">
        <v>3</v>
      </c>
      <c r="G29" t="s">
        <v>32</v>
      </c>
      <c r="H29" t="s">
        <v>32</v>
      </c>
    </row>
    <row r="30" spans="1:9" ht="12" customHeight="1" x14ac:dyDescent="0.2">
      <c r="A30" s="24" t="s">
        <v>32</v>
      </c>
      <c r="B30" s="1" t="s">
        <v>12</v>
      </c>
      <c r="C30" s="9">
        <v>10</v>
      </c>
      <c r="D30" s="9">
        <v>2</v>
      </c>
      <c r="E30" s="9">
        <v>1</v>
      </c>
      <c r="F30" s="9">
        <v>7</v>
      </c>
      <c r="G30" t="s">
        <v>32</v>
      </c>
      <c r="H30" t="s">
        <v>32</v>
      </c>
    </row>
    <row r="31" spans="1:9" ht="12" customHeight="1" x14ac:dyDescent="0.2">
      <c r="A31" s="24" t="s">
        <v>32</v>
      </c>
      <c r="B31" s="1" t="s">
        <v>13</v>
      </c>
      <c r="C31" s="9">
        <v>8</v>
      </c>
      <c r="D31" s="9">
        <v>4</v>
      </c>
      <c r="E31" s="9" t="s">
        <v>43</v>
      </c>
      <c r="F31" s="9">
        <v>4</v>
      </c>
      <c r="G31" t="s">
        <v>32</v>
      </c>
      <c r="H31" t="s">
        <v>32</v>
      </c>
    </row>
    <row r="32" spans="1:9" ht="12" customHeight="1" x14ac:dyDescent="0.2">
      <c r="A32" s="24" t="s">
        <v>32</v>
      </c>
      <c r="B32" s="1" t="s">
        <v>14</v>
      </c>
      <c r="C32" s="9">
        <v>22</v>
      </c>
      <c r="D32" s="9">
        <v>3</v>
      </c>
      <c r="E32" s="9">
        <v>2</v>
      </c>
      <c r="F32" s="9">
        <v>17</v>
      </c>
      <c r="G32" t="s">
        <v>32</v>
      </c>
      <c r="H32" t="s">
        <v>32</v>
      </c>
    </row>
    <row r="33" spans="1:9" ht="12" customHeight="1" x14ac:dyDescent="0.2">
      <c r="A33" s="24" t="s">
        <v>32</v>
      </c>
      <c r="B33" s="1" t="s">
        <v>15</v>
      </c>
      <c r="C33" s="9">
        <v>9</v>
      </c>
      <c r="D33" s="9">
        <v>3</v>
      </c>
      <c r="E33" s="9" t="s">
        <v>43</v>
      </c>
      <c r="F33" s="9">
        <v>6</v>
      </c>
      <c r="G33" t="s">
        <v>32</v>
      </c>
      <c r="H33" t="s">
        <v>32</v>
      </c>
    </row>
    <row r="34" spans="1:9" ht="12" customHeight="1" x14ac:dyDescent="0.2">
      <c r="A34" s="24" t="s">
        <v>32</v>
      </c>
      <c r="B34" s="1" t="s">
        <v>16</v>
      </c>
      <c r="C34" s="9">
        <v>25</v>
      </c>
      <c r="D34" s="9">
        <v>13</v>
      </c>
      <c r="E34" s="9" t="s">
        <v>43</v>
      </c>
      <c r="F34" s="9">
        <v>12</v>
      </c>
      <c r="G34" t="s">
        <v>32</v>
      </c>
      <c r="H34" t="s">
        <v>32</v>
      </c>
    </row>
    <row r="35" spans="1:9" ht="12" customHeight="1" x14ac:dyDescent="0.2">
      <c r="A35" s="24" t="s">
        <v>32</v>
      </c>
      <c r="B35" s="1" t="s">
        <v>17</v>
      </c>
      <c r="C35" s="9">
        <v>16</v>
      </c>
      <c r="D35" s="9">
        <v>12</v>
      </c>
      <c r="E35" s="9" t="s">
        <v>43</v>
      </c>
      <c r="F35" s="9">
        <v>4</v>
      </c>
      <c r="G35" t="s">
        <v>32</v>
      </c>
      <c r="H35" t="s">
        <v>32</v>
      </c>
    </row>
    <row r="36" spans="1:9" ht="12" customHeight="1" x14ac:dyDescent="0.2">
      <c r="A36" s="24" t="s">
        <v>32</v>
      </c>
      <c r="B36" s="1" t="s">
        <v>18</v>
      </c>
      <c r="C36" s="9">
        <v>10</v>
      </c>
      <c r="D36" s="9">
        <v>8</v>
      </c>
      <c r="E36" s="9" t="s">
        <v>43</v>
      </c>
      <c r="F36" s="9">
        <v>2</v>
      </c>
      <c r="G36" t="s">
        <v>32</v>
      </c>
      <c r="H36" t="s">
        <v>32</v>
      </c>
    </row>
    <row r="37" spans="1:9" ht="12" customHeight="1" x14ac:dyDescent="0.2">
      <c r="A37" s="24" t="s">
        <v>32</v>
      </c>
      <c r="B37" s="1" t="s">
        <v>19</v>
      </c>
      <c r="C37" s="9">
        <v>13</v>
      </c>
      <c r="D37" s="9">
        <v>10</v>
      </c>
      <c r="E37" s="9" t="s">
        <v>43</v>
      </c>
      <c r="F37" s="9">
        <v>3</v>
      </c>
      <c r="G37" t="s">
        <v>32</v>
      </c>
      <c r="H37" t="s">
        <v>32</v>
      </c>
    </row>
    <row r="38" spans="1:9" ht="12" customHeight="1" x14ac:dyDescent="0.2">
      <c r="A38" s="24" t="s">
        <v>32</v>
      </c>
      <c r="B38" s="1" t="s">
        <v>20</v>
      </c>
      <c r="C38" s="9">
        <v>12</v>
      </c>
      <c r="D38" s="9">
        <v>6</v>
      </c>
      <c r="E38" s="9" t="s">
        <v>43</v>
      </c>
      <c r="F38" s="9">
        <v>6</v>
      </c>
      <c r="G38" t="s">
        <v>32</v>
      </c>
      <c r="H38" t="s">
        <v>32</v>
      </c>
    </row>
    <row r="39" spans="1:9" ht="12" customHeight="1" x14ac:dyDescent="0.2">
      <c r="A39" s="24" t="s">
        <v>32</v>
      </c>
      <c r="B39" s="1" t="s">
        <v>21</v>
      </c>
      <c r="C39" s="9">
        <v>14</v>
      </c>
      <c r="D39" s="9">
        <v>11</v>
      </c>
      <c r="E39" s="9">
        <v>1</v>
      </c>
      <c r="F39" s="9">
        <v>2</v>
      </c>
      <c r="G39" t="s">
        <v>32</v>
      </c>
      <c r="H39" t="s">
        <v>32</v>
      </c>
    </row>
    <row r="40" spans="1:9" ht="12" customHeight="1" x14ac:dyDescent="0.2">
      <c r="A40" s="24" t="s">
        <v>32</v>
      </c>
      <c r="B40" s="1" t="s">
        <v>22</v>
      </c>
      <c r="C40" s="9">
        <v>10</v>
      </c>
      <c r="D40" s="9">
        <v>10</v>
      </c>
      <c r="E40" s="9" t="s">
        <v>43</v>
      </c>
      <c r="F40" s="9" t="s">
        <v>43</v>
      </c>
      <c r="G40" t="s">
        <v>32</v>
      </c>
      <c r="H40" t="s">
        <v>32</v>
      </c>
    </row>
    <row r="41" spans="1:9" ht="12" customHeight="1" x14ac:dyDescent="0.2">
      <c r="A41" s="24" t="s">
        <v>32</v>
      </c>
      <c r="B41" s="1" t="s">
        <v>23</v>
      </c>
      <c r="C41" s="9">
        <v>10</v>
      </c>
      <c r="D41" s="9">
        <v>9</v>
      </c>
      <c r="E41" s="9">
        <v>1</v>
      </c>
      <c r="F41" s="9" t="s">
        <v>43</v>
      </c>
      <c r="G41" t="s">
        <v>32</v>
      </c>
      <c r="H41" t="s">
        <v>32</v>
      </c>
    </row>
    <row r="42" spans="1:9" ht="12" customHeight="1" x14ac:dyDescent="0.2">
      <c r="A42" s="24" t="s">
        <v>32</v>
      </c>
      <c r="B42" s="1" t="s">
        <v>24</v>
      </c>
      <c r="C42" s="9">
        <v>16</v>
      </c>
      <c r="D42" s="9">
        <v>16</v>
      </c>
      <c r="E42" s="9" t="s">
        <v>43</v>
      </c>
      <c r="F42" s="9" t="s">
        <v>43</v>
      </c>
      <c r="G42" t="s">
        <v>32</v>
      </c>
      <c r="H42" t="s">
        <v>32</v>
      </c>
    </row>
    <row r="43" spans="1:9" ht="12" customHeight="1" x14ac:dyDescent="0.2">
      <c r="A43" s="24" t="s">
        <v>32</v>
      </c>
      <c r="B43" s="1" t="s">
        <v>25</v>
      </c>
      <c r="C43" s="9">
        <v>9</v>
      </c>
      <c r="D43" s="9">
        <v>9</v>
      </c>
      <c r="E43" s="9" t="s">
        <v>43</v>
      </c>
      <c r="F43" s="9" t="s">
        <v>43</v>
      </c>
      <c r="G43" t="s">
        <v>32</v>
      </c>
      <c r="H43" t="s">
        <v>32</v>
      </c>
    </row>
    <row r="44" spans="1:9" ht="12" customHeight="1" x14ac:dyDescent="0.2">
      <c r="A44" s="24" t="s">
        <v>32</v>
      </c>
      <c r="B44" s="1" t="s">
        <v>26</v>
      </c>
      <c r="C44" s="9">
        <v>5</v>
      </c>
      <c r="D44" s="9">
        <v>5</v>
      </c>
      <c r="E44" s="9" t="s">
        <v>43</v>
      </c>
      <c r="F44" s="9" t="s">
        <v>43</v>
      </c>
      <c r="G44" t="s">
        <v>32</v>
      </c>
      <c r="H44" t="s">
        <v>32</v>
      </c>
    </row>
    <row r="45" spans="1:9" ht="12" customHeight="1" x14ac:dyDescent="0.2">
      <c r="A45" s="24" t="s">
        <v>32</v>
      </c>
      <c r="B45" s="1" t="s">
        <v>27</v>
      </c>
      <c r="C45" s="9">
        <v>3</v>
      </c>
      <c r="D45" s="9">
        <v>3</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177</v>
      </c>
      <c r="D47" s="3">
        <v>86</v>
      </c>
      <c r="E47" s="3">
        <v>9</v>
      </c>
      <c r="F47" s="3">
        <v>82</v>
      </c>
    </row>
    <row r="48" spans="1:9" ht="12" customHeight="1" x14ac:dyDescent="0.2">
      <c r="A48" s="24" t="s">
        <v>32</v>
      </c>
      <c r="B48" s="1" t="s">
        <v>9</v>
      </c>
      <c r="C48" s="9">
        <v>8</v>
      </c>
      <c r="D48" s="9">
        <v>4</v>
      </c>
      <c r="E48" s="9">
        <v>1</v>
      </c>
      <c r="F48" s="9">
        <v>3</v>
      </c>
      <c r="G48" t="s">
        <v>32</v>
      </c>
      <c r="H48" t="s">
        <v>32</v>
      </c>
    </row>
    <row r="49" spans="1:8" ht="12" customHeight="1" x14ac:dyDescent="0.2">
      <c r="A49" s="24" t="s">
        <v>32</v>
      </c>
      <c r="B49" s="1" t="s">
        <v>10</v>
      </c>
      <c r="C49" s="9">
        <v>2</v>
      </c>
      <c r="D49" s="9" t="s">
        <v>43</v>
      </c>
      <c r="E49" s="9" t="s">
        <v>43</v>
      </c>
      <c r="F49" s="9">
        <v>2</v>
      </c>
      <c r="G49" t="s">
        <v>32</v>
      </c>
      <c r="H49" t="s">
        <v>32</v>
      </c>
    </row>
    <row r="50" spans="1:8" ht="12" customHeight="1" x14ac:dyDescent="0.2">
      <c r="A50" s="24" t="s">
        <v>32</v>
      </c>
      <c r="B50" s="1" t="s">
        <v>11</v>
      </c>
      <c r="C50" s="9">
        <v>5</v>
      </c>
      <c r="D50" s="9">
        <v>2</v>
      </c>
      <c r="E50" s="9">
        <v>1</v>
      </c>
      <c r="F50" s="9">
        <v>2</v>
      </c>
      <c r="G50" t="s">
        <v>32</v>
      </c>
      <c r="H50" t="s">
        <v>32</v>
      </c>
    </row>
    <row r="51" spans="1:8" ht="12" customHeight="1" x14ac:dyDescent="0.2">
      <c r="A51" s="24" t="s">
        <v>32</v>
      </c>
      <c r="B51" s="1" t="s">
        <v>12</v>
      </c>
      <c r="C51" s="9">
        <v>7</v>
      </c>
      <c r="D51" s="9">
        <v>3</v>
      </c>
      <c r="E51" s="9" t="s">
        <v>43</v>
      </c>
      <c r="F51" s="9">
        <v>4</v>
      </c>
      <c r="G51" t="s">
        <v>32</v>
      </c>
      <c r="H51" t="s">
        <v>32</v>
      </c>
    </row>
    <row r="52" spans="1:8" ht="12" customHeight="1" x14ac:dyDescent="0.2">
      <c r="A52" s="24" t="s">
        <v>32</v>
      </c>
      <c r="B52" s="1" t="s">
        <v>13</v>
      </c>
      <c r="C52" s="9">
        <v>9</v>
      </c>
      <c r="D52" s="9">
        <v>3</v>
      </c>
      <c r="E52" s="9" t="s">
        <v>43</v>
      </c>
      <c r="F52" s="9">
        <v>6</v>
      </c>
      <c r="G52" t="s">
        <v>32</v>
      </c>
      <c r="H52" t="s">
        <v>32</v>
      </c>
    </row>
    <row r="53" spans="1:8" ht="12" customHeight="1" x14ac:dyDescent="0.2">
      <c r="A53" s="24" t="s">
        <v>32</v>
      </c>
      <c r="B53" s="1" t="s">
        <v>14</v>
      </c>
      <c r="C53" s="9">
        <v>18</v>
      </c>
      <c r="D53" s="9">
        <v>6</v>
      </c>
      <c r="E53" s="9">
        <v>2</v>
      </c>
      <c r="F53" s="9">
        <v>10</v>
      </c>
      <c r="G53" t="s">
        <v>32</v>
      </c>
      <c r="H53" t="s">
        <v>32</v>
      </c>
    </row>
    <row r="54" spans="1:8" ht="12" customHeight="1" x14ac:dyDescent="0.2">
      <c r="A54" s="24" t="s">
        <v>32</v>
      </c>
      <c r="B54" s="1" t="s">
        <v>15</v>
      </c>
      <c r="C54" s="9">
        <v>15</v>
      </c>
      <c r="D54" s="9">
        <v>5</v>
      </c>
      <c r="E54" s="9">
        <v>1</v>
      </c>
      <c r="F54" s="9">
        <v>9</v>
      </c>
      <c r="G54" t="s">
        <v>32</v>
      </c>
      <c r="H54" t="s">
        <v>32</v>
      </c>
    </row>
    <row r="55" spans="1:8" ht="12" customHeight="1" x14ac:dyDescent="0.2">
      <c r="A55" s="24" t="s">
        <v>32</v>
      </c>
      <c r="B55" s="1" t="s">
        <v>16</v>
      </c>
      <c r="C55" s="9">
        <v>19</v>
      </c>
      <c r="D55" s="9">
        <v>5</v>
      </c>
      <c r="E55" s="9">
        <v>1</v>
      </c>
      <c r="F55" s="9">
        <v>13</v>
      </c>
      <c r="G55" t="s">
        <v>32</v>
      </c>
      <c r="H55" t="s">
        <v>32</v>
      </c>
    </row>
    <row r="56" spans="1:8" ht="12" customHeight="1" x14ac:dyDescent="0.2">
      <c r="A56" s="24" t="s">
        <v>32</v>
      </c>
      <c r="B56" s="1" t="s">
        <v>17</v>
      </c>
      <c r="C56" s="9">
        <v>14</v>
      </c>
      <c r="D56" s="9">
        <v>5</v>
      </c>
      <c r="E56" s="9" t="s">
        <v>43</v>
      </c>
      <c r="F56" s="9">
        <v>9</v>
      </c>
      <c r="G56" t="s">
        <v>32</v>
      </c>
      <c r="H56" t="s">
        <v>32</v>
      </c>
    </row>
    <row r="57" spans="1:8" ht="12" customHeight="1" x14ac:dyDescent="0.2">
      <c r="A57" s="24" t="s">
        <v>32</v>
      </c>
      <c r="B57" s="1" t="s">
        <v>18</v>
      </c>
      <c r="C57" s="9">
        <v>7</v>
      </c>
      <c r="D57" s="9">
        <v>3</v>
      </c>
      <c r="E57" s="9">
        <v>1</v>
      </c>
      <c r="F57" s="9">
        <v>3</v>
      </c>
      <c r="G57" t="s">
        <v>32</v>
      </c>
      <c r="H57" t="s">
        <v>32</v>
      </c>
    </row>
    <row r="58" spans="1:8" ht="12" customHeight="1" x14ac:dyDescent="0.2">
      <c r="A58" s="24" t="s">
        <v>32</v>
      </c>
      <c r="B58" s="1" t="s">
        <v>19</v>
      </c>
      <c r="C58" s="9">
        <v>15</v>
      </c>
      <c r="D58" s="9">
        <v>6</v>
      </c>
      <c r="E58" s="9" t="s">
        <v>43</v>
      </c>
      <c r="F58" s="9">
        <v>9</v>
      </c>
      <c r="G58" t="s">
        <v>32</v>
      </c>
      <c r="H58" t="s">
        <v>32</v>
      </c>
    </row>
    <row r="59" spans="1:8" ht="12" customHeight="1" x14ac:dyDescent="0.2">
      <c r="A59" s="24" t="s">
        <v>32</v>
      </c>
      <c r="B59" s="1" t="s">
        <v>20</v>
      </c>
      <c r="C59" s="9">
        <v>9</v>
      </c>
      <c r="D59" s="9">
        <v>7</v>
      </c>
      <c r="E59" s="9" t="s">
        <v>43</v>
      </c>
      <c r="F59" s="9">
        <v>2</v>
      </c>
      <c r="G59" t="s">
        <v>32</v>
      </c>
      <c r="H59" t="s">
        <v>32</v>
      </c>
    </row>
    <row r="60" spans="1:8" ht="12" customHeight="1" x14ac:dyDescent="0.2">
      <c r="A60" s="24" t="s">
        <v>32</v>
      </c>
      <c r="B60" s="1" t="s">
        <v>21</v>
      </c>
      <c r="C60" s="9">
        <v>9</v>
      </c>
      <c r="D60" s="9">
        <v>4</v>
      </c>
      <c r="E60" s="9" t="s">
        <v>43</v>
      </c>
      <c r="F60" s="9">
        <v>5</v>
      </c>
      <c r="G60" t="s">
        <v>32</v>
      </c>
      <c r="H60" t="s">
        <v>32</v>
      </c>
    </row>
    <row r="61" spans="1:8" ht="12" customHeight="1" x14ac:dyDescent="0.2">
      <c r="A61" s="24" t="s">
        <v>32</v>
      </c>
      <c r="B61" s="1" t="s">
        <v>22</v>
      </c>
      <c r="C61" s="9">
        <v>9</v>
      </c>
      <c r="D61" s="9">
        <v>5</v>
      </c>
      <c r="E61" s="9">
        <v>1</v>
      </c>
      <c r="F61" s="9">
        <v>3</v>
      </c>
      <c r="G61" t="s">
        <v>32</v>
      </c>
      <c r="H61" t="s">
        <v>32</v>
      </c>
    </row>
    <row r="62" spans="1:8" ht="12" customHeight="1" x14ac:dyDescent="0.2">
      <c r="A62" s="24" t="s">
        <v>32</v>
      </c>
      <c r="B62" s="1" t="s">
        <v>23</v>
      </c>
      <c r="C62" s="9">
        <v>12</v>
      </c>
      <c r="D62" s="9">
        <v>11</v>
      </c>
      <c r="E62" s="9" t="s">
        <v>43</v>
      </c>
      <c r="F62" s="9">
        <v>1</v>
      </c>
      <c r="G62" t="s">
        <v>32</v>
      </c>
      <c r="H62" t="s">
        <v>32</v>
      </c>
    </row>
    <row r="63" spans="1:8" ht="12" customHeight="1" x14ac:dyDescent="0.2">
      <c r="A63" s="24" t="s">
        <v>32</v>
      </c>
      <c r="B63" s="1" t="s">
        <v>24</v>
      </c>
      <c r="C63" s="9">
        <v>10</v>
      </c>
      <c r="D63" s="9">
        <v>9</v>
      </c>
      <c r="E63" s="9" t="s">
        <v>43</v>
      </c>
      <c r="F63" s="9">
        <v>1</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4</v>
      </c>
      <c r="D65" s="9">
        <v>4</v>
      </c>
      <c r="E65" s="9" t="s">
        <v>43</v>
      </c>
      <c r="F65" s="9" t="s">
        <v>43</v>
      </c>
      <c r="G65" t="s">
        <v>32</v>
      </c>
      <c r="H65" t="s">
        <v>32</v>
      </c>
    </row>
    <row r="66" spans="1:31" ht="12" customHeight="1" x14ac:dyDescent="0.2">
      <c r="A66" s="24" t="s">
        <v>32</v>
      </c>
      <c r="B66" s="1" t="s">
        <v>27</v>
      </c>
      <c r="C66" s="9">
        <v>1</v>
      </c>
      <c r="D66" s="9" t="s">
        <v>43</v>
      </c>
      <c r="E66" s="9">
        <v>1</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45</v>
      </c>
      <c r="D5" s="17">
        <v>30</v>
      </c>
      <c r="E5" s="17">
        <v>2</v>
      </c>
      <c r="F5" s="17">
        <v>13</v>
      </c>
    </row>
    <row r="6" spans="1:31" ht="12" customHeight="1" x14ac:dyDescent="0.2">
      <c r="A6" s="24" t="s">
        <v>32</v>
      </c>
      <c r="B6" s="1" t="s">
        <v>9</v>
      </c>
      <c r="C6" s="9" t="s">
        <v>43</v>
      </c>
      <c r="D6" s="9" t="s">
        <v>43</v>
      </c>
      <c r="E6" s="9" t="s">
        <v>43</v>
      </c>
      <c r="F6" s="9" t="s">
        <v>43</v>
      </c>
      <c r="G6" t="s">
        <v>32</v>
      </c>
      <c r="H6" t="s">
        <v>32</v>
      </c>
      <c r="I6" t="s">
        <v>32</v>
      </c>
    </row>
    <row r="7" spans="1:31" ht="12" customHeight="1" x14ac:dyDescent="0.2">
      <c r="A7" s="24" t="s">
        <v>32</v>
      </c>
      <c r="B7" s="1" t="s">
        <v>10</v>
      </c>
      <c r="C7" s="9" t="s">
        <v>43</v>
      </c>
      <c r="D7" s="9" t="s">
        <v>43</v>
      </c>
      <c r="E7" s="9" t="s">
        <v>43</v>
      </c>
      <c r="F7" s="9" t="s">
        <v>43</v>
      </c>
      <c r="G7" t="s">
        <v>32</v>
      </c>
      <c r="H7" t="s">
        <v>32</v>
      </c>
      <c r="I7" t="s">
        <v>32</v>
      </c>
    </row>
    <row r="8" spans="1:31" ht="12" customHeight="1" x14ac:dyDescent="0.2">
      <c r="A8" s="24" t="s">
        <v>32</v>
      </c>
      <c r="B8" s="1" t="s">
        <v>11</v>
      </c>
      <c r="C8" s="9" t="s">
        <v>43</v>
      </c>
      <c r="D8" s="9" t="s">
        <v>43</v>
      </c>
      <c r="E8" s="9" t="s">
        <v>43</v>
      </c>
      <c r="F8" s="9" t="s">
        <v>43</v>
      </c>
      <c r="G8" t="s">
        <v>32</v>
      </c>
      <c r="H8" t="s">
        <v>32</v>
      </c>
      <c r="I8" t="s">
        <v>32</v>
      </c>
    </row>
    <row r="9" spans="1:31" ht="12" customHeight="1" x14ac:dyDescent="0.2">
      <c r="A9" s="24" t="s">
        <v>32</v>
      </c>
      <c r="B9" s="1" t="s">
        <v>12</v>
      </c>
      <c r="C9" s="9">
        <v>2</v>
      </c>
      <c r="D9" s="9">
        <v>1</v>
      </c>
      <c r="E9" s="9" t="s">
        <v>43</v>
      </c>
      <c r="F9" s="9">
        <v>1</v>
      </c>
      <c r="G9" t="s">
        <v>32</v>
      </c>
      <c r="H9" t="s">
        <v>32</v>
      </c>
    </row>
    <row r="10" spans="1:31" ht="12" customHeight="1" x14ac:dyDescent="0.2">
      <c r="A10" s="24" t="s">
        <v>32</v>
      </c>
      <c r="B10" s="1" t="s">
        <v>13</v>
      </c>
      <c r="C10" s="9">
        <v>4</v>
      </c>
      <c r="D10" s="9">
        <v>3</v>
      </c>
      <c r="E10" s="9" t="s">
        <v>43</v>
      </c>
      <c r="F10" s="9">
        <v>1</v>
      </c>
      <c r="G10" t="s">
        <v>32</v>
      </c>
      <c r="H10" t="s">
        <v>32</v>
      </c>
    </row>
    <row r="11" spans="1:31" ht="12" customHeight="1" x14ac:dyDescent="0.2">
      <c r="A11" s="24" t="s">
        <v>32</v>
      </c>
      <c r="B11" s="1" t="s">
        <v>14</v>
      </c>
      <c r="C11" s="9">
        <v>1</v>
      </c>
      <c r="D11" s="9">
        <v>1</v>
      </c>
      <c r="E11" s="9" t="s">
        <v>43</v>
      </c>
      <c r="F11" s="9" t="s">
        <v>43</v>
      </c>
      <c r="G11" t="s">
        <v>32</v>
      </c>
      <c r="H11" t="s">
        <v>32</v>
      </c>
    </row>
    <row r="12" spans="1:31" ht="12" customHeight="1" x14ac:dyDescent="0.2">
      <c r="A12" s="24" t="s">
        <v>32</v>
      </c>
      <c r="B12" s="1" t="s">
        <v>15</v>
      </c>
      <c r="C12" s="9">
        <v>6</v>
      </c>
      <c r="D12" s="9">
        <v>2</v>
      </c>
      <c r="E12" s="9" t="s">
        <v>43</v>
      </c>
      <c r="F12" s="9">
        <v>4</v>
      </c>
      <c r="G12" t="s">
        <v>32</v>
      </c>
      <c r="H12" t="s">
        <v>32</v>
      </c>
    </row>
    <row r="13" spans="1:31" ht="12" customHeight="1" x14ac:dyDescent="0.2">
      <c r="A13" s="24" t="s">
        <v>32</v>
      </c>
      <c r="B13" s="1" t="s">
        <v>16</v>
      </c>
      <c r="C13" s="9">
        <v>5</v>
      </c>
      <c r="D13" s="9">
        <v>3</v>
      </c>
      <c r="E13" s="9">
        <v>1</v>
      </c>
      <c r="F13" s="9">
        <v>1</v>
      </c>
      <c r="G13" t="s">
        <v>32</v>
      </c>
      <c r="H13" t="s">
        <v>32</v>
      </c>
    </row>
    <row r="14" spans="1:31" ht="12" customHeight="1" x14ac:dyDescent="0.2">
      <c r="A14" s="24" t="s">
        <v>32</v>
      </c>
      <c r="B14" s="1" t="s">
        <v>17</v>
      </c>
      <c r="C14" s="9">
        <v>3</v>
      </c>
      <c r="D14" s="9" t="s">
        <v>43</v>
      </c>
      <c r="E14" s="9">
        <v>1</v>
      </c>
      <c r="F14" s="9">
        <v>2</v>
      </c>
      <c r="G14" t="s">
        <v>32</v>
      </c>
      <c r="H14" t="s">
        <v>32</v>
      </c>
    </row>
    <row r="15" spans="1:31" ht="12" customHeight="1" x14ac:dyDescent="0.2">
      <c r="A15" s="24" t="s">
        <v>32</v>
      </c>
      <c r="B15" s="1" t="s">
        <v>18</v>
      </c>
      <c r="C15" s="9">
        <v>5</v>
      </c>
      <c r="D15" s="9">
        <v>3</v>
      </c>
      <c r="E15" s="9" t="s">
        <v>43</v>
      </c>
      <c r="F15" s="9">
        <v>2</v>
      </c>
      <c r="G15" t="s">
        <v>32</v>
      </c>
      <c r="H15" t="s">
        <v>32</v>
      </c>
    </row>
    <row r="16" spans="1:31" ht="12" customHeight="1" x14ac:dyDescent="0.2">
      <c r="A16" s="24" t="s">
        <v>32</v>
      </c>
      <c r="B16" s="1" t="s">
        <v>19</v>
      </c>
      <c r="C16" s="9">
        <v>5</v>
      </c>
      <c r="D16" s="9">
        <v>3</v>
      </c>
      <c r="E16" s="9" t="s">
        <v>43</v>
      </c>
      <c r="F16" s="9">
        <v>2</v>
      </c>
      <c r="G16" t="s">
        <v>32</v>
      </c>
      <c r="H16" t="s">
        <v>32</v>
      </c>
    </row>
    <row r="17" spans="1:9" ht="12" customHeight="1" x14ac:dyDescent="0.2">
      <c r="A17" s="24" t="s">
        <v>32</v>
      </c>
      <c r="B17" s="1" t="s">
        <v>20</v>
      </c>
      <c r="C17" s="9">
        <v>1</v>
      </c>
      <c r="D17" s="9">
        <v>1</v>
      </c>
      <c r="E17" s="9" t="s">
        <v>43</v>
      </c>
      <c r="F17" s="9" t="s">
        <v>43</v>
      </c>
      <c r="G17" t="s">
        <v>32</v>
      </c>
      <c r="H17" t="s">
        <v>32</v>
      </c>
    </row>
    <row r="18" spans="1:9" ht="12" customHeight="1" x14ac:dyDescent="0.2">
      <c r="A18" s="24" t="s">
        <v>32</v>
      </c>
      <c r="B18" s="1" t="s">
        <v>21</v>
      </c>
      <c r="C18" s="9">
        <v>2</v>
      </c>
      <c r="D18" s="9">
        <v>2</v>
      </c>
      <c r="E18" s="9" t="s">
        <v>43</v>
      </c>
      <c r="F18" s="9" t="s">
        <v>43</v>
      </c>
      <c r="G18" t="s">
        <v>32</v>
      </c>
      <c r="H18" t="s">
        <v>32</v>
      </c>
    </row>
    <row r="19" spans="1:9" ht="12" customHeight="1" x14ac:dyDescent="0.2">
      <c r="A19" s="24" t="s">
        <v>32</v>
      </c>
      <c r="B19" s="1" t="s">
        <v>22</v>
      </c>
      <c r="C19" s="9">
        <v>1</v>
      </c>
      <c r="D19" s="9">
        <v>1</v>
      </c>
      <c r="E19" s="9" t="s">
        <v>43</v>
      </c>
      <c r="F19" s="9" t="s">
        <v>43</v>
      </c>
      <c r="G19" t="s">
        <v>32</v>
      </c>
      <c r="H19" t="s">
        <v>32</v>
      </c>
    </row>
    <row r="20" spans="1:9" ht="12" customHeight="1" x14ac:dyDescent="0.2">
      <c r="A20" s="24" t="s">
        <v>32</v>
      </c>
      <c r="B20" s="1" t="s">
        <v>23</v>
      </c>
      <c r="C20" s="9">
        <v>2</v>
      </c>
      <c r="D20" s="9">
        <v>2</v>
      </c>
      <c r="E20" s="9" t="s">
        <v>43</v>
      </c>
      <c r="F20" s="9" t="s">
        <v>43</v>
      </c>
      <c r="G20" t="s">
        <v>32</v>
      </c>
      <c r="H20" t="s">
        <v>32</v>
      </c>
    </row>
    <row r="21" spans="1:9" ht="12" customHeight="1" x14ac:dyDescent="0.2">
      <c r="A21" s="24" t="s">
        <v>32</v>
      </c>
      <c r="B21" s="1" t="s">
        <v>24</v>
      </c>
      <c r="C21" s="9">
        <v>4</v>
      </c>
      <c r="D21" s="9">
        <v>4</v>
      </c>
      <c r="E21" s="9" t="s">
        <v>43</v>
      </c>
      <c r="F21" s="9" t="s">
        <v>43</v>
      </c>
      <c r="G21" t="s">
        <v>32</v>
      </c>
      <c r="H21" t="s">
        <v>32</v>
      </c>
    </row>
    <row r="22" spans="1:9" ht="12" customHeight="1" x14ac:dyDescent="0.2">
      <c r="A22" s="24" t="s">
        <v>32</v>
      </c>
      <c r="B22" s="1" t="s">
        <v>25</v>
      </c>
      <c r="C22" s="9">
        <v>1</v>
      </c>
      <c r="D22" s="9">
        <v>1</v>
      </c>
      <c r="E22" s="9" t="s">
        <v>43</v>
      </c>
      <c r="F22" s="9" t="s">
        <v>43</v>
      </c>
      <c r="G22" t="s">
        <v>32</v>
      </c>
      <c r="H22" t="s">
        <v>32</v>
      </c>
    </row>
    <row r="23" spans="1:9" ht="12" customHeight="1" x14ac:dyDescent="0.2">
      <c r="A23" s="24" t="s">
        <v>32</v>
      </c>
      <c r="B23" s="1" t="s">
        <v>26</v>
      </c>
      <c r="C23" s="9">
        <v>2</v>
      </c>
      <c r="D23" s="9">
        <v>2</v>
      </c>
      <c r="E23" s="9" t="s">
        <v>43</v>
      </c>
      <c r="F23" s="9" t="s">
        <v>43</v>
      </c>
      <c r="G23" t="s">
        <v>32</v>
      </c>
      <c r="H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24</v>
      </c>
      <c r="D26" s="3">
        <v>17</v>
      </c>
      <c r="E26" s="3" t="s">
        <v>43</v>
      </c>
      <c r="F26" s="3">
        <v>7</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t="s">
        <v>43</v>
      </c>
      <c r="D28" s="9" t="s">
        <v>43</v>
      </c>
      <c r="E28" s="9" t="s">
        <v>43</v>
      </c>
      <c r="F28" s="9" t="s">
        <v>43</v>
      </c>
      <c r="G28" t="s">
        <v>32</v>
      </c>
      <c r="H28" t="s">
        <v>32</v>
      </c>
      <c r="I28" t="s">
        <v>32</v>
      </c>
    </row>
    <row r="29" spans="1:9" ht="12" customHeight="1" x14ac:dyDescent="0.2">
      <c r="A29" s="24" t="s">
        <v>32</v>
      </c>
      <c r="B29" s="1" t="s">
        <v>11</v>
      </c>
      <c r="C29" s="9" t="s">
        <v>43</v>
      </c>
      <c r="D29" s="9" t="s">
        <v>43</v>
      </c>
      <c r="E29" s="9" t="s">
        <v>43</v>
      </c>
      <c r="F29" s="9" t="s">
        <v>43</v>
      </c>
      <c r="G29" t="s">
        <v>32</v>
      </c>
      <c r="H29" t="s">
        <v>32</v>
      </c>
      <c r="I29" t="s">
        <v>32</v>
      </c>
    </row>
    <row r="30" spans="1:9" ht="12" customHeight="1" x14ac:dyDescent="0.2">
      <c r="A30" s="24" t="s">
        <v>32</v>
      </c>
      <c r="B30" s="1" t="s">
        <v>12</v>
      </c>
      <c r="C30" s="9" t="s">
        <v>43</v>
      </c>
      <c r="D30" s="9" t="s">
        <v>43</v>
      </c>
      <c r="E30" s="9" t="s">
        <v>43</v>
      </c>
      <c r="F30" s="9" t="s">
        <v>43</v>
      </c>
      <c r="G30" t="s">
        <v>32</v>
      </c>
      <c r="H30" t="s">
        <v>32</v>
      </c>
      <c r="I30" t="s">
        <v>32</v>
      </c>
    </row>
    <row r="31" spans="1:9" ht="12" customHeight="1" x14ac:dyDescent="0.2">
      <c r="A31" s="24" t="s">
        <v>32</v>
      </c>
      <c r="B31" s="1" t="s">
        <v>13</v>
      </c>
      <c r="C31" s="9">
        <v>1</v>
      </c>
      <c r="D31" s="9">
        <v>1</v>
      </c>
      <c r="E31" s="9" t="s">
        <v>43</v>
      </c>
      <c r="F31" s="9" t="s">
        <v>43</v>
      </c>
      <c r="G31" t="s">
        <v>32</v>
      </c>
      <c r="H31" t="s">
        <v>32</v>
      </c>
    </row>
    <row r="32" spans="1:9" ht="12" customHeight="1" x14ac:dyDescent="0.2">
      <c r="A32" s="24" t="s">
        <v>32</v>
      </c>
      <c r="B32" s="1" t="s">
        <v>14</v>
      </c>
      <c r="C32" s="9">
        <v>1</v>
      </c>
      <c r="D32" s="9">
        <v>1</v>
      </c>
      <c r="E32" s="9" t="s">
        <v>43</v>
      </c>
      <c r="F32" s="9" t="s">
        <v>43</v>
      </c>
      <c r="G32" t="s">
        <v>32</v>
      </c>
      <c r="H32" t="s">
        <v>32</v>
      </c>
    </row>
    <row r="33" spans="1:9" ht="12" customHeight="1" x14ac:dyDescent="0.2">
      <c r="A33" s="24" t="s">
        <v>32</v>
      </c>
      <c r="B33" s="1" t="s">
        <v>15</v>
      </c>
      <c r="C33" s="9">
        <v>4</v>
      </c>
      <c r="D33" s="9">
        <v>2</v>
      </c>
      <c r="E33" s="9" t="s">
        <v>43</v>
      </c>
      <c r="F33" s="9">
        <v>2</v>
      </c>
      <c r="G33" t="s">
        <v>32</v>
      </c>
      <c r="H33" t="s">
        <v>32</v>
      </c>
    </row>
    <row r="34" spans="1:9" ht="12" customHeight="1" x14ac:dyDescent="0.2">
      <c r="A34" s="24" t="s">
        <v>32</v>
      </c>
      <c r="B34" s="1" t="s">
        <v>16</v>
      </c>
      <c r="C34" s="9">
        <v>3</v>
      </c>
      <c r="D34" s="9">
        <v>2</v>
      </c>
      <c r="E34" s="9" t="s">
        <v>43</v>
      </c>
      <c r="F34" s="9">
        <v>1</v>
      </c>
      <c r="G34" t="s">
        <v>32</v>
      </c>
      <c r="H34" t="s">
        <v>32</v>
      </c>
    </row>
    <row r="35" spans="1:9" ht="12" customHeight="1" x14ac:dyDescent="0.2">
      <c r="A35" s="24" t="s">
        <v>32</v>
      </c>
      <c r="B35" s="1" t="s">
        <v>17</v>
      </c>
      <c r="C35" s="9">
        <v>1</v>
      </c>
      <c r="D35" s="9" t="s">
        <v>43</v>
      </c>
      <c r="E35" s="9" t="s">
        <v>43</v>
      </c>
      <c r="F35" s="9">
        <v>1</v>
      </c>
      <c r="G35" t="s">
        <v>32</v>
      </c>
      <c r="H35" t="s">
        <v>32</v>
      </c>
    </row>
    <row r="36" spans="1:9" ht="12" customHeight="1" x14ac:dyDescent="0.2">
      <c r="A36" s="24" t="s">
        <v>32</v>
      </c>
      <c r="B36" s="1" t="s">
        <v>18</v>
      </c>
      <c r="C36" s="9">
        <v>4</v>
      </c>
      <c r="D36" s="9">
        <v>2</v>
      </c>
      <c r="E36" s="9" t="s">
        <v>43</v>
      </c>
      <c r="F36" s="9">
        <v>2</v>
      </c>
      <c r="G36" t="s">
        <v>32</v>
      </c>
      <c r="H36" t="s">
        <v>32</v>
      </c>
    </row>
    <row r="37" spans="1:9" ht="12" customHeight="1" x14ac:dyDescent="0.2">
      <c r="A37" s="24" t="s">
        <v>32</v>
      </c>
      <c r="B37" s="1" t="s">
        <v>19</v>
      </c>
      <c r="C37" s="9">
        <v>3</v>
      </c>
      <c r="D37" s="9">
        <v>2</v>
      </c>
      <c r="E37" s="9" t="s">
        <v>43</v>
      </c>
      <c r="F37" s="9">
        <v>1</v>
      </c>
      <c r="G37" t="s">
        <v>32</v>
      </c>
      <c r="H37" t="s">
        <v>32</v>
      </c>
    </row>
    <row r="38" spans="1:9" ht="12" customHeight="1" x14ac:dyDescent="0.2">
      <c r="A38" s="24" t="s">
        <v>32</v>
      </c>
      <c r="B38" s="1" t="s">
        <v>20</v>
      </c>
      <c r="C38" s="9">
        <v>1</v>
      </c>
      <c r="D38" s="9">
        <v>1</v>
      </c>
      <c r="E38" s="9" t="s">
        <v>43</v>
      </c>
      <c r="F38" s="9" t="s">
        <v>43</v>
      </c>
      <c r="G38" t="s">
        <v>32</v>
      </c>
      <c r="H38" t="s">
        <v>32</v>
      </c>
    </row>
    <row r="39" spans="1:9" ht="12" customHeight="1" x14ac:dyDescent="0.2">
      <c r="A39" s="24" t="s">
        <v>32</v>
      </c>
      <c r="B39" s="1" t="s">
        <v>21</v>
      </c>
      <c r="C39" s="9">
        <v>1</v>
      </c>
      <c r="D39" s="9">
        <v>1</v>
      </c>
      <c r="E39" s="9" t="s">
        <v>43</v>
      </c>
      <c r="F39" s="9" t="s">
        <v>43</v>
      </c>
      <c r="G39" t="s">
        <v>32</v>
      </c>
      <c r="H39" t="s">
        <v>32</v>
      </c>
    </row>
    <row r="40" spans="1:9" ht="12" customHeight="1" x14ac:dyDescent="0.2">
      <c r="A40" s="24" t="s">
        <v>32</v>
      </c>
      <c r="B40" s="1" t="s">
        <v>22</v>
      </c>
      <c r="C40" s="9" t="s">
        <v>43</v>
      </c>
      <c r="D40" s="9" t="s">
        <v>43</v>
      </c>
      <c r="E40" s="9" t="s">
        <v>43</v>
      </c>
      <c r="F40" s="9" t="s">
        <v>43</v>
      </c>
      <c r="G40" t="s">
        <v>32</v>
      </c>
      <c r="H40" t="s">
        <v>32</v>
      </c>
      <c r="I40" t="s">
        <v>32</v>
      </c>
    </row>
    <row r="41" spans="1:9" ht="12" customHeight="1" x14ac:dyDescent="0.2">
      <c r="A41" s="24" t="s">
        <v>32</v>
      </c>
      <c r="B41" s="1" t="s">
        <v>23</v>
      </c>
      <c r="C41" s="9" t="s">
        <v>43</v>
      </c>
      <c r="D41" s="9" t="s">
        <v>43</v>
      </c>
      <c r="E41" s="9" t="s">
        <v>43</v>
      </c>
      <c r="F41" s="9" t="s">
        <v>43</v>
      </c>
      <c r="G41" t="s">
        <v>32</v>
      </c>
      <c r="H41" t="s">
        <v>32</v>
      </c>
      <c r="I41" t="s">
        <v>32</v>
      </c>
    </row>
    <row r="42" spans="1:9" ht="12" customHeight="1" x14ac:dyDescent="0.2">
      <c r="A42" s="24" t="s">
        <v>32</v>
      </c>
      <c r="B42" s="1" t="s">
        <v>24</v>
      </c>
      <c r="C42" s="9">
        <v>2</v>
      </c>
      <c r="D42" s="9">
        <v>2</v>
      </c>
      <c r="E42" s="9" t="s">
        <v>43</v>
      </c>
      <c r="F42" s="9" t="s">
        <v>43</v>
      </c>
      <c r="G42" t="s">
        <v>32</v>
      </c>
      <c r="H42" t="s">
        <v>32</v>
      </c>
    </row>
    <row r="43" spans="1:9" ht="12" customHeight="1" x14ac:dyDescent="0.2">
      <c r="A43" s="24" t="s">
        <v>32</v>
      </c>
      <c r="B43" s="1" t="s">
        <v>25</v>
      </c>
      <c r="C43" s="9">
        <v>1</v>
      </c>
      <c r="D43" s="9">
        <v>1</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1</v>
      </c>
      <c r="D45" s="9">
        <v>1</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21</v>
      </c>
      <c r="D47" s="3">
        <v>13</v>
      </c>
      <c r="E47" s="3">
        <v>2</v>
      </c>
      <c r="F47" s="3">
        <v>6</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t="s">
        <v>43</v>
      </c>
      <c r="D49" s="9" t="s">
        <v>43</v>
      </c>
      <c r="E49" s="9" t="s">
        <v>43</v>
      </c>
      <c r="F49" s="9" t="s">
        <v>43</v>
      </c>
      <c r="G49" t="s">
        <v>32</v>
      </c>
      <c r="H49" t="s">
        <v>32</v>
      </c>
      <c r="I49" t="s">
        <v>32</v>
      </c>
    </row>
    <row r="50" spans="1:9" ht="12" customHeight="1" x14ac:dyDescent="0.2">
      <c r="A50" s="24" t="s">
        <v>32</v>
      </c>
      <c r="B50" s="1" t="s">
        <v>11</v>
      </c>
      <c r="C50" s="9" t="s">
        <v>43</v>
      </c>
      <c r="D50" s="9" t="s">
        <v>43</v>
      </c>
      <c r="E50" s="9" t="s">
        <v>43</v>
      </c>
      <c r="F50" s="9" t="s">
        <v>43</v>
      </c>
      <c r="G50" t="s">
        <v>32</v>
      </c>
      <c r="H50" t="s">
        <v>32</v>
      </c>
      <c r="I50" t="s">
        <v>32</v>
      </c>
    </row>
    <row r="51" spans="1:9" ht="12" customHeight="1" x14ac:dyDescent="0.2">
      <c r="A51" s="24" t="s">
        <v>32</v>
      </c>
      <c r="B51" s="1" t="s">
        <v>12</v>
      </c>
      <c r="C51" s="9">
        <v>2</v>
      </c>
      <c r="D51" s="9">
        <v>1</v>
      </c>
      <c r="E51" s="9" t="s">
        <v>43</v>
      </c>
      <c r="F51" s="9">
        <v>1</v>
      </c>
      <c r="G51" t="s">
        <v>32</v>
      </c>
      <c r="H51" t="s">
        <v>32</v>
      </c>
    </row>
    <row r="52" spans="1:9" ht="12" customHeight="1" x14ac:dyDescent="0.2">
      <c r="A52" s="24" t="s">
        <v>32</v>
      </c>
      <c r="B52" s="1" t="s">
        <v>13</v>
      </c>
      <c r="C52" s="9">
        <v>3</v>
      </c>
      <c r="D52" s="9">
        <v>2</v>
      </c>
      <c r="E52" s="9" t="s">
        <v>43</v>
      </c>
      <c r="F52" s="9">
        <v>1</v>
      </c>
      <c r="G52" t="s">
        <v>32</v>
      </c>
      <c r="H52" t="s">
        <v>32</v>
      </c>
    </row>
    <row r="53" spans="1:9" ht="12" customHeight="1" x14ac:dyDescent="0.2">
      <c r="A53" s="24" t="s">
        <v>32</v>
      </c>
      <c r="B53" s="1" t="s">
        <v>14</v>
      </c>
      <c r="C53" s="9" t="s">
        <v>43</v>
      </c>
      <c r="D53" s="9" t="s">
        <v>43</v>
      </c>
      <c r="E53" s="9" t="s">
        <v>43</v>
      </c>
      <c r="F53" s="9" t="s">
        <v>43</v>
      </c>
      <c r="G53" t="s">
        <v>32</v>
      </c>
      <c r="H53" t="s">
        <v>32</v>
      </c>
      <c r="I53" t="s">
        <v>32</v>
      </c>
    </row>
    <row r="54" spans="1:9" ht="12" customHeight="1" x14ac:dyDescent="0.2">
      <c r="A54" s="24" t="s">
        <v>32</v>
      </c>
      <c r="B54" s="1" t="s">
        <v>15</v>
      </c>
      <c r="C54" s="9">
        <v>2</v>
      </c>
      <c r="D54" s="9" t="s">
        <v>43</v>
      </c>
      <c r="E54" s="9" t="s">
        <v>43</v>
      </c>
      <c r="F54" s="9">
        <v>2</v>
      </c>
      <c r="G54" t="s">
        <v>32</v>
      </c>
      <c r="H54" t="s">
        <v>32</v>
      </c>
    </row>
    <row r="55" spans="1:9" ht="12" customHeight="1" x14ac:dyDescent="0.2">
      <c r="A55" s="24" t="s">
        <v>32</v>
      </c>
      <c r="B55" s="1" t="s">
        <v>16</v>
      </c>
      <c r="C55" s="9">
        <v>2</v>
      </c>
      <c r="D55" s="9">
        <v>1</v>
      </c>
      <c r="E55" s="9">
        <v>1</v>
      </c>
      <c r="F55" s="9" t="s">
        <v>43</v>
      </c>
      <c r="G55" t="s">
        <v>32</v>
      </c>
      <c r="H55" t="s">
        <v>32</v>
      </c>
    </row>
    <row r="56" spans="1:9" ht="12" customHeight="1" x14ac:dyDescent="0.2">
      <c r="A56" s="24" t="s">
        <v>32</v>
      </c>
      <c r="B56" s="1" t="s">
        <v>17</v>
      </c>
      <c r="C56" s="9">
        <v>2</v>
      </c>
      <c r="D56" s="9" t="s">
        <v>43</v>
      </c>
      <c r="E56" s="9">
        <v>1</v>
      </c>
      <c r="F56" s="9">
        <v>1</v>
      </c>
      <c r="G56" t="s">
        <v>32</v>
      </c>
      <c r="H56" t="s">
        <v>32</v>
      </c>
    </row>
    <row r="57" spans="1:9" ht="12" customHeight="1" x14ac:dyDescent="0.2">
      <c r="A57" s="24" t="s">
        <v>32</v>
      </c>
      <c r="B57" s="1" t="s">
        <v>18</v>
      </c>
      <c r="C57" s="9">
        <v>1</v>
      </c>
      <c r="D57" s="9">
        <v>1</v>
      </c>
      <c r="E57" s="9" t="s">
        <v>43</v>
      </c>
      <c r="F57" s="9" t="s">
        <v>43</v>
      </c>
      <c r="G57" t="s">
        <v>32</v>
      </c>
      <c r="H57" t="s">
        <v>32</v>
      </c>
    </row>
    <row r="58" spans="1:9" ht="12" customHeight="1" x14ac:dyDescent="0.2">
      <c r="A58" s="24" t="s">
        <v>32</v>
      </c>
      <c r="B58" s="1" t="s">
        <v>19</v>
      </c>
      <c r="C58" s="9">
        <v>2</v>
      </c>
      <c r="D58" s="9">
        <v>1</v>
      </c>
      <c r="E58" s="9" t="s">
        <v>43</v>
      </c>
      <c r="F58" s="9">
        <v>1</v>
      </c>
      <c r="G58" t="s">
        <v>32</v>
      </c>
      <c r="H58" t="s">
        <v>32</v>
      </c>
    </row>
    <row r="59" spans="1:9" ht="12" customHeight="1" x14ac:dyDescent="0.2">
      <c r="A59" s="24" t="s">
        <v>32</v>
      </c>
      <c r="B59" s="1" t="s">
        <v>20</v>
      </c>
      <c r="C59" s="9" t="s">
        <v>43</v>
      </c>
      <c r="D59" s="9" t="s">
        <v>43</v>
      </c>
      <c r="E59" s="9" t="s">
        <v>43</v>
      </c>
      <c r="F59" s="9" t="s">
        <v>43</v>
      </c>
      <c r="G59" t="s">
        <v>32</v>
      </c>
      <c r="H59" t="s">
        <v>32</v>
      </c>
      <c r="I59" t="s">
        <v>32</v>
      </c>
    </row>
    <row r="60" spans="1:9" ht="12" customHeight="1" x14ac:dyDescent="0.2">
      <c r="A60" s="24" t="s">
        <v>32</v>
      </c>
      <c r="B60" s="1" t="s">
        <v>21</v>
      </c>
      <c r="C60" s="9">
        <v>1</v>
      </c>
      <c r="D60" s="9">
        <v>1</v>
      </c>
      <c r="E60" s="9" t="s">
        <v>43</v>
      </c>
      <c r="F60" s="9" t="s">
        <v>43</v>
      </c>
      <c r="G60" t="s">
        <v>32</v>
      </c>
      <c r="H60" t="s">
        <v>32</v>
      </c>
    </row>
    <row r="61" spans="1:9" ht="12" customHeight="1" x14ac:dyDescent="0.2">
      <c r="A61" s="24" t="s">
        <v>32</v>
      </c>
      <c r="B61" s="1" t="s">
        <v>22</v>
      </c>
      <c r="C61" s="9">
        <v>1</v>
      </c>
      <c r="D61" s="9">
        <v>1</v>
      </c>
      <c r="E61" s="9" t="s">
        <v>43</v>
      </c>
      <c r="F61" s="9" t="s">
        <v>43</v>
      </c>
      <c r="G61" t="s">
        <v>32</v>
      </c>
      <c r="H61" t="s">
        <v>32</v>
      </c>
    </row>
    <row r="62" spans="1:9" ht="12" customHeight="1" x14ac:dyDescent="0.2">
      <c r="A62" s="24" t="s">
        <v>32</v>
      </c>
      <c r="B62" s="1" t="s">
        <v>23</v>
      </c>
      <c r="C62" s="9">
        <v>2</v>
      </c>
      <c r="D62" s="9">
        <v>2</v>
      </c>
      <c r="E62" s="9" t="s">
        <v>43</v>
      </c>
      <c r="F62" s="9" t="s">
        <v>43</v>
      </c>
      <c r="G62" t="s">
        <v>32</v>
      </c>
      <c r="H62" t="s">
        <v>32</v>
      </c>
    </row>
    <row r="63" spans="1:9" ht="12" customHeight="1" x14ac:dyDescent="0.2">
      <c r="A63" s="24" t="s">
        <v>32</v>
      </c>
      <c r="B63" s="1" t="s">
        <v>24</v>
      </c>
      <c r="C63" s="9">
        <v>2</v>
      </c>
      <c r="D63" s="9">
        <v>2</v>
      </c>
      <c r="E63" s="9" t="s">
        <v>43</v>
      </c>
      <c r="F63" s="9" t="s">
        <v>43</v>
      </c>
      <c r="G63" t="s">
        <v>32</v>
      </c>
      <c r="H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520</v>
      </c>
      <c r="D5" s="17">
        <v>226</v>
      </c>
      <c r="E5" s="17">
        <v>16</v>
      </c>
      <c r="F5" s="17">
        <v>278</v>
      </c>
    </row>
    <row r="6" spans="1:31" ht="12" customHeight="1" x14ac:dyDescent="0.2">
      <c r="A6" s="24" t="s">
        <v>32</v>
      </c>
      <c r="B6" s="1" t="s">
        <v>9</v>
      </c>
      <c r="C6" s="9">
        <v>4</v>
      </c>
      <c r="D6" s="9">
        <v>1</v>
      </c>
      <c r="E6" s="9" t="s">
        <v>43</v>
      </c>
      <c r="F6" s="9">
        <v>3</v>
      </c>
      <c r="G6" t="s">
        <v>32</v>
      </c>
      <c r="H6" t="s">
        <v>32</v>
      </c>
    </row>
    <row r="7" spans="1:31" ht="12" customHeight="1" x14ac:dyDescent="0.2">
      <c r="A7" s="24" t="s">
        <v>32</v>
      </c>
      <c r="B7" s="1" t="s">
        <v>10</v>
      </c>
      <c r="C7" s="9">
        <v>12</v>
      </c>
      <c r="D7" s="9">
        <v>2</v>
      </c>
      <c r="E7" s="9">
        <v>1</v>
      </c>
      <c r="F7" s="9">
        <v>9</v>
      </c>
      <c r="G7" t="s">
        <v>32</v>
      </c>
      <c r="H7" t="s">
        <v>32</v>
      </c>
    </row>
    <row r="8" spans="1:31" ht="12" customHeight="1" x14ac:dyDescent="0.2">
      <c r="A8" s="24" t="s">
        <v>32</v>
      </c>
      <c r="B8" s="1" t="s">
        <v>11</v>
      </c>
      <c r="C8" s="9">
        <v>25</v>
      </c>
      <c r="D8" s="9">
        <v>9</v>
      </c>
      <c r="E8" s="9">
        <v>1</v>
      </c>
      <c r="F8" s="9">
        <v>15</v>
      </c>
      <c r="G8" t="s">
        <v>32</v>
      </c>
      <c r="H8" t="s">
        <v>32</v>
      </c>
    </row>
    <row r="9" spans="1:31" ht="12" customHeight="1" x14ac:dyDescent="0.2">
      <c r="A9" s="24" t="s">
        <v>32</v>
      </c>
      <c r="B9" s="1" t="s">
        <v>12</v>
      </c>
      <c r="C9" s="9">
        <v>31</v>
      </c>
      <c r="D9" s="9">
        <v>13</v>
      </c>
      <c r="E9" s="9">
        <v>1</v>
      </c>
      <c r="F9" s="9">
        <v>17</v>
      </c>
      <c r="G9" t="s">
        <v>32</v>
      </c>
      <c r="H9" t="s">
        <v>32</v>
      </c>
    </row>
    <row r="10" spans="1:31" ht="12" customHeight="1" x14ac:dyDescent="0.2">
      <c r="A10" s="24" t="s">
        <v>32</v>
      </c>
      <c r="B10" s="1" t="s">
        <v>13</v>
      </c>
      <c r="C10" s="9">
        <v>31</v>
      </c>
      <c r="D10" s="9">
        <v>3</v>
      </c>
      <c r="E10" s="9">
        <v>1</v>
      </c>
      <c r="F10" s="9">
        <v>27</v>
      </c>
      <c r="G10" t="s">
        <v>32</v>
      </c>
      <c r="H10" t="s">
        <v>32</v>
      </c>
    </row>
    <row r="11" spans="1:31" ht="12" customHeight="1" x14ac:dyDescent="0.2">
      <c r="A11" s="24" t="s">
        <v>32</v>
      </c>
      <c r="B11" s="1" t="s">
        <v>14</v>
      </c>
      <c r="C11" s="9">
        <v>37</v>
      </c>
      <c r="D11" s="9">
        <v>10</v>
      </c>
      <c r="E11" s="9">
        <v>1</v>
      </c>
      <c r="F11" s="9">
        <v>26</v>
      </c>
      <c r="G11" t="s">
        <v>32</v>
      </c>
      <c r="H11" t="s">
        <v>32</v>
      </c>
    </row>
    <row r="12" spans="1:31" ht="12" customHeight="1" x14ac:dyDescent="0.2">
      <c r="A12" s="24" t="s">
        <v>32</v>
      </c>
      <c r="B12" s="1" t="s">
        <v>15</v>
      </c>
      <c r="C12" s="9">
        <v>54</v>
      </c>
      <c r="D12" s="9">
        <v>9</v>
      </c>
      <c r="E12" s="9">
        <v>3</v>
      </c>
      <c r="F12" s="9">
        <v>42</v>
      </c>
      <c r="G12" t="s">
        <v>32</v>
      </c>
      <c r="H12" t="s">
        <v>32</v>
      </c>
    </row>
    <row r="13" spans="1:31" ht="12" customHeight="1" x14ac:dyDescent="0.2">
      <c r="A13" s="24" t="s">
        <v>32</v>
      </c>
      <c r="B13" s="1" t="s">
        <v>16</v>
      </c>
      <c r="C13" s="9">
        <v>44</v>
      </c>
      <c r="D13" s="9">
        <v>15</v>
      </c>
      <c r="E13" s="9" t="s">
        <v>43</v>
      </c>
      <c r="F13" s="9">
        <v>29</v>
      </c>
      <c r="G13" t="s">
        <v>32</v>
      </c>
      <c r="H13" t="s">
        <v>32</v>
      </c>
    </row>
    <row r="14" spans="1:31" ht="12" customHeight="1" x14ac:dyDescent="0.2">
      <c r="A14" s="24" t="s">
        <v>32</v>
      </c>
      <c r="B14" s="1" t="s">
        <v>17</v>
      </c>
      <c r="C14" s="9">
        <v>62</v>
      </c>
      <c r="D14" s="9">
        <v>20</v>
      </c>
      <c r="E14" s="9">
        <v>4</v>
      </c>
      <c r="F14" s="9">
        <v>38</v>
      </c>
      <c r="G14" t="s">
        <v>32</v>
      </c>
      <c r="H14" t="s">
        <v>32</v>
      </c>
    </row>
    <row r="15" spans="1:31" ht="12" customHeight="1" x14ac:dyDescent="0.2">
      <c r="A15" s="24" t="s">
        <v>32</v>
      </c>
      <c r="B15" s="1" t="s">
        <v>18</v>
      </c>
      <c r="C15" s="9">
        <v>37</v>
      </c>
      <c r="D15" s="9">
        <v>17</v>
      </c>
      <c r="E15" s="9">
        <v>1</v>
      </c>
      <c r="F15" s="9">
        <v>19</v>
      </c>
      <c r="G15" t="s">
        <v>32</v>
      </c>
      <c r="H15" t="s">
        <v>32</v>
      </c>
    </row>
    <row r="16" spans="1:31" ht="12" customHeight="1" x14ac:dyDescent="0.2">
      <c r="A16" s="24" t="s">
        <v>32</v>
      </c>
      <c r="B16" s="1" t="s">
        <v>19</v>
      </c>
      <c r="C16" s="9">
        <v>30</v>
      </c>
      <c r="D16" s="9">
        <v>20</v>
      </c>
      <c r="E16" s="9">
        <v>2</v>
      </c>
      <c r="F16" s="9">
        <v>8</v>
      </c>
      <c r="G16" t="s">
        <v>32</v>
      </c>
      <c r="H16" t="s">
        <v>32</v>
      </c>
    </row>
    <row r="17" spans="1:9" ht="12" customHeight="1" x14ac:dyDescent="0.2">
      <c r="A17" s="24" t="s">
        <v>32</v>
      </c>
      <c r="B17" s="1" t="s">
        <v>20</v>
      </c>
      <c r="C17" s="9">
        <v>26</v>
      </c>
      <c r="D17" s="9">
        <v>12</v>
      </c>
      <c r="E17" s="9" t="s">
        <v>43</v>
      </c>
      <c r="F17" s="9">
        <v>14</v>
      </c>
      <c r="G17" t="s">
        <v>32</v>
      </c>
      <c r="H17" t="s">
        <v>32</v>
      </c>
    </row>
    <row r="18" spans="1:9" ht="12" customHeight="1" x14ac:dyDescent="0.2">
      <c r="A18" s="24" t="s">
        <v>32</v>
      </c>
      <c r="B18" s="1" t="s">
        <v>21</v>
      </c>
      <c r="C18" s="9">
        <v>25</v>
      </c>
      <c r="D18" s="9">
        <v>11</v>
      </c>
      <c r="E18" s="9" t="s">
        <v>43</v>
      </c>
      <c r="F18" s="9">
        <v>14</v>
      </c>
      <c r="G18" t="s">
        <v>32</v>
      </c>
      <c r="H18" t="s">
        <v>32</v>
      </c>
    </row>
    <row r="19" spans="1:9" ht="12" customHeight="1" x14ac:dyDescent="0.2">
      <c r="A19" s="24" t="s">
        <v>32</v>
      </c>
      <c r="B19" s="1" t="s">
        <v>22</v>
      </c>
      <c r="C19" s="9">
        <v>24</v>
      </c>
      <c r="D19" s="9">
        <v>15</v>
      </c>
      <c r="E19" s="9" t="s">
        <v>43</v>
      </c>
      <c r="F19" s="9">
        <v>9</v>
      </c>
      <c r="G19" t="s">
        <v>32</v>
      </c>
      <c r="H19" t="s">
        <v>32</v>
      </c>
    </row>
    <row r="20" spans="1:9" ht="12" customHeight="1" x14ac:dyDescent="0.2">
      <c r="A20" s="24" t="s">
        <v>32</v>
      </c>
      <c r="B20" s="1" t="s">
        <v>23</v>
      </c>
      <c r="C20" s="9">
        <v>32</v>
      </c>
      <c r="D20" s="9">
        <v>27</v>
      </c>
      <c r="E20" s="9">
        <v>1</v>
      </c>
      <c r="F20" s="9">
        <v>4</v>
      </c>
      <c r="G20" t="s">
        <v>32</v>
      </c>
      <c r="H20" t="s">
        <v>32</v>
      </c>
    </row>
    <row r="21" spans="1:9" ht="12" customHeight="1" x14ac:dyDescent="0.2">
      <c r="A21" s="24" t="s">
        <v>32</v>
      </c>
      <c r="B21" s="1" t="s">
        <v>24</v>
      </c>
      <c r="C21" s="9">
        <v>23</v>
      </c>
      <c r="D21" s="9">
        <v>21</v>
      </c>
      <c r="E21" s="9" t="s">
        <v>43</v>
      </c>
      <c r="F21" s="9">
        <v>2</v>
      </c>
      <c r="G21" t="s">
        <v>32</v>
      </c>
      <c r="H21" t="s">
        <v>32</v>
      </c>
    </row>
    <row r="22" spans="1:9" ht="12" customHeight="1" x14ac:dyDescent="0.2">
      <c r="A22" s="24" t="s">
        <v>32</v>
      </c>
      <c r="B22" s="1" t="s">
        <v>25</v>
      </c>
      <c r="C22" s="9">
        <v>12</v>
      </c>
      <c r="D22" s="9">
        <v>11</v>
      </c>
      <c r="E22" s="9" t="s">
        <v>43</v>
      </c>
      <c r="F22" s="9">
        <v>1</v>
      </c>
      <c r="G22" t="s">
        <v>32</v>
      </c>
      <c r="H22" t="s">
        <v>32</v>
      </c>
    </row>
    <row r="23" spans="1:9" ht="12" customHeight="1" x14ac:dyDescent="0.2">
      <c r="A23" s="24" t="s">
        <v>32</v>
      </c>
      <c r="B23" s="1" t="s">
        <v>26</v>
      </c>
      <c r="C23" s="9">
        <v>6</v>
      </c>
      <c r="D23" s="9">
        <v>5</v>
      </c>
      <c r="E23" s="9" t="s">
        <v>43</v>
      </c>
      <c r="F23" s="9">
        <v>1</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272</v>
      </c>
      <c r="D26" s="3">
        <v>120</v>
      </c>
      <c r="E26" s="3">
        <v>11</v>
      </c>
      <c r="F26" s="3">
        <v>141</v>
      </c>
    </row>
    <row r="27" spans="1:9" ht="12" customHeight="1" x14ac:dyDescent="0.2">
      <c r="A27" s="24" t="s">
        <v>32</v>
      </c>
      <c r="B27" s="1" t="s">
        <v>9</v>
      </c>
      <c r="C27" s="9">
        <v>1</v>
      </c>
      <c r="D27" s="9" t="s">
        <v>43</v>
      </c>
      <c r="E27" s="9" t="s">
        <v>43</v>
      </c>
      <c r="F27" s="9">
        <v>1</v>
      </c>
      <c r="G27" t="s">
        <v>32</v>
      </c>
      <c r="H27" t="s">
        <v>32</v>
      </c>
    </row>
    <row r="28" spans="1:9" ht="12" customHeight="1" x14ac:dyDescent="0.2">
      <c r="A28" s="24" t="s">
        <v>32</v>
      </c>
      <c r="B28" s="1" t="s">
        <v>10</v>
      </c>
      <c r="C28" s="9">
        <v>7</v>
      </c>
      <c r="D28" s="9">
        <v>1</v>
      </c>
      <c r="E28" s="9">
        <v>1</v>
      </c>
      <c r="F28" s="9">
        <v>5</v>
      </c>
      <c r="G28" t="s">
        <v>32</v>
      </c>
      <c r="H28" t="s">
        <v>32</v>
      </c>
    </row>
    <row r="29" spans="1:9" ht="12" customHeight="1" x14ac:dyDescent="0.2">
      <c r="A29" s="24" t="s">
        <v>32</v>
      </c>
      <c r="B29" s="1" t="s">
        <v>11</v>
      </c>
      <c r="C29" s="9">
        <v>10</v>
      </c>
      <c r="D29" s="9">
        <v>6</v>
      </c>
      <c r="E29" s="9">
        <v>1</v>
      </c>
      <c r="F29" s="9">
        <v>3</v>
      </c>
      <c r="G29" t="s">
        <v>32</v>
      </c>
      <c r="H29" t="s">
        <v>32</v>
      </c>
    </row>
    <row r="30" spans="1:9" ht="12" customHeight="1" x14ac:dyDescent="0.2">
      <c r="A30" s="24" t="s">
        <v>32</v>
      </c>
      <c r="B30" s="1" t="s">
        <v>12</v>
      </c>
      <c r="C30" s="9">
        <v>19</v>
      </c>
      <c r="D30" s="9">
        <v>7</v>
      </c>
      <c r="E30" s="9">
        <v>1</v>
      </c>
      <c r="F30" s="9">
        <v>11</v>
      </c>
      <c r="G30" t="s">
        <v>32</v>
      </c>
      <c r="H30" t="s">
        <v>32</v>
      </c>
    </row>
    <row r="31" spans="1:9" ht="12" customHeight="1" x14ac:dyDescent="0.2">
      <c r="A31" s="24" t="s">
        <v>32</v>
      </c>
      <c r="B31" s="1" t="s">
        <v>13</v>
      </c>
      <c r="C31" s="9">
        <v>14</v>
      </c>
      <c r="D31" s="9" t="s">
        <v>43</v>
      </c>
      <c r="E31" s="9" t="s">
        <v>43</v>
      </c>
      <c r="F31" s="9">
        <v>14</v>
      </c>
      <c r="G31" t="s">
        <v>32</v>
      </c>
      <c r="H31" t="s">
        <v>32</v>
      </c>
    </row>
    <row r="32" spans="1:9" ht="12" customHeight="1" x14ac:dyDescent="0.2">
      <c r="A32" s="24" t="s">
        <v>32</v>
      </c>
      <c r="B32" s="1" t="s">
        <v>14</v>
      </c>
      <c r="C32" s="9">
        <v>16</v>
      </c>
      <c r="D32" s="9">
        <v>4</v>
      </c>
      <c r="E32" s="9" t="s">
        <v>43</v>
      </c>
      <c r="F32" s="9">
        <v>12</v>
      </c>
      <c r="G32" t="s">
        <v>32</v>
      </c>
      <c r="H32" t="s">
        <v>32</v>
      </c>
    </row>
    <row r="33" spans="1:9" ht="12" customHeight="1" x14ac:dyDescent="0.2">
      <c r="A33" s="24" t="s">
        <v>32</v>
      </c>
      <c r="B33" s="1" t="s">
        <v>15</v>
      </c>
      <c r="C33" s="9">
        <v>26</v>
      </c>
      <c r="D33" s="9">
        <v>5</v>
      </c>
      <c r="E33" s="9">
        <v>1</v>
      </c>
      <c r="F33" s="9">
        <v>20</v>
      </c>
      <c r="G33" t="s">
        <v>32</v>
      </c>
      <c r="H33" t="s">
        <v>32</v>
      </c>
    </row>
    <row r="34" spans="1:9" ht="12" customHeight="1" x14ac:dyDescent="0.2">
      <c r="A34" s="24" t="s">
        <v>32</v>
      </c>
      <c r="B34" s="1" t="s">
        <v>16</v>
      </c>
      <c r="C34" s="9">
        <v>23</v>
      </c>
      <c r="D34" s="9">
        <v>7</v>
      </c>
      <c r="E34" s="9" t="s">
        <v>43</v>
      </c>
      <c r="F34" s="9">
        <v>16</v>
      </c>
      <c r="G34" t="s">
        <v>32</v>
      </c>
      <c r="H34" t="s">
        <v>32</v>
      </c>
    </row>
    <row r="35" spans="1:9" ht="12" customHeight="1" x14ac:dyDescent="0.2">
      <c r="A35" s="24" t="s">
        <v>32</v>
      </c>
      <c r="B35" s="1" t="s">
        <v>17</v>
      </c>
      <c r="C35" s="9">
        <v>36</v>
      </c>
      <c r="D35" s="9">
        <v>11</v>
      </c>
      <c r="E35" s="9">
        <v>4</v>
      </c>
      <c r="F35" s="9">
        <v>21</v>
      </c>
      <c r="G35" t="s">
        <v>32</v>
      </c>
      <c r="H35" t="s">
        <v>32</v>
      </c>
    </row>
    <row r="36" spans="1:9" ht="12" customHeight="1" x14ac:dyDescent="0.2">
      <c r="A36" s="24" t="s">
        <v>32</v>
      </c>
      <c r="B36" s="1" t="s">
        <v>18</v>
      </c>
      <c r="C36" s="9">
        <v>21</v>
      </c>
      <c r="D36" s="9">
        <v>6</v>
      </c>
      <c r="E36" s="9" t="s">
        <v>43</v>
      </c>
      <c r="F36" s="9">
        <v>15</v>
      </c>
      <c r="G36" t="s">
        <v>32</v>
      </c>
      <c r="H36" t="s">
        <v>32</v>
      </c>
    </row>
    <row r="37" spans="1:9" ht="12" customHeight="1" x14ac:dyDescent="0.2">
      <c r="A37" s="24" t="s">
        <v>32</v>
      </c>
      <c r="B37" s="1" t="s">
        <v>19</v>
      </c>
      <c r="C37" s="9">
        <v>20</v>
      </c>
      <c r="D37" s="9">
        <v>12</v>
      </c>
      <c r="E37" s="9">
        <v>2</v>
      </c>
      <c r="F37" s="9">
        <v>6</v>
      </c>
      <c r="G37" t="s">
        <v>32</v>
      </c>
      <c r="H37" t="s">
        <v>32</v>
      </c>
    </row>
    <row r="38" spans="1:9" ht="12" customHeight="1" x14ac:dyDescent="0.2">
      <c r="A38" s="24" t="s">
        <v>32</v>
      </c>
      <c r="B38" s="1" t="s">
        <v>20</v>
      </c>
      <c r="C38" s="9">
        <v>17</v>
      </c>
      <c r="D38" s="9">
        <v>10</v>
      </c>
      <c r="E38" s="9" t="s">
        <v>43</v>
      </c>
      <c r="F38" s="9">
        <v>7</v>
      </c>
      <c r="G38" t="s">
        <v>32</v>
      </c>
      <c r="H38" t="s">
        <v>32</v>
      </c>
    </row>
    <row r="39" spans="1:9" ht="12" customHeight="1" x14ac:dyDescent="0.2">
      <c r="A39" s="24" t="s">
        <v>32</v>
      </c>
      <c r="B39" s="1" t="s">
        <v>21</v>
      </c>
      <c r="C39" s="9">
        <v>13</v>
      </c>
      <c r="D39" s="9">
        <v>7</v>
      </c>
      <c r="E39" s="9" t="s">
        <v>43</v>
      </c>
      <c r="F39" s="9">
        <v>6</v>
      </c>
      <c r="G39" t="s">
        <v>32</v>
      </c>
      <c r="H39" t="s">
        <v>32</v>
      </c>
    </row>
    <row r="40" spans="1:9" ht="12" customHeight="1" x14ac:dyDescent="0.2">
      <c r="A40" s="24" t="s">
        <v>32</v>
      </c>
      <c r="B40" s="1" t="s">
        <v>22</v>
      </c>
      <c r="C40" s="9">
        <v>12</v>
      </c>
      <c r="D40" s="9">
        <v>10</v>
      </c>
      <c r="E40" s="9" t="s">
        <v>43</v>
      </c>
      <c r="F40" s="9">
        <v>2</v>
      </c>
      <c r="G40" t="s">
        <v>32</v>
      </c>
      <c r="H40" t="s">
        <v>32</v>
      </c>
    </row>
    <row r="41" spans="1:9" ht="12" customHeight="1" x14ac:dyDescent="0.2">
      <c r="A41" s="24" t="s">
        <v>32</v>
      </c>
      <c r="B41" s="1" t="s">
        <v>23</v>
      </c>
      <c r="C41" s="9">
        <v>12</v>
      </c>
      <c r="D41" s="9">
        <v>10</v>
      </c>
      <c r="E41" s="9">
        <v>1</v>
      </c>
      <c r="F41" s="9">
        <v>1</v>
      </c>
      <c r="G41" t="s">
        <v>32</v>
      </c>
      <c r="H41" t="s">
        <v>32</v>
      </c>
    </row>
    <row r="42" spans="1:9" ht="12" customHeight="1" x14ac:dyDescent="0.2">
      <c r="A42" s="24" t="s">
        <v>32</v>
      </c>
      <c r="B42" s="1" t="s">
        <v>24</v>
      </c>
      <c r="C42" s="9">
        <v>13</v>
      </c>
      <c r="D42" s="9">
        <v>13</v>
      </c>
      <c r="E42" s="9" t="s">
        <v>43</v>
      </c>
      <c r="F42" s="9" t="s">
        <v>43</v>
      </c>
      <c r="G42" t="s">
        <v>32</v>
      </c>
      <c r="H42" t="s">
        <v>32</v>
      </c>
    </row>
    <row r="43" spans="1:9" ht="12" customHeight="1" x14ac:dyDescent="0.2">
      <c r="A43" s="24" t="s">
        <v>32</v>
      </c>
      <c r="B43" s="1" t="s">
        <v>25</v>
      </c>
      <c r="C43" s="9">
        <v>8</v>
      </c>
      <c r="D43" s="9">
        <v>7</v>
      </c>
      <c r="E43" s="9" t="s">
        <v>43</v>
      </c>
      <c r="F43" s="9">
        <v>1</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3</v>
      </c>
      <c r="D45" s="9">
        <v>3</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248</v>
      </c>
      <c r="D47" s="3">
        <v>106</v>
      </c>
      <c r="E47" s="3">
        <v>5</v>
      </c>
      <c r="F47" s="3">
        <v>137</v>
      </c>
    </row>
    <row r="48" spans="1:9" ht="12" customHeight="1" x14ac:dyDescent="0.2">
      <c r="A48" s="24" t="s">
        <v>32</v>
      </c>
      <c r="B48" s="1" t="s">
        <v>9</v>
      </c>
      <c r="C48" s="9">
        <v>3</v>
      </c>
      <c r="D48" s="9">
        <v>1</v>
      </c>
      <c r="E48" s="9" t="s">
        <v>43</v>
      </c>
      <c r="F48" s="9">
        <v>2</v>
      </c>
      <c r="G48" t="s">
        <v>32</v>
      </c>
      <c r="H48" t="s">
        <v>32</v>
      </c>
    </row>
    <row r="49" spans="1:8" ht="12" customHeight="1" x14ac:dyDescent="0.2">
      <c r="A49" s="24" t="s">
        <v>32</v>
      </c>
      <c r="B49" s="1" t="s">
        <v>10</v>
      </c>
      <c r="C49" s="9">
        <v>5</v>
      </c>
      <c r="D49" s="9">
        <v>1</v>
      </c>
      <c r="E49" s="9" t="s">
        <v>43</v>
      </c>
      <c r="F49" s="9">
        <v>4</v>
      </c>
      <c r="G49" t="s">
        <v>32</v>
      </c>
      <c r="H49" t="s">
        <v>32</v>
      </c>
    </row>
    <row r="50" spans="1:8" ht="12" customHeight="1" x14ac:dyDescent="0.2">
      <c r="A50" s="24" t="s">
        <v>32</v>
      </c>
      <c r="B50" s="1" t="s">
        <v>11</v>
      </c>
      <c r="C50" s="9">
        <v>15</v>
      </c>
      <c r="D50" s="9">
        <v>3</v>
      </c>
      <c r="E50" s="9" t="s">
        <v>43</v>
      </c>
      <c r="F50" s="9">
        <v>12</v>
      </c>
      <c r="G50" t="s">
        <v>32</v>
      </c>
      <c r="H50" t="s">
        <v>32</v>
      </c>
    </row>
    <row r="51" spans="1:8" ht="12" customHeight="1" x14ac:dyDescent="0.2">
      <c r="A51" s="24" t="s">
        <v>32</v>
      </c>
      <c r="B51" s="1" t="s">
        <v>12</v>
      </c>
      <c r="C51" s="9">
        <v>12</v>
      </c>
      <c r="D51" s="9">
        <v>6</v>
      </c>
      <c r="E51" s="9" t="s">
        <v>43</v>
      </c>
      <c r="F51" s="9">
        <v>6</v>
      </c>
      <c r="G51" t="s">
        <v>32</v>
      </c>
      <c r="H51" t="s">
        <v>32</v>
      </c>
    </row>
    <row r="52" spans="1:8" ht="12" customHeight="1" x14ac:dyDescent="0.2">
      <c r="A52" s="24" t="s">
        <v>32</v>
      </c>
      <c r="B52" s="1" t="s">
        <v>13</v>
      </c>
      <c r="C52" s="9">
        <v>17</v>
      </c>
      <c r="D52" s="9">
        <v>3</v>
      </c>
      <c r="E52" s="9">
        <v>1</v>
      </c>
      <c r="F52" s="9">
        <v>13</v>
      </c>
      <c r="G52" t="s">
        <v>32</v>
      </c>
      <c r="H52" t="s">
        <v>32</v>
      </c>
    </row>
    <row r="53" spans="1:8" ht="12" customHeight="1" x14ac:dyDescent="0.2">
      <c r="A53" s="24" t="s">
        <v>32</v>
      </c>
      <c r="B53" s="1" t="s">
        <v>14</v>
      </c>
      <c r="C53" s="9">
        <v>21</v>
      </c>
      <c r="D53" s="9">
        <v>6</v>
      </c>
      <c r="E53" s="9">
        <v>1</v>
      </c>
      <c r="F53" s="9">
        <v>14</v>
      </c>
      <c r="G53" t="s">
        <v>32</v>
      </c>
      <c r="H53" t="s">
        <v>32</v>
      </c>
    </row>
    <row r="54" spans="1:8" ht="12" customHeight="1" x14ac:dyDescent="0.2">
      <c r="A54" s="24" t="s">
        <v>32</v>
      </c>
      <c r="B54" s="1" t="s">
        <v>15</v>
      </c>
      <c r="C54" s="9">
        <v>28</v>
      </c>
      <c r="D54" s="9">
        <v>4</v>
      </c>
      <c r="E54" s="9">
        <v>2</v>
      </c>
      <c r="F54" s="9">
        <v>22</v>
      </c>
      <c r="G54" t="s">
        <v>32</v>
      </c>
      <c r="H54" t="s">
        <v>32</v>
      </c>
    </row>
    <row r="55" spans="1:8" ht="12" customHeight="1" x14ac:dyDescent="0.2">
      <c r="A55" s="24" t="s">
        <v>32</v>
      </c>
      <c r="B55" s="1" t="s">
        <v>16</v>
      </c>
      <c r="C55" s="9">
        <v>21</v>
      </c>
      <c r="D55" s="9">
        <v>8</v>
      </c>
      <c r="E55" s="9" t="s">
        <v>43</v>
      </c>
      <c r="F55" s="9">
        <v>13</v>
      </c>
      <c r="G55" t="s">
        <v>32</v>
      </c>
      <c r="H55" t="s">
        <v>32</v>
      </c>
    </row>
    <row r="56" spans="1:8" ht="12" customHeight="1" x14ac:dyDescent="0.2">
      <c r="A56" s="24" t="s">
        <v>32</v>
      </c>
      <c r="B56" s="1" t="s">
        <v>17</v>
      </c>
      <c r="C56" s="9">
        <v>26</v>
      </c>
      <c r="D56" s="9">
        <v>9</v>
      </c>
      <c r="E56" s="9" t="s">
        <v>43</v>
      </c>
      <c r="F56" s="9">
        <v>17</v>
      </c>
      <c r="G56" t="s">
        <v>32</v>
      </c>
      <c r="H56" t="s">
        <v>32</v>
      </c>
    </row>
    <row r="57" spans="1:8" ht="12" customHeight="1" x14ac:dyDescent="0.2">
      <c r="A57" s="24" t="s">
        <v>32</v>
      </c>
      <c r="B57" s="1" t="s">
        <v>18</v>
      </c>
      <c r="C57" s="9">
        <v>16</v>
      </c>
      <c r="D57" s="9">
        <v>11</v>
      </c>
      <c r="E57" s="9">
        <v>1</v>
      </c>
      <c r="F57" s="9">
        <v>4</v>
      </c>
      <c r="G57" t="s">
        <v>32</v>
      </c>
      <c r="H57" t="s">
        <v>32</v>
      </c>
    </row>
    <row r="58" spans="1:8" ht="12" customHeight="1" x14ac:dyDescent="0.2">
      <c r="A58" s="24" t="s">
        <v>32</v>
      </c>
      <c r="B58" s="1" t="s">
        <v>19</v>
      </c>
      <c r="C58" s="9">
        <v>10</v>
      </c>
      <c r="D58" s="9">
        <v>8</v>
      </c>
      <c r="E58" s="9" t="s">
        <v>43</v>
      </c>
      <c r="F58" s="9">
        <v>2</v>
      </c>
      <c r="G58" t="s">
        <v>32</v>
      </c>
      <c r="H58" t="s">
        <v>32</v>
      </c>
    </row>
    <row r="59" spans="1:8" ht="12" customHeight="1" x14ac:dyDescent="0.2">
      <c r="A59" s="24" t="s">
        <v>32</v>
      </c>
      <c r="B59" s="1" t="s">
        <v>20</v>
      </c>
      <c r="C59" s="9">
        <v>9</v>
      </c>
      <c r="D59" s="9">
        <v>2</v>
      </c>
      <c r="E59" s="9" t="s">
        <v>43</v>
      </c>
      <c r="F59" s="9">
        <v>7</v>
      </c>
      <c r="G59" t="s">
        <v>32</v>
      </c>
      <c r="H59" t="s">
        <v>32</v>
      </c>
    </row>
    <row r="60" spans="1:8" ht="12" customHeight="1" x14ac:dyDescent="0.2">
      <c r="A60" s="24" t="s">
        <v>32</v>
      </c>
      <c r="B60" s="1" t="s">
        <v>21</v>
      </c>
      <c r="C60" s="9">
        <v>12</v>
      </c>
      <c r="D60" s="9">
        <v>4</v>
      </c>
      <c r="E60" s="9" t="s">
        <v>43</v>
      </c>
      <c r="F60" s="9">
        <v>8</v>
      </c>
      <c r="G60" t="s">
        <v>32</v>
      </c>
      <c r="H60" t="s">
        <v>32</v>
      </c>
    </row>
    <row r="61" spans="1:8" ht="12" customHeight="1" x14ac:dyDescent="0.2">
      <c r="A61" s="24" t="s">
        <v>32</v>
      </c>
      <c r="B61" s="1" t="s">
        <v>22</v>
      </c>
      <c r="C61" s="9">
        <v>12</v>
      </c>
      <c r="D61" s="9">
        <v>5</v>
      </c>
      <c r="E61" s="9" t="s">
        <v>43</v>
      </c>
      <c r="F61" s="9">
        <v>7</v>
      </c>
      <c r="G61" t="s">
        <v>32</v>
      </c>
      <c r="H61" t="s">
        <v>32</v>
      </c>
    </row>
    <row r="62" spans="1:8" ht="12" customHeight="1" x14ac:dyDescent="0.2">
      <c r="A62" s="24" t="s">
        <v>32</v>
      </c>
      <c r="B62" s="1" t="s">
        <v>23</v>
      </c>
      <c r="C62" s="9">
        <v>20</v>
      </c>
      <c r="D62" s="9">
        <v>17</v>
      </c>
      <c r="E62" s="9" t="s">
        <v>43</v>
      </c>
      <c r="F62" s="9">
        <v>3</v>
      </c>
      <c r="G62" t="s">
        <v>32</v>
      </c>
      <c r="H62" t="s">
        <v>32</v>
      </c>
    </row>
    <row r="63" spans="1:8" ht="12" customHeight="1" x14ac:dyDescent="0.2">
      <c r="A63" s="24" t="s">
        <v>32</v>
      </c>
      <c r="B63" s="1" t="s">
        <v>24</v>
      </c>
      <c r="C63" s="9">
        <v>10</v>
      </c>
      <c r="D63" s="9">
        <v>8</v>
      </c>
      <c r="E63" s="9" t="s">
        <v>43</v>
      </c>
      <c r="F63" s="9">
        <v>2</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5</v>
      </c>
      <c r="D65" s="9">
        <v>4</v>
      </c>
      <c r="E65" s="9" t="s">
        <v>43</v>
      </c>
      <c r="F65" s="9">
        <v>1</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113</v>
      </c>
      <c r="D5" s="17">
        <v>49</v>
      </c>
      <c r="E5" s="17">
        <v>5</v>
      </c>
      <c r="F5" s="17">
        <v>59</v>
      </c>
    </row>
    <row r="6" spans="1:31" ht="12" customHeight="1" x14ac:dyDescent="0.2">
      <c r="A6" s="24" t="s">
        <v>32</v>
      </c>
      <c r="B6" s="1" t="s">
        <v>9</v>
      </c>
      <c r="C6" s="9">
        <v>2</v>
      </c>
      <c r="D6" s="9" t="s">
        <v>43</v>
      </c>
      <c r="E6" s="9" t="s">
        <v>43</v>
      </c>
      <c r="F6" s="9">
        <v>2</v>
      </c>
      <c r="G6" t="s">
        <v>32</v>
      </c>
      <c r="H6" t="s">
        <v>32</v>
      </c>
    </row>
    <row r="7" spans="1:31" ht="12" customHeight="1" x14ac:dyDescent="0.2">
      <c r="A7" s="24" t="s">
        <v>32</v>
      </c>
      <c r="B7" s="1" t="s">
        <v>10</v>
      </c>
      <c r="C7" s="9">
        <v>3</v>
      </c>
      <c r="D7" s="9">
        <v>2</v>
      </c>
      <c r="E7" s="9" t="s">
        <v>43</v>
      </c>
      <c r="F7" s="9">
        <v>1</v>
      </c>
      <c r="G7" t="s">
        <v>32</v>
      </c>
      <c r="H7" t="s">
        <v>32</v>
      </c>
    </row>
    <row r="8" spans="1:31" ht="12" customHeight="1" x14ac:dyDescent="0.2">
      <c r="A8" s="24" t="s">
        <v>32</v>
      </c>
      <c r="B8" s="1" t="s">
        <v>11</v>
      </c>
      <c r="C8" s="9">
        <v>9</v>
      </c>
      <c r="D8" s="9">
        <v>4</v>
      </c>
      <c r="E8" s="9" t="s">
        <v>43</v>
      </c>
      <c r="F8" s="9">
        <v>5</v>
      </c>
      <c r="G8" t="s">
        <v>32</v>
      </c>
      <c r="H8" t="s">
        <v>32</v>
      </c>
    </row>
    <row r="9" spans="1:31" ht="12" customHeight="1" x14ac:dyDescent="0.2">
      <c r="A9" s="24" t="s">
        <v>32</v>
      </c>
      <c r="B9" s="1" t="s">
        <v>12</v>
      </c>
      <c r="C9" s="9">
        <v>12</v>
      </c>
      <c r="D9" s="9">
        <v>3</v>
      </c>
      <c r="E9" s="9">
        <v>2</v>
      </c>
      <c r="F9" s="9">
        <v>7</v>
      </c>
      <c r="G9" t="s">
        <v>32</v>
      </c>
      <c r="H9" t="s">
        <v>32</v>
      </c>
    </row>
    <row r="10" spans="1:31" ht="12" customHeight="1" x14ac:dyDescent="0.2">
      <c r="A10" s="24" t="s">
        <v>32</v>
      </c>
      <c r="B10" s="1" t="s">
        <v>13</v>
      </c>
      <c r="C10" s="9">
        <v>15</v>
      </c>
      <c r="D10" s="9">
        <v>5</v>
      </c>
      <c r="E10" s="9" t="s">
        <v>43</v>
      </c>
      <c r="F10" s="9">
        <v>10</v>
      </c>
      <c r="G10" t="s">
        <v>32</v>
      </c>
      <c r="H10" t="s">
        <v>32</v>
      </c>
    </row>
    <row r="11" spans="1:31" ht="12" customHeight="1" x14ac:dyDescent="0.2">
      <c r="A11" s="24" t="s">
        <v>32</v>
      </c>
      <c r="B11" s="1" t="s">
        <v>14</v>
      </c>
      <c r="C11" s="9">
        <v>7</v>
      </c>
      <c r="D11" s="9">
        <v>3</v>
      </c>
      <c r="E11" s="9" t="s">
        <v>43</v>
      </c>
      <c r="F11" s="9">
        <v>4</v>
      </c>
      <c r="G11" t="s">
        <v>32</v>
      </c>
      <c r="H11" t="s">
        <v>32</v>
      </c>
    </row>
    <row r="12" spans="1:31" ht="12" customHeight="1" x14ac:dyDescent="0.2">
      <c r="A12" s="24" t="s">
        <v>32</v>
      </c>
      <c r="B12" s="1" t="s">
        <v>15</v>
      </c>
      <c r="C12" s="9">
        <v>8</v>
      </c>
      <c r="D12" s="9">
        <v>2</v>
      </c>
      <c r="E12" s="9" t="s">
        <v>43</v>
      </c>
      <c r="F12" s="9">
        <v>6</v>
      </c>
      <c r="G12" t="s">
        <v>32</v>
      </c>
      <c r="H12" t="s">
        <v>32</v>
      </c>
    </row>
    <row r="13" spans="1:31" ht="12" customHeight="1" x14ac:dyDescent="0.2">
      <c r="A13" s="24" t="s">
        <v>32</v>
      </c>
      <c r="B13" s="1" t="s">
        <v>16</v>
      </c>
      <c r="C13" s="9">
        <v>14</v>
      </c>
      <c r="D13" s="9">
        <v>3</v>
      </c>
      <c r="E13" s="9">
        <v>2</v>
      </c>
      <c r="F13" s="9">
        <v>9</v>
      </c>
      <c r="G13" t="s">
        <v>32</v>
      </c>
      <c r="H13" t="s">
        <v>32</v>
      </c>
    </row>
    <row r="14" spans="1:31" ht="12" customHeight="1" x14ac:dyDescent="0.2">
      <c r="A14" s="24" t="s">
        <v>32</v>
      </c>
      <c r="B14" s="1" t="s">
        <v>17</v>
      </c>
      <c r="C14" s="9">
        <v>13</v>
      </c>
      <c r="D14" s="9">
        <v>5</v>
      </c>
      <c r="E14" s="9" t="s">
        <v>43</v>
      </c>
      <c r="F14" s="9">
        <v>8</v>
      </c>
      <c r="G14" t="s">
        <v>32</v>
      </c>
      <c r="H14" t="s">
        <v>32</v>
      </c>
    </row>
    <row r="15" spans="1:31" ht="12" customHeight="1" x14ac:dyDescent="0.2">
      <c r="A15" s="24" t="s">
        <v>32</v>
      </c>
      <c r="B15" s="1" t="s">
        <v>18</v>
      </c>
      <c r="C15" s="9">
        <v>6</v>
      </c>
      <c r="D15" s="9">
        <v>4</v>
      </c>
      <c r="E15" s="9">
        <v>1</v>
      </c>
      <c r="F15" s="9">
        <v>1</v>
      </c>
      <c r="G15" t="s">
        <v>32</v>
      </c>
      <c r="H15" t="s">
        <v>32</v>
      </c>
    </row>
    <row r="16" spans="1:31" ht="12" customHeight="1" x14ac:dyDescent="0.2">
      <c r="A16" s="24" t="s">
        <v>32</v>
      </c>
      <c r="B16" s="1" t="s">
        <v>19</v>
      </c>
      <c r="C16" s="9">
        <v>3</v>
      </c>
      <c r="D16" s="9" t="s">
        <v>43</v>
      </c>
      <c r="E16" s="9" t="s">
        <v>43</v>
      </c>
      <c r="F16" s="9">
        <v>3</v>
      </c>
      <c r="G16" t="s">
        <v>32</v>
      </c>
      <c r="H16" t="s">
        <v>32</v>
      </c>
    </row>
    <row r="17" spans="1:9" ht="12" customHeight="1" x14ac:dyDescent="0.2">
      <c r="A17" s="24" t="s">
        <v>32</v>
      </c>
      <c r="B17" s="1" t="s">
        <v>20</v>
      </c>
      <c r="C17" s="9">
        <v>4</v>
      </c>
      <c r="D17" s="9">
        <v>2</v>
      </c>
      <c r="E17" s="9" t="s">
        <v>43</v>
      </c>
      <c r="F17" s="9">
        <v>2</v>
      </c>
      <c r="G17" t="s">
        <v>32</v>
      </c>
      <c r="H17" t="s">
        <v>32</v>
      </c>
    </row>
    <row r="18" spans="1:9" ht="12" customHeight="1" x14ac:dyDescent="0.2">
      <c r="A18" s="24" t="s">
        <v>32</v>
      </c>
      <c r="B18" s="1" t="s">
        <v>21</v>
      </c>
      <c r="C18" s="9">
        <v>2</v>
      </c>
      <c r="D18" s="9">
        <v>1</v>
      </c>
      <c r="E18" s="9" t="s">
        <v>43</v>
      </c>
      <c r="F18" s="9">
        <v>1</v>
      </c>
      <c r="G18" t="s">
        <v>32</v>
      </c>
      <c r="H18" t="s">
        <v>32</v>
      </c>
    </row>
    <row r="19" spans="1:9" ht="12" customHeight="1" x14ac:dyDescent="0.2">
      <c r="A19" s="24" t="s">
        <v>32</v>
      </c>
      <c r="B19" s="1" t="s">
        <v>22</v>
      </c>
      <c r="C19" s="9">
        <v>5</v>
      </c>
      <c r="D19" s="9">
        <v>5</v>
      </c>
      <c r="E19" s="9" t="s">
        <v>43</v>
      </c>
      <c r="F19" s="9" t="s">
        <v>43</v>
      </c>
      <c r="G19" t="s">
        <v>32</v>
      </c>
      <c r="H19" t="s">
        <v>32</v>
      </c>
    </row>
    <row r="20" spans="1:9" ht="12" customHeight="1" x14ac:dyDescent="0.2">
      <c r="A20" s="24" t="s">
        <v>32</v>
      </c>
      <c r="B20" s="1" t="s">
        <v>23</v>
      </c>
      <c r="C20" s="9">
        <v>4</v>
      </c>
      <c r="D20" s="9">
        <v>4</v>
      </c>
      <c r="E20" s="9" t="s">
        <v>43</v>
      </c>
      <c r="F20" s="9" t="s">
        <v>43</v>
      </c>
      <c r="G20" t="s">
        <v>32</v>
      </c>
      <c r="H20" t="s">
        <v>32</v>
      </c>
    </row>
    <row r="21" spans="1:9" ht="12" customHeight="1" x14ac:dyDescent="0.2">
      <c r="A21" s="24" t="s">
        <v>32</v>
      </c>
      <c r="B21" s="1" t="s">
        <v>24</v>
      </c>
      <c r="C21" s="9">
        <v>4</v>
      </c>
      <c r="D21" s="9">
        <v>4</v>
      </c>
      <c r="E21" s="9" t="s">
        <v>43</v>
      </c>
      <c r="F21" s="9" t="s">
        <v>43</v>
      </c>
      <c r="G21" t="s">
        <v>32</v>
      </c>
      <c r="H21" t="s">
        <v>32</v>
      </c>
    </row>
    <row r="22" spans="1:9" ht="12" customHeight="1" x14ac:dyDescent="0.2">
      <c r="A22" s="24" t="s">
        <v>32</v>
      </c>
      <c r="B22" s="1" t="s">
        <v>25</v>
      </c>
      <c r="C22" s="9">
        <v>1</v>
      </c>
      <c r="D22" s="9">
        <v>1</v>
      </c>
      <c r="E22" s="9" t="s">
        <v>43</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73</v>
      </c>
      <c r="D26" s="3">
        <v>27</v>
      </c>
      <c r="E26" s="3">
        <v>5</v>
      </c>
      <c r="F26" s="3">
        <v>41</v>
      </c>
    </row>
    <row r="27" spans="1:9" ht="12" customHeight="1" x14ac:dyDescent="0.2">
      <c r="A27" s="24" t="s">
        <v>32</v>
      </c>
      <c r="B27" s="1" t="s">
        <v>9</v>
      </c>
      <c r="C27" s="9">
        <v>2</v>
      </c>
      <c r="D27" s="9" t="s">
        <v>43</v>
      </c>
      <c r="E27" s="9" t="s">
        <v>43</v>
      </c>
      <c r="F27" s="9">
        <v>2</v>
      </c>
      <c r="G27" t="s">
        <v>32</v>
      </c>
      <c r="H27" t="s">
        <v>32</v>
      </c>
    </row>
    <row r="28" spans="1:9" ht="12" customHeight="1" x14ac:dyDescent="0.2">
      <c r="A28" s="24" t="s">
        <v>32</v>
      </c>
      <c r="B28" s="1" t="s">
        <v>10</v>
      </c>
      <c r="C28" s="9">
        <v>2</v>
      </c>
      <c r="D28" s="9">
        <v>1</v>
      </c>
      <c r="E28" s="9" t="s">
        <v>43</v>
      </c>
      <c r="F28" s="9">
        <v>1</v>
      </c>
      <c r="G28" t="s">
        <v>32</v>
      </c>
      <c r="H28" t="s">
        <v>32</v>
      </c>
    </row>
    <row r="29" spans="1:9" ht="12" customHeight="1" x14ac:dyDescent="0.2">
      <c r="A29" s="24" t="s">
        <v>32</v>
      </c>
      <c r="B29" s="1" t="s">
        <v>11</v>
      </c>
      <c r="C29" s="9">
        <v>3</v>
      </c>
      <c r="D29" s="9">
        <v>1</v>
      </c>
      <c r="E29" s="9" t="s">
        <v>43</v>
      </c>
      <c r="F29" s="9">
        <v>2</v>
      </c>
      <c r="G29" t="s">
        <v>32</v>
      </c>
      <c r="H29" t="s">
        <v>32</v>
      </c>
    </row>
    <row r="30" spans="1:9" ht="12" customHeight="1" x14ac:dyDescent="0.2">
      <c r="A30" s="24" t="s">
        <v>32</v>
      </c>
      <c r="B30" s="1" t="s">
        <v>12</v>
      </c>
      <c r="C30" s="9">
        <v>7</v>
      </c>
      <c r="D30" s="9">
        <v>1</v>
      </c>
      <c r="E30" s="9">
        <v>2</v>
      </c>
      <c r="F30" s="9">
        <v>4</v>
      </c>
      <c r="G30" t="s">
        <v>32</v>
      </c>
      <c r="H30" t="s">
        <v>32</v>
      </c>
    </row>
    <row r="31" spans="1:9" ht="12" customHeight="1" x14ac:dyDescent="0.2">
      <c r="A31" s="24" t="s">
        <v>32</v>
      </c>
      <c r="B31" s="1" t="s">
        <v>13</v>
      </c>
      <c r="C31" s="9">
        <v>10</v>
      </c>
      <c r="D31" s="9">
        <v>2</v>
      </c>
      <c r="E31" s="9" t="s">
        <v>43</v>
      </c>
      <c r="F31" s="9">
        <v>8</v>
      </c>
      <c r="G31" t="s">
        <v>32</v>
      </c>
      <c r="H31" t="s">
        <v>32</v>
      </c>
    </row>
    <row r="32" spans="1:9" ht="12" customHeight="1" x14ac:dyDescent="0.2">
      <c r="A32" s="24" t="s">
        <v>32</v>
      </c>
      <c r="B32" s="1" t="s">
        <v>14</v>
      </c>
      <c r="C32" s="9">
        <v>3</v>
      </c>
      <c r="D32" s="9">
        <v>2</v>
      </c>
      <c r="E32" s="9" t="s">
        <v>43</v>
      </c>
      <c r="F32" s="9">
        <v>1</v>
      </c>
      <c r="G32" t="s">
        <v>32</v>
      </c>
      <c r="H32" t="s">
        <v>32</v>
      </c>
    </row>
    <row r="33" spans="1:9" ht="12" customHeight="1" x14ac:dyDescent="0.2">
      <c r="A33" s="24" t="s">
        <v>32</v>
      </c>
      <c r="B33" s="1" t="s">
        <v>15</v>
      </c>
      <c r="C33" s="9">
        <v>6</v>
      </c>
      <c r="D33" s="9">
        <v>2</v>
      </c>
      <c r="E33" s="9" t="s">
        <v>43</v>
      </c>
      <c r="F33" s="9">
        <v>4</v>
      </c>
      <c r="G33" t="s">
        <v>32</v>
      </c>
      <c r="H33" t="s">
        <v>32</v>
      </c>
    </row>
    <row r="34" spans="1:9" ht="12" customHeight="1" x14ac:dyDescent="0.2">
      <c r="A34" s="24" t="s">
        <v>32</v>
      </c>
      <c r="B34" s="1" t="s">
        <v>16</v>
      </c>
      <c r="C34" s="9">
        <v>10</v>
      </c>
      <c r="D34" s="9">
        <v>1</v>
      </c>
      <c r="E34" s="9">
        <v>2</v>
      </c>
      <c r="F34" s="9">
        <v>7</v>
      </c>
      <c r="G34" t="s">
        <v>32</v>
      </c>
      <c r="H34" t="s">
        <v>32</v>
      </c>
    </row>
    <row r="35" spans="1:9" ht="12" customHeight="1" x14ac:dyDescent="0.2">
      <c r="A35" s="24" t="s">
        <v>32</v>
      </c>
      <c r="B35" s="1" t="s">
        <v>17</v>
      </c>
      <c r="C35" s="9">
        <v>11</v>
      </c>
      <c r="D35" s="9">
        <v>4</v>
      </c>
      <c r="E35" s="9" t="s">
        <v>43</v>
      </c>
      <c r="F35" s="9">
        <v>7</v>
      </c>
      <c r="G35" t="s">
        <v>32</v>
      </c>
      <c r="H35" t="s">
        <v>32</v>
      </c>
    </row>
    <row r="36" spans="1:9" ht="12" customHeight="1" x14ac:dyDescent="0.2">
      <c r="A36" s="24" t="s">
        <v>32</v>
      </c>
      <c r="B36" s="1" t="s">
        <v>18</v>
      </c>
      <c r="C36" s="9">
        <v>3</v>
      </c>
      <c r="D36" s="9">
        <v>1</v>
      </c>
      <c r="E36" s="9">
        <v>1</v>
      </c>
      <c r="F36" s="9">
        <v>1</v>
      </c>
      <c r="G36" t="s">
        <v>32</v>
      </c>
      <c r="H36" t="s">
        <v>32</v>
      </c>
    </row>
    <row r="37" spans="1:9" ht="12" customHeight="1" x14ac:dyDescent="0.2">
      <c r="A37" s="24" t="s">
        <v>32</v>
      </c>
      <c r="B37" s="1" t="s">
        <v>19</v>
      </c>
      <c r="C37" s="9">
        <v>2</v>
      </c>
      <c r="D37" s="9" t="s">
        <v>43</v>
      </c>
      <c r="E37" s="9" t="s">
        <v>43</v>
      </c>
      <c r="F37" s="9">
        <v>2</v>
      </c>
      <c r="G37" t="s">
        <v>32</v>
      </c>
      <c r="H37" t="s">
        <v>32</v>
      </c>
    </row>
    <row r="38" spans="1:9" ht="12" customHeight="1" x14ac:dyDescent="0.2">
      <c r="A38" s="24" t="s">
        <v>32</v>
      </c>
      <c r="B38" s="1" t="s">
        <v>20</v>
      </c>
      <c r="C38" s="9">
        <v>3</v>
      </c>
      <c r="D38" s="9">
        <v>2</v>
      </c>
      <c r="E38" s="9" t="s">
        <v>43</v>
      </c>
      <c r="F38" s="9">
        <v>1</v>
      </c>
      <c r="G38" t="s">
        <v>32</v>
      </c>
      <c r="H38" t="s">
        <v>32</v>
      </c>
    </row>
    <row r="39" spans="1:9" ht="12" customHeight="1" x14ac:dyDescent="0.2">
      <c r="A39" s="24" t="s">
        <v>32</v>
      </c>
      <c r="B39" s="1" t="s">
        <v>21</v>
      </c>
      <c r="C39" s="9">
        <v>2</v>
      </c>
      <c r="D39" s="9">
        <v>1</v>
      </c>
      <c r="E39" s="9" t="s">
        <v>43</v>
      </c>
      <c r="F39" s="9">
        <v>1</v>
      </c>
      <c r="G39" t="s">
        <v>32</v>
      </c>
      <c r="H39" t="s">
        <v>32</v>
      </c>
    </row>
    <row r="40" spans="1:9" ht="12" customHeight="1" x14ac:dyDescent="0.2">
      <c r="A40" s="24" t="s">
        <v>32</v>
      </c>
      <c r="B40" s="1" t="s">
        <v>22</v>
      </c>
      <c r="C40" s="9">
        <v>2</v>
      </c>
      <c r="D40" s="9">
        <v>2</v>
      </c>
      <c r="E40" s="9" t="s">
        <v>43</v>
      </c>
      <c r="F40" s="9" t="s">
        <v>43</v>
      </c>
      <c r="G40" t="s">
        <v>32</v>
      </c>
      <c r="H40" t="s">
        <v>32</v>
      </c>
    </row>
    <row r="41" spans="1:9" ht="12" customHeight="1" x14ac:dyDescent="0.2">
      <c r="A41" s="24" t="s">
        <v>32</v>
      </c>
      <c r="B41" s="1" t="s">
        <v>23</v>
      </c>
      <c r="C41" s="9">
        <v>4</v>
      </c>
      <c r="D41" s="9">
        <v>4</v>
      </c>
      <c r="E41" s="9" t="s">
        <v>43</v>
      </c>
      <c r="F41" s="9" t="s">
        <v>43</v>
      </c>
      <c r="G41" t="s">
        <v>32</v>
      </c>
      <c r="H41" t="s">
        <v>32</v>
      </c>
    </row>
    <row r="42" spans="1:9" ht="12" customHeight="1" x14ac:dyDescent="0.2">
      <c r="A42" s="24" t="s">
        <v>32</v>
      </c>
      <c r="B42" s="1" t="s">
        <v>24</v>
      </c>
      <c r="C42" s="9">
        <v>2</v>
      </c>
      <c r="D42" s="9">
        <v>2</v>
      </c>
      <c r="E42" s="9" t="s">
        <v>43</v>
      </c>
      <c r="F42" s="9" t="s">
        <v>43</v>
      </c>
      <c r="G42" t="s">
        <v>32</v>
      </c>
      <c r="H42" t="s">
        <v>32</v>
      </c>
    </row>
    <row r="43" spans="1:9" ht="12" customHeight="1" x14ac:dyDescent="0.2">
      <c r="A43" s="24" t="s">
        <v>32</v>
      </c>
      <c r="B43" s="1" t="s">
        <v>25</v>
      </c>
      <c r="C43" s="9" t="s">
        <v>43</v>
      </c>
      <c r="D43" s="9" t="s">
        <v>43</v>
      </c>
      <c r="E43" s="9" t="s">
        <v>43</v>
      </c>
      <c r="F43" s="9" t="s">
        <v>43</v>
      </c>
      <c r="G43" t="s">
        <v>32</v>
      </c>
      <c r="H43" t="s">
        <v>32</v>
      </c>
      <c r="I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40</v>
      </c>
      <c r="D47" s="3">
        <v>22</v>
      </c>
      <c r="E47" s="3" t="s">
        <v>43</v>
      </c>
      <c r="F47" s="3">
        <v>18</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v>1</v>
      </c>
      <c r="D49" s="9">
        <v>1</v>
      </c>
      <c r="E49" s="9" t="s">
        <v>43</v>
      </c>
      <c r="F49" s="9" t="s">
        <v>43</v>
      </c>
      <c r="G49" t="s">
        <v>32</v>
      </c>
      <c r="H49" t="s">
        <v>32</v>
      </c>
    </row>
    <row r="50" spans="1:9" ht="12" customHeight="1" x14ac:dyDescent="0.2">
      <c r="A50" s="24" t="s">
        <v>32</v>
      </c>
      <c r="B50" s="1" t="s">
        <v>11</v>
      </c>
      <c r="C50" s="9">
        <v>6</v>
      </c>
      <c r="D50" s="9">
        <v>3</v>
      </c>
      <c r="E50" s="9" t="s">
        <v>43</v>
      </c>
      <c r="F50" s="9">
        <v>3</v>
      </c>
      <c r="G50" t="s">
        <v>32</v>
      </c>
      <c r="H50" t="s">
        <v>32</v>
      </c>
    </row>
    <row r="51" spans="1:9" ht="12" customHeight="1" x14ac:dyDescent="0.2">
      <c r="A51" s="24" t="s">
        <v>32</v>
      </c>
      <c r="B51" s="1" t="s">
        <v>12</v>
      </c>
      <c r="C51" s="9">
        <v>5</v>
      </c>
      <c r="D51" s="9">
        <v>2</v>
      </c>
      <c r="E51" s="9" t="s">
        <v>43</v>
      </c>
      <c r="F51" s="9">
        <v>3</v>
      </c>
      <c r="G51" t="s">
        <v>32</v>
      </c>
      <c r="H51" t="s">
        <v>32</v>
      </c>
    </row>
    <row r="52" spans="1:9" ht="12" customHeight="1" x14ac:dyDescent="0.2">
      <c r="A52" s="24" t="s">
        <v>32</v>
      </c>
      <c r="B52" s="1" t="s">
        <v>13</v>
      </c>
      <c r="C52" s="9">
        <v>5</v>
      </c>
      <c r="D52" s="9">
        <v>3</v>
      </c>
      <c r="E52" s="9" t="s">
        <v>43</v>
      </c>
      <c r="F52" s="9">
        <v>2</v>
      </c>
      <c r="G52" t="s">
        <v>32</v>
      </c>
      <c r="H52" t="s">
        <v>32</v>
      </c>
    </row>
    <row r="53" spans="1:9" ht="12" customHeight="1" x14ac:dyDescent="0.2">
      <c r="A53" s="24" t="s">
        <v>32</v>
      </c>
      <c r="B53" s="1" t="s">
        <v>14</v>
      </c>
      <c r="C53" s="9">
        <v>4</v>
      </c>
      <c r="D53" s="9">
        <v>1</v>
      </c>
      <c r="E53" s="9" t="s">
        <v>43</v>
      </c>
      <c r="F53" s="9">
        <v>3</v>
      </c>
      <c r="G53" t="s">
        <v>32</v>
      </c>
      <c r="H53" t="s">
        <v>32</v>
      </c>
    </row>
    <row r="54" spans="1:9" ht="12" customHeight="1" x14ac:dyDescent="0.2">
      <c r="A54" s="24" t="s">
        <v>32</v>
      </c>
      <c r="B54" s="1" t="s">
        <v>15</v>
      </c>
      <c r="C54" s="9">
        <v>2</v>
      </c>
      <c r="D54" s="9" t="s">
        <v>43</v>
      </c>
      <c r="E54" s="9" t="s">
        <v>43</v>
      </c>
      <c r="F54" s="9">
        <v>2</v>
      </c>
      <c r="G54" t="s">
        <v>32</v>
      </c>
      <c r="H54" t="s">
        <v>32</v>
      </c>
    </row>
    <row r="55" spans="1:9" ht="12" customHeight="1" x14ac:dyDescent="0.2">
      <c r="A55" s="24" t="s">
        <v>32</v>
      </c>
      <c r="B55" s="1" t="s">
        <v>16</v>
      </c>
      <c r="C55" s="9">
        <v>4</v>
      </c>
      <c r="D55" s="9">
        <v>2</v>
      </c>
      <c r="E55" s="9" t="s">
        <v>43</v>
      </c>
      <c r="F55" s="9">
        <v>2</v>
      </c>
      <c r="G55" t="s">
        <v>32</v>
      </c>
      <c r="H55" t="s">
        <v>32</v>
      </c>
    </row>
    <row r="56" spans="1:9" ht="12" customHeight="1" x14ac:dyDescent="0.2">
      <c r="A56" s="24" t="s">
        <v>32</v>
      </c>
      <c r="B56" s="1" t="s">
        <v>17</v>
      </c>
      <c r="C56" s="9">
        <v>2</v>
      </c>
      <c r="D56" s="9">
        <v>1</v>
      </c>
      <c r="E56" s="9" t="s">
        <v>43</v>
      </c>
      <c r="F56" s="9">
        <v>1</v>
      </c>
      <c r="G56" t="s">
        <v>32</v>
      </c>
      <c r="H56" t="s">
        <v>32</v>
      </c>
    </row>
    <row r="57" spans="1:9" ht="12" customHeight="1" x14ac:dyDescent="0.2">
      <c r="A57" s="24" t="s">
        <v>32</v>
      </c>
      <c r="B57" s="1" t="s">
        <v>18</v>
      </c>
      <c r="C57" s="9">
        <v>3</v>
      </c>
      <c r="D57" s="9">
        <v>3</v>
      </c>
      <c r="E57" s="9" t="s">
        <v>43</v>
      </c>
      <c r="F57" s="9" t="s">
        <v>43</v>
      </c>
      <c r="G57" t="s">
        <v>32</v>
      </c>
      <c r="H57" t="s">
        <v>32</v>
      </c>
    </row>
    <row r="58" spans="1:9" ht="12" customHeight="1" x14ac:dyDescent="0.2">
      <c r="A58" s="24" t="s">
        <v>32</v>
      </c>
      <c r="B58" s="1" t="s">
        <v>19</v>
      </c>
      <c r="C58" s="9">
        <v>1</v>
      </c>
      <c r="D58" s="9" t="s">
        <v>43</v>
      </c>
      <c r="E58" s="9" t="s">
        <v>43</v>
      </c>
      <c r="F58" s="9">
        <v>1</v>
      </c>
      <c r="G58" t="s">
        <v>32</v>
      </c>
      <c r="H58" t="s">
        <v>32</v>
      </c>
    </row>
    <row r="59" spans="1:9" ht="12" customHeight="1" x14ac:dyDescent="0.2">
      <c r="A59" s="24" t="s">
        <v>32</v>
      </c>
      <c r="B59" s="1" t="s">
        <v>20</v>
      </c>
      <c r="C59" s="9">
        <v>1</v>
      </c>
      <c r="D59" s="9" t="s">
        <v>43</v>
      </c>
      <c r="E59" s="9" t="s">
        <v>43</v>
      </c>
      <c r="F59" s="9">
        <v>1</v>
      </c>
      <c r="G59" t="s">
        <v>32</v>
      </c>
      <c r="H59" t="s">
        <v>32</v>
      </c>
    </row>
    <row r="60" spans="1:9" ht="12" customHeight="1" x14ac:dyDescent="0.2">
      <c r="A60" s="24" t="s">
        <v>32</v>
      </c>
      <c r="B60" s="1" t="s">
        <v>21</v>
      </c>
      <c r="C60" s="9" t="s">
        <v>43</v>
      </c>
      <c r="D60" s="9" t="s">
        <v>43</v>
      </c>
      <c r="E60" s="9" t="s">
        <v>43</v>
      </c>
      <c r="F60" s="9" t="s">
        <v>43</v>
      </c>
      <c r="G60" t="s">
        <v>32</v>
      </c>
      <c r="H60" t="s">
        <v>32</v>
      </c>
      <c r="I60" t="s">
        <v>32</v>
      </c>
    </row>
    <row r="61" spans="1:9" ht="12" customHeight="1" x14ac:dyDescent="0.2">
      <c r="A61" s="24" t="s">
        <v>32</v>
      </c>
      <c r="B61" s="1" t="s">
        <v>22</v>
      </c>
      <c r="C61" s="9">
        <v>3</v>
      </c>
      <c r="D61" s="9">
        <v>3</v>
      </c>
      <c r="E61" s="9" t="s">
        <v>43</v>
      </c>
      <c r="F61" s="9" t="s">
        <v>43</v>
      </c>
      <c r="G61" t="s">
        <v>32</v>
      </c>
      <c r="H61" t="s">
        <v>32</v>
      </c>
    </row>
    <row r="62" spans="1:9" ht="12" customHeight="1" x14ac:dyDescent="0.2">
      <c r="A62" s="24" t="s">
        <v>32</v>
      </c>
      <c r="B62" s="1" t="s">
        <v>23</v>
      </c>
      <c r="C62" s="9" t="s">
        <v>43</v>
      </c>
      <c r="D62" s="9" t="s">
        <v>43</v>
      </c>
      <c r="E62" s="9" t="s">
        <v>43</v>
      </c>
      <c r="F62" s="9" t="s">
        <v>43</v>
      </c>
      <c r="G62" t="s">
        <v>32</v>
      </c>
      <c r="H62" t="s">
        <v>32</v>
      </c>
      <c r="I62" t="s">
        <v>32</v>
      </c>
    </row>
    <row r="63" spans="1:9" ht="12" customHeight="1" x14ac:dyDescent="0.2">
      <c r="A63" s="24" t="s">
        <v>32</v>
      </c>
      <c r="B63" s="1" t="s">
        <v>24</v>
      </c>
      <c r="C63" s="9">
        <v>2</v>
      </c>
      <c r="D63" s="9">
        <v>2</v>
      </c>
      <c r="E63" s="9" t="s">
        <v>43</v>
      </c>
      <c r="F63" s="9" t="s">
        <v>43</v>
      </c>
      <c r="G63" t="s">
        <v>32</v>
      </c>
      <c r="H63" t="s">
        <v>32</v>
      </c>
    </row>
    <row r="64" spans="1:9"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337</v>
      </c>
      <c r="D5" s="17">
        <v>189</v>
      </c>
      <c r="E5" s="17">
        <v>10</v>
      </c>
      <c r="F5" s="17">
        <v>138</v>
      </c>
    </row>
    <row r="6" spans="1:31" ht="12" customHeight="1" x14ac:dyDescent="0.2">
      <c r="A6" s="24" t="s">
        <v>32</v>
      </c>
      <c r="B6" s="1" t="s">
        <v>9</v>
      </c>
      <c r="C6" s="9">
        <v>7</v>
      </c>
      <c r="D6" s="9">
        <v>2</v>
      </c>
      <c r="E6" s="9">
        <v>2</v>
      </c>
      <c r="F6" s="9">
        <v>3</v>
      </c>
      <c r="G6" t="s">
        <v>32</v>
      </c>
      <c r="H6" t="s">
        <v>32</v>
      </c>
    </row>
    <row r="7" spans="1:31" ht="12" customHeight="1" x14ac:dyDescent="0.2">
      <c r="A7" s="24" t="s">
        <v>32</v>
      </c>
      <c r="B7" s="1" t="s">
        <v>10</v>
      </c>
      <c r="C7" s="9">
        <v>6</v>
      </c>
      <c r="D7" s="9">
        <v>5</v>
      </c>
      <c r="E7" s="9">
        <v>1</v>
      </c>
      <c r="F7" s="9" t="s">
        <v>43</v>
      </c>
      <c r="G7" t="s">
        <v>32</v>
      </c>
      <c r="H7" t="s">
        <v>32</v>
      </c>
    </row>
    <row r="8" spans="1:31" ht="12" customHeight="1" x14ac:dyDescent="0.2">
      <c r="A8" s="24" t="s">
        <v>32</v>
      </c>
      <c r="B8" s="1" t="s">
        <v>11</v>
      </c>
      <c r="C8" s="9">
        <v>21</v>
      </c>
      <c r="D8" s="9">
        <v>14</v>
      </c>
      <c r="E8" s="9" t="s">
        <v>43</v>
      </c>
      <c r="F8" s="9">
        <v>7</v>
      </c>
      <c r="G8" t="s">
        <v>32</v>
      </c>
      <c r="H8" t="s">
        <v>32</v>
      </c>
    </row>
    <row r="9" spans="1:31" ht="12" customHeight="1" x14ac:dyDescent="0.2">
      <c r="A9" s="24" t="s">
        <v>32</v>
      </c>
      <c r="B9" s="1" t="s">
        <v>12</v>
      </c>
      <c r="C9" s="9">
        <v>14</v>
      </c>
      <c r="D9" s="9">
        <v>5</v>
      </c>
      <c r="E9" s="9" t="s">
        <v>43</v>
      </c>
      <c r="F9" s="9">
        <v>9</v>
      </c>
      <c r="G9" t="s">
        <v>32</v>
      </c>
      <c r="H9" t="s">
        <v>32</v>
      </c>
    </row>
    <row r="10" spans="1:31" ht="12" customHeight="1" x14ac:dyDescent="0.2">
      <c r="A10" s="24" t="s">
        <v>32</v>
      </c>
      <c r="B10" s="1" t="s">
        <v>13</v>
      </c>
      <c r="C10" s="9">
        <v>20</v>
      </c>
      <c r="D10" s="9">
        <v>9</v>
      </c>
      <c r="E10" s="9" t="s">
        <v>43</v>
      </c>
      <c r="F10" s="9">
        <v>11</v>
      </c>
      <c r="G10" t="s">
        <v>32</v>
      </c>
      <c r="H10" t="s">
        <v>32</v>
      </c>
    </row>
    <row r="11" spans="1:31" ht="12" customHeight="1" x14ac:dyDescent="0.2">
      <c r="A11" s="24" t="s">
        <v>32</v>
      </c>
      <c r="B11" s="1" t="s">
        <v>14</v>
      </c>
      <c r="C11" s="9">
        <v>31</v>
      </c>
      <c r="D11" s="9">
        <v>14</v>
      </c>
      <c r="E11" s="9">
        <v>1</v>
      </c>
      <c r="F11" s="9">
        <v>16</v>
      </c>
      <c r="G11" t="s">
        <v>32</v>
      </c>
      <c r="H11" t="s">
        <v>32</v>
      </c>
    </row>
    <row r="12" spans="1:31" ht="12" customHeight="1" x14ac:dyDescent="0.2">
      <c r="A12" s="24" t="s">
        <v>32</v>
      </c>
      <c r="B12" s="1" t="s">
        <v>15</v>
      </c>
      <c r="C12" s="9">
        <v>28</v>
      </c>
      <c r="D12" s="9">
        <v>15</v>
      </c>
      <c r="E12" s="9" t="s">
        <v>43</v>
      </c>
      <c r="F12" s="9">
        <v>13</v>
      </c>
      <c r="G12" t="s">
        <v>32</v>
      </c>
      <c r="H12" t="s">
        <v>32</v>
      </c>
    </row>
    <row r="13" spans="1:31" ht="12" customHeight="1" x14ac:dyDescent="0.2">
      <c r="A13" s="24" t="s">
        <v>32</v>
      </c>
      <c r="B13" s="1" t="s">
        <v>16</v>
      </c>
      <c r="C13" s="9">
        <v>29</v>
      </c>
      <c r="D13" s="9">
        <v>10</v>
      </c>
      <c r="E13" s="9">
        <v>1</v>
      </c>
      <c r="F13" s="9">
        <v>18</v>
      </c>
      <c r="G13" t="s">
        <v>32</v>
      </c>
      <c r="H13" t="s">
        <v>32</v>
      </c>
    </row>
    <row r="14" spans="1:31" ht="12" customHeight="1" x14ac:dyDescent="0.2">
      <c r="A14" s="24" t="s">
        <v>32</v>
      </c>
      <c r="B14" s="1" t="s">
        <v>17</v>
      </c>
      <c r="C14" s="9">
        <v>26</v>
      </c>
      <c r="D14" s="9">
        <v>12</v>
      </c>
      <c r="E14" s="9">
        <v>4</v>
      </c>
      <c r="F14" s="9">
        <v>10</v>
      </c>
      <c r="G14" t="s">
        <v>32</v>
      </c>
      <c r="H14" t="s">
        <v>32</v>
      </c>
    </row>
    <row r="15" spans="1:31" ht="12" customHeight="1" x14ac:dyDescent="0.2">
      <c r="A15" s="24" t="s">
        <v>32</v>
      </c>
      <c r="B15" s="1" t="s">
        <v>18</v>
      </c>
      <c r="C15" s="9">
        <v>24</v>
      </c>
      <c r="D15" s="9">
        <v>11</v>
      </c>
      <c r="E15" s="9" t="s">
        <v>43</v>
      </c>
      <c r="F15" s="9">
        <v>13</v>
      </c>
      <c r="G15" t="s">
        <v>32</v>
      </c>
      <c r="H15" t="s">
        <v>32</v>
      </c>
    </row>
    <row r="16" spans="1:31" ht="12" customHeight="1" x14ac:dyDescent="0.2">
      <c r="A16" s="24" t="s">
        <v>32</v>
      </c>
      <c r="B16" s="1" t="s">
        <v>19</v>
      </c>
      <c r="C16" s="9">
        <v>22</v>
      </c>
      <c r="D16" s="9">
        <v>12</v>
      </c>
      <c r="E16" s="9" t="s">
        <v>43</v>
      </c>
      <c r="F16" s="9">
        <v>10</v>
      </c>
      <c r="G16" t="s">
        <v>32</v>
      </c>
      <c r="H16" t="s">
        <v>32</v>
      </c>
    </row>
    <row r="17" spans="1:9" ht="12" customHeight="1" x14ac:dyDescent="0.2">
      <c r="A17" s="24" t="s">
        <v>32</v>
      </c>
      <c r="B17" s="1" t="s">
        <v>20</v>
      </c>
      <c r="C17" s="9">
        <v>19</v>
      </c>
      <c r="D17" s="9">
        <v>7</v>
      </c>
      <c r="E17" s="9">
        <v>1</v>
      </c>
      <c r="F17" s="9">
        <v>11</v>
      </c>
      <c r="G17" t="s">
        <v>32</v>
      </c>
      <c r="H17" t="s">
        <v>32</v>
      </c>
    </row>
    <row r="18" spans="1:9" ht="12" customHeight="1" x14ac:dyDescent="0.2">
      <c r="A18" s="24" t="s">
        <v>32</v>
      </c>
      <c r="B18" s="1" t="s">
        <v>21</v>
      </c>
      <c r="C18" s="9">
        <v>23</v>
      </c>
      <c r="D18" s="9">
        <v>14</v>
      </c>
      <c r="E18" s="9" t="s">
        <v>43</v>
      </c>
      <c r="F18" s="9">
        <v>9</v>
      </c>
      <c r="G18" t="s">
        <v>32</v>
      </c>
      <c r="H18" t="s">
        <v>32</v>
      </c>
    </row>
    <row r="19" spans="1:9" ht="12" customHeight="1" x14ac:dyDescent="0.2">
      <c r="A19" s="24" t="s">
        <v>32</v>
      </c>
      <c r="B19" s="1" t="s">
        <v>22</v>
      </c>
      <c r="C19" s="9">
        <v>23</v>
      </c>
      <c r="D19" s="9">
        <v>18</v>
      </c>
      <c r="E19" s="9" t="s">
        <v>43</v>
      </c>
      <c r="F19" s="9">
        <v>5</v>
      </c>
      <c r="G19" t="s">
        <v>32</v>
      </c>
      <c r="H19" t="s">
        <v>32</v>
      </c>
    </row>
    <row r="20" spans="1:9" ht="12" customHeight="1" x14ac:dyDescent="0.2">
      <c r="A20" s="24" t="s">
        <v>32</v>
      </c>
      <c r="B20" s="1" t="s">
        <v>23</v>
      </c>
      <c r="C20" s="9">
        <v>13</v>
      </c>
      <c r="D20" s="9">
        <v>11</v>
      </c>
      <c r="E20" s="9" t="s">
        <v>43</v>
      </c>
      <c r="F20" s="9">
        <v>2</v>
      </c>
      <c r="G20" t="s">
        <v>32</v>
      </c>
      <c r="H20" t="s">
        <v>32</v>
      </c>
    </row>
    <row r="21" spans="1:9" ht="12" customHeight="1" x14ac:dyDescent="0.2">
      <c r="A21" s="24" t="s">
        <v>32</v>
      </c>
      <c r="B21" s="1" t="s">
        <v>24</v>
      </c>
      <c r="C21" s="9">
        <v>9</v>
      </c>
      <c r="D21" s="9">
        <v>9</v>
      </c>
      <c r="E21" s="9" t="s">
        <v>43</v>
      </c>
      <c r="F21" s="9" t="s">
        <v>43</v>
      </c>
      <c r="G21" t="s">
        <v>32</v>
      </c>
      <c r="H21" t="s">
        <v>32</v>
      </c>
    </row>
    <row r="22" spans="1:9" ht="12" customHeight="1" x14ac:dyDescent="0.2">
      <c r="A22" s="24" t="s">
        <v>32</v>
      </c>
      <c r="B22" s="1" t="s">
        <v>25</v>
      </c>
      <c r="C22" s="9">
        <v>10</v>
      </c>
      <c r="D22" s="9">
        <v>9</v>
      </c>
      <c r="E22" s="9" t="s">
        <v>43</v>
      </c>
      <c r="F22" s="9">
        <v>1</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v>8</v>
      </c>
      <c r="D24" s="9">
        <v>8</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185</v>
      </c>
      <c r="D26" s="3">
        <v>102</v>
      </c>
      <c r="E26" s="3">
        <v>5</v>
      </c>
      <c r="F26" s="3">
        <v>78</v>
      </c>
    </row>
    <row r="27" spans="1:9" ht="12" customHeight="1" x14ac:dyDescent="0.2">
      <c r="A27" s="24" t="s">
        <v>32</v>
      </c>
      <c r="B27" s="1" t="s">
        <v>9</v>
      </c>
      <c r="C27" s="9">
        <v>3</v>
      </c>
      <c r="D27" s="9">
        <v>2</v>
      </c>
      <c r="E27" s="9">
        <v>1</v>
      </c>
      <c r="F27" s="9" t="s">
        <v>43</v>
      </c>
      <c r="G27" t="s">
        <v>32</v>
      </c>
      <c r="H27" t="s">
        <v>32</v>
      </c>
    </row>
    <row r="28" spans="1:9" ht="12" customHeight="1" x14ac:dyDescent="0.2">
      <c r="A28" s="24" t="s">
        <v>32</v>
      </c>
      <c r="B28" s="1" t="s">
        <v>10</v>
      </c>
      <c r="C28" s="9">
        <v>3</v>
      </c>
      <c r="D28" s="9">
        <v>3</v>
      </c>
      <c r="E28" s="9" t="s">
        <v>43</v>
      </c>
      <c r="F28" s="9" t="s">
        <v>43</v>
      </c>
      <c r="G28" t="s">
        <v>32</v>
      </c>
      <c r="H28" t="s">
        <v>32</v>
      </c>
    </row>
    <row r="29" spans="1:9" ht="12" customHeight="1" x14ac:dyDescent="0.2">
      <c r="A29" s="24" t="s">
        <v>32</v>
      </c>
      <c r="B29" s="1" t="s">
        <v>11</v>
      </c>
      <c r="C29" s="9">
        <v>14</v>
      </c>
      <c r="D29" s="9">
        <v>8</v>
      </c>
      <c r="E29" s="9" t="s">
        <v>43</v>
      </c>
      <c r="F29" s="9">
        <v>6</v>
      </c>
      <c r="G29" t="s">
        <v>32</v>
      </c>
      <c r="H29" t="s">
        <v>32</v>
      </c>
    </row>
    <row r="30" spans="1:9" ht="12" customHeight="1" x14ac:dyDescent="0.2">
      <c r="A30" s="24" t="s">
        <v>32</v>
      </c>
      <c r="B30" s="1" t="s">
        <v>12</v>
      </c>
      <c r="C30" s="9">
        <v>7</v>
      </c>
      <c r="D30" s="9">
        <v>2</v>
      </c>
      <c r="E30" s="9" t="s">
        <v>43</v>
      </c>
      <c r="F30" s="9">
        <v>5</v>
      </c>
      <c r="G30" t="s">
        <v>32</v>
      </c>
      <c r="H30" t="s">
        <v>32</v>
      </c>
    </row>
    <row r="31" spans="1:9" ht="12" customHeight="1" x14ac:dyDescent="0.2">
      <c r="A31" s="24" t="s">
        <v>32</v>
      </c>
      <c r="B31" s="1" t="s">
        <v>13</v>
      </c>
      <c r="C31" s="9">
        <v>16</v>
      </c>
      <c r="D31" s="9">
        <v>7</v>
      </c>
      <c r="E31" s="9" t="s">
        <v>43</v>
      </c>
      <c r="F31" s="9">
        <v>9</v>
      </c>
      <c r="G31" t="s">
        <v>32</v>
      </c>
      <c r="H31" t="s">
        <v>32</v>
      </c>
    </row>
    <row r="32" spans="1:9" ht="12" customHeight="1" x14ac:dyDescent="0.2">
      <c r="A32" s="24" t="s">
        <v>32</v>
      </c>
      <c r="B32" s="1" t="s">
        <v>14</v>
      </c>
      <c r="C32" s="9">
        <v>18</v>
      </c>
      <c r="D32" s="9">
        <v>8</v>
      </c>
      <c r="E32" s="9">
        <v>1</v>
      </c>
      <c r="F32" s="9">
        <v>9</v>
      </c>
      <c r="G32" t="s">
        <v>32</v>
      </c>
      <c r="H32" t="s">
        <v>32</v>
      </c>
    </row>
    <row r="33" spans="1:9" ht="12" customHeight="1" x14ac:dyDescent="0.2">
      <c r="A33" s="24" t="s">
        <v>32</v>
      </c>
      <c r="B33" s="1" t="s">
        <v>15</v>
      </c>
      <c r="C33" s="9">
        <v>10</v>
      </c>
      <c r="D33" s="9">
        <v>5</v>
      </c>
      <c r="E33" s="9" t="s">
        <v>43</v>
      </c>
      <c r="F33" s="9">
        <v>5</v>
      </c>
      <c r="G33" t="s">
        <v>32</v>
      </c>
      <c r="H33" t="s">
        <v>32</v>
      </c>
    </row>
    <row r="34" spans="1:9" ht="12" customHeight="1" x14ac:dyDescent="0.2">
      <c r="A34" s="24" t="s">
        <v>32</v>
      </c>
      <c r="B34" s="1" t="s">
        <v>16</v>
      </c>
      <c r="C34" s="9">
        <v>17</v>
      </c>
      <c r="D34" s="9">
        <v>5</v>
      </c>
      <c r="E34" s="9" t="s">
        <v>43</v>
      </c>
      <c r="F34" s="9">
        <v>12</v>
      </c>
      <c r="G34" t="s">
        <v>32</v>
      </c>
      <c r="H34" t="s">
        <v>32</v>
      </c>
    </row>
    <row r="35" spans="1:9" ht="12" customHeight="1" x14ac:dyDescent="0.2">
      <c r="A35" s="24" t="s">
        <v>32</v>
      </c>
      <c r="B35" s="1" t="s">
        <v>17</v>
      </c>
      <c r="C35" s="9">
        <v>13</v>
      </c>
      <c r="D35" s="9">
        <v>7</v>
      </c>
      <c r="E35" s="9">
        <v>2</v>
      </c>
      <c r="F35" s="9">
        <v>4</v>
      </c>
      <c r="G35" t="s">
        <v>32</v>
      </c>
      <c r="H35" t="s">
        <v>32</v>
      </c>
    </row>
    <row r="36" spans="1:9" ht="12" customHeight="1" x14ac:dyDescent="0.2">
      <c r="A36" s="24" t="s">
        <v>32</v>
      </c>
      <c r="B36" s="1" t="s">
        <v>18</v>
      </c>
      <c r="C36" s="9">
        <v>12</v>
      </c>
      <c r="D36" s="9">
        <v>6</v>
      </c>
      <c r="E36" s="9" t="s">
        <v>43</v>
      </c>
      <c r="F36" s="9">
        <v>6</v>
      </c>
      <c r="G36" t="s">
        <v>32</v>
      </c>
      <c r="H36" t="s">
        <v>32</v>
      </c>
    </row>
    <row r="37" spans="1:9" ht="12" customHeight="1" x14ac:dyDescent="0.2">
      <c r="A37" s="24" t="s">
        <v>32</v>
      </c>
      <c r="B37" s="1" t="s">
        <v>19</v>
      </c>
      <c r="C37" s="9">
        <v>13</v>
      </c>
      <c r="D37" s="9">
        <v>6</v>
      </c>
      <c r="E37" s="9" t="s">
        <v>43</v>
      </c>
      <c r="F37" s="9">
        <v>7</v>
      </c>
      <c r="G37" t="s">
        <v>32</v>
      </c>
      <c r="H37" t="s">
        <v>32</v>
      </c>
    </row>
    <row r="38" spans="1:9" ht="12" customHeight="1" x14ac:dyDescent="0.2">
      <c r="A38" s="24" t="s">
        <v>32</v>
      </c>
      <c r="B38" s="1" t="s">
        <v>20</v>
      </c>
      <c r="C38" s="9">
        <v>12</v>
      </c>
      <c r="D38" s="9">
        <v>4</v>
      </c>
      <c r="E38" s="9">
        <v>1</v>
      </c>
      <c r="F38" s="9">
        <v>7</v>
      </c>
      <c r="G38" t="s">
        <v>32</v>
      </c>
      <c r="H38" t="s">
        <v>32</v>
      </c>
    </row>
    <row r="39" spans="1:9" ht="12" customHeight="1" x14ac:dyDescent="0.2">
      <c r="A39" s="24" t="s">
        <v>32</v>
      </c>
      <c r="B39" s="1" t="s">
        <v>21</v>
      </c>
      <c r="C39" s="9">
        <v>13</v>
      </c>
      <c r="D39" s="9">
        <v>9</v>
      </c>
      <c r="E39" s="9" t="s">
        <v>43</v>
      </c>
      <c r="F39" s="9">
        <v>4</v>
      </c>
      <c r="G39" t="s">
        <v>32</v>
      </c>
      <c r="H39" t="s">
        <v>32</v>
      </c>
    </row>
    <row r="40" spans="1:9" ht="12" customHeight="1" x14ac:dyDescent="0.2">
      <c r="A40" s="24" t="s">
        <v>32</v>
      </c>
      <c r="B40" s="1" t="s">
        <v>22</v>
      </c>
      <c r="C40" s="9">
        <v>12</v>
      </c>
      <c r="D40" s="9">
        <v>9</v>
      </c>
      <c r="E40" s="9" t="s">
        <v>43</v>
      </c>
      <c r="F40" s="9">
        <v>3</v>
      </c>
      <c r="G40" t="s">
        <v>32</v>
      </c>
      <c r="H40" t="s">
        <v>32</v>
      </c>
    </row>
    <row r="41" spans="1:9" ht="12" customHeight="1" x14ac:dyDescent="0.2">
      <c r="A41" s="24" t="s">
        <v>32</v>
      </c>
      <c r="B41" s="1" t="s">
        <v>23</v>
      </c>
      <c r="C41" s="9">
        <v>8</v>
      </c>
      <c r="D41" s="9">
        <v>7</v>
      </c>
      <c r="E41" s="9" t="s">
        <v>43</v>
      </c>
      <c r="F41" s="9">
        <v>1</v>
      </c>
      <c r="G41" t="s">
        <v>32</v>
      </c>
      <c r="H41" t="s">
        <v>32</v>
      </c>
    </row>
    <row r="42" spans="1:9" ht="12" customHeight="1" x14ac:dyDescent="0.2">
      <c r="A42" s="24" t="s">
        <v>32</v>
      </c>
      <c r="B42" s="1" t="s">
        <v>24</v>
      </c>
      <c r="C42" s="9">
        <v>6</v>
      </c>
      <c r="D42" s="9">
        <v>6</v>
      </c>
      <c r="E42" s="9" t="s">
        <v>43</v>
      </c>
      <c r="F42" s="9" t="s">
        <v>43</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4</v>
      </c>
      <c r="D45" s="9">
        <v>4</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152</v>
      </c>
      <c r="D47" s="3">
        <v>87</v>
      </c>
      <c r="E47" s="3">
        <v>5</v>
      </c>
      <c r="F47" s="3">
        <v>60</v>
      </c>
    </row>
    <row r="48" spans="1:9" ht="12" customHeight="1" x14ac:dyDescent="0.2">
      <c r="A48" s="24" t="s">
        <v>32</v>
      </c>
      <c r="B48" s="1" t="s">
        <v>9</v>
      </c>
      <c r="C48" s="9">
        <v>4</v>
      </c>
      <c r="D48" s="9" t="s">
        <v>43</v>
      </c>
      <c r="E48" s="9">
        <v>1</v>
      </c>
      <c r="F48" s="9">
        <v>3</v>
      </c>
      <c r="G48" t="s">
        <v>32</v>
      </c>
      <c r="H48" t="s">
        <v>32</v>
      </c>
    </row>
    <row r="49" spans="1:8" ht="12" customHeight="1" x14ac:dyDescent="0.2">
      <c r="A49" s="24" t="s">
        <v>32</v>
      </c>
      <c r="B49" s="1" t="s">
        <v>10</v>
      </c>
      <c r="C49" s="9">
        <v>3</v>
      </c>
      <c r="D49" s="9">
        <v>2</v>
      </c>
      <c r="E49" s="9">
        <v>1</v>
      </c>
      <c r="F49" s="9" t="s">
        <v>43</v>
      </c>
      <c r="G49" t="s">
        <v>32</v>
      </c>
      <c r="H49" t="s">
        <v>32</v>
      </c>
    </row>
    <row r="50" spans="1:8" ht="12" customHeight="1" x14ac:dyDescent="0.2">
      <c r="A50" s="24" t="s">
        <v>32</v>
      </c>
      <c r="B50" s="1" t="s">
        <v>11</v>
      </c>
      <c r="C50" s="9">
        <v>7</v>
      </c>
      <c r="D50" s="9">
        <v>6</v>
      </c>
      <c r="E50" s="9" t="s">
        <v>43</v>
      </c>
      <c r="F50" s="9">
        <v>1</v>
      </c>
      <c r="G50" t="s">
        <v>32</v>
      </c>
      <c r="H50" t="s">
        <v>32</v>
      </c>
    </row>
    <row r="51" spans="1:8" ht="12" customHeight="1" x14ac:dyDescent="0.2">
      <c r="A51" s="24" t="s">
        <v>32</v>
      </c>
      <c r="B51" s="1" t="s">
        <v>12</v>
      </c>
      <c r="C51" s="9">
        <v>7</v>
      </c>
      <c r="D51" s="9">
        <v>3</v>
      </c>
      <c r="E51" s="9" t="s">
        <v>43</v>
      </c>
      <c r="F51" s="9">
        <v>4</v>
      </c>
      <c r="G51" t="s">
        <v>32</v>
      </c>
      <c r="H51" t="s">
        <v>32</v>
      </c>
    </row>
    <row r="52" spans="1:8" ht="12" customHeight="1" x14ac:dyDescent="0.2">
      <c r="A52" s="24" t="s">
        <v>32</v>
      </c>
      <c r="B52" s="1" t="s">
        <v>13</v>
      </c>
      <c r="C52" s="9">
        <v>4</v>
      </c>
      <c r="D52" s="9">
        <v>2</v>
      </c>
      <c r="E52" s="9" t="s">
        <v>43</v>
      </c>
      <c r="F52" s="9">
        <v>2</v>
      </c>
      <c r="G52" t="s">
        <v>32</v>
      </c>
      <c r="H52" t="s">
        <v>32</v>
      </c>
    </row>
    <row r="53" spans="1:8" ht="12" customHeight="1" x14ac:dyDescent="0.2">
      <c r="A53" s="24" t="s">
        <v>32</v>
      </c>
      <c r="B53" s="1" t="s">
        <v>14</v>
      </c>
      <c r="C53" s="9">
        <v>13</v>
      </c>
      <c r="D53" s="9">
        <v>6</v>
      </c>
      <c r="E53" s="9" t="s">
        <v>43</v>
      </c>
      <c r="F53" s="9">
        <v>7</v>
      </c>
      <c r="G53" t="s">
        <v>32</v>
      </c>
      <c r="H53" t="s">
        <v>32</v>
      </c>
    </row>
    <row r="54" spans="1:8" ht="12" customHeight="1" x14ac:dyDescent="0.2">
      <c r="A54" s="24" t="s">
        <v>32</v>
      </c>
      <c r="B54" s="1" t="s">
        <v>15</v>
      </c>
      <c r="C54" s="9">
        <v>18</v>
      </c>
      <c r="D54" s="9">
        <v>10</v>
      </c>
      <c r="E54" s="9" t="s">
        <v>43</v>
      </c>
      <c r="F54" s="9">
        <v>8</v>
      </c>
      <c r="G54" t="s">
        <v>32</v>
      </c>
      <c r="H54" t="s">
        <v>32</v>
      </c>
    </row>
    <row r="55" spans="1:8" ht="12" customHeight="1" x14ac:dyDescent="0.2">
      <c r="A55" s="24" t="s">
        <v>32</v>
      </c>
      <c r="B55" s="1" t="s">
        <v>16</v>
      </c>
      <c r="C55" s="9">
        <v>12</v>
      </c>
      <c r="D55" s="9">
        <v>5</v>
      </c>
      <c r="E55" s="9">
        <v>1</v>
      </c>
      <c r="F55" s="9">
        <v>6</v>
      </c>
      <c r="G55" t="s">
        <v>32</v>
      </c>
      <c r="H55" t="s">
        <v>32</v>
      </c>
    </row>
    <row r="56" spans="1:8" ht="12" customHeight="1" x14ac:dyDescent="0.2">
      <c r="A56" s="24" t="s">
        <v>32</v>
      </c>
      <c r="B56" s="1" t="s">
        <v>17</v>
      </c>
      <c r="C56" s="9">
        <v>13</v>
      </c>
      <c r="D56" s="9">
        <v>5</v>
      </c>
      <c r="E56" s="9">
        <v>2</v>
      </c>
      <c r="F56" s="9">
        <v>6</v>
      </c>
      <c r="G56" t="s">
        <v>32</v>
      </c>
      <c r="H56" t="s">
        <v>32</v>
      </c>
    </row>
    <row r="57" spans="1:8" ht="12" customHeight="1" x14ac:dyDescent="0.2">
      <c r="A57" s="24" t="s">
        <v>32</v>
      </c>
      <c r="B57" s="1" t="s">
        <v>18</v>
      </c>
      <c r="C57" s="9">
        <v>12</v>
      </c>
      <c r="D57" s="9">
        <v>5</v>
      </c>
      <c r="E57" s="9" t="s">
        <v>43</v>
      </c>
      <c r="F57" s="9">
        <v>7</v>
      </c>
      <c r="G57" t="s">
        <v>32</v>
      </c>
      <c r="H57" t="s">
        <v>32</v>
      </c>
    </row>
    <row r="58" spans="1:8" ht="12" customHeight="1" x14ac:dyDescent="0.2">
      <c r="A58" s="24" t="s">
        <v>32</v>
      </c>
      <c r="B58" s="1" t="s">
        <v>19</v>
      </c>
      <c r="C58" s="9">
        <v>9</v>
      </c>
      <c r="D58" s="9">
        <v>6</v>
      </c>
      <c r="E58" s="9" t="s">
        <v>43</v>
      </c>
      <c r="F58" s="9">
        <v>3</v>
      </c>
      <c r="G58" t="s">
        <v>32</v>
      </c>
      <c r="H58" t="s">
        <v>32</v>
      </c>
    </row>
    <row r="59" spans="1:8" ht="12" customHeight="1" x14ac:dyDescent="0.2">
      <c r="A59" s="24" t="s">
        <v>32</v>
      </c>
      <c r="B59" s="1" t="s">
        <v>20</v>
      </c>
      <c r="C59" s="9">
        <v>7</v>
      </c>
      <c r="D59" s="9">
        <v>3</v>
      </c>
      <c r="E59" s="9" t="s">
        <v>43</v>
      </c>
      <c r="F59" s="9">
        <v>4</v>
      </c>
      <c r="G59" t="s">
        <v>32</v>
      </c>
      <c r="H59" t="s">
        <v>32</v>
      </c>
    </row>
    <row r="60" spans="1:8" ht="12" customHeight="1" x14ac:dyDescent="0.2">
      <c r="A60" s="24" t="s">
        <v>32</v>
      </c>
      <c r="B60" s="1" t="s">
        <v>21</v>
      </c>
      <c r="C60" s="9">
        <v>10</v>
      </c>
      <c r="D60" s="9">
        <v>5</v>
      </c>
      <c r="E60" s="9" t="s">
        <v>43</v>
      </c>
      <c r="F60" s="9">
        <v>5</v>
      </c>
      <c r="G60" t="s">
        <v>32</v>
      </c>
      <c r="H60" t="s">
        <v>32</v>
      </c>
    </row>
    <row r="61" spans="1:8" ht="12" customHeight="1" x14ac:dyDescent="0.2">
      <c r="A61" s="24" t="s">
        <v>32</v>
      </c>
      <c r="B61" s="1" t="s">
        <v>22</v>
      </c>
      <c r="C61" s="9">
        <v>11</v>
      </c>
      <c r="D61" s="9">
        <v>9</v>
      </c>
      <c r="E61" s="9" t="s">
        <v>43</v>
      </c>
      <c r="F61" s="9">
        <v>2</v>
      </c>
      <c r="G61" t="s">
        <v>32</v>
      </c>
      <c r="H61" t="s">
        <v>32</v>
      </c>
    </row>
    <row r="62" spans="1:8" ht="12" customHeight="1" x14ac:dyDescent="0.2">
      <c r="A62" s="24" t="s">
        <v>32</v>
      </c>
      <c r="B62" s="1" t="s">
        <v>23</v>
      </c>
      <c r="C62" s="9">
        <v>5</v>
      </c>
      <c r="D62" s="9">
        <v>4</v>
      </c>
      <c r="E62" s="9" t="s">
        <v>43</v>
      </c>
      <c r="F62" s="9">
        <v>1</v>
      </c>
      <c r="G62" t="s">
        <v>32</v>
      </c>
      <c r="H62" t="s">
        <v>32</v>
      </c>
    </row>
    <row r="63" spans="1:8" ht="12" customHeight="1" x14ac:dyDescent="0.2">
      <c r="A63" s="24" t="s">
        <v>32</v>
      </c>
      <c r="B63" s="1" t="s">
        <v>24</v>
      </c>
      <c r="C63" s="9">
        <v>3</v>
      </c>
      <c r="D63" s="9">
        <v>3</v>
      </c>
      <c r="E63" s="9" t="s">
        <v>43</v>
      </c>
      <c r="F63" s="9" t="s">
        <v>43</v>
      </c>
      <c r="G63" t="s">
        <v>32</v>
      </c>
      <c r="H63" t="s">
        <v>32</v>
      </c>
    </row>
    <row r="64" spans="1:8" ht="12" customHeight="1" x14ac:dyDescent="0.2">
      <c r="A64" s="24" t="s">
        <v>32</v>
      </c>
      <c r="B64" s="1" t="s">
        <v>25</v>
      </c>
      <c r="C64" s="9">
        <v>8</v>
      </c>
      <c r="D64" s="9">
        <v>7</v>
      </c>
      <c r="E64" s="9" t="s">
        <v>43</v>
      </c>
      <c r="F64" s="9">
        <v>1</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v>4</v>
      </c>
      <c r="D66" s="9">
        <v>4</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127</v>
      </c>
      <c r="D5" s="17">
        <v>81</v>
      </c>
      <c r="E5" s="17">
        <v>2</v>
      </c>
      <c r="F5" s="17">
        <v>44</v>
      </c>
    </row>
    <row r="6" spans="1:31" ht="12" customHeight="1" x14ac:dyDescent="0.2">
      <c r="A6" s="24" t="s">
        <v>32</v>
      </c>
      <c r="B6" s="1" t="s">
        <v>9</v>
      </c>
      <c r="C6" s="9">
        <v>1</v>
      </c>
      <c r="D6" s="9">
        <v>1</v>
      </c>
      <c r="E6" s="9" t="s">
        <v>43</v>
      </c>
      <c r="F6" s="9" t="s">
        <v>43</v>
      </c>
      <c r="G6" t="s">
        <v>32</v>
      </c>
      <c r="H6" t="s">
        <v>32</v>
      </c>
    </row>
    <row r="7" spans="1:31" ht="12" customHeight="1" x14ac:dyDescent="0.2">
      <c r="A7" s="24" t="s">
        <v>32</v>
      </c>
      <c r="B7" s="1" t="s">
        <v>10</v>
      </c>
      <c r="C7" s="9" t="s">
        <v>43</v>
      </c>
      <c r="D7" s="9" t="s">
        <v>43</v>
      </c>
      <c r="E7" s="9" t="s">
        <v>43</v>
      </c>
      <c r="F7" s="9" t="s">
        <v>43</v>
      </c>
      <c r="G7" t="s">
        <v>32</v>
      </c>
      <c r="H7" t="s">
        <v>32</v>
      </c>
      <c r="I7" t="s">
        <v>32</v>
      </c>
    </row>
    <row r="8" spans="1:31" ht="12" customHeight="1" x14ac:dyDescent="0.2">
      <c r="A8" s="24" t="s">
        <v>32</v>
      </c>
      <c r="B8" s="1" t="s">
        <v>11</v>
      </c>
      <c r="C8" s="9" t="s">
        <v>43</v>
      </c>
      <c r="D8" s="9" t="s">
        <v>43</v>
      </c>
      <c r="E8" s="9" t="s">
        <v>43</v>
      </c>
      <c r="F8" s="9" t="s">
        <v>43</v>
      </c>
      <c r="G8" t="s">
        <v>32</v>
      </c>
      <c r="H8" t="s">
        <v>32</v>
      </c>
      <c r="I8" t="s">
        <v>32</v>
      </c>
    </row>
    <row r="9" spans="1:31" ht="12" customHeight="1" x14ac:dyDescent="0.2">
      <c r="A9" s="24" t="s">
        <v>32</v>
      </c>
      <c r="B9" s="1" t="s">
        <v>12</v>
      </c>
      <c r="C9" s="9">
        <v>4</v>
      </c>
      <c r="D9" s="9">
        <v>2</v>
      </c>
      <c r="E9" s="9" t="s">
        <v>43</v>
      </c>
      <c r="F9" s="9">
        <v>2</v>
      </c>
      <c r="G9" t="s">
        <v>32</v>
      </c>
      <c r="H9" t="s">
        <v>32</v>
      </c>
    </row>
    <row r="10" spans="1:31" ht="12" customHeight="1" x14ac:dyDescent="0.2">
      <c r="A10" s="24" t="s">
        <v>32</v>
      </c>
      <c r="B10" s="1" t="s">
        <v>13</v>
      </c>
      <c r="C10" s="9">
        <v>3</v>
      </c>
      <c r="D10" s="9" t="s">
        <v>43</v>
      </c>
      <c r="E10" s="9" t="s">
        <v>43</v>
      </c>
      <c r="F10" s="9">
        <v>3</v>
      </c>
      <c r="G10" t="s">
        <v>32</v>
      </c>
      <c r="H10" t="s">
        <v>32</v>
      </c>
    </row>
    <row r="11" spans="1:31" ht="12" customHeight="1" x14ac:dyDescent="0.2">
      <c r="A11" s="24" t="s">
        <v>32</v>
      </c>
      <c r="B11" s="1" t="s">
        <v>14</v>
      </c>
      <c r="C11" s="9">
        <v>1</v>
      </c>
      <c r="D11" s="9" t="s">
        <v>43</v>
      </c>
      <c r="E11" s="9" t="s">
        <v>43</v>
      </c>
      <c r="F11" s="9">
        <v>1</v>
      </c>
      <c r="G11" t="s">
        <v>32</v>
      </c>
      <c r="H11" t="s">
        <v>32</v>
      </c>
    </row>
    <row r="12" spans="1:31" ht="12" customHeight="1" x14ac:dyDescent="0.2">
      <c r="A12" s="24" t="s">
        <v>32</v>
      </c>
      <c r="B12" s="1" t="s">
        <v>15</v>
      </c>
      <c r="C12" s="9">
        <v>4</v>
      </c>
      <c r="D12" s="9">
        <v>1</v>
      </c>
      <c r="E12" s="9" t="s">
        <v>43</v>
      </c>
      <c r="F12" s="9">
        <v>3</v>
      </c>
      <c r="G12" t="s">
        <v>32</v>
      </c>
      <c r="H12" t="s">
        <v>32</v>
      </c>
    </row>
    <row r="13" spans="1:31" ht="12" customHeight="1" x14ac:dyDescent="0.2">
      <c r="A13" s="24" t="s">
        <v>32</v>
      </c>
      <c r="B13" s="1" t="s">
        <v>16</v>
      </c>
      <c r="C13" s="9">
        <v>12</v>
      </c>
      <c r="D13" s="9">
        <v>4</v>
      </c>
      <c r="E13" s="9">
        <v>1</v>
      </c>
      <c r="F13" s="9">
        <v>7</v>
      </c>
      <c r="G13" t="s">
        <v>32</v>
      </c>
      <c r="H13" t="s">
        <v>32</v>
      </c>
    </row>
    <row r="14" spans="1:31" ht="12" customHeight="1" x14ac:dyDescent="0.2">
      <c r="A14" s="24" t="s">
        <v>32</v>
      </c>
      <c r="B14" s="1" t="s">
        <v>17</v>
      </c>
      <c r="C14" s="9">
        <v>13</v>
      </c>
      <c r="D14" s="9">
        <v>6</v>
      </c>
      <c r="E14" s="9" t="s">
        <v>43</v>
      </c>
      <c r="F14" s="9">
        <v>7</v>
      </c>
      <c r="G14" t="s">
        <v>32</v>
      </c>
      <c r="H14" t="s">
        <v>32</v>
      </c>
    </row>
    <row r="15" spans="1:31" ht="12" customHeight="1" x14ac:dyDescent="0.2">
      <c r="A15" s="24" t="s">
        <v>32</v>
      </c>
      <c r="B15" s="1" t="s">
        <v>18</v>
      </c>
      <c r="C15" s="9">
        <v>9</v>
      </c>
      <c r="D15" s="9">
        <v>3</v>
      </c>
      <c r="E15" s="9">
        <v>1</v>
      </c>
      <c r="F15" s="9">
        <v>5</v>
      </c>
      <c r="G15" t="s">
        <v>32</v>
      </c>
      <c r="H15" t="s">
        <v>32</v>
      </c>
    </row>
    <row r="16" spans="1:31" ht="12" customHeight="1" x14ac:dyDescent="0.2">
      <c r="A16" s="24" t="s">
        <v>32</v>
      </c>
      <c r="B16" s="1" t="s">
        <v>19</v>
      </c>
      <c r="C16" s="9">
        <v>8</v>
      </c>
      <c r="D16" s="9">
        <v>2</v>
      </c>
      <c r="E16" s="9" t="s">
        <v>43</v>
      </c>
      <c r="F16" s="9">
        <v>6</v>
      </c>
      <c r="G16" t="s">
        <v>32</v>
      </c>
      <c r="H16" t="s">
        <v>32</v>
      </c>
    </row>
    <row r="17" spans="1:9" ht="12" customHeight="1" x14ac:dyDescent="0.2">
      <c r="A17" s="24" t="s">
        <v>32</v>
      </c>
      <c r="B17" s="1" t="s">
        <v>20</v>
      </c>
      <c r="C17" s="9">
        <v>9</v>
      </c>
      <c r="D17" s="9">
        <v>6</v>
      </c>
      <c r="E17" s="9" t="s">
        <v>43</v>
      </c>
      <c r="F17" s="9">
        <v>3</v>
      </c>
      <c r="G17" t="s">
        <v>32</v>
      </c>
      <c r="H17" t="s">
        <v>32</v>
      </c>
    </row>
    <row r="18" spans="1:9" ht="12" customHeight="1" x14ac:dyDescent="0.2">
      <c r="A18" s="24" t="s">
        <v>32</v>
      </c>
      <c r="B18" s="1" t="s">
        <v>21</v>
      </c>
      <c r="C18" s="9">
        <v>9</v>
      </c>
      <c r="D18" s="9">
        <v>6</v>
      </c>
      <c r="E18" s="9" t="s">
        <v>43</v>
      </c>
      <c r="F18" s="9">
        <v>3</v>
      </c>
      <c r="G18" t="s">
        <v>32</v>
      </c>
      <c r="H18" t="s">
        <v>32</v>
      </c>
    </row>
    <row r="19" spans="1:9" ht="12" customHeight="1" x14ac:dyDescent="0.2">
      <c r="A19" s="24" t="s">
        <v>32</v>
      </c>
      <c r="B19" s="1" t="s">
        <v>22</v>
      </c>
      <c r="C19" s="9">
        <v>10</v>
      </c>
      <c r="D19" s="9">
        <v>9</v>
      </c>
      <c r="E19" s="9" t="s">
        <v>43</v>
      </c>
      <c r="F19" s="9">
        <v>1</v>
      </c>
      <c r="G19" t="s">
        <v>32</v>
      </c>
      <c r="H19" t="s">
        <v>32</v>
      </c>
    </row>
    <row r="20" spans="1:9" ht="12" customHeight="1" x14ac:dyDescent="0.2">
      <c r="A20" s="24" t="s">
        <v>32</v>
      </c>
      <c r="B20" s="1" t="s">
        <v>23</v>
      </c>
      <c r="C20" s="9">
        <v>17</v>
      </c>
      <c r="D20" s="9">
        <v>14</v>
      </c>
      <c r="E20" s="9" t="s">
        <v>43</v>
      </c>
      <c r="F20" s="9">
        <v>3</v>
      </c>
      <c r="G20" t="s">
        <v>32</v>
      </c>
      <c r="H20" t="s">
        <v>32</v>
      </c>
    </row>
    <row r="21" spans="1:9" ht="12" customHeight="1" x14ac:dyDescent="0.2">
      <c r="A21" s="24" t="s">
        <v>32</v>
      </c>
      <c r="B21" s="1" t="s">
        <v>24</v>
      </c>
      <c r="C21" s="9">
        <v>15</v>
      </c>
      <c r="D21" s="9">
        <v>15</v>
      </c>
      <c r="E21" s="9" t="s">
        <v>43</v>
      </c>
      <c r="F21" s="9" t="s">
        <v>43</v>
      </c>
      <c r="G21" t="s">
        <v>32</v>
      </c>
      <c r="H21" t="s">
        <v>32</v>
      </c>
    </row>
    <row r="22" spans="1:9" ht="12" customHeight="1" x14ac:dyDescent="0.2">
      <c r="A22" s="24" t="s">
        <v>32</v>
      </c>
      <c r="B22" s="1" t="s">
        <v>25</v>
      </c>
      <c r="C22" s="9">
        <v>11</v>
      </c>
      <c r="D22" s="9">
        <v>11</v>
      </c>
      <c r="E22" s="9" t="s">
        <v>43</v>
      </c>
      <c r="F22" s="9" t="s">
        <v>43</v>
      </c>
      <c r="G22" t="s">
        <v>32</v>
      </c>
      <c r="H22" t="s">
        <v>32</v>
      </c>
    </row>
    <row r="23" spans="1:9" ht="12" customHeight="1" x14ac:dyDescent="0.2">
      <c r="A23" s="24" t="s">
        <v>32</v>
      </c>
      <c r="B23" s="1" t="s">
        <v>26</v>
      </c>
      <c r="C23" s="9" t="s">
        <v>43</v>
      </c>
      <c r="D23" s="9" t="s">
        <v>43</v>
      </c>
      <c r="E23" s="9" t="s">
        <v>43</v>
      </c>
      <c r="F23" s="9" t="s">
        <v>43</v>
      </c>
      <c r="G23" t="s">
        <v>32</v>
      </c>
      <c r="H23" t="s">
        <v>32</v>
      </c>
      <c r="I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69</v>
      </c>
      <c r="D26" s="3">
        <v>46</v>
      </c>
      <c r="E26" s="3">
        <v>1</v>
      </c>
      <c r="F26" s="3">
        <v>22</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t="s">
        <v>43</v>
      </c>
      <c r="D28" s="9" t="s">
        <v>43</v>
      </c>
      <c r="E28" s="9" t="s">
        <v>43</v>
      </c>
      <c r="F28" s="9" t="s">
        <v>43</v>
      </c>
      <c r="G28" t="s">
        <v>32</v>
      </c>
      <c r="H28" t="s">
        <v>32</v>
      </c>
      <c r="I28" t="s">
        <v>32</v>
      </c>
    </row>
    <row r="29" spans="1:9" ht="12" customHeight="1" x14ac:dyDescent="0.2">
      <c r="A29" s="24" t="s">
        <v>32</v>
      </c>
      <c r="B29" s="1" t="s">
        <v>11</v>
      </c>
      <c r="C29" s="9" t="s">
        <v>43</v>
      </c>
      <c r="D29" s="9" t="s">
        <v>43</v>
      </c>
      <c r="E29" s="9" t="s">
        <v>43</v>
      </c>
      <c r="F29" s="9" t="s">
        <v>43</v>
      </c>
      <c r="G29" t="s">
        <v>32</v>
      </c>
      <c r="H29" t="s">
        <v>32</v>
      </c>
      <c r="I29" t="s">
        <v>32</v>
      </c>
    </row>
    <row r="30" spans="1:9" ht="12" customHeight="1" x14ac:dyDescent="0.2">
      <c r="A30" s="24" t="s">
        <v>32</v>
      </c>
      <c r="B30" s="1" t="s">
        <v>12</v>
      </c>
      <c r="C30" s="9">
        <v>2</v>
      </c>
      <c r="D30" s="9">
        <v>1</v>
      </c>
      <c r="E30" s="9" t="s">
        <v>43</v>
      </c>
      <c r="F30" s="9">
        <v>1</v>
      </c>
      <c r="G30" t="s">
        <v>32</v>
      </c>
      <c r="H30" t="s">
        <v>32</v>
      </c>
    </row>
    <row r="31" spans="1:9" ht="12" customHeight="1" x14ac:dyDescent="0.2">
      <c r="A31" s="24" t="s">
        <v>32</v>
      </c>
      <c r="B31" s="1" t="s">
        <v>13</v>
      </c>
      <c r="C31" s="9" t="s">
        <v>43</v>
      </c>
      <c r="D31" s="9" t="s">
        <v>43</v>
      </c>
      <c r="E31" s="9" t="s">
        <v>43</v>
      </c>
      <c r="F31" s="9" t="s">
        <v>43</v>
      </c>
      <c r="G31" t="s">
        <v>32</v>
      </c>
      <c r="H31" t="s">
        <v>32</v>
      </c>
      <c r="I31" t="s">
        <v>32</v>
      </c>
    </row>
    <row r="32" spans="1:9" ht="12" customHeight="1" x14ac:dyDescent="0.2">
      <c r="A32" s="24" t="s">
        <v>32</v>
      </c>
      <c r="B32" s="1" t="s">
        <v>14</v>
      </c>
      <c r="C32" s="9" t="s">
        <v>43</v>
      </c>
      <c r="D32" s="9" t="s">
        <v>43</v>
      </c>
      <c r="E32" s="9" t="s">
        <v>43</v>
      </c>
      <c r="F32" s="9" t="s">
        <v>43</v>
      </c>
      <c r="G32" t="s">
        <v>32</v>
      </c>
      <c r="H32" t="s">
        <v>32</v>
      </c>
      <c r="I32" t="s">
        <v>32</v>
      </c>
    </row>
    <row r="33" spans="1:9" ht="12" customHeight="1" x14ac:dyDescent="0.2">
      <c r="A33" s="24" t="s">
        <v>32</v>
      </c>
      <c r="B33" s="1" t="s">
        <v>15</v>
      </c>
      <c r="C33" s="9">
        <v>4</v>
      </c>
      <c r="D33" s="9">
        <v>1</v>
      </c>
      <c r="E33" s="9" t="s">
        <v>43</v>
      </c>
      <c r="F33" s="9">
        <v>3</v>
      </c>
      <c r="G33" t="s">
        <v>32</v>
      </c>
      <c r="H33" t="s">
        <v>32</v>
      </c>
    </row>
    <row r="34" spans="1:9" ht="12" customHeight="1" x14ac:dyDescent="0.2">
      <c r="A34" s="24" t="s">
        <v>32</v>
      </c>
      <c r="B34" s="1" t="s">
        <v>16</v>
      </c>
      <c r="C34" s="9">
        <v>6</v>
      </c>
      <c r="D34" s="9">
        <v>4</v>
      </c>
      <c r="E34" s="9" t="s">
        <v>43</v>
      </c>
      <c r="F34" s="9">
        <v>2</v>
      </c>
      <c r="G34" t="s">
        <v>32</v>
      </c>
      <c r="H34" t="s">
        <v>32</v>
      </c>
    </row>
    <row r="35" spans="1:9" ht="12" customHeight="1" x14ac:dyDescent="0.2">
      <c r="A35" s="24" t="s">
        <v>32</v>
      </c>
      <c r="B35" s="1" t="s">
        <v>17</v>
      </c>
      <c r="C35" s="9">
        <v>8</v>
      </c>
      <c r="D35" s="9">
        <v>3</v>
      </c>
      <c r="E35" s="9" t="s">
        <v>43</v>
      </c>
      <c r="F35" s="9">
        <v>5</v>
      </c>
      <c r="G35" t="s">
        <v>32</v>
      </c>
      <c r="H35" t="s">
        <v>32</v>
      </c>
    </row>
    <row r="36" spans="1:9" ht="12" customHeight="1" x14ac:dyDescent="0.2">
      <c r="A36" s="24" t="s">
        <v>32</v>
      </c>
      <c r="B36" s="1" t="s">
        <v>18</v>
      </c>
      <c r="C36" s="9">
        <v>6</v>
      </c>
      <c r="D36" s="9">
        <v>2</v>
      </c>
      <c r="E36" s="9">
        <v>1</v>
      </c>
      <c r="F36" s="9">
        <v>3</v>
      </c>
      <c r="G36" t="s">
        <v>32</v>
      </c>
      <c r="H36" t="s">
        <v>32</v>
      </c>
    </row>
    <row r="37" spans="1:9" ht="12" customHeight="1" x14ac:dyDescent="0.2">
      <c r="A37" s="24" t="s">
        <v>32</v>
      </c>
      <c r="B37" s="1" t="s">
        <v>19</v>
      </c>
      <c r="C37" s="9">
        <v>4</v>
      </c>
      <c r="D37" s="9">
        <v>2</v>
      </c>
      <c r="E37" s="9" t="s">
        <v>43</v>
      </c>
      <c r="F37" s="9">
        <v>2</v>
      </c>
      <c r="G37" t="s">
        <v>32</v>
      </c>
      <c r="H37" t="s">
        <v>32</v>
      </c>
    </row>
    <row r="38" spans="1:9" ht="12" customHeight="1" x14ac:dyDescent="0.2">
      <c r="A38" s="24" t="s">
        <v>32</v>
      </c>
      <c r="B38" s="1" t="s">
        <v>20</v>
      </c>
      <c r="C38" s="9">
        <v>5</v>
      </c>
      <c r="D38" s="9">
        <v>3</v>
      </c>
      <c r="E38" s="9" t="s">
        <v>43</v>
      </c>
      <c r="F38" s="9">
        <v>2</v>
      </c>
      <c r="G38" t="s">
        <v>32</v>
      </c>
      <c r="H38" t="s">
        <v>32</v>
      </c>
    </row>
    <row r="39" spans="1:9" ht="12" customHeight="1" x14ac:dyDescent="0.2">
      <c r="A39" s="24" t="s">
        <v>32</v>
      </c>
      <c r="B39" s="1" t="s">
        <v>21</v>
      </c>
      <c r="C39" s="9">
        <v>6</v>
      </c>
      <c r="D39" s="9">
        <v>3</v>
      </c>
      <c r="E39" s="9" t="s">
        <v>43</v>
      </c>
      <c r="F39" s="9">
        <v>3</v>
      </c>
      <c r="G39" t="s">
        <v>32</v>
      </c>
      <c r="H39" t="s">
        <v>32</v>
      </c>
    </row>
    <row r="40" spans="1:9" ht="12" customHeight="1" x14ac:dyDescent="0.2">
      <c r="A40" s="24" t="s">
        <v>32</v>
      </c>
      <c r="B40" s="1" t="s">
        <v>22</v>
      </c>
      <c r="C40" s="9">
        <v>6</v>
      </c>
      <c r="D40" s="9">
        <v>6</v>
      </c>
      <c r="E40" s="9" t="s">
        <v>43</v>
      </c>
      <c r="F40" s="9" t="s">
        <v>43</v>
      </c>
      <c r="G40" t="s">
        <v>32</v>
      </c>
      <c r="H40" t="s">
        <v>32</v>
      </c>
    </row>
    <row r="41" spans="1:9" ht="12" customHeight="1" x14ac:dyDescent="0.2">
      <c r="A41" s="24" t="s">
        <v>32</v>
      </c>
      <c r="B41" s="1" t="s">
        <v>23</v>
      </c>
      <c r="C41" s="9">
        <v>10</v>
      </c>
      <c r="D41" s="9">
        <v>9</v>
      </c>
      <c r="E41" s="9" t="s">
        <v>43</v>
      </c>
      <c r="F41" s="9">
        <v>1</v>
      </c>
      <c r="G41" t="s">
        <v>32</v>
      </c>
      <c r="H41" t="s">
        <v>32</v>
      </c>
    </row>
    <row r="42" spans="1:9" ht="12" customHeight="1" x14ac:dyDescent="0.2">
      <c r="A42" s="24" t="s">
        <v>32</v>
      </c>
      <c r="B42" s="1" t="s">
        <v>24</v>
      </c>
      <c r="C42" s="9">
        <v>7</v>
      </c>
      <c r="D42" s="9">
        <v>7</v>
      </c>
      <c r="E42" s="9" t="s">
        <v>43</v>
      </c>
      <c r="F42" s="9" t="s">
        <v>43</v>
      </c>
      <c r="G42" t="s">
        <v>32</v>
      </c>
      <c r="H42" t="s">
        <v>32</v>
      </c>
    </row>
    <row r="43" spans="1:9" ht="12" customHeight="1" x14ac:dyDescent="0.2">
      <c r="A43" s="24" t="s">
        <v>32</v>
      </c>
      <c r="B43" s="1" t="s">
        <v>25</v>
      </c>
      <c r="C43" s="9">
        <v>4</v>
      </c>
      <c r="D43" s="9">
        <v>4</v>
      </c>
      <c r="E43" s="9" t="s">
        <v>43</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v>1</v>
      </c>
      <c r="D45" s="9">
        <v>1</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58</v>
      </c>
      <c r="D47" s="3">
        <v>35</v>
      </c>
      <c r="E47" s="3">
        <v>1</v>
      </c>
      <c r="F47" s="3">
        <v>22</v>
      </c>
    </row>
    <row r="48" spans="1:9" ht="12" customHeight="1" x14ac:dyDescent="0.2">
      <c r="A48" s="24" t="s">
        <v>32</v>
      </c>
      <c r="B48" s="1" t="s">
        <v>9</v>
      </c>
      <c r="C48" s="9">
        <v>1</v>
      </c>
      <c r="D48" s="9">
        <v>1</v>
      </c>
      <c r="E48" s="9" t="s">
        <v>43</v>
      </c>
      <c r="F48" s="9" t="s">
        <v>43</v>
      </c>
      <c r="G48" t="s">
        <v>32</v>
      </c>
      <c r="H48" t="s">
        <v>32</v>
      </c>
    </row>
    <row r="49" spans="1:9" ht="12" customHeight="1" x14ac:dyDescent="0.2">
      <c r="A49" s="24" t="s">
        <v>32</v>
      </c>
      <c r="B49" s="1" t="s">
        <v>10</v>
      </c>
      <c r="C49" s="9" t="s">
        <v>43</v>
      </c>
      <c r="D49" s="9" t="s">
        <v>43</v>
      </c>
      <c r="E49" s="9" t="s">
        <v>43</v>
      </c>
      <c r="F49" s="9" t="s">
        <v>43</v>
      </c>
      <c r="G49" t="s">
        <v>32</v>
      </c>
      <c r="H49" t="s">
        <v>32</v>
      </c>
      <c r="I49" t="s">
        <v>32</v>
      </c>
    </row>
    <row r="50" spans="1:9" ht="12" customHeight="1" x14ac:dyDescent="0.2">
      <c r="A50" s="24" t="s">
        <v>32</v>
      </c>
      <c r="B50" s="1" t="s">
        <v>11</v>
      </c>
      <c r="C50" s="9" t="s">
        <v>43</v>
      </c>
      <c r="D50" s="9" t="s">
        <v>43</v>
      </c>
      <c r="E50" s="9" t="s">
        <v>43</v>
      </c>
      <c r="F50" s="9" t="s">
        <v>43</v>
      </c>
      <c r="G50" t="s">
        <v>32</v>
      </c>
      <c r="H50" t="s">
        <v>32</v>
      </c>
      <c r="I50" t="s">
        <v>32</v>
      </c>
    </row>
    <row r="51" spans="1:9" ht="12" customHeight="1" x14ac:dyDescent="0.2">
      <c r="A51" s="24" t="s">
        <v>32</v>
      </c>
      <c r="B51" s="1" t="s">
        <v>12</v>
      </c>
      <c r="C51" s="9">
        <v>2</v>
      </c>
      <c r="D51" s="9">
        <v>1</v>
      </c>
      <c r="E51" s="9" t="s">
        <v>43</v>
      </c>
      <c r="F51" s="9">
        <v>1</v>
      </c>
      <c r="G51" t="s">
        <v>32</v>
      </c>
      <c r="H51" t="s">
        <v>32</v>
      </c>
    </row>
    <row r="52" spans="1:9" ht="12" customHeight="1" x14ac:dyDescent="0.2">
      <c r="A52" s="24" t="s">
        <v>32</v>
      </c>
      <c r="B52" s="1" t="s">
        <v>13</v>
      </c>
      <c r="C52" s="9">
        <v>3</v>
      </c>
      <c r="D52" s="9" t="s">
        <v>43</v>
      </c>
      <c r="E52" s="9" t="s">
        <v>43</v>
      </c>
      <c r="F52" s="9">
        <v>3</v>
      </c>
      <c r="G52" t="s">
        <v>32</v>
      </c>
      <c r="H52" t="s">
        <v>32</v>
      </c>
    </row>
    <row r="53" spans="1:9" ht="12" customHeight="1" x14ac:dyDescent="0.2">
      <c r="A53" s="24" t="s">
        <v>32</v>
      </c>
      <c r="B53" s="1" t="s">
        <v>14</v>
      </c>
      <c r="C53" s="9">
        <v>1</v>
      </c>
      <c r="D53" s="9" t="s">
        <v>43</v>
      </c>
      <c r="E53" s="9" t="s">
        <v>43</v>
      </c>
      <c r="F53" s="9">
        <v>1</v>
      </c>
      <c r="G53" t="s">
        <v>32</v>
      </c>
      <c r="H53" t="s">
        <v>32</v>
      </c>
    </row>
    <row r="54" spans="1:9" ht="12" customHeight="1" x14ac:dyDescent="0.2">
      <c r="A54" s="24" t="s">
        <v>32</v>
      </c>
      <c r="B54" s="1" t="s">
        <v>15</v>
      </c>
      <c r="C54" s="9" t="s">
        <v>43</v>
      </c>
      <c r="D54" s="9" t="s">
        <v>43</v>
      </c>
      <c r="E54" s="9" t="s">
        <v>43</v>
      </c>
      <c r="F54" s="9" t="s">
        <v>43</v>
      </c>
      <c r="G54" t="s">
        <v>32</v>
      </c>
      <c r="H54" t="s">
        <v>32</v>
      </c>
      <c r="I54" t="s">
        <v>32</v>
      </c>
    </row>
    <row r="55" spans="1:9" ht="12" customHeight="1" x14ac:dyDescent="0.2">
      <c r="A55" s="24" t="s">
        <v>32</v>
      </c>
      <c r="B55" s="1" t="s">
        <v>16</v>
      </c>
      <c r="C55" s="9">
        <v>6</v>
      </c>
      <c r="D55" s="9" t="s">
        <v>43</v>
      </c>
      <c r="E55" s="9">
        <v>1</v>
      </c>
      <c r="F55" s="9">
        <v>5</v>
      </c>
      <c r="G55" t="s">
        <v>32</v>
      </c>
      <c r="H55" t="s">
        <v>32</v>
      </c>
    </row>
    <row r="56" spans="1:9" ht="12" customHeight="1" x14ac:dyDescent="0.2">
      <c r="A56" s="24" t="s">
        <v>32</v>
      </c>
      <c r="B56" s="1" t="s">
        <v>17</v>
      </c>
      <c r="C56" s="9">
        <v>5</v>
      </c>
      <c r="D56" s="9">
        <v>3</v>
      </c>
      <c r="E56" s="9" t="s">
        <v>43</v>
      </c>
      <c r="F56" s="9">
        <v>2</v>
      </c>
      <c r="G56" t="s">
        <v>32</v>
      </c>
      <c r="H56" t="s">
        <v>32</v>
      </c>
    </row>
    <row r="57" spans="1:9" ht="12" customHeight="1" x14ac:dyDescent="0.2">
      <c r="A57" s="24" t="s">
        <v>32</v>
      </c>
      <c r="B57" s="1" t="s">
        <v>18</v>
      </c>
      <c r="C57" s="9">
        <v>3</v>
      </c>
      <c r="D57" s="9">
        <v>1</v>
      </c>
      <c r="E57" s="9" t="s">
        <v>43</v>
      </c>
      <c r="F57" s="9">
        <v>2</v>
      </c>
      <c r="G57" t="s">
        <v>32</v>
      </c>
      <c r="H57" t="s">
        <v>32</v>
      </c>
    </row>
    <row r="58" spans="1:9" ht="12" customHeight="1" x14ac:dyDescent="0.2">
      <c r="A58" s="24" t="s">
        <v>32</v>
      </c>
      <c r="B58" s="1" t="s">
        <v>19</v>
      </c>
      <c r="C58" s="9">
        <v>4</v>
      </c>
      <c r="D58" s="9" t="s">
        <v>43</v>
      </c>
      <c r="E58" s="9" t="s">
        <v>43</v>
      </c>
      <c r="F58" s="9">
        <v>4</v>
      </c>
      <c r="G58" t="s">
        <v>32</v>
      </c>
      <c r="H58" t="s">
        <v>32</v>
      </c>
    </row>
    <row r="59" spans="1:9" ht="12" customHeight="1" x14ac:dyDescent="0.2">
      <c r="A59" s="24" t="s">
        <v>32</v>
      </c>
      <c r="B59" s="1" t="s">
        <v>20</v>
      </c>
      <c r="C59" s="9">
        <v>4</v>
      </c>
      <c r="D59" s="9">
        <v>3</v>
      </c>
      <c r="E59" s="9" t="s">
        <v>43</v>
      </c>
      <c r="F59" s="9">
        <v>1</v>
      </c>
      <c r="G59" t="s">
        <v>32</v>
      </c>
      <c r="H59" t="s">
        <v>32</v>
      </c>
    </row>
    <row r="60" spans="1:9" ht="12" customHeight="1" x14ac:dyDescent="0.2">
      <c r="A60" s="24" t="s">
        <v>32</v>
      </c>
      <c r="B60" s="1" t="s">
        <v>21</v>
      </c>
      <c r="C60" s="9">
        <v>3</v>
      </c>
      <c r="D60" s="9">
        <v>3</v>
      </c>
      <c r="E60" s="9" t="s">
        <v>43</v>
      </c>
      <c r="F60" s="9" t="s">
        <v>43</v>
      </c>
      <c r="G60" t="s">
        <v>32</v>
      </c>
      <c r="H60" t="s">
        <v>32</v>
      </c>
    </row>
    <row r="61" spans="1:9" ht="12" customHeight="1" x14ac:dyDescent="0.2">
      <c r="A61" s="24" t="s">
        <v>32</v>
      </c>
      <c r="B61" s="1" t="s">
        <v>22</v>
      </c>
      <c r="C61" s="9">
        <v>4</v>
      </c>
      <c r="D61" s="9">
        <v>3</v>
      </c>
      <c r="E61" s="9" t="s">
        <v>43</v>
      </c>
      <c r="F61" s="9">
        <v>1</v>
      </c>
      <c r="G61" t="s">
        <v>32</v>
      </c>
      <c r="H61" t="s">
        <v>32</v>
      </c>
    </row>
    <row r="62" spans="1:9" ht="12" customHeight="1" x14ac:dyDescent="0.2">
      <c r="A62" s="24" t="s">
        <v>32</v>
      </c>
      <c r="B62" s="1" t="s">
        <v>23</v>
      </c>
      <c r="C62" s="9">
        <v>7</v>
      </c>
      <c r="D62" s="9">
        <v>5</v>
      </c>
      <c r="E62" s="9" t="s">
        <v>43</v>
      </c>
      <c r="F62" s="9">
        <v>2</v>
      </c>
      <c r="G62" t="s">
        <v>32</v>
      </c>
      <c r="H62" t="s">
        <v>32</v>
      </c>
    </row>
    <row r="63" spans="1:9" ht="12" customHeight="1" x14ac:dyDescent="0.2">
      <c r="A63" s="24" t="s">
        <v>32</v>
      </c>
      <c r="B63" s="1" t="s">
        <v>24</v>
      </c>
      <c r="C63" s="9">
        <v>8</v>
      </c>
      <c r="D63" s="9">
        <v>8</v>
      </c>
      <c r="E63" s="9" t="s">
        <v>43</v>
      </c>
      <c r="F63" s="9" t="s">
        <v>43</v>
      </c>
      <c r="G63" t="s">
        <v>32</v>
      </c>
      <c r="H63" t="s">
        <v>32</v>
      </c>
    </row>
    <row r="64" spans="1:9" ht="12" customHeight="1" x14ac:dyDescent="0.2">
      <c r="A64" s="24" t="s">
        <v>32</v>
      </c>
      <c r="B64" s="1" t="s">
        <v>25</v>
      </c>
      <c r="C64" s="9">
        <v>7</v>
      </c>
      <c r="D64" s="9">
        <v>7</v>
      </c>
      <c r="E64" s="9" t="s">
        <v>43</v>
      </c>
      <c r="F64" s="9" t="s">
        <v>43</v>
      </c>
      <c r="G64" t="s">
        <v>32</v>
      </c>
      <c r="H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254</v>
      </c>
      <c r="D5" s="17">
        <v>147</v>
      </c>
      <c r="E5" s="17">
        <v>4</v>
      </c>
      <c r="F5" s="17">
        <v>103</v>
      </c>
    </row>
    <row r="6" spans="1:31" ht="12" customHeight="1" x14ac:dyDescent="0.2">
      <c r="A6" s="24" t="s">
        <v>32</v>
      </c>
      <c r="B6" s="1" t="s">
        <v>9</v>
      </c>
      <c r="C6" s="9">
        <v>4</v>
      </c>
      <c r="D6" s="9">
        <v>2</v>
      </c>
      <c r="E6" s="9" t="s">
        <v>43</v>
      </c>
      <c r="F6" s="9">
        <v>2</v>
      </c>
      <c r="G6" t="s">
        <v>32</v>
      </c>
      <c r="H6" t="s">
        <v>32</v>
      </c>
    </row>
    <row r="7" spans="1:31" ht="12" customHeight="1" x14ac:dyDescent="0.2">
      <c r="A7" s="24" t="s">
        <v>32</v>
      </c>
      <c r="B7" s="1" t="s">
        <v>10</v>
      </c>
      <c r="C7" s="9">
        <v>3</v>
      </c>
      <c r="D7" s="9" t="s">
        <v>43</v>
      </c>
      <c r="E7" s="9" t="s">
        <v>43</v>
      </c>
      <c r="F7" s="9">
        <v>3</v>
      </c>
      <c r="G7" t="s">
        <v>32</v>
      </c>
      <c r="H7" t="s">
        <v>32</v>
      </c>
    </row>
    <row r="8" spans="1:31" ht="12" customHeight="1" x14ac:dyDescent="0.2">
      <c r="A8" s="24" t="s">
        <v>32</v>
      </c>
      <c r="B8" s="1" t="s">
        <v>11</v>
      </c>
      <c r="C8" s="9">
        <v>10</v>
      </c>
      <c r="D8" s="9">
        <v>2</v>
      </c>
      <c r="E8" s="9" t="s">
        <v>43</v>
      </c>
      <c r="F8" s="9">
        <v>8</v>
      </c>
      <c r="G8" t="s">
        <v>32</v>
      </c>
      <c r="H8" t="s">
        <v>32</v>
      </c>
    </row>
    <row r="9" spans="1:31" ht="12" customHeight="1" x14ac:dyDescent="0.2">
      <c r="A9" s="24" t="s">
        <v>32</v>
      </c>
      <c r="B9" s="1" t="s">
        <v>12</v>
      </c>
      <c r="C9" s="9">
        <v>8</v>
      </c>
      <c r="D9" s="9">
        <v>2</v>
      </c>
      <c r="E9" s="9" t="s">
        <v>43</v>
      </c>
      <c r="F9" s="9">
        <v>6</v>
      </c>
      <c r="G9" t="s">
        <v>32</v>
      </c>
      <c r="H9" t="s">
        <v>32</v>
      </c>
    </row>
    <row r="10" spans="1:31" ht="12" customHeight="1" x14ac:dyDescent="0.2">
      <c r="A10" s="24" t="s">
        <v>32</v>
      </c>
      <c r="B10" s="1" t="s">
        <v>13</v>
      </c>
      <c r="C10" s="9">
        <v>11</v>
      </c>
      <c r="D10" s="9">
        <v>6</v>
      </c>
      <c r="E10" s="9" t="s">
        <v>43</v>
      </c>
      <c r="F10" s="9">
        <v>5</v>
      </c>
      <c r="G10" t="s">
        <v>32</v>
      </c>
      <c r="H10" t="s">
        <v>32</v>
      </c>
    </row>
    <row r="11" spans="1:31" ht="12" customHeight="1" x14ac:dyDescent="0.2">
      <c r="A11" s="24" t="s">
        <v>32</v>
      </c>
      <c r="B11" s="1" t="s">
        <v>14</v>
      </c>
      <c r="C11" s="9">
        <v>19</v>
      </c>
      <c r="D11" s="9">
        <v>5</v>
      </c>
      <c r="E11" s="9" t="s">
        <v>43</v>
      </c>
      <c r="F11" s="9">
        <v>14</v>
      </c>
      <c r="G11" t="s">
        <v>32</v>
      </c>
      <c r="H11" t="s">
        <v>32</v>
      </c>
    </row>
    <row r="12" spans="1:31" ht="12" customHeight="1" x14ac:dyDescent="0.2">
      <c r="A12" s="24" t="s">
        <v>32</v>
      </c>
      <c r="B12" s="1" t="s">
        <v>15</v>
      </c>
      <c r="C12" s="9">
        <v>17</v>
      </c>
      <c r="D12" s="9">
        <v>6</v>
      </c>
      <c r="E12" s="9" t="s">
        <v>43</v>
      </c>
      <c r="F12" s="9">
        <v>11</v>
      </c>
      <c r="G12" t="s">
        <v>32</v>
      </c>
      <c r="H12" t="s">
        <v>32</v>
      </c>
    </row>
    <row r="13" spans="1:31" ht="12" customHeight="1" x14ac:dyDescent="0.2">
      <c r="A13" s="24" t="s">
        <v>32</v>
      </c>
      <c r="B13" s="1" t="s">
        <v>16</v>
      </c>
      <c r="C13" s="9">
        <v>15</v>
      </c>
      <c r="D13" s="9">
        <v>6</v>
      </c>
      <c r="E13" s="9" t="s">
        <v>43</v>
      </c>
      <c r="F13" s="9">
        <v>9</v>
      </c>
      <c r="G13" t="s">
        <v>32</v>
      </c>
      <c r="H13" t="s">
        <v>32</v>
      </c>
    </row>
    <row r="14" spans="1:31" ht="12" customHeight="1" x14ac:dyDescent="0.2">
      <c r="A14" s="24" t="s">
        <v>32</v>
      </c>
      <c r="B14" s="1" t="s">
        <v>17</v>
      </c>
      <c r="C14" s="9">
        <v>25</v>
      </c>
      <c r="D14" s="9">
        <v>10</v>
      </c>
      <c r="E14" s="9">
        <v>1</v>
      </c>
      <c r="F14" s="9">
        <v>14</v>
      </c>
      <c r="G14" t="s">
        <v>32</v>
      </c>
      <c r="H14" t="s">
        <v>32</v>
      </c>
    </row>
    <row r="15" spans="1:31" ht="12" customHeight="1" x14ac:dyDescent="0.2">
      <c r="A15" s="24" t="s">
        <v>32</v>
      </c>
      <c r="B15" s="1" t="s">
        <v>18</v>
      </c>
      <c r="C15" s="9">
        <v>20</v>
      </c>
      <c r="D15" s="9">
        <v>11</v>
      </c>
      <c r="E15" s="9" t="s">
        <v>43</v>
      </c>
      <c r="F15" s="9">
        <v>9</v>
      </c>
      <c r="G15" t="s">
        <v>32</v>
      </c>
      <c r="H15" t="s">
        <v>32</v>
      </c>
    </row>
    <row r="16" spans="1:31" ht="12" customHeight="1" x14ac:dyDescent="0.2">
      <c r="A16" s="24" t="s">
        <v>32</v>
      </c>
      <c r="B16" s="1" t="s">
        <v>19</v>
      </c>
      <c r="C16" s="9">
        <v>29</v>
      </c>
      <c r="D16" s="9">
        <v>20</v>
      </c>
      <c r="E16" s="9" t="s">
        <v>43</v>
      </c>
      <c r="F16" s="9">
        <v>9</v>
      </c>
      <c r="G16" t="s">
        <v>32</v>
      </c>
      <c r="H16" t="s">
        <v>32</v>
      </c>
    </row>
    <row r="17" spans="1:9" ht="12" customHeight="1" x14ac:dyDescent="0.2">
      <c r="A17" s="24" t="s">
        <v>32</v>
      </c>
      <c r="B17" s="1" t="s">
        <v>20</v>
      </c>
      <c r="C17" s="9">
        <v>6</v>
      </c>
      <c r="D17" s="9">
        <v>3</v>
      </c>
      <c r="E17" s="9" t="s">
        <v>43</v>
      </c>
      <c r="F17" s="9">
        <v>3</v>
      </c>
      <c r="G17" t="s">
        <v>32</v>
      </c>
      <c r="H17" t="s">
        <v>32</v>
      </c>
    </row>
    <row r="18" spans="1:9" ht="12" customHeight="1" x14ac:dyDescent="0.2">
      <c r="A18" s="24" t="s">
        <v>32</v>
      </c>
      <c r="B18" s="1" t="s">
        <v>21</v>
      </c>
      <c r="C18" s="9">
        <v>15</v>
      </c>
      <c r="D18" s="9">
        <v>10</v>
      </c>
      <c r="E18" s="9" t="s">
        <v>43</v>
      </c>
      <c r="F18" s="9">
        <v>5</v>
      </c>
      <c r="G18" t="s">
        <v>32</v>
      </c>
      <c r="H18" t="s">
        <v>32</v>
      </c>
    </row>
    <row r="19" spans="1:9" ht="12" customHeight="1" x14ac:dyDescent="0.2">
      <c r="A19" s="24" t="s">
        <v>32</v>
      </c>
      <c r="B19" s="1" t="s">
        <v>22</v>
      </c>
      <c r="C19" s="9">
        <v>30</v>
      </c>
      <c r="D19" s="9">
        <v>24</v>
      </c>
      <c r="E19" s="9">
        <v>3</v>
      </c>
      <c r="F19" s="9">
        <v>3</v>
      </c>
      <c r="G19" t="s">
        <v>32</v>
      </c>
      <c r="H19" t="s">
        <v>32</v>
      </c>
    </row>
    <row r="20" spans="1:9" ht="12" customHeight="1" x14ac:dyDescent="0.2">
      <c r="A20" s="24" t="s">
        <v>32</v>
      </c>
      <c r="B20" s="1" t="s">
        <v>23</v>
      </c>
      <c r="C20" s="9">
        <v>10</v>
      </c>
      <c r="D20" s="9">
        <v>10</v>
      </c>
      <c r="E20" s="9" t="s">
        <v>43</v>
      </c>
      <c r="F20" s="9" t="s">
        <v>43</v>
      </c>
      <c r="G20" t="s">
        <v>32</v>
      </c>
      <c r="H20" t="s">
        <v>32</v>
      </c>
    </row>
    <row r="21" spans="1:9" ht="12" customHeight="1" x14ac:dyDescent="0.2">
      <c r="A21" s="24" t="s">
        <v>32</v>
      </c>
      <c r="B21" s="1" t="s">
        <v>24</v>
      </c>
      <c r="C21" s="9">
        <v>17</v>
      </c>
      <c r="D21" s="9">
        <v>16</v>
      </c>
      <c r="E21" s="9" t="s">
        <v>43</v>
      </c>
      <c r="F21" s="9">
        <v>1</v>
      </c>
      <c r="G21" t="s">
        <v>32</v>
      </c>
      <c r="H21" t="s">
        <v>32</v>
      </c>
    </row>
    <row r="22" spans="1:9" ht="12" customHeight="1" x14ac:dyDescent="0.2">
      <c r="A22" s="24" t="s">
        <v>32</v>
      </c>
      <c r="B22" s="1" t="s">
        <v>25</v>
      </c>
      <c r="C22" s="9">
        <v>10</v>
      </c>
      <c r="D22" s="9">
        <v>9</v>
      </c>
      <c r="E22" s="9" t="s">
        <v>43</v>
      </c>
      <c r="F22" s="9">
        <v>1</v>
      </c>
      <c r="G22" t="s">
        <v>32</v>
      </c>
      <c r="H22" t="s">
        <v>32</v>
      </c>
    </row>
    <row r="23" spans="1:9" ht="12" customHeight="1" x14ac:dyDescent="0.2">
      <c r="A23" s="24" t="s">
        <v>32</v>
      </c>
      <c r="B23" s="1" t="s">
        <v>26</v>
      </c>
      <c r="C23" s="9">
        <v>2</v>
      </c>
      <c r="D23" s="9">
        <v>2</v>
      </c>
      <c r="E23" s="9" t="s">
        <v>43</v>
      </c>
      <c r="F23" s="9" t="s">
        <v>43</v>
      </c>
      <c r="G23" t="s">
        <v>32</v>
      </c>
      <c r="H23" t="s">
        <v>32</v>
      </c>
    </row>
    <row r="24" spans="1:9" ht="12" customHeight="1" x14ac:dyDescent="0.25">
      <c r="A24" s="24" t="s">
        <v>32</v>
      </c>
      <c r="B24" s="1" t="s">
        <v>27</v>
      </c>
      <c r="C24" s="9">
        <v>3</v>
      </c>
      <c r="D24" s="9">
        <v>3</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141</v>
      </c>
      <c r="D26" s="3">
        <v>82</v>
      </c>
      <c r="E26" s="3">
        <v>4</v>
      </c>
      <c r="F26" s="3">
        <v>55</v>
      </c>
    </row>
    <row r="27" spans="1:9" ht="12" customHeight="1" x14ac:dyDescent="0.2">
      <c r="A27" s="24" t="s">
        <v>32</v>
      </c>
      <c r="B27" s="1" t="s">
        <v>9</v>
      </c>
      <c r="C27" s="9">
        <v>3</v>
      </c>
      <c r="D27" s="9">
        <v>2</v>
      </c>
      <c r="E27" s="9" t="s">
        <v>43</v>
      </c>
      <c r="F27" s="9">
        <v>1</v>
      </c>
      <c r="G27" t="s">
        <v>32</v>
      </c>
      <c r="H27" t="s">
        <v>32</v>
      </c>
    </row>
    <row r="28" spans="1:9" ht="12" customHeight="1" x14ac:dyDescent="0.2">
      <c r="A28" s="24" t="s">
        <v>32</v>
      </c>
      <c r="B28" s="1" t="s">
        <v>10</v>
      </c>
      <c r="C28" s="9">
        <v>2</v>
      </c>
      <c r="D28" s="9" t="s">
        <v>43</v>
      </c>
      <c r="E28" s="9" t="s">
        <v>43</v>
      </c>
      <c r="F28" s="9">
        <v>2</v>
      </c>
      <c r="G28" t="s">
        <v>32</v>
      </c>
      <c r="H28" t="s">
        <v>32</v>
      </c>
    </row>
    <row r="29" spans="1:9" ht="12" customHeight="1" x14ac:dyDescent="0.2">
      <c r="A29" s="24" t="s">
        <v>32</v>
      </c>
      <c r="B29" s="1" t="s">
        <v>11</v>
      </c>
      <c r="C29" s="9">
        <v>5</v>
      </c>
      <c r="D29" s="9">
        <v>1</v>
      </c>
      <c r="E29" s="9" t="s">
        <v>43</v>
      </c>
      <c r="F29" s="9">
        <v>4</v>
      </c>
      <c r="G29" t="s">
        <v>32</v>
      </c>
      <c r="H29" t="s">
        <v>32</v>
      </c>
    </row>
    <row r="30" spans="1:9" ht="12" customHeight="1" x14ac:dyDescent="0.2">
      <c r="A30" s="24" t="s">
        <v>32</v>
      </c>
      <c r="B30" s="1" t="s">
        <v>12</v>
      </c>
      <c r="C30" s="9" t="s">
        <v>43</v>
      </c>
      <c r="D30" s="9" t="s">
        <v>43</v>
      </c>
      <c r="E30" s="9" t="s">
        <v>43</v>
      </c>
      <c r="F30" s="9" t="s">
        <v>43</v>
      </c>
      <c r="G30" t="s">
        <v>32</v>
      </c>
      <c r="H30" t="s">
        <v>32</v>
      </c>
      <c r="I30" t="s">
        <v>32</v>
      </c>
    </row>
    <row r="31" spans="1:9" ht="12" customHeight="1" x14ac:dyDescent="0.2">
      <c r="A31" s="24" t="s">
        <v>32</v>
      </c>
      <c r="B31" s="1" t="s">
        <v>13</v>
      </c>
      <c r="C31" s="9">
        <v>7</v>
      </c>
      <c r="D31" s="9">
        <v>5</v>
      </c>
      <c r="E31" s="9" t="s">
        <v>43</v>
      </c>
      <c r="F31" s="9">
        <v>2</v>
      </c>
      <c r="G31" t="s">
        <v>32</v>
      </c>
      <c r="H31" t="s">
        <v>32</v>
      </c>
    </row>
    <row r="32" spans="1:9" ht="12" customHeight="1" x14ac:dyDescent="0.2">
      <c r="A32" s="24" t="s">
        <v>32</v>
      </c>
      <c r="B32" s="1" t="s">
        <v>14</v>
      </c>
      <c r="C32" s="9">
        <v>8</v>
      </c>
      <c r="D32" s="9">
        <v>1</v>
      </c>
      <c r="E32" s="9" t="s">
        <v>43</v>
      </c>
      <c r="F32" s="9">
        <v>7</v>
      </c>
      <c r="G32" t="s">
        <v>32</v>
      </c>
      <c r="H32" t="s">
        <v>32</v>
      </c>
    </row>
    <row r="33" spans="1:9" ht="12" customHeight="1" x14ac:dyDescent="0.2">
      <c r="A33" s="24" t="s">
        <v>32</v>
      </c>
      <c r="B33" s="1" t="s">
        <v>15</v>
      </c>
      <c r="C33" s="9">
        <v>11</v>
      </c>
      <c r="D33" s="9">
        <v>3</v>
      </c>
      <c r="E33" s="9" t="s">
        <v>43</v>
      </c>
      <c r="F33" s="9">
        <v>8</v>
      </c>
      <c r="G33" t="s">
        <v>32</v>
      </c>
      <c r="H33" t="s">
        <v>32</v>
      </c>
    </row>
    <row r="34" spans="1:9" ht="12" customHeight="1" x14ac:dyDescent="0.2">
      <c r="A34" s="24" t="s">
        <v>32</v>
      </c>
      <c r="B34" s="1" t="s">
        <v>16</v>
      </c>
      <c r="C34" s="9">
        <v>11</v>
      </c>
      <c r="D34" s="9">
        <v>4</v>
      </c>
      <c r="E34" s="9" t="s">
        <v>43</v>
      </c>
      <c r="F34" s="9">
        <v>7</v>
      </c>
      <c r="G34" t="s">
        <v>32</v>
      </c>
      <c r="H34" t="s">
        <v>32</v>
      </c>
    </row>
    <row r="35" spans="1:9" ht="12" customHeight="1" x14ac:dyDescent="0.2">
      <c r="A35" s="24" t="s">
        <v>32</v>
      </c>
      <c r="B35" s="1" t="s">
        <v>17</v>
      </c>
      <c r="C35" s="9">
        <v>16</v>
      </c>
      <c r="D35" s="9">
        <v>6</v>
      </c>
      <c r="E35" s="9">
        <v>1</v>
      </c>
      <c r="F35" s="9">
        <v>9</v>
      </c>
      <c r="G35" t="s">
        <v>32</v>
      </c>
      <c r="H35" t="s">
        <v>32</v>
      </c>
    </row>
    <row r="36" spans="1:9" ht="12" customHeight="1" x14ac:dyDescent="0.2">
      <c r="A36" s="24" t="s">
        <v>32</v>
      </c>
      <c r="B36" s="1" t="s">
        <v>18</v>
      </c>
      <c r="C36" s="9">
        <v>10</v>
      </c>
      <c r="D36" s="9">
        <v>6</v>
      </c>
      <c r="E36" s="9" t="s">
        <v>43</v>
      </c>
      <c r="F36" s="9">
        <v>4</v>
      </c>
      <c r="G36" t="s">
        <v>32</v>
      </c>
      <c r="H36" t="s">
        <v>32</v>
      </c>
    </row>
    <row r="37" spans="1:9" ht="12" customHeight="1" x14ac:dyDescent="0.2">
      <c r="A37" s="24" t="s">
        <v>32</v>
      </c>
      <c r="B37" s="1" t="s">
        <v>19</v>
      </c>
      <c r="C37" s="9">
        <v>20</v>
      </c>
      <c r="D37" s="9">
        <v>14</v>
      </c>
      <c r="E37" s="9" t="s">
        <v>43</v>
      </c>
      <c r="F37" s="9">
        <v>6</v>
      </c>
      <c r="G37" t="s">
        <v>32</v>
      </c>
      <c r="H37" t="s">
        <v>32</v>
      </c>
    </row>
    <row r="38" spans="1:9" ht="12" customHeight="1" x14ac:dyDescent="0.2">
      <c r="A38" s="24" t="s">
        <v>32</v>
      </c>
      <c r="B38" s="1" t="s">
        <v>20</v>
      </c>
      <c r="C38" s="9">
        <v>2</v>
      </c>
      <c r="D38" s="9">
        <v>1</v>
      </c>
      <c r="E38" s="9" t="s">
        <v>43</v>
      </c>
      <c r="F38" s="9">
        <v>1</v>
      </c>
      <c r="G38" t="s">
        <v>32</v>
      </c>
      <c r="H38" t="s">
        <v>32</v>
      </c>
    </row>
    <row r="39" spans="1:9" ht="12" customHeight="1" x14ac:dyDescent="0.2">
      <c r="A39" s="24" t="s">
        <v>32</v>
      </c>
      <c r="B39" s="1" t="s">
        <v>21</v>
      </c>
      <c r="C39" s="9">
        <v>8</v>
      </c>
      <c r="D39" s="9">
        <v>7</v>
      </c>
      <c r="E39" s="9" t="s">
        <v>43</v>
      </c>
      <c r="F39" s="9">
        <v>1</v>
      </c>
      <c r="G39" t="s">
        <v>32</v>
      </c>
      <c r="H39" t="s">
        <v>32</v>
      </c>
    </row>
    <row r="40" spans="1:9" ht="12" customHeight="1" x14ac:dyDescent="0.2">
      <c r="A40" s="24" t="s">
        <v>32</v>
      </c>
      <c r="B40" s="1" t="s">
        <v>22</v>
      </c>
      <c r="C40" s="9">
        <v>20</v>
      </c>
      <c r="D40" s="9">
        <v>15</v>
      </c>
      <c r="E40" s="9">
        <v>3</v>
      </c>
      <c r="F40" s="9">
        <v>2</v>
      </c>
      <c r="G40" t="s">
        <v>32</v>
      </c>
      <c r="H40" t="s">
        <v>32</v>
      </c>
    </row>
    <row r="41" spans="1:9" ht="12" customHeight="1" x14ac:dyDescent="0.2">
      <c r="A41" s="24" t="s">
        <v>32</v>
      </c>
      <c r="B41" s="1" t="s">
        <v>23</v>
      </c>
      <c r="C41" s="9">
        <v>4</v>
      </c>
      <c r="D41" s="9">
        <v>4</v>
      </c>
      <c r="E41" s="9" t="s">
        <v>43</v>
      </c>
      <c r="F41" s="9" t="s">
        <v>43</v>
      </c>
      <c r="G41" t="s">
        <v>32</v>
      </c>
      <c r="H41" t="s">
        <v>32</v>
      </c>
    </row>
    <row r="42" spans="1:9" ht="12" customHeight="1" x14ac:dyDescent="0.2">
      <c r="A42" s="24" t="s">
        <v>32</v>
      </c>
      <c r="B42" s="1" t="s">
        <v>24</v>
      </c>
      <c r="C42" s="9">
        <v>7</v>
      </c>
      <c r="D42" s="9">
        <v>7</v>
      </c>
      <c r="E42" s="9" t="s">
        <v>43</v>
      </c>
      <c r="F42" s="9" t="s">
        <v>43</v>
      </c>
      <c r="G42" t="s">
        <v>32</v>
      </c>
      <c r="H42" t="s">
        <v>32</v>
      </c>
    </row>
    <row r="43" spans="1:9" ht="12" customHeight="1" x14ac:dyDescent="0.2">
      <c r="A43" s="24" t="s">
        <v>32</v>
      </c>
      <c r="B43" s="1" t="s">
        <v>25</v>
      </c>
      <c r="C43" s="9">
        <v>4</v>
      </c>
      <c r="D43" s="9">
        <v>3</v>
      </c>
      <c r="E43" s="9" t="s">
        <v>43</v>
      </c>
      <c r="F43" s="9">
        <v>1</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113</v>
      </c>
      <c r="D47" s="3">
        <v>65</v>
      </c>
      <c r="E47" s="3" t="s">
        <v>43</v>
      </c>
      <c r="F47" s="3">
        <v>48</v>
      </c>
    </row>
    <row r="48" spans="1:9" ht="12" customHeight="1" x14ac:dyDescent="0.2">
      <c r="A48" s="24" t="s">
        <v>32</v>
      </c>
      <c r="B48" s="1" t="s">
        <v>9</v>
      </c>
      <c r="C48" s="9">
        <v>1</v>
      </c>
      <c r="D48" s="9" t="s">
        <v>43</v>
      </c>
      <c r="E48" s="9" t="s">
        <v>43</v>
      </c>
      <c r="F48" s="9">
        <v>1</v>
      </c>
      <c r="G48" t="s">
        <v>32</v>
      </c>
      <c r="H48" t="s">
        <v>32</v>
      </c>
    </row>
    <row r="49" spans="1:8" ht="12" customHeight="1" x14ac:dyDescent="0.2">
      <c r="A49" s="24" t="s">
        <v>32</v>
      </c>
      <c r="B49" s="1" t="s">
        <v>10</v>
      </c>
      <c r="C49" s="9">
        <v>1</v>
      </c>
      <c r="D49" s="9" t="s">
        <v>43</v>
      </c>
      <c r="E49" s="9" t="s">
        <v>43</v>
      </c>
      <c r="F49" s="9">
        <v>1</v>
      </c>
      <c r="G49" t="s">
        <v>32</v>
      </c>
      <c r="H49" t="s">
        <v>32</v>
      </c>
    </row>
    <row r="50" spans="1:8" ht="12" customHeight="1" x14ac:dyDescent="0.2">
      <c r="A50" s="24" t="s">
        <v>32</v>
      </c>
      <c r="B50" s="1" t="s">
        <v>11</v>
      </c>
      <c r="C50" s="9">
        <v>5</v>
      </c>
      <c r="D50" s="9">
        <v>1</v>
      </c>
      <c r="E50" s="9" t="s">
        <v>43</v>
      </c>
      <c r="F50" s="9">
        <v>4</v>
      </c>
      <c r="G50" t="s">
        <v>32</v>
      </c>
      <c r="H50" t="s">
        <v>32</v>
      </c>
    </row>
    <row r="51" spans="1:8" ht="12" customHeight="1" x14ac:dyDescent="0.2">
      <c r="A51" s="24" t="s">
        <v>32</v>
      </c>
      <c r="B51" s="1" t="s">
        <v>12</v>
      </c>
      <c r="C51" s="9">
        <v>8</v>
      </c>
      <c r="D51" s="9">
        <v>2</v>
      </c>
      <c r="E51" s="9" t="s">
        <v>43</v>
      </c>
      <c r="F51" s="9">
        <v>6</v>
      </c>
      <c r="G51" t="s">
        <v>32</v>
      </c>
      <c r="H51" t="s">
        <v>32</v>
      </c>
    </row>
    <row r="52" spans="1:8" ht="12" customHeight="1" x14ac:dyDescent="0.2">
      <c r="A52" s="24" t="s">
        <v>32</v>
      </c>
      <c r="B52" s="1" t="s">
        <v>13</v>
      </c>
      <c r="C52" s="9">
        <v>4</v>
      </c>
      <c r="D52" s="9">
        <v>1</v>
      </c>
      <c r="E52" s="9" t="s">
        <v>43</v>
      </c>
      <c r="F52" s="9">
        <v>3</v>
      </c>
      <c r="G52" t="s">
        <v>32</v>
      </c>
      <c r="H52" t="s">
        <v>32</v>
      </c>
    </row>
    <row r="53" spans="1:8" ht="12" customHeight="1" x14ac:dyDescent="0.2">
      <c r="A53" s="24" t="s">
        <v>32</v>
      </c>
      <c r="B53" s="1" t="s">
        <v>14</v>
      </c>
      <c r="C53" s="9">
        <v>11</v>
      </c>
      <c r="D53" s="9">
        <v>4</v>
      </c>
      <c r="E53" s="9" t="s">
        <v>43</v>
      </c>
      <c r="F53" s="9">
        <v>7</v>
      </c>
      <c r="G53" t="s">
        <v>32</v>
      </c>
      <c r="H53" t="s">
        <v>32</v>
      </c>
    </row>
    <row r="54" spans="1:8" ht="12" customHeight="1" x14ac:dyDescent="0.2">
      <c r="A54" s="24" t="s">
        <v>32</v>
      </c>
      <c r="B54" s="1" t="s">
        <v>15</v>
      </c>
      <c r="C54" s="9">
        <v>6</v>
      </c>
      <c r="D54" s="9">
        <v>3</v>
      </c>
      <c r="E54" s="9" t="s">
        <v>43</v>
      </c>
      <c r="F54" s="9">
        <v>3</v>
      </c>
      <c r="G54" t="s">
        <v>32</v>
      </c>
      <c r="H54" t="s">
        <v>32</v>
      </c>
    </row>
    <row r="55" spans="1:8" ht="12" customHeight="1" x14ac:dyDescent="0.2">
      <c r="A55" s="24" t="s">
        <v>32</v>
      </c>
      <c r="B55" s="1" t="s">
        <v>16</v>
      </c>
      <c r="C55" s="9">
        <v>4</v>
      </c>
      <c r="D55" s="9">
        <v>2</v>
      </c>
      <c r="E55" s="9" t="s">
        <v>43</v>
      </c>
      <c r="F55" s="9">
        <v>2</v>
      </c>
      <c r="G55" t="s">
        <v>32</v>
      </c>
      <c r="H55" t="s">
        <v>32</v>
      </c>
    </row>
    <row r="56" spans="1:8" ht="12" customHeight="1" x14ac:dyDescent="0.2">
      <c r="A56" s="24" t="s">
        <v>32</v>
      </c>
      <c r="B56" s="1" t="s">
        <v>17</v>
      </c>
      <c r="C56" s="9">
        <v>9</v>
      </c>
      <c r="D56" s="9">
        <v>4</v>
      </c>
      <c r="E56" s="9" t="s">
        <v>43</v>
      </c>
      <c r="F56" s="9">
        <v>5</v>
      </c>
      <c r="G56" t="s">
        <v>32</v>
      </c>
      <c r="H56" t="s">
        <v>32</v>
      </c>
    </row>
    <row r="57" spans="1:8" ht="12" customHeight="1" x14ac:dyDescent="0.2">
      <c r="A57" s="24" t="s">
        <v>32</v>
      </c>
      <c r="B57" s="1" t="s">
        <v>18</v>
      </c>
      <c r="C57" s="9">
        <v>10</v>
      </c>
      <c r="D57" s="9">
        <v>5</v>
      </c>
      <c r="E57" s="9" t="s">
        <v>43</v>
      </c>
      <c r="F57" s="9">
        <v>5</v>
      </c>
      <c r="G57" t="s">
        <v>32</v>
      </c>
      <c r="H57" t="s">
        <v>32</v>
      </c>
    </row>
    <row r="58" spans="1:8" ht="12" customHeight="1" x14ac:dyDescent="0.2">
      <c r="A58" s="24" t="s">
        <v>32</v>
      </c>
      <c r="B58" s="1" t="s">
        <v>19</v>
      </c>
      <c r="C58" s="9">
        <v>9</v>
      </c>
      <c r="D58" s="9">
        <v>6</v>
      </c>
      <c r="E58" s="9" t="s">
        <v>43</v>
      </c>
      <c r="F58" s="9">
        <v>3</v>
      </c>
      <c r="G58" t="s">
        <v>32</v>
      </c>
      <c r="H58" t="s">
        <v>32</v>
      </c>
    </row>
    <row r="59" spans="1:8" ht="12" customHeight="1" x14ac:dyDescent="0.2">
      <c r="A59" s="24" t="s">
        <v>32</v>
      </c>
      <c r="B59" s="1" t="s">
        <v>20</v>
      </c>
      <c r="C59" s="9">
        <v>4</v>
      </c>
      <c r="D59" s="9">
        <v>2</v>
      </c>
      <c r="E59" s="9" t="s">
        <v>43</v>
      </c>
      <c r="F59" s="9">
        <v>2</v>
      </c>
      <c r="G59" t="s">
        <v>32</v>
      </c>
      <c r="H59" t="s">
        <v>32</v>
      </c>
    </row>
    <row r="60" spans="1:8" ht="12" customHeight="1" x14ac:dyDescent="0.2">
      <c r="A60" s="24" t="s">
        <v>32</v>
      </c>
      <c r="B60" s="1" t="s">
        <v>21</v>
      </c>
      <c r="C60" s="9">
        <v>7</v>
      </c>
      <c r="D60" s="9">
        <v>3</v>
      </c>
      <c r="E60" s="9" t="s">
        <v>43</v>
      </c>
      <c r="F60" s="9">
        <v>4</v>
      </c>
      <c r="G60" t="s">
        <v>32</v>
      </c>
      <c r="H60" t="s">
        <v>32</v>
      </c>
    </row>
    <row r="61" spans="1:8" ht="12" customHeight="1" x14ac:dyDescent="0.2">
      <c r="A61" s="24" t="s">
        <v>32</v>
      </c>
      <c r="B61" s="1" t="s">
        <v>22</v>
      </c>
      <c r="C61" s="9">
        <v>10</v>
      </c>
      <c r="D61" s="9">
        <v>9</v>
      </c>
      <c r="E61" s="9" t="s">
        <v>43</v>
      </c>
      <c r="F61" s="9">
        <v>1</v>
      </c>
      <c r="G61" t="s">
        <v>32</v>
      </c>
      <c r="H61" t="s">
        <v>32</v>
      </c>
    </row>
    <row r="62" spans="1:8" ht="12" customHeight="1" x14ac:dyDescent="0.2">
      <c r="A62" s="24" t="s">
        <v>32</v>
      </c>
      <c r="B62" s="1" t="s">
        <v>23</v>
      </c>
      <c r="C62" s="9">
        <v>6</v>
      </c>
      <c r="D62" s="9">
        <v>6</v>
      </c>
      <c r="E62" s="9" t="s">
        <v>43</v>
      </c>
      <c r="F62" s="9" t="s">
        <v>43</v>
      </c>
      <c r="G62" t="s">
        <v>32</v>
      </c>
      <c r="H62" t="s">
        <v>32</v>
      </c>
    </row>
    <row r="63" spans="1:8" ht="12" customHeight="1" x14ac:dyDescent="0.2">
      <c r="A63" s="24" t="s">
        <v>32</v>
      </c>
      <c r="B63" s="1" t="s">
        <v>24</v>
      </c>
      <c r="C63" s="9">
        <v>10</v>
      </c>
      <c r="D63" s="9">
        <v>9</v>
      </c>
      <c r="E63" s="9" t="s">
        <v>43</v>
      </c>
      <c r="F63" s="9">
        <v>1</v>
      </c>
      <c r="G63" t="s">
        <v>32</v>
      </c>
      <c r="H63" t="s">
        <v>32</v>
      </c>
    </row>
    <row r="64" spans="1:8" ht="12" customHeight="1" x14ac:dyDescent="0.2">
      <c r="A64" s="24" t="s">
        <v>32</v>
      </c>
      <c r="B64" s="1" t="s">
        <v>25</v>
      </c>
      <c r="C64" s="9">
        <v>6</v>
      </c>
      <c r="D64" s="9">
        <v>6</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158</v>
      </c>
      <c r="D5" s="17">
        <v>83</v>
      </c>
      <c r="E5" s="17">
        <v>3</v>
      </c>
      <c r="F5" s="17">
        <v>72</v>
      </c>
    </row>
    <row r="6" spans="1:31" ht="12" customHeight="1" x14ac:dyDescent="0.2">
      <c r="A6" s="24" t="s">
        <v>32</v>
      </c>
      <c r="B6" s="1" t="s">
        <v>9</v>
      </c>
      <c r="C6" s="9">
        <v>4</v>
      </c>
      <c r="D6" s="9">
        <v>3</v>
      </c>
      <c r="E6" s="9" t="s">
        <v>43</v>
      </c>
      <c r="F6" s="9">
        <v>1</v>
      </c>
      <c r="G6" t="s">
        <v>32</v>
      </c>
      <c r="H6" t="s">
        <v>32</v>
      </c>
    </row>
    <row r="7" spans="1:31" ht="12" customHeight="1" x14ac:dyDescent="0.2">
      <c r="A7" s="24" t="s">
        <v>32</v>
      </c>
      <c r="B7" s="1" t="s">
        <v>10</v>
      </c>
      <c r="C7" s="9">
        <v>1</v>
      </c>
      <c r="D7" s="9" t="s">
        <v>43</v>
      </c>
      <c r="E7" s="9">
        <v>1</v>
      </c>
      <c r="F7" s="9" t="s">
        <v>43</v>
      </c>
      <c r="G7" t="s">
        <v>32</v>
      </c>
      <c r="H7" t="s">
        <v>32</v>
      </c>
    </row>
    <row r="8" spans="1:31" ht="12" customHeight="1" x14ac:dyDescent="0.2">
      <c r="A8" s="24" t="s">
        <v>32</v>
      </c>
      <c r="B8" s="1" t="s">
        <v>11</v>
      </c>
      <c r="C8" s="9">
        <v>7</v>
      </c>
      <c r="D8" s="9">
        <v>3</v>
      </c>
      <c r="E8" s="9" t="s">
        <v>43</v>
      </c>
      <c r="F8" s="9">
        <v>4</v>
      </c>
      <c r="G8" t="s">
        <v>32</v>
      </c>
      <c r="H8" t="s">
        <v>32</v>
      </c>
    </row>
    <row r="9" spans="1:31" ht="12" customHeight="1" x14ac:dyDescent="0.2">
      <c r="A9" s="24" t="s">
        <v>32</v>
      </c>
      <c r="B9" s="1" t="s">
        <v>12</v>
      </c>
      <c r="C9" s="9">
        <v>9</v>
      </c>
      <c r="D9" s="9">
        <v>5</v>
      </c>
      <c r="E9" s="9" t="s">
        <v>43</v>
      </c>
      <c r="F9" s="9">
        <v>4</v>
      </c>
      <c r="G9" t="s">
        <v>32</v>
      </c>
      <c r="H9" t="s">
        <v>32</v>
      </c>
    </row>
    <row r="10" spans="1:31" ht="12" customHeight="1" x14ac:dyDescent="0.2">
      <c r="A10" s="24" t="s">
        <v>32</v>
      </c>
      <c r="B10" s="1" t="s">
        <v>13</v>
      </c>
      <c r="C10" s="9">
        <v>9</v>
      </c>
      <c r="D10" s="9">
        <v>1</v>
      </c>
      <c r="E10" s="9" t="s">
        <v>43</v>
      </c>
      <c r="F10" s="9">
        <v>8</v>
      </c>
      <c r="G10" t="s">
        <v>32</v>
      </c>
      <c r="H10" t="s">
        <v>32</v>
      </c>
    </row>
    <row r="11" spans="1:31" ht="12" customHeight="1" x14ac:dyDescent="0.2">
      <c r="A11" s="24" t="s">
        <v>32</v>
      </c>
      <c r="B11" s="1" t="s">
        <v>14</v>
      </c>
      <c r="C11" s="9">
        <v>11</v>
      </c>
      <c r="D11" s="9">
        <v>4</v>
      </c>
      <c r="E11" s="9">
        <v>1</v>
      </c>
      <c r="F11" s="9">
        <v>6</v>
      </c>
      <c r="G11" t="s">
        <v>32</v>
      </c>
      <c r="H11" t="s">
        <v>32</v>
      </c>
    </row>
    <row r="12" spans="1:31" ht="12" customHeight="1" x14ac:dyDescent="0.2">
      <c r="A12" s="24" t="s">
        <v>32</v>
      </c>
      <c r="B12" s="1" t="s">
        <v>15</v>
      </c>
      <c r="C12" s="9">
        <v>20</v>
      </c>
      <c r="D12" s="9">
        <v>5</v>
      </c>
      <c r="E12" s="9" t="s">
        <v>43</v>
      </c>
      <c r="F12" s="9">
        <v>15</v>
      </c>
      <c r="G12" t="s">
        <v>32</v>
      </c>
      <c r="H12" t="s">
        <v>32</v>
      </c>
    </row>
    <row r="13" spans="1:31" ht="12" customHeight="1" x14ac:dyDescent="0.2">
      <c r="A13" s="24" t="s">
        <v>32</v>
      </c>
      <c r="B13" s="1" t="s">
        <v>16</v>
      </c>
      <c r="C13" s="9">
        <v>7</v>
      </c>
      <c r="D13" s="9">
        <v>4</v>
      </c>
      <c r="E13" s="9" t="s">
        <v>43</v>
      </c>
      <c r="F13" s="9">
        <v>3</v>
      </c>
      <c r="G13" t="s">
        <v>32</v>
      </c>
      <c r="H13" t="s">
        <v>32</v>
      </c>
    </row>
    <row r="14" spans="1:31" ht="12" customHeight="1" x14ac:dyDescent="0.2">
      <c r="A14" s="24" t="s">
        <v>32</v>
      </c>
      <c r="B14" s="1" t="s">
        <v>17</v>
      </c>
      <c r="C14" s="9">
        <v>18</v>
      </c>
      <c r="D14" s="9">
        <v>7</v>
      </c>
      <c r="E14" s="9" t="s">
        <v>43</v>
      </c>
      <c r="F14" s="9">
        <v>11</v>
      </c>
      <c r="G14" t="s">
        <v>32</v>
      </c>
      <c r="H14" t="s">
        <v>32</v>
      </c>
    </row>
    <row r="15" spans="1:31" ht="12" customHeight="1" x14ac:dyDescent="0.2">
      <c r="A15" s="24" t="s">
        <v>32</v>
      </c>
      <c r="B15" s="1" t="s">
        <v>18</v>
      </c>
      <c r="C15" s="9">
        <v>13</v>
      </c>
      <c r="D15" s="9">
        <v>6</v>
      </c>
      <c r="E15" s="9" t="s">
        <v>43</v>
      </c>
      <c r="F15" s="9">
        <v>7</v>
      </c>
      <c r="G15" t="s">
        <v>32</v>
      </c>
      <c r="H15" t="s">
        <v>32</v>
      </c>
    </row>
    <row r="16" spans="1:31" ht="12" customHeight="1" x14ac:dyDescent="0.2">
      <c r="A16" s="24" t="s">
        <v>32</v>
      </c>
      <c r="B16" s="1" t="s">
        <v>19</v>
      </c>
      <c r="C16" s="9">
        <v>8</v>
      </c>
      <c r="D16" s="9">
        <v>2</v>
      </c>
      <c r="E16" s="9" t="s">
        <v>43</v>
      </c>
      <c r="F16" s="9">
        <v>6</v>
      </c>
      <c r="G16" t="s">
        <v>32</v>
      </c>
      <c r="H16" t="s">
        <v>32</v>
      </c>
    </row>
    <row r="17" spans="1:9" ht="12" customHeight="1" x14ac:dyDescent="0.2">
      <c r="A17" s="24" t="s">
        <v>32</v>
      </c>
      <c r="B17" s="1" t="s">
        <v>20</v>
      </c>
      <c r="C17" s="9">
        <v>7</v>
      </c>
      <c r="D17" s="9">
        <v>6</v>
      </c>
      <c r="E17" s="9" t="s">
        <v>43</v>
      </c>
      <c r="F17" s="9">
        <v>1</v>
      </c>
      <c r="G17" t="s">
        <v>32</v>
      </c>
      <c r="H17" t="s">
        <v>32</v>
      </c>
    </row>
    <row r="18" spans="1:9" ht="12" customHeight="1" x14ac:dyDescent="0.2">
      <c r="A18" s="24" t="s">
        <v>32</v>
      </c>
      <c r="B18" s="1" t="s">
        <v>21</v>
      </c>
      <c r="C18" s="9">
        <v>9</v>
      </c>
      <c r="D18" s="9">
        <v>7</v>
      </c>
      <c r="E18" s="9" t="s">
        <v>43</v>
      </c>
      <c r="F18" s="9">
        <v>2</v>
      </c>
      <c r="G18" t="s">
        <v>32</v>
      </c>
      <c r="H18" t="s">
        <v>32</v>
      </c>
    </row>
    <row r="19" spans="1:9" ht="12" customHeight="1" x14ac:dyDescent="0.2">
      <c r="A19" s="24" t="s">
        <v>32</v>
      </c>
      <c r="B19" s="1" t="s">
        <v>22</v>
      </c>
      <c r="C19" s="9">
        <v>16</v>
      </c>
      <c r="D19" s="9">
        <v>13</v>
      </c>
      <c r="E19" s="9" t="s">
        <v>43</v>
      </c>
      <c r="F19" s="9">
        <v>3</v>
      </c>
      <c r="G19" t="s">
        <v>32</v>
      </c>
      <c r="H19" t="s">
        <v>32</v>
      </c>
    </row>
    <row r="20" spans="1:9" ht="12" customHeight="1" x14ac:dyDescent="0.2">
      <c r="A20" s="24" t="s">
        <v>32</v>
      </c>
      <c r="B20" s="1" t="s">
        <v>23</v>
      </c>
      <c r="C20" s="9">
        <v>8</v>
      </c>
      <c r="D20" s="9">
        <v>7</v>
      </c>
      <c r="E20" s="9" t="s">
        <v>43</v>
      </c>
      <c r="F20" s="9">
        <v>1</v>
      </c>
      <c r="G20" t="s">
        <v>32</v>
      </c>
      <c r="H20" t="s">
        <v>32</v>
      </c>
    </row>
    <row r="21" spans="1:9" ht="12" customHeight="1" x14ac:dyDescent="0.2">
      <c r="A21" s="24" t="s">
        <v>32</v>
      </c>
      <c r="B21" s="1" t="s">
        <v>24</v>
      </c>
      <c r="C21" s="9">
        <v>4</v>
      </c>
      <c r="D21" s="9">
        <v>4</v>
      </c>
      <c r="E21" s="9" t="s">
        <v>43</v>
      </c>
      <c r="F21" s="9" t="s">
        <v>43</v>
      </c>
      <c r="G21" t="s">
        <v>32</v>
      </c>
      <c r="H21" t="s">
        <v>32</v>
      </c>
    </row>
    <row r="22" spans="1:9" ht="12" customHeight="1" x14ac:dyDescent="0.2">
      <c r="A22" s="24" t="s">
        <v>32</v>
      </c>
      <c r="B22" s="1" t="s">
        <v>25</v>
      </c>
      <c r="C22" s="9">
        <v>5</v>
      </c>
      <c r="D22" s="9">
        <v>4</v>
      </c>
      <c r="E22" s="9">
        <v>1</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70</v>
      </c>
      <c r="D26" s="3">
        <v>36</v>
      </c>
      <c r="E26" s="3">
        <v>1</v>
      </c>
      <c r="F26" s="3">
        <v>33</v>
      </c>
    </row>
    <row r="27" spans="1:9" ht="12" customHeight="1" x14ac:dyDescent="0.2">
      <c r="A27" s="24" t="s">
        <v>32</v>
      </c>
      <c r="B27" s="1" t="s">
        <v>9</v>
      </c>
      <c r="C27" s="9">
        <v>3</v>
      </c>
      <c r="D27" s="9">
        <v>2</v>
      </c>
      <c r="E27" s="9" t="s">
        <v>43</v>
      </c>
      <c r="F27" s="9">
        <v>1</v>
      </c>
      <c r="G27" t="s">
        <v>32</v>
      </c>
      <c r="H27" t="s">
        <v>32</v>
      </c>
    </row>
    <row r="28" spans="1:9" ht="12" customHeight="1" x14ac:dyDescent="0.2">
      <c r="A28" s="24" t="s">
        <v>32</v>
      </c>
      <c r="B28" s="1" t="s">
        <v>10</v>
      </c>
      <c r="C28" s="9" t="s">
        <v>43</v>
      </c>
      <c r="D28" s="9" t="s">
        <v>43</v>
      </c>
      <c r="E28" s="9" t="s">
        <v>43</v>
      </c>
      <c r="F28" s="9" t="s">
        <v>43</v>
      </c>
      <c r="G28" t="s">
        <v>32</v>
      </c>
      <c r="H28" t="s">
        <v>32</v>
      </c>
      <c r="I28" t="s">
        <v>32</v>
      </c>
    </row>
    <row r="29" spans="1:9" ht="12" customHeight="1" x14ac:dyDescent="0.2">
      <c r="A29" s="24" t="s">
        <v>32</v>
      </c>
      <c r="B29" s="1" t="s">
        <v>11</v>
      </c>
      <c r="C29" s="9">
        <v>1</v>
      </c>
      <c r="D29" s="9" t="s">
        <v>43</v>
      </c>
      <c r="E29" s="9" t="s">
        <v>43</v>
      </c>
      <c r="F29" s="9">
        <v>1</v>
      </c>
      <c r="G29" t="s">
        <v>32</v>
      </c>
      <c r="H29" t="s">
        <v>32</v>
      </c>
    </row>
    <row r="30" spans="1:9" ht="12" customHeight="1" x14ac:dyDescent="0.2">
      <c r="A30" s="24" t="s">
        <v>32</v>
      </c>
      <c r="B30" s="1" t="s">
        <v>12</v>
      </c>
      <c r="C30" s="9">
        <v>7</v>
      </c>
      <c r="D30" s="9">
        <v>4</v>
      </c>
      <c r="E30" s="9" t="s">
        <v>43</v>
      </c>
      <c r="F30" s="9">
        <v>3</v>
      </c>
      <c r="G30" t="s">
        <v>32</v>
      </c>
      <c r="H30" t="s">
        <v>32</v>
      </c>
    </row>
    <row r="31" spans="1:9" ht="12" customHeight="1" x14ac:dyDescent="0.2">
      <c r="A31" s="24" t="s">
        <v>32</v>
      </c>
      <c r="B31" s="1" t="s">
        <v>13</v>
      </c>
      <c r="C31" s="9">
        <v>4</v>
      </c>
      <c r="D31" s="9" t="s">
        <v>43</v>
      </c>
      <c r="E31" s="9" t="s">
        <v>43</v>
      </c>
      <c r="F31" s="9">
        <v>4</v>
      </c>
      <c r="G31" t="s">
        <v>32</v>
      </c>
      <c r="H31" t="s">
        <v>32</v>
      </c>
    </row>
    <row r="32" spans="1:9" ht="12" customHeight="1" x14ac:dyDescent="0.2">
      <c r="A32" s="24" t="s">
        <v>32</v>
      </c>
      <c r="B32" s="1" t="s">
        <v>14</v>
      </c>
      <c r="C32" s="9">
        <v>3</v>
      </c>
      <c r="D32" s="9" t="s">
        <v>43</v>
      </c>
      <c r="E32" s="9" t="s">
        <v>43</v>
      </c>
      <c r="F32" s="9">
        <v>3</v>
      </c>
      <c r="G32" t="s">
        <v>32</v>
      </c>
      <c r="H32" t="s">
        <v>32</v>
      </c>
    </row>
    <row r="33" spans="1:9" ht="12" customHeight="1" x14ac:dyDescent="0.2">
      <c r="A33" s="24" t="s">
        <v>32</v>
      </c>
      <c r="B33" s="1" t="s">
        <v>15</v>
      </c>
      <c r="C33" s="9">
        <v>10</v>
      </c>
      <c r="D33" s="9">
        <v>3</v>
      </c>
      <c r="E33" s="9" t="s">
        <v>43</v>
      </c>
      <c r="F33" s="9">
        <v>7</v>
      </c>
      <c r="G33" t="s">
        <v>32</v>
      </c>
      <c r="H33" t="s">
        <v>32</v>
      </c>
    </row>
    <row r="34" spans="1:9" ht="12" customHeight="1" x14ac:dyDescent="0.2">
      <c r="A34" s="24" t="s">
        <v>32</v>
      </c>
      <c r="B34" s="1" t="s">
        <v>16</v>
      </c>
      <c r="C34" s="9">
        <v>3</v>
      </c>
      <c r="D34" s="9">
        <v>2</v>
      </c>
      <c r="E34" s="9" t="s">
        <v>43</v>
      </c>
      <c r="F34" s="9">
        <v>1</v>
      </c>
      <c r="G34" t="s">
        <v>32</v>
      </c>
      <c r="H34" t="s">
        <v>32</v>
      </c>
    </row>
    <row r="35" spans="1:9" ht="12" customHeight="1" x14ac:dyDescent="0.2">
      <c r="A35" s="24" t="s">
        <v>32</v>
      </c>
      <c r="B35" s="1" t="s">
        <v>17</v>
      </c>
      <c r="C35" s="9">
        <v>3</v>
      </c>
      <c r="D35" s="9">
        <v>1</v>
      </c>
      <c r="E35" s="9" t="s">
        <v>43</v>
      </c>
      <c r="F35" s="9">
        <v>2</v>
      </c>
      <c r="G35" t="s">
        <v>32</v>
      </c>
      <c r="H35" t="s">
        <v>32</v>
      </c>
    </row>
    <row r="36" spans="1:9" ht="12" customHeight="1" x14ac:dyDescent="0.2">
      <c r="A36" s="24" t="s">
        <v>32</v>
      </c>
      <c r="B36" s="1" t="s">
        <v>18</v>
      </c>
      <c r="C36" s="9">
        <v>9</v>
      </c>
      <c r="D36" s="9">
        <v>5</v>
      </c>
      <c r="E36" s="9" t="s">
        <v>43</v>
      </c>
      <c r="F36" s="9">
        <v>4</v>
      </c>
      <c r="G36" t="s">
        <v>32</v>
      </c>
      <c r="H36" t="s">
        <v>32</v>
      </c>
    </row>
    <row r="37" spans="1:9" ht="12" customHeight="1" x14ac:dyDescent="0.2">
      <c r="A37" s="24" t="s">
        <v>32</v>
      </c>
      <c r="B37" s="1" t="s">
        <v>19</v>
      </c>
      <c r="C37" s="9">
        <v>3</v>
      </c>
      <c r="D37" s="9" t="s">
        <v>43</v>
      </c>
      <c r="E37" s="9" t="s">
        <v>43</v>
      </c>
      <c r="F37" s="9">
        <v>3</v>
      </c>
      <c r="G37" t="s">
        <v>32</v>
      </c>
      <c r="H37" t="s">
        <v>32</v>
      </c>
    </row>
    <row r="38" spans="1:9" ht="12" customHeight="1" x14ac:dyDescent="0.2">
      <c r="A38" s="24" t="s">
        <v>32</v>
      </c>
      <c r="B38" s="1" t="s">
        <v>20</v>
      </c>
      <c r="C38" s="9">
        <v>3</v>
      </c>
      <c r="D38" s="9">
        <v>2</v>
      </c>
      <c r="E38" s="9" t="s">
        <v>43</v>
      </c>
      <c r="F38" s="9">
        <v>1</v>
      </c>
      <c r="G38" t="s">
        <v>32</v>
      </c>
      <c r="H38" t="s">
        <v>32</v>
      </c>
    </row>
    <row r="39" spans="1:9" ht="12" customHeight="1" x14ac:dyDescent="0.2">
      <c r="A39" s="24" t="s">
        <v>32</v>
      </c>
      <c r="B39" s="1" t="s">
        <v>21</v>
      </c>
      <c r="C39" s="9">
        <v>5</v>
      </c>
      <c r="D39" s="9">
        <v>4</v>
      </c>
      <c r="E39" s="9" t="s">
        <v>43</v>
      </c>
      <c r="F39" s="9">
        <v>1</v>
      </c>
      <c r="G39" t="s">
        <v>32</v>
      </c>
      <c r="H39" t="s">
        <v>32</v>
      </c>
    </row>
    <row r="40" spans="1:9" ht="12" customHeight="1" x14ac:dyDescent="0.2">
      <c r="A40" s="24" t="s">
        <v>32</v>
      </c>
      <c r="B40" s="1" t="s">
        <v>22</v>
      </c>
      <c r="C40" s="9">
        <v>5</v>
      </c>
      <c r="D40" s="9">
        <v>4</v>
      </c>
      <c r="E40" s="9" t="s">
        <v>43</v>
      </c>
      <c r="F40" s="9">
        <v>1</v>
      </c>
      <c r="G40" t="s">
        <v>32</v>
      </c>
      <c r="H40" t="s">
        <v>32</v>
      </c>
    </row>
    <row r="41" spans="1:9" ht="12" customHeight="1" x14ac:dyDescent="0.2">
      <c r="A41" s="24" t="s">
        <v>32</v>
      </c>
      <c r="B41" s="1" t="s">
        <v>23</v>
      </c>
      <c r="C41" s="9">
        <v>5</v>
      </c>
      <c r="D41" s="9">
        <v>4</v>
      </c>
      <c r="E41" s="9" t="s">
        <v>43</v>
      </c>
      <c r="F41" s="9">
        <v>1</v>
      </c>
      <c r="G41" t="s">
        <v>32</v>
      </c>
      <c r="H41" t="s">
        <v>32</v>
      </c>
    </row>
    <row r="42" spans="1:9" ht="12" customHeight="1" x14ac:dyDescent="0.2">
      <c r="A42" s="24" t="s">
        <v>32</v>
      </c>
      <c r="B42" s="1" t="s">
        <v>24</v>
      </c>
      <c r="C42" s="9">
        <v>4</v>
      </c>
      <c r="D42" s="9">
        <v>4</v>
      </c>
      <c r="E42" s="9" t="s">
        <v>43</v>
      </c>
      <c r="F42" s="9" t="s">
        <v>43</v>
      </c>
      <c r="G42" t="s">
        <v>32</v>
      </c>
      <c r="H42" t="s">
        <v>32</v>
      </c>
    </row>
    <row r="43" spans="1:9" ht="12" customHeight="1" x14ac:dyDescent="0.2">
      <c r="A43" s="24" t="s">
        <v>32</v>
      </c>
      <c r="B43" s="1" t="s">
        <v>25</v>
      </c>
      <c r="C43" s="9">
        <v>2</v>
      </c>
      <c r="D43" s="9">
        <v>1</v>
      </c>
      <c r="E43" s="9">
        <v>1</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88</v>
      </c>
      <c r="D47" s="3">
        <v>47</v>
      </c>
      <c r="E47" s="3">
        <v>2</v>
      </c>
      <c r="F47" s="3">
        <v>39</v>
      </c>
    </row>
    <row r="48" spans="1:9" ht="12" customHeight="1" x14ac:dyDescent="0.2">
      <c r="A48" s="24" t="s">
        <v>32</v>
      </c>
      <c r="B48" s="1" t="s">
        <v>9</v>
      </c>
      <c r="C48" s="9">
        <v>1</v>
      </c>
      <c r="D48" s="9">
        <v>1</v>
      </c>
      <c r="E48" s="9" t="s">
        <v>43</v>
      </c>
      <c r="F48" s="9" t="s">
        <v>43</v>
      </c>
      <c r="G48" t="s">
        <v>32</v>
      </c>
      <c r="H48" t="s">
        <v>32</v>
      </c>
    </row>
    <row r="49" spans="1:9" ht="12" customHeight="1" x14ac:dyDescent="0.2">
      <c r="A49" s="24" t="s">
        <v>32</v>
      </c>
      <c r="B49" s="1" t="s">
        <v>10</v>
      </c>
      <c r="C49" s="9">
        <v>1</v>
      </c>
      <c r="D49" s="9" t="s">
        <v>43</v>
      </c>
      <c r="E49" s="9">
        <v>1</v>
      </c>
      <c r="F49" s="9" t="s">
        <v>43</v>
      </c>
      <c r="G49" t="s">
        <v>32</v>
      </c>
      <c r="H49" t="s">
        <v>32</v>
      </c>
    </row>
    <row r="50" spans="1:9" ht="12" customHeight="1" x14ac:dyDescent="0.2">
      <c r="A50" s="24" t="s">
        <v>32</v>
      </c>
      <c r="B50" s="1" t="s">
        <v>11</v>
      </c>
      <c r="C50" s="9">
        <v>6</v>
      </c>
      <c r="D50" s="9">
        <v>3</v>
      </c>
      <c r="E50" s="9" t="s">
        <v>43</v>
      </c>
      <c r="F50" s="9">
        <v>3</v>
      </c>
      <c r="G50" t="s">
        <v>32</v>
      </c>
      <c r="H50" t="s">
        <v>32</v>
      </c>
    </row>
    <row r="51" spans="1:9" ht="12" customHeight="1" x14ac:dyDescent="0.2">
      <c r="A51" s="24" t="s">
        <v>32</v>
      </c>
      <c r="B51" s="1" t="s">
        <v>12</v>
      </c>
      <c r="C51" s="9">
        <v>2</v>
      </c>
      <c r="D51" s="9">
        <v>1</v>
      </c>
      <c r="E51" s="9" t="s">
        <v>43</v>
      </c>
      <c r="F51" s="9">
        <v>1</v>
      </c>
      <c r="G51" t="s">
        <v>32</v>
      </c>
      <c r="H51" t="s">
        <v>32</v>
      </c>
    </row>
    <row r="52" spans="1:9" ht="12" customHeight="1" x14ac:dyDescent="0.2">
      <c r="A52" s="24" t="s">
        <v>32</v>
      </c>
      <c r="B52" s="1" t="s">
        <v>13</v>
      </c>
      <c r="C52" s="9">
        <v>5</v>
      </c>
      <c r="D52" s="9">
        <v>1</v>
      </c>
      <c r="E52" s="9" t="s">
        <v>43</v>
      </c>
      <c r="F52" s="9">
        <v>4</v>
      </c>
      <c r="G52" t="s">
        <v>32</v>
      </c>
      <c r="H52" t="s">
        <v>32</v>
      </c>
    </row>
    <row r="53" spans="1:9" ht="12" customHeight="1" x14ac:dyDescent="0.2">
      <c r="A53" s="24" t="s">
        <v>32</v>
      </c>
      <c r="B53" s="1" t="s">
        <v>14</v>
      </c>
      <c r="C53" s="9">
        <v>8</v>
      </c>
      <c r="D53" s="9">
        <v>4</v>
      </c>
      <c r="E53" s="9">
        <v>1</v>
      </c>
      <c r="F53" s="9">
        <v>3</v>
      </c>
      <c r="G53" t="s">
        <v>32</v>
      </c>
      <c r="H53" t="s">
        <v>32</v>
      </c>
    </row>
    <row r="54" spans="1:9" ht="12" customHeight="1" x14ac:dyDescent="0.2">
      <c r="A54" s="24" t="s">
        <v>32</v>
      </c>
      <c r="B54" s="1" t="s">
        <v>15</v>
      </c>
      <c r="C54" s="9">
        <v>10</v>
      </c>
      <c r="D54" s="9">
        <v>2</v>
      </c>
      <c r="E54" s="9" t="s">
        <v>43</v>
      </c>
      <c r="F54" s="9">
        <v>8</v>
      </c>
      <c r="G54" t="s">
        <v>32</v>
      </c>
      <c r="H54" t="s">
        <v>32</v>
      </c>
    </row>
    <row r="55" spans="1:9" ht="12" customHeight="1" x14ac:dyDescent="0.2">
      <c r="A55" s="24" t="s">
        <v>32</v>
      </c>
      <c r="B55" s="1" t="s">
        <v>16</v>
      </c>
      <c r="C55" s="9">
        <v>4</v>
      </c>
      <c r="D55" s="9">
        <v>2</v>
      </c>
      <c r="E55" s="9" t="s">
        <v>43</v>
      </c>
      <c r="F55" s="9">
        <v>2</v>
      </c>
      <c r="G55" t="s">
        <v>32</v>
      </c>
      <c r="H55" t="s">
        <v>32</v>
      </c>
    </row>
    <row r="56" spans="1:9" ht="12" customHeight="1" x14ac:dyDescent="0.2">
      <c r="A56" s="24" t="s">
        <v>32</v>
      </c>
      <c r="B56" s="1" t="s">
        <v>17</v>
      </c>
      <c r="C56" s="9">
        <v>15</v>
      </c>
      <c r="D56" s="9">
        <v>6</v>
      </c>
      <c r="E56" s="9" t="s">
        <v>43</v>
      </c>
      <c r="F56" s="9">
        <v>9</v>
      </c>
      <c r="G56" t="s">
        <v>32</v>
      </c>
      <c r="H56" t="s">
        <v>32</v>
      </c>
    </row>
    <row r="57" spans="1:9" ht="12" customHeight="1" x14ac:dyDescent="0.2">
      <c r="A57" s="24" t="s">
        <v>32</v>
      </c>
      <c r="B57" s="1" t="s">
        <v>18</v>
      </c>
      <c r="C57" s="9">
        <v>4</v>
      </c>
      <c r="D57" s="9">
        <v>1</v>
      </c>
      <c r="E57" s="9" t="s">
        <v>43</v>
      </c>
      <c r="F57" s="9">
        <v>3</v>
      </c>
      <c r="G57" t="s">
        <v>32</v>
      </c>
      <c r="H57" t="s">
        <v>32</v>
      </c>
    </row>
    <row r="58" spans="1:9" ht="12" customHeight="1" x14ac:dyDescent="0.2">
      <c r="A58" s="24" t="s">
        <v>32</v>
      </c>
      <c r="B58" s="1" t="s">
        <v>19</v>
      </c>
      <c r="C58" s="9">
        <v>5</v>
      </c>
      <c r="D58" s="9">
        <v>2</v>
      </c>
      <c r="E58" s="9" t="s">
        <v>43</v>
      </c>
      <c r="F58" s="9">
        <v>3</v>
      </c>
      <c r="G58" t="s">
        <v>32</v>
      </c>
      <c r="H58" t="s">
        <v>32</v>
      </c>
    </row>
    <row r="59" spans="1:9" ht="12" customHeight="1" x14ac:dyDescent="0.2">
      <c r="A59" s="24" t="s">
        <v>32</v>
      </c>
      <c r="B59" s="1" t="s">
        <v>20</v>
      </c>
      <c r="C59" s="9">
        <v>4</v>
      </c>
      <c r="D59" s="9">
        <v>4</v>
      </c>
      <c r="E59" s="9" t="s">
        <v>43</v>
      </c>
      <c r="F59" s="9" t="s">
        <v>43</v>
      </c>
      <c r="G59" t="s">
        <v>32</v>
      </c>
      <c r="H59" t="s">
        <v>32</v>
      </c>
    </row>
    <row r="60" spans="1:9" ht="12" customHeight="1" x14ac:dyDescent="0.2">
      <c r="A60" s="24" t="s">
        <v>32</v>
      </c>
      <c r="B60" s="1" t="s">
        <v>21</v>
      </c>
      <c r="C60" s="9">
        <v>4</v>
      </c>
      <c r="D60" s="9">
        <v>3</v>
      </c>
      <c r="E60" s="9" t="s">
        <v>43</v>
      </c>
      <c r="F60" s="9">
        <v>1</v>
      </c>
      <c r="G60" t="s">
        <v>32</v>
      </c>
      <c r="H60" t="s">
        <v>32</v>
      </c>
    </row>
    <row r="61" spans="1:9" ht="12" customHeight="1" x14ac:dyDescent="0.2">
      <c r="A61" s="24" t="s">
        <v>32</v>
      </c>
      <c r="B61" s="1" t="s">
        <v>22</v>
      </c>
      <c r="C61" s="9">
        <v>11</v>
      </c>
      <c r="D61" s="9">
        <v>9</v>
      </c>
      <c r="E61" s="9" t="s">
        <v>43</v>
      </c>
      <c r="F61" s="9">
        <v>2</v>
      </c>
      <c r="G61" t="s">
        <v>32</v>
      </c>
      <c r="H61" t="s">
        <v>32</v>
      </c>
    </row>
    <row r="62" spans="1:9" ht="12" customHeight="1" x14ac:dyDescent="0.2">
      <c r="A62" s="24" t="s">
        <v>32</v>
      </c>
      <c r="B62" s="1" t="s">
        <v>23</v>
      </c>
      <c r="C62" s="9">
        <v>3</v>
      </c>
      <c r="D62" s="9">
        <v>3</v>
      </c>
      <c r="E62" s="9" t="s">
        <v>43</v>
      </c>
      <c r="F62" s="9" t="s">
        <v>43</v>
      </c>
      <c r="G62" t="s">
        <v>32</v>
      </c>
      <c r="H62" t="s">
        <v>32</v>
      </c>
    </row>
    <row r="63" spans="1:9" ht="12" customHeight="1" x14ac:dyDescent="0.2">
      <c r="A63" s="24" t="s">
        <v>32</v>
      </c>
      <c r="B63" s="1" t="s">
        <v>24</v>
      </c>
      <c r="C63" s="9" t="s">
        <v>43</v>
      </c>
      <c r="D63" s="9" t="s">
        <v>43</v>
      </c>
      <c r="E63" s="9" t="s">
        <v>43</v>
      </c>
      <c r="F63" s="9" t="s">
        <v>43</v>
      </c>
      <c r="G63" t="s">
        <v>32</v>
      </c>
      <c r="H63" t="s">
        <v>32</v>
      </c>
      <c r="I63" t="s">
        <v>32</v>
      </c>
    </row>
    <row r="64" spans="1:9"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99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19944</v>
      </c>
      <c r="D5" s="17">
        <v>13904</v>
      </c>
      <c r="E5" s="17">
        <v>396</v>
      </c>
      <c r="F5" s="17">
        <v>5644</v>
      </c>
    </row>
    <row r="6" spans="1:31" ht="12" customHeight="1" x14ac:dyDescent="0.2">
      <c r="A6" s="24" t="s">
        <v>32</v>
      </c>
      <c r="B6" s="1" t="s">
        <v>9</v>
      </c>
      <c r="C6" s="9">
        <v>279</v>
      </c>
      <c r="D6" s="9">
        <v>154</v>
      </c>
      <c r="E6" s="9">
        <v>14</v>
      </c>
      <c r="F6" s="9">
        <v>111</v>
      </c>
      <c r="G6" t="s">
        <v>32</v>
      </c>
      <c r="H6" t="s">
        <v>32</v>
      </c>
    </row>
    <row r="7" spans="1:31" ht="12" customHeight="1" x14ac:dyDescent="0.2">
      <c r="A7" s="24" t="s">
        <v>32</v>
      </c>
      <c r="B7" s="1" t="s">
        <v>10</v>
      </c>
      <c r="C7" s="9">
        <v>392</v>
      </c>
      <c r="D7" s="9">
        <v>223</v>
      </c>
      <c r="E7" s="9">
        <v>8</v>
      </c>
      <c r="F7" s="9">
        <v>161</v>
      </c>
      <c r="G7" t="s">
        <v>32</v>
      </c>
      <c r="H7" t="s">
        <v>32</v>
      </c>
    </row>
    <row r="8" spans="1:31" ht="12" customHeight="1" x14ac:dyDescent="0.2">
      <c r="A8" s="24" t="s">
        <v>32</v>
      </c>
      <c r="B8" s="1" t="s">
        <v>11</v>
      </c>
      <c r="C8" s="9">
        <v>740</v>
      </c>
      <c r="D8" s="9">
        <v>454</v>
      </c>
      <c r="E8" s="9">
        <v>15</v>
      </c>
      <c r="F8" s="9">
        <v>271</v>
      </c>
      <c r="G8" t="s">
        <v>32</v>
      </c>
      <c r="H8" t="s">
        <v>32</v>
      </c>
    </row>
    <row r="9" spans="1:31" ht="12" customHeight="1" x14ac:dyDescent="0.2">
      <c r="A9" s="24" t="s">
        <v>32</v>
      </c>
      <c r="B9" s="1" t="s">
        <v>12</v>
      </c>
      <c r="C9" s="9">
        <v>1070</v>
      </c>
      <c r="D9" s="9">
        <v>619</v>
      </c>
      <c r="E9" s="9">
        <v>23</v>
      </c>
      <c r="F9" s="9">
        <v>428</v>
      </c>
      <c r="G9" t="s">
        <v>32</v>
      </c>
      <c r="H9" t="s">
        <v>32</v>
      </c>
    </row>
    <row r="10" spans="1:31" ht="12" customHeight="1" x14ac:dyDescent="0.2">
      <c r="A10" s="24" t="s">
        <v>32</v>
      </c>
      <c r="B10" s="1" t="s">
        <v>13</v>
      </c>
      <c r="C10" s="9">
        <v>849</v>
      </c>
      <c r="D10" s="9">
        <v>342</v>
      </c>
      <c r="E10" s="9">
        <v>21</v>
      </c>
      <c r="F10" s="9">
        <v>486</v>
      </c>
      <c r="G10" t="s">
        <v>32</v>
      </c>
      <c r="H10" t="s">
        <v>32</v>
      </c>
    </row>
    <row r="11" spans="1:31" ht="12" customHeight="1" x14ac:dyDescent="0.2">
      <c r="A11" s="24" t="s">
        <v>32</v>
      </c>
      <c r="B11" s="1" t="s">
        <v>14</v>
      </c>
      <c r="C11" s="9">
        <v>1024</v>
      </c>
      <c r="D11" s="9">
        <v>436</v>
      </c>
      <c r="E11" s="9">
        <v>17</v>
      </c>
      <c r="F11" s="9">
        <v>571</v>
      </c>
      <c r="G11" t="s">
        <v>32</v>
      </c>
      <c r="H11" t="s">
        <v>32</v>
      </c>
    </row>
    <row r="12" spans="1:31" ht="12" customHeight="1" x14ac:dyDescent="0.2">
      <c r="A12" s="24" t="s">
        <v>32</v>
      </c>
      <c r="B12" s="1" t="s">
        <v>15</v>
      </c>
      <c r="C12" s="9">
        <v>1158</v>
      </c>
      <c r="D12" s="9">
        <v>599</v>
      </c>
      <c r="E12" s="9">
        <v>20</v>
      </c>
      <c r="F12" s="9">
        <v>539</v>
      </c>
      <c r="G12" t="s">
        <v>32</v>
      </c>
      <c r="H12" t="s">
        <v>32</v>
      </c>
    </row>
    <row r="13" spans="1:31" ht="12" customHeight="1" x14ac:dyDescent="0.2">
      <c r="A13" s="24" t="s">
        <v>32</v>
      </c>
      <c r="B13" s="1" t="s">
        <v>16</v>
      </c>
      <c r="C13" s="9">
        <v>1340</v>
      </c>
      <c r="D13" s="9">
        <v>725</v>
      </c>
      <c r="E13" s="9">
        <v>42</v>
      </c>
      <c r="F13" s="9">
        <v>573</v>
      </c>
      <c r="G13" t="s">
        <v>32</v>
      </c>
      <c r="H13" t="s">
        <v>32</v>
      </c>
    </row>
    <row r="14" spans="1:31" ht="12" customHeight="1" x14ac:dyDescent="0.2">
      <c r="A14" s="24" t="s">
        <v>32</v>
      </c>
      <c r="B14" s="1" t="s">
        <v>17</v>
      </c>
      <c r="C14" s="9">
        <v>1240</v>
      </c>
      <c r="D14" s="9">
        <v>712</v>
      </c>
      <c r="E14" s="9">
        <v>42</v>
      </c>
      <c r="F14" s="9">
        <v>486</v>
      </c>
      <c r="G14" t="s">
        <v>32</v>
      </c>
      <c r="H14" t="s">
        <v>32</v>
      </c>
    </row>
    <row r="15" spans="1:31" ht="12" customHeight="1" x14ac:dyDescent="0.2">
      <c r="A15" s="24" t="s">
        <v>32</v>
      </c>
      <c r="B15" s="1" t="s">
        <v>18</v>
      </c>
      <c r="C15" s="9">
        <v>1141</v>
      </c>
      <c r="D15" s="9">
        <v>633</v>
      </c>
      <c r="E15" s="9">
        <v>32</v>
      </c>
      <c r="F15" s="9">
        <v>476</v>
      </c>
      <c r="G15" t="s">
        <v>32</v>
      </c>
      <c r="H15" t="s">
        <v>32</v>
      </c>
    </row>
    <row r="16" spans="1:31" ht="12" customHeight="1" x14ac:dyDescent="0.2">
      <c r="A16" s="24" t="s">
        <v>32</v>
      </c>
      <c r="B16" s="1" t="s">
        <v>19</v>
      </c>
      <c r="C16" s="9">
        <v>1148</v>
      </c>
      <c r="D16" s="9">
        <v>687</v>
      </c>
      <c r="E16" s="9">
        <v>28</v>
      </c>
      <c r="F16" s="9">
        <v>433</v>
      </c>
      <c r="G16" t="s">
        <v>32</v>
      </c>
      <c r="H16" t="s">
        <v>32</v>
      </c>
    </row>
    <row r="17" spans="1:8" ht="12" customHeight="1" x14ac:dyDescent="0.2">
      <c r="A17" s="24" t="s">
        <v>32</v>
      </c>
      <c r="B17" s="1" t="s">
        <v>20</v>
      </c>
      <c r="C17" s="9">
        <v>1243</v>
      </c>
      <c r="D17" s="9">
        <v>770</v>
      </c>
      <c r="E17" s="9">
        <v>42</v>
      </c>
      <c r="F17" s="9">
        <v>431</v>
      </c>
      <c r="G17" t="s">
        <v>32</v>
      </c>
      <c r="H17" t="s">
        <v>32</v>
      </c>
    </row>
    <row r="18" spans="1:8" ht="12" customHeight="1" x14ac:dyDescent="0.2">
      <c r="A18" s="24" t="s">
        <v>32</v>
      </c>
      <c r="B18" s="1" t="s">
        <v>21</v>
      </c>
      <c r="C18" s="9">
        <v>1171</v>
      </c>
      <c r="D18" s="9">
        <v>809</v>
      </c>
      <c r="E18" s="9">
        <v>28</v>
      </c>
      <c r="F18" s="9">
        <v>334</v>
      </c>
      <c r="G18" t="s">
        <v>32</v>
      </c>
      <c r="H18" t="s">
        <v>32</v>
      </c>
    </row>
    <row r="19" spans="1:8" ht="12" customHeight="1" x14ac:dyDescent="0.2">
      <c r="A19" s="24" t="s">
        <v>32</v>
      </c>
      <c r="B19" s="1" t="s">
        <v>22</v>
      </c>
      <c r="C19" s="9">
        <v>1349</v>
      </c>
      <c r="D19" s="9">
        <v>1137</v>
      </c>
      <c r="E19" s="9">
        <v>21</v>
      </c>
      <c r="F19" s="9">
        <v>191</v>
      </c>
      <c r="G19" t="s">
        <v>32</v>
      </c>
      <c r="H19" t="s">
        <v>32</v>
      </c>
    </row>
    <row r="20" spans="1:8" ht="12" customHeight="1" x14ac:dyDescent="0.2">
      <c r="A20" s="24" t="s">
        <v>32</v>
      </c>
      <c r="B20" s="1" t="s">
        <v>23</v>
      </c>
      <c r="C20" s="9">
        <v>1754</v>
      </c>
      <c r="D20" s="9">
        <v>1681</v>
      </c>
      <c r="E20" s="9">
        <v>14</v>
      </c>
      <c r="F20" s="9">
        <v>59</v>
      </c>
      <c r="G20" t="s">
        <v>32</v>
      </c>
      <c r="H20" t="s">
        <v>32</v>
      </c>
    </row>
    <row r="21" spans="1:8" ht="12" customHeight="1" x14ac:dyDescent="0.2">
      <c r="A21" s="24" t="s">
        <v>32</v>
      </c>
      <c r="B21" s="1" t="s">
        <v>24</v>
      </c>
      <c r="C21" s="9">
        <v>1730</v>
      </c>
      <c r="D21" s="9">
        <v>1679</v>
      </c>
      <c r="E21" s="9">
        <v>9</v>
      </c>
      <c r="F21" s="9">
        <v>42</v>
      </c>
      <c r="G21" t="s">
        <v>32</v>
      </c>
      <c r="H21" t="s">
        <v>32</v>
      </c>
    </row>
    <row r="22" spans="1:8" ht="12" customHeight="1" x14ac:dyDescent="0.2">
      <c r="A22" s="24" t="s">
        <v>32</v>
      </c>
      <c r="B22" s="1" t="s">
        <v>25</v>
      </c>
      <c r="C22" s="9">
        <v>1180</v>
      </c>
      <c r="D22" s="9">
        <v>1144</v>
      </c>
      <c r="E22" s="9">
        <v>11</v>
      </c>
      <c r="F22" s="9">
        <v>25</v>
      </c>
      <c r="G22" t="s">
        <v>32</v>
      </c>
      <c r="H22" t="s">
        <v>32</v>
      </c>
    </row>
    <row r="23" spans="1:8" ht="12" customHeight="1" x14ac:dyDescent="0.2">
      <c r="A23" s="24" t="s">
        <v>32</v>
      </c>
      <c r="B23" s="1" t="s">
        <v>26</v>
      </c>
      <c r="C23" s="9">
        <v>683</v>
      </c>
      <c r="D23" s="9">
        <v>663</v>
      </c>
      <c r="E23" s="9">
        <v>5</v>
      </c>
      <c r="F23" s="9">
        <v>15</v>
      </c>
      <c r="G23" t="s">
        <v>32</v>
      </c>
      <c r="H23" t="s">
        <v>32</v>
      </c>
    </row>
    <row r="24" spans="1:8" ht="12" customHeight="1" x14ac:dyDescent="0.25">
      <c r="A24" s="24" t="s">
        <v>32</v>
      </c>
      <c r="B24" s="1" t="s">
        <v>27</v>
      </c>
      <c r="C24" s="9">
        <v>441</v>
      </c>
      <c r="D24" s="9">
        <v>426</v>
      </c>
      <c r="E24" s="9">
        <v>3</v>
      </c>
      <c r="F24" s="9">
        <v>12</v>
      </c>
      <c r="G24" t="s">
        <v>32</v>
      </c>
      <c r="H24" t="s">
        <v>32</v>
      </c>
    </row>
    <row r="25" spans="1:8" ht="12" customHeight="1" x14ac:dyDescent="0.2">
      <c r="A25" s="24" t="s">
        <v>32</v>
      </c>
      <c r="B25" s="1" t="s">
        <v>28</v>
      </c>
      <c r="C25" s="9">
        <v>12</v>
      </c>
      <c r="D25" s="9">
        <v>11</v>
      </c>
      <c r="E25" s="9">
        <v>1</v>
      </c>
      <c r="F25" s="9" t="s">
        <v>43</v>
      </c>
      <c r="G25" t="s">
        <v>32</v>
      </c>
      <c r="H25" t="s">
        <v>32</v>
      </c>
    </row>
    <row r="26" spans="1:8" ht="12" customHeight="1" x14ac:dyDescent="0.2">
      <c r="A26" s="25" t="s">
        <v>29</v>
      </c>
      <c r="B26" s="4" t="s">
        <v>32</v>
      </c>
      <c r="C26" s="3">
        <v>11222</v>
      </c>
      <c r="D26" s="3">
        <v>8073</v>
      </c>
      <c r="E26" s="3">
        <v>222</v>
      </c>
      <c r="F26" s="3">
        <v>2927</v>
      </c>
    </row>
    <row r="27" spans="1:8" ht="12" customHeight="1" x14ac:dyDescent="0.2">
      <c r="A27" s="24" t="s">
        <v>32</v>
      </c>
      <c r="B27" s="1" t="s">
        <v>9</v>
      </c>
      <c r="C27" s="9">
        <v>137</v>
      </c>
      <c r="D27" s="9">
        <v>73</v>
      </c>
      <c r="E27" s="9">
        <v>8</v>
      </c>
      <c r="F27" s="9">
        <v>56</v>
      </c>
      <c r="G27" t="s">
        <v>32</v>
      </c>
      <c r="H27" t="s">
        <v>32</v>
      </c>
    </row>
    <row r="28" spans="1:8" ht="12" customHeight="1" x14ac:dyDescent="0.2">
      <c r="A28" s="24" t="s">
        <v>32</v>
      </c>
      <c r="B28" s="1" t="s">
        <v>10</v>
      </c>
      <c r="C28" s="9">
        <v>199</v>
      </c>
      <c r="D28" s="9">
        <v>111</v>
      </c>
      <c r="E28" s="9">
        <v>5</v>
      </c>
      <c r="F28" s="9">
        <v>83</v>
      </c>
      <c r="G28" t="s">
        <v>32</v>
      </c>
      <c r="H28" t="s">
        <v>32</v>
      </c>
    </row>
    <row r="29" spans="1:8" ht="12" customHeight="1" x14ac:dyDescent="0.2">
      <c r="A29" s="24" t="s">
        <v>32</v>
      </c>
      <c r="B29" s="1" t="s">
        <v>11</v>
      </c>
      <c r="C29" s="9">
        <v>390</v>
      </c>
      <c r="D29" s="9">
        <v>238</v>
      </c>
      <c r="E29" s="9">
        <v>5</v>
      </c>
      <c r="F29" s="9">
        <v>147</v>
      </c>
      <c r="G29" t="s">
        <v>32</v>
      </c>
      <c r="H29" t="s">
        <v>32</v>
      </c>
    </row>
    <row r="30" spans="1:8" ht="12" customHeight="1" x14ac:dyDescent="0.2">
      <c r="A30" s="24" t="s">
        <v>32</v>
      </c>
      <c r="B30" s="1" t="s">
        <v>12</v>
      </c>
      <c r="C30" s="9">
        <v>551</v>
      </c>
      <c r="D30" s="9">
        <v>332</v>
      </c>
      <c r="E30" s="9">
        <v>11</v>
      </c>
      <c r="F30" s="9">
        <v>208</v>
      </c>
      <c r="G30" t="s">
        <v>32</v>
      </c>
      <c r="H30" t="s">
        <v>32</v>
      </c>
    </row>
    <row r="31" spans="1:8" ht="12" customHeight="1" x14ac:dyDescent="0.2">
      <c r="A31" s="24" t="s">
        <v>32</v>
      </c>
      <c r="B31" s="1" t="s">
        <v>13</v>
      </c>
      <c r="C31" s="9">
        <v>445</v>
      </c>
      <c r="D31" s="9">
        <v>190</v>
      </c>
      <c r="E31" s="9">
        <v>10</v>
      </c>
      <c r="F31" s="9">
        <v>245</v>
      </c>
      <c r="G31" t="s">
        <v>32</v>
      </c>
      <c r="H31" t="s">
        <v>32</v>
      </c>
    </row>
    <row r="32" spans="1:8" ht="12" customHeight="1" x14ac:dyDescent="0.2">
      <c r="A32" s="24" t="s">
        <v>32</v>
      </c>
      <c r="B32" s="1" t="s">
        <v>14</v>
      </c>
      <c r="C32" s="9">
        <v>531</v>
      </c>
      <c r="D32" s="9">
        <v>221</v>
      </c>
      <c r="E32" s="9">
        <v>9</v>
      </c>
      <c r="F32" s="9">
        <v>301</v>
      </c>
      <c r="G32" t="s">
        <v>32</v>
      </c>
      <c r="H32" t="s">
        <v>32</v>
      </c>
    </row>
    <row r="33" spans="1:8" ht="12" customHeight="1" x14ac:dyDescent="0.2">
      <c r="A33" s="24" t="s">
        <v>32</v>
      </c>
      <c r="B33" s="1" t="s">
        <v>15</v>
      </c>
      <c r="C33" s="9">
        <v>601</v>
      </c>
      <c r="D33" s="9">
        <v>329</v>
      </c>
      <c r="E33" s="9">
        <v>11</v>
      </c>
      <c r="F33" s="9">
        <v>261</v>
      </c>
      <c r="G33" t="s">
        <v>32</v>
      </c>
      <c r="H33" t="s">
        <v>32</v>
      </c>
    </row>
    <row r="34" spans="1:8" ht="12" customHeight="1" x14ac:dyDescent="0.2">
      <c r="A34" s="24" t="s">
        <v>32</v>
      </c>
      <c r="B34" s="1" t="s">
        <v>16</v>
      </c>
      <c r="C34" s="9">
        <v>734</v>
      </c>
      <c r="D34" s="9">
        <v>411</v>
      </c>
      <c r="E34" s="9">
        <v>22</v>
      </c>
      <c r="F34" s="9">
        <v>301</v>
      </c>
      <c r="G34" t="s">
        <v>32</v>
      </c>
      <c r="H34" t="s">
        <v>32</v>
      </c>
    </row>
    <row r="35" spans="1:8" ht="12" customHeight="1" x14ac:dyDescent="0.2">
      <c r="A35" s="24" t="s">
        <v>32</v>
      </c>
      <c r="B35" s="1" t="s">
        <v>17</v>
      </c>
      <c r="C35" s="9">
        <v>713</v>
      </c>
      <c r="D35" s="9">
        <v>424</v>
      </c>
      <c r="E35" s="9">
        <v>26</v>
      </c>
      <c r="F35" s="9">
        <v>263</v>
      </c>
      <c r="G35" t="s">
        <v>32</v>
      </c>
      <c r="H35" t="s">
        <v>32</v>
      </c>
    </row>
    <row r="36" spans="1:8" ht="12" customHeight="1" x14ac:dyDescent="0.2">
      <c r="A36" s="24" t="s">
        <v>32</v>
      </c>
      <c r="B36" s="1" t="s">
        <v>18</v>
      </c>
      <c r="C36" s="9">
        <v>675</v>
      </c>
      <c r="D36" s="9">
        <v>386</v>
      </c>
      <c r="E36" s="9">
        <v>22</v>
      </c>
      <c r="F36" s="9">
        <v>267</v>
      </c>
      <c r="G36" t="s">
        <v>32</v>
      </c>
      <c r="H36" t="s">
        <v>32</v>
      </c>
    </row>
    <row r="37" spans="1:8" ht="12" customHeight="1" x14ac:dyDescent="0.2">
      <c r="A37" s="24" t="s">
        <v>32</v>
      </c>
      <c r="B37" s="1" t="s">
        <v>19</v>
      </c>
      <c r="C37" s="9">
        <v>635</v>
      </c>
      <c r="D37" s="9">
        <v>385</v>
      </c>
      <c r="E37" s="9">
        <v>17</v>
      </c>
      <c r="F37" s="9">
        <v>233</v>
      </c>
      <c r="G37" t="s">
        <v>32</v>
      </c>
      <c r="H37" t="s">
        <v>32</v>
      </c>
    </row>
    <row r="38" spans="1:8" ht="12" customHeight="1" x14ac:dyDescent="0.2">
      <c r="A38" s="24" t="s">
        <v>32</v>
      </c>
      <c r="B38" s="1" t="s">
        <v>20</v>
      </c>
      <c r="C38" s="9">
        <v>716</v>
      </c>
      <c r="D38" s="9">
        <v>460</v>
      </c>
      <c r="E38" s="9">
        <v>28</v>
      </c>
      <c r="F38" s="9">
        <v>228</v>
      </c>
      <c r="G38" t="s">
        <v>32</v>
      </c>
      <c r="H38" t="s">
        <v>32</v>
      </c>
    </row>
    <row r="39" spans="1:8" ht="12" customHeight="1" x14ac:dyDescent="0.2">
      <c r="A39" s="24" t="s">
        <v>32</v>
      </c>
      <c r="B39" s="1" t="s">
        <v>21</v>
      </c>
      <c r="C39" s="9">
        <v>696</v>
      </c>
      <c r="D39" s="9">
        <v>511</v>
      </c>
      <c r="E39" s="9">
        <v>15</v>
      </c>
      <c r="F39" s="9">
        <v>170</v>
      </c>
      <c r="G39" t="s">
        <v>32</v>
      </c>
      <c r="H39" t="s">
        <v>32</v>
      </c>
    </row>
    <row r="40" spans="1:8" ht="12" customHeight="1" x14ac:dyDescent="0.2">
      <c r="A40" s="24" t="s">
        <v>32</v>
      </c>
      <c r="B40" s="1" t="s">
        <v>22</v>
      </c>
      <c r="C40" s="9">
        <v>793</v>
      </c>
      <c r="D40" s="9">
        <v>698</v>
      </c>
      <c r="E40" s="9">
        <v>10</v>
      </c>
      <c r="F40" s="9">
        <v>85</v>
      </c>
      <c r="G40" t="s">
        <v>32</v>
      </c>
      <c r="H40" t="s">
        <v>32</v>
      </c>
    </row>
    <row r="41" spans="1:8" ht="12" customHeight="1" x14ac:dyDescent="0.2">
      <c r="A41" s="24" t="s">
        <v>32</v>
      </c>
      <c r="B41" s="1" t="s">
        <v>23</v>
      </c>
      <c r="C41" s="9">
        <v>977</v>
      </c>
      <c r="D41" s="9">
        <v>941</v>
      </c>
      <c r="E41" s="9">
        <v>9</v>
      </c>
      <c r="F41" s="9">
        <v>27</v>
      </c>
      <c r="G41" t="s">
        <v>32</v>
      </c>
      <c r="H41" t="s">
        <v>32</v>
      </c>
    </row>
    <row r="42" spans="1:8" ht="12" customHeight="1" x14ac:dyDescent="0.2">
      <c r="A42" s="24" t="s">
        <v>32</v>
      </c>
      <c r="B42" s="1" t="s">
        <v>24</v>
      </c>
      <c r="C42" s="9">
        <v>992</v>
      </c>
      <c r="D42" s="9">
        <v>969</v>
      </c>
      <c r="E42" s="9">
        <v>3</v>
      </c>
      <c r="F42" s="9">
        <v>20</v>
      </c>
      <c r="G42" t="s">
        <v>32</v>
      </c>
      <c r="H42" t="s">
        <v>32</v>
      </c>
    </row>
    <row r="43" spans="1:8" ht="12" customHeight="1" x14ac:dyDescent="0.2">
      <c r="A43" s="24" t="s">
        <v>32</v>
      </c>
      <c r="B43" s="1" t="s">
        <v>25</v>
      </c>
      <c r="C43" s="9">
        <v>669</v>
      </c>
      <c r="D43" s="9">
        <v>651</v>
      </c>
      <c r="E43" s="9">
        <v>4</v>
      </c>
      <c r="F43" s="9">
        <v>14</v>
      </c>
      <c r="G43" t="s">
        <v>32</v>
      </c>
      <c r="H43" t="s">
        <v>32</v>
      </c>
    </row>
    <row r="44" spans="1:8" ht="12" customHeight="1" x14ac:dyDescent="0.2">
      <c r="A44" s="24" t="s">
        <v>32</v>
      </c>
      <c r="B44" s="1" t="s">
        <v>26</v>
      </c>
      <c r="C44" s="9">
        <v>455</v>
      </c>
      <c r="D44" s="9">
        <v>443</v>
      </c>
      <c r="E44" s="9">
        <v>4</v>
      </c>
      <c r="F44" s="9">
        <v>8</v>
      </c>
      <c r="G44" t="s">
        <v>32</v>
      </c>
      <c r="H44" t="s">
        <v>32</v>
      </c>
    </row>
    <row r="45" spans="1:8" ht="12" customHeight="1" x14ac:dyDescent="0.2">
      <c r="A45" s="24" t="s">
        <v>32</v>
      </c>
      <c r="B45" s="1" t="s">
        <v>27</v>
      </c>
      <c r="C45" s="9">
        <v>302</v>
      </c>
      <c r="D45" s="9">
        <v>290</v>
      </c>
      <c r="E45" s="9">
        <v>2</v>
      </c>
      <c r="F45" s="9">
        <v>10</v>
      </c>
      <c r="G45" t="s">
        <v>32</v>
      </c>
      <c r="H45" t="s">
        <v>32</v>
      </c>
    </row>
    <row r="46" spans="1:8" ht="12" customHeight="1" x14ac:dyDescent="0.2">
      <c r="A46" s="24" t="s">
        <v>32</v>
      </c>
      <c r="B46" s="1" t="s">
        <v>28</v>
      </c>
      <c r="C46" s="9">
        <v>11</v>
      </c>
      <c r="D46" s="9">
        <v>10</v>
      </c>
      <c r="E46" s="9">
        <v>1</v>
      </c>
      <c r="F46" s="9" t="s">
        <v>43</v>
      </c>
      <c r="G46" t="s">
        <v>32</v>
      </c>
      <c r="H46" t="s">
        <v>32</v>
      </c>
    </row>
    <row r="47" spans="1:8" ht="12" customHeight="1" x14ac:dyDescent="0.2">
      <c r="A47" s="25" t="s">
        <v>30</v>
      </c>
      <c r="B47" s="4" t="s">
        <v>32</v>
      </c>
      <c r="C47" s="3">
        <v>8722</v>
      </c>
      <c r="D47" s="3">
        <v>5831</v>
      </c>
      <c r="E47" s="3">
        <v>174</v>
      </c>
      <c r="F47" s="3">
        <v>2717</v>
      </c>
    </row>
    <row r="48" spans="1:8" ht="12" customHeight="1" x14ac:dyDescent="0.2">
      <c r="A48" s="24" t="s">
        <v>32</v>
      </c>
      <c r="B48" s="1" t="s">
        <v>9</v>
      </c>
      <c r="C48" s="9">
        <v>142</v>
      </c>
      <c r="D48" s="9">
        <v>81</v>
      </c>
      <c r="E48" s="9">
        <v>6</v>
      </c>
      <c r="F48" s="9">
        <v>55</v>
      </c>
      <c r="G48" t="s">
        <v>32</v>
      </c>
      <c r="H48" t="s">
        <v>32</v>
      </c>
    </row>
    <row r="49" spans="1:8" ht="12" customHeight="1" x14ac:dyDescent="0.2">
      <c r="A49" s="24" t="s">
        <v>32</v>
      </c>
      <c r="B49" s="1" t="s">
        <v>10</v>
      </c>
      <c r="C49" s="9">
        <v>193</v>
      </c>
      <c r="D49" s="9">
        <v>112</v>
      </c>
      <c r="E49" s="9">
        <v>3</v>
      </c>
      <c r="F49" s="9">
        <v>78</v>
      </c>
      <c r="G49" t="s">
        <v>32</v>
      </c>
      <c r="H49" t="s">
        <v>32</v>
      </c>
    </row>
    <row r="50" spans="1:8" ht="12" customHeight="1" x14ac:dyDescent="0.2">
      <c r="A50" s="24" t="s">
        <v>32</v>
      </c>
      <c r="B50" s="1" t="s">
        <v>11</v>
      </c>
      <c r="C50" s="9">
        <v>350</v>
      </c>
      <c r="D50" s="9">
        <v>216</v>
      </c>
      <c r="E50" s="9">
        <v>10</v>
      </c>
      <c r="F50" s="9">
        <v>124</v>
      </c>
      <c r="G50" t="s">
        <v>32</v>
      </c>
      <c r="H50" t="s">
        <v>32</v>
      </c>
    </row>
    <row r="51" spans="1:8" ht="12" customHeight="1" x14ac:dyDescent="0.2">
      <c r="A51" s="24" t="s">
        <v>32</v>
      </c>
      <c r="B51" s="1" t="s">
        <v>12</v>
      </c>
      <c r="C51" s="9">
        <v>519</v>
      </c>
      <c r="D51" s="9">
        <v>287</v>
      </c>
      <c r="E51" s="9">
        <v>12</v>
      </c>
      <c r="F51" s="9">
        <v>220</v>
      </c>
      <c r="G51" t="s">
        <v>32</v>
      </c>
      <c r="H51" t="s">
        <v>32</v>
      </c>
    </row>
    <row r="52" spans="1:8" ht="12" customHeight="1" x14ac:dyDescent="0.2">
      <c r="A52" s="24" t="s">
        <v>32</v>
      </c>
      <c r="B52" s="1" t="s">
        <v>13</v>
      </c>
      <c r="C52" s="9">
        <v>404</v>
      </c>
      <c r="D52" s="9">
        <v>152</v>
      </c>
      <c r="E52" s="9">
        <v>11</v>
      </c>
      <c r="F52" s="9">
        <v>241</v>
      </c>
      <c r="G52" t="s">
        <v>32</v>
      </c>
      <c r="H52" t="s">
        <v>32</v>
      </c>
    </row>
    <row r="53" spans="1:8" ht="12" customHeight="1" x14ac:dyDescent="0.2">
      <c r="A53" s="24" t="s">
        <v>32</v>
      </c>
      <c r="B53" s="1" t="s">
        <v>14</v>
      </c>
      <c r="C53" s="9">
        <v>493</v>
      </c>
      <c r="D53" s="9">
        <v>215</v>
      </c>
      <c r="E53" s="9">
        <v>8</v>
      </c>
      <c r="F53" s="9">
        <v>270</v>
      </c>
      <c r="G53" t="s">
        <v>32</v>
      </c>
      <c r="H53" t="s">
        <v>32</v>
      </c>
    </row>
    <row r="54" spans="1:8" ht="12" customHeight="1" x14ac:dyDescent="0.2">
      <c r="A54" s="24" t="s">
        <v>32</v>
      </c>
      <c r="B54" s="1" t="s">
        <v>15</v>
      </c>
      <c r="C54" s="9">
        <v>557</v>
      </c>
      <c r="D54" s="9">
        <v>270</v>
      </c>
      <c r="E54" s="9">
        <v>9</v>
      </c>
      <c r="F54" s="9">
        <v>278</v>
      </c>
      <c r="G54" t="s">
        <v>32</v>
      </c>
      <c r="H54" t="s">
        <v>32</v>
      </c>
    </row>
    <row r="55" spans="1:8" ht="12" customHeight="1" x14ac:dyDescent="0.2">
      <c r="A55" s="24" t="s">
        <v>32</v>
      </c>
      <c r="B55" s="1" t="s">
        <v>16</v>
      </c>
      <c r="C55" s="9">
        <v>606</v>
      </c>
      <c r="D55" s="9">
        <v>314</v>
      </c>
      <c r="E55" s="9">
        <v>20</v>
      </c>
      <c r="F55" s="9">
        <v>272</v>
      </c>
      <c r="G55" t="s">
        <v>32</v>
      </c>
      <c r="H55" t="s">
        <v>32</v>
      </c>
    </row>
    <row r="56" spans="1:8" ht="12" customHeight="1" x14ac:dyDescent="0.2">
      <c r="A56" s="24" t="s">
        <v>32</v>
      </c>
      <c r="B56" s="1" t="s">
        <v>17</v>
      </c>
      <c r="C56" s="9">
        <v>527</v>
      </c>
      <c r="D56" s="9">
        <v>288</v>
      </c>
      <c r="E56" s="9">
        <v>16</v>
      </c>
      <c r="F56" s="9">
        <v>223</v>
      </c>
      <c r="G56" t="s">
        <v>32</v>
      </c>
      <c r="H56" t="s">
        <v>32</v>
      </c>
    </row>
    <row r="57" spans="1:8" ht="12" customHeight="1" x14ac:dyDescent="0.2">
      <c r="A57" s="24" t="s">
        <v>32</v>
      </c>
      <c r="B57" s="1" t="s">
        <v>18</v>
      </c>
      <c r="C57" s="9">
        <v>466</v>
      </c>
      <c r="D57" s="9">
        <v>247</v>
      </c>
      <c r="E57" s="9">
        <v>10</v>
      </c>
      <c r="F57" s="9">
        <v>209</v>
      </c>
      <c r="G57" t="s">
        <v>32</v>
      </c>
      <c r="H57" t="s">
        <v>32</v>
      </c>
    </row>
    <row r="58" spans="1:8" ht="12" customHeight="1" x14ac:dyDescent="0.2">
      <c r="A58" s="24" t="s">
        <v>32</v>
      </c>
      <c r="B58" s="1" t="s">
        <v>19</v>
      </c>
      <c r="C58" s="9">
        <v>513</v>
      </c>
      <c r="D58" s="9">
        <v>302</v>
      </c>
      <c r="E58" s="9">
        <v>11</v>
      </c>
      <c r="F58" s="9">
        <v>200</v>
      </c>
      <c r="G58" t="s">
        <v>32</v>
      </c>
      <c r="H58" t="s">
        <v>32</v>
      </c>
    </row>
    <row r="59" spans="1:8" ht="12" customHeight="1" x14ac:dyDescent="0.2">
      <c r="A59" s="24" t="s">
        <v>32</v>
      </c>
      <c r="B59" s="1" t="s">
        <v>20</v>
      </c>
      <c r="C59" s="9">
        <v>527</v>
      </c>
      <c r="D59" s="9">
        <v>310</v>
      </c>
      <c r="E59" s="9">
        <v>14</v>
      </c>
      <c r="F59" s="9">
        <v>203</v>
      </c>
      <c r="G59" t="s">
        <v>32</v>
      </c>
      <c r="H59" t="s">
        <v>32</v>
      </c>
    </row>
    <row r="60" spans="1:8" ht="12" customHeight="1" x14ac:dyDescent="0.2">
      <c r="A60" s="24" t="s">
        <v>32</v>
      </c>
      <c r="B60" s="1" t="s">
        <v>21</v>
      </c>
      <c r="C60" s="9">
        <v>475</v>
      </c>
      <c r="D60" s="9">
        <v>298</v>
      </c>
      <c r="E60" s="9">
        <v>13</v>
      </c>
      <c r="F60" s="9">
        <v>164</v>
      </c>
      <c r="G60" t="s">
        <v>32</v>
      </c>
      <c r="H60" t="s">
        <v>32</v>
      </c>
    </row>
    <row r="61" spans="1:8" ht="12" customHeight="1" x14ac:dyDescent="0.2">
      <c r="A61" s="24" t="s">
        <v>32</v>
      </c>
      <c r="B61" s="1" t="s">
        <v>22</v>
      </c>
      <c r="C61" s="9">
        <v>556</v>
      </c>
      <c r="D61" s="9">
        <v>439</v>
      </c>
      <c r="E61" s="9">
        <v>11</v>
      </c>
      <c r="F61" s="9">
        <v>106</v>
      </c>
      <c r="G61" t="s">
        <v>32</v>
      </c>
      <c r="H61" t="s">
        <v>32</v>
      </c>
    </row>
    <row r="62" spans="1:8" ht="12" customHeight="1" x14ac:dyDescent="0.2">
      <c r="A62" s="24" t="s">
        <v>32</v>
      </c>
      <c r="B62" s="1" t="s">
        <v>23</v>
      </c>
      <c r="C62" s="9">
        <v>777</v>
      </c>
      <c r="D62" s="9">
        <v>740</v>
      </c>
      <c r="E62" s="9">
        <v>5</v>
      </c>
      <c r="F62" s="9">
        <v>32</v>
      </c>
      <c r="G62" t="s">
        <v>32</v>
      </c>
      <c r="H62" t="s">
        <v>32</v>
      </c>
    </row>
    <row r="63" spans="1:8" ht="12" customHeight="1" x14ac:dyDescent="0.2">
      <c r="A63" s="24" t="s">
        <v>32</v>
      </c>
      <c r="B63" s="1" t="s">
        <v>24</v>
      </c>
      <c r="C63" s="9">
        <v>738</v>
      </c>
      <c r="D63" s="9">
        <v>710</v>
      </c>
      <c r="E63" s="9">
        <v>6</v>
      </c>
      <c r="F63" s="9">
        <v>22</v>
      </c>
      <c r="G63" t="s">
        <v>32</v>
      </c>
      <c r="H63" t="s">
        <v>32</v>
      </c>
    </row>
    <row r="64" spans="1:8" ht="12" customHeight="1" x14ac:dyDescent="0.2">
      <c r="A64" s="24" t="s">
        <v>32</v>
      </c>
      <c r="B64" s="1" t="s">
        <v>25</v>
      </c>
      <c r="C64" s="9">
        <v>511</v>
      </c>
      <c r="D64" s="9">
        <v>493</v>
      </c>
      <c r="E64" s="9">
        <v>7</v>
      </c>
      <c r="F64" s="9">
        <v>11</v>
      </c>
      <c r="G64" t="s">
        <v>32</v>
      </c>
      <c r="H64" t="s">
        <v>32</v>
      </c>
    </row>
    <row r="65" spans="1:31" ht="12" customHeight="1" x14ac:dyDescent="0.2">
      <c r="A65" s="24" t="s">
        <v>32</v>
      </c>
      <c r="B65" s="1" t="s">
        <v>26</v>
      </c>
      <c r="C65" s="9">
        <v>228</v>
      </c>
      <c r="D65" s="9">
        <v>220</v>
      </c>
      <c r="E65" s="9">
        <v>1</v>
      </c>
      <c r="F65" s="9">
        <v>7</v>
      </c>
      <c r="G65" t="s">
        <v>32</v>
      </c>
      <c r="H65" t="s">
        <v>32</v>
      </c>
    </row>
    <row r="66" spans="1:31" ht="12" customHeight="1" x14ac:dyDescent="0.2">
      <c r="A66" s="24" t="s">
        <v>32</v>
      </c>
      <c r="B66" s="1" t="s">
        <v>27</v>
      </c>
      <c r="C66" s="9">
        <v>139</v>
      </c>
      <c r="D66" s="9">
        <v>136</v>
      </c>
      <c r="E66" s="9">
        <v>1</v>
      </c>
      <c r="F66" s="9">
        <v>2</v>
      </c>
      <c r="G66" t="s">
        <v>32</v>
      </c>
      <c r="H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13241</v>
      </c>
      <c r="D5" s="17">
        <v>3746</v>
      </c>
      <c r="E5" s="17">
        <v>375</v>
      </c>
      <c r="F5" s="17">
        <v>9120</v>
      </c>
    </row>
    <row r="6" spans="1:31" ht="12" customHeight="1" x14ac:dyDescent="0.2">
      <c r="A6" s="24" t="s">
        <v>32</v>
      </c>
      <c r="B6" s="1" t="s">
        <v>9</v>
      </c>
      <c r="C6" s="9">
        <v>99</v>
      </c>
      <c r="D6" s="9">
        <v>21</v>
      </c>
      <c r="E6" s="9">
        <v>3</v>
      </c>
      <c r="F6" s="9">
        <v>75</v>
      </c>
      <c r="G6" t="s">
        <v>32</v>
      </c>
      <c r="H6" t="s">
        <v>32</v>
      </c>
    </row>
    <row r="7" spans="1:31" ht="12" customHeight="1" x14ac:dyDescent="0.2">
      <c r="A7" s="24" t="s">
        <v>32</v>
      </c>
      <c r="B7" s="1" t="s">
        <v>10</v>
      </c>
      <c r="C7" s="9">
        <v>190</v>
      </c>
      <c r="D7" s="9">
        <v>36</v>
      </c>
      <c r="E7" s="9">
        <v>3</v>
      </c>
      <c r="F7" s="9">
        <v>151</v>
      </c>
      <c r="G7" t="s">
        <v>32</v>
      </c>
      <c r="H7" t="s">
        <v>32</v>
      </c>
    </row>
    <row r="8" spans="1:31" ht="12" customHeight="1" x14ac:dyDescent="0.2">
      <c r="A8" s="24" t="s">
        <v>32</v>
      </c>
      <c r="B8" s="1" t="s">
        <v>11</v>
      </c>
      <c r="C8" s="9">
        <v>482</v>
      </c>
      <c r="D8" s="9">
        <v>88</v>
      </c>
      <c r="E8" s="9">
        <v>7</v>
      </c>
      <c r="F8" s="9">
        <v>387</v>
      </c>
      <c r="G8" t="s">
        <v>32</v>
      </c>
      <c r="H8" t="s">
        <v>32</v>
      </c>
    </row>
    <row r="9" spans="1:31" ht="12" customHeight="1" x14ac:dyDescent="0.2">
      <c r="A9" s="24" t="s">
        <v>32</v>
      </c>
      <c r="B9" s="1" t="s">
        <v>12</v>
      </c>
      <c r="C9" s="9">
        <v>876</v>
      </c>
      <c r="D9" s="9">
        <v>158</v>
      </c>
      <c r="E9" s="9">
        <v>25</v>
      </c>
      <c r="F9" s="9">
        <v>693</v>
      </c>
      <c r="G9" t="s">
        <v>32</v>
      </c>
      <c r="H9" t="s">
        <v>32</v>
      </c>
    </row>
    <row r="10" spans="1:31" ht="12" customHeight="1" x14ac:dyDescent="0.2">
      <c r="A10" s="24" t="s">
        <v>32</v>
      </c>
      <c r="B10" s="1" t="s">
        <v>13</v>
      </c>
      <c r="C10" s="9">
        <v>888</v>
      </c>
      <c r="D10" s="9">
        <v>127</v>
      </c>
      <c r="E10" s="9">
        <v>11</v>
      </c>
      <c r="F10" s="9">
        <v>750</v>
      </c>
      <c r="G10" t="s">
        <v>32</v>
      </c>
      <c r="H10" t="s">
        <v>32</v>
      </c>
    </row>
    <row r="11" spans="1:31" ht="12" customHeight="1" x14ac:dyDescent="0.2">
      <c r="A11" s="24" t="s">
        <v>32</v>
      </c>
      <c r="B11" s="1" t="s">
        <v>14</v>
      </c>
      <c r="C11" s="9">
        <v>1330</v>
      </c>
      <c r="D11" s="9">
        <v>259</v>
      </c>
      <c r="E11" s="9">
        <v>43</v>
      </c>
      <c r="F11" s="9">
        <v>1028</v>
      </c>
      <c r="G11" t="s">
        <v>32</v>
      </c>
      <c r="H11" t="s">
        <v>32</v>
      </c>
    </row>
    <row r="12" spans="1:31" ht="12" customHeight="1" x14ac:dyDescent="0.2">
      <c r="A12" s="24" t="s">
        <v>32</v>
      </c>
      <c r="B12" s="1" t="s">
        <v>15</v>
      </c>
      <c r="C12" s="9">
        <v>1971</v>
      </c>
      <c r="D12" s="9">
        <v>502</v>
      </c>
      <c r="E12" s="9">
        <v>67</v>
      </c>
      <c r="F12" s="9">
        <v>1402</v>
      </c>
      <c r="G12" t="s">
        <v>32</v>
      </c>
      <c r="H12" t="s">
        <v>32</v>
      </c>
    </row>
    <row r="13" spans="1:31" ht="12" customHeight="1" x14ac:dyDescent="0.2">
      <c r="A13" s="24" t="s">
        <v>32</v>
      </c>
      <c r="B13" s="1" t="s">
        <v>16</v>
      </c>
      <c r="C13" s="9">
        <v>2013</v>
      </c>
      <c r="D13" s="9">
        <v>511</v>
      </c>
      <c r="E13" s="9">
        <v>57</v>
      </c>
      <c r="F13" s="9">
        <v>1445</v>
      </c>
      <c r="G13" t="s">
        <v>32</v>
      </c>
      <c r="H13" t="s">
        <v>32</v>
      </c>
    </row>
    <row r="14" spans="1:31" ht="12" customHeight="1" x14ac:dyDescent="0.2">
      <c r="A14" s="24" t="s">
        <v>32</v>
      </c>
      <c r="B14" s="1" t="s">
        <v>17</v>
      </c>
      <c r="C14" s="9">
        <v>1439</v>
      </c>
      <c r="D14" s="9">
        <v>412</v>
      </c>
      <c r="E14" s="9">
        <v>40</v>
      </c>
      <c r="F14" s="9">
        <v>987</v>
      </c>
      <c r="G14" t="s">
        <v>32</v>
      </c>
      <c r="H14" t="s">
        <v>32</v>
      </c>
    </row>
    <row r="15" spans="1:31" ht="12" customHeight="1" x14ac:dyDescent="0.2">
      <c r="A15" s="24" t="s">
        <v>32</v>
      </c>
      <c r="B15" s="1" t="s">
        <v>18</v>
      </c>
      <c r="C15" s="9">
        <v>1028</v>
      </c>
      <c r="D15" s="9">
        <v>303</v>
      </c>
      <c r="E15" s="9">
        <v>32</v>
      </c>
      <c r="F15" s="9">
        <v>693</v>
      </c>
      <c r="G15" t="s">
        <v>32</v>
      </c>
      <c r="H15" t="s">
        <v>32</v>
      </c>
    </row>
    <row r="16" spans="1:31" ht="12" customHeight="1" x14ac:dyDescent="0.2">
      <c r="A16" s="24" t="s">
        <v>32</v>
      </c>
      <c r="B16" s="1" t="s">
        <v>19</v>
      </c>
      <c r="C16" s="9">
        <v>867</v>
      </c>
      <c r="D16" s="9">
        <v>282</v>
      </c>
      <c r="E16" s="9">
        <v>34</v>
      </c>
      <c r="F16" s="9">
        <v>551</v>
      </c>
      <c r="G16" t="s">
        <v>32</v>
      </c>
      <c r="H16" t="s">
        <v>32</v>
      </c>
    </row>
    <row r="17" spans="1:8" ht="12" customHeight="1" x14ac:dyDescent="0.2">
      <c r="A17" s="24" t="s">
        <v>32</v>
      </c>
      <c r="B17" s="1" t="s">
        <v>20</v>
      </c>
      <c r="C17" s="9">
        <v>585</v>
      </c>
      <c r="D17" s="9">
        <v>200</v>
      </c>
      <c r="E17" s="9">
        <v>21</v>
      </c>
      <c r="F17" s="9">
        <v>364</v>
      </c>
      <c r="G17" t="s">
        <v>32</v>
      </c>
      <c r="H17" t="s">
        <v>32</v>
      </c>
    </row>
    <row r="18" spans="1:8" ht="12" customHeight="1" x14ac:dyDescent="0.2">
      <c r="A18" s="24" t="s">
        <v>32</v>
      </c>
      <c r="B18" s="1" t="s">
        <v>21</v>
      </c>
      <c r="C18" s="9">
        <v>455</v>
      </c>
      <c r="D18" s="9">
        <v>180</v>
      </c>
      <c r="E18" s="9">
        <v>14</v>
      </c>
      <c r="F18" s="9">
        <v>261</v>
      </c>
      <c r="G18" t="s">
        <v>32</v>
      </c>
      <c r="H18" t="s">
        <v>32</v>
      </c>
    </row>
    <row r="19" spans="1:8" ht="12" customHeight="1" x14ac:dyDescent="0.2">
      <c r="A19" s="24" t="s">
        <v>32</v>
      </c>
      <c r="B19" s="1" t="s">
        <v>22</v>
      </c>
      <c r="C19" s="9">
        <v>339</v>
      </c>
      <c r="D19" s="9">
        <v>172</v>
      </c>
      <c r="E19" s="9">
        <v>8</v>
      </c>
      <c r="F19" s="9">
        <v>159</v>
      </c>
      <c r="G19" t="s">
        <v>32</v>
      </c>
      <c r="H19" t="s">
        <v>32</v>
      </c>
    </row>
    <row r="20" spans="1:8" ht="12" customHeight="1" x14ac:dyDescent="0.2">
      <c r="A20" s="24" t="s">
        <v>32</v>
      </c>
      <c r="B20" s="1" t="s">
        <v>23</v>
      </c>
      <c r="C20" s="9">
        <v>271</v>
      </c>
      <c r="D20" s="9">
        <v>186</v>
      </c>
      <c r="E20" s="9">
        <v>3</v>
      </c>
      <c r="F20" s="9">
        <v>82</v>
      </c>
      <c r="G20" t="s">
        <v>32</v>
      </c>
      <c r="H20" t="s">
        <v>32</v>
      </c>
    </row>
    <row r="21" spans="1:8" ht="12" customHeight="1" x14ac:dyDescent="0.2">
      <c r="A21" s="24" t="s">
        <v>32</v>
      </c>
      <c r="B21" s="1" t="s">
        <v>24</v>
      </c>
      <c r="C21" s="9">
        <v>208</v>
      </c>
      <c r="D21" s="9">
        <v>166</v>
      </c>
      <c r="E21" s="9">
        <v>3</v>
      </c>
      <c r="F21" s="9">
        <v>39</v>
      </c>
      <c r="G21" t="s">
        <v>32</v>
      </c>
      <c r="H21" t="s">
        <v>32</v>
      </c>
    </row>
    <row r="22" spans="1:8" ht="12" customHeight="1" x14ac:dyDescent="0.2">
      <c r="A22" s="24" t="s">
        <v>32</v>
      </c>
      <c r="B22" s="1" t="s">
        <v>25</v>
      </c>
      <c r="C22" s="9">
        <v>102</v>
      </c>
      <c r="D22" s="9">
        <v>78</v>
      </c>
      <c r="E22" s="9">
        <v>2</v>
      </c>
      <c r="F22" s="9">
        <v>22</v>
      </c>
      <c r="G22" t="s">
        <v>32</v>
      </c>
      <c r="H22" t="s">
        <v>32</v>
      </c>
    </row>
    <row r="23" spans="1:8" ht="12" customHeight="1" x14ac:dyDescent="0.2">
      <c r="A23" s="24" t="s">
        <v>32</v>
      </c>
      <c r="B23" s="1" t="s">
        <v>26</v>
      </c>
      <c r="C23" s="9">
        <v>60</v>
      </c>
      <c r="D23" s="9">
        <v>39</v>
      </c>
      <c r="E23" s="9">
        <v>1</v>
      </c>
      <c r="F23" s="9">
        <v>20</v>
      </c>
      <c r="G23" t="s">
        <v>32</v>
      </c>
      <c r="H23" t="s">
        <v>32</v>
      </c>
    </row>
    <row r="24" spans="1:8" ht="12" customHeight="1" x14ac:dyDescent="0.25">
      <c r="A24" s="24" t="s">
        <v>32</v>
      </c>
      <c r="B24" s="1" t="s">
        <v>27</v>
      </c>
      <c r="C24" s="9">
        <v>36</v>
      </c>
      <c r="D24" s="9">
        <v>25</v>
      </c>
      <c r="E24" s="9">
        <v>1</v>
      </c>
      <c r="F24" s="9">
        <v>10</v>
      </c>
      <c r="G24" t="s">
        <v>32</v>
      </c>
      <c r="H24" t="s">
        <v>32</v>
      </c>
    </row>
    <row r="25" spans="1:8" ht="12" customHeight="1" x14ac:dyDescent="0.2">
      <c r="A25" s="24" t="s">
        <v>32</v>
      </c>
      <c r="B25" s="1" t="s">
        <v>28</v>
      </c>
      <c r="C25" s="9">
        <v>2</v>
      </c>
      <c r="D25" s="9">
        <v>1</v>
      </c>
      <c r="E25" s="9" t="s">
        <v>43</v>
      </c>
      <c r="F25" s="9">
        <v>1</v>
      </c>
      <c r="G25" t="s">
        <v>32</v>
      </c>
      <c r="H25" t="s">
        <v>32</v>
      </c>
    </row>
    <row r="26" spans="1:8" ht="12" customHeight="1" x14ac:dyDescent="0.2">
      <c r="A26" s="25" t="s">
        <v>29</v>
      </c>
      <c r="B26" s="4" t="s">
        <v>32</v>
      </c>
      <c r="C26" s="3">
        <v>6873</v>
      </c>
      <c r="D26" s="3">
        <v>2034</v>
      </c>
      <c r="E26" s="3">
        <v>220</v>
      </c>
      <c r="F26" s="3">
        <v>4619</v>
      </c>
    </row>
    <row r="27" spans="1:8" ht="12" customHeight="1" x14ac:dyDescent="0.2">
      <c r="A27" s="24" t="s">
        <v>32</v>
      </c>
      <c r="B27" s="1" t="s">
        <v>9</v>
      </c>
      <c r="C27" s="9">
        <v>50</v>
      </c>
      <c r="D27" s="9">
        <v>9</v>
      </c>
      <c r="E27" s="9" t="s">
        <v>43</v>
      </c>
      <c r="F27" s="9">
        <v>41</v>
      </c>
      <c r="G27" t="s">
        <v>32</v>
      </c>
      <c r="H27" t="s">
        <v>32</v>
      </c>
    </row>
    <row r="28" spans="1:8" ht="12" customHeight="1" x14ac:dyDescent="0.2">
      <c r="A28" s="24" t="s">
        <v>32</v>
      </c>
      <c r="B28" s="1" t="s">
        <v>10</v>
      </c>
      <c r="C28" s="9">
        <v>98</v>
      </c>
      <c r="D28" s="9">
        <v>22</v>
      </c>
      <c r="E28" s="9">
        <v>3</v>
      </c>
      <c r="F28" s="9">
        <v>73</v>
      </c>
      <c r="G28" t="s">
        <v>32</v>
      </c>
      <c r="H28" t="s">
        <v>32</v>
      </c>
    </row>
    <row r="29" spans="1:8" ht="12" customHeight="1" x14ac:dyDescent="0.2">
      <c r="A29" s="24" t="s">
        <v>32</v>
      </c>
      <c r="B29" s="1" t="s">
        <v>11</v>
      </c>
      <c r="C29" s="9">
        <v>244</v>
      </c>
      <c r="D29" s="9">
        <v>39</v>
      </c>
      <c r="E29" s="9">
        <v>3</v>
      </c>
      <c r="F29" s="9">
        <v>202</v>
      </c>
      <c r="G29" t="s">
        <v>32</v>
      </c>
      <c r="H29" t="s">
        <v>32</v>
      </c>
    </row>
    <row r="30" spans="1:8" ht="12" customHeight="1" x14ac:dyDescent="0.2">
      <c r="A30" s="24" t="s">
        <v>32</v>
      </c>
      <c r="B30" s="1" t="s">
        <v>12</v>
      </c>
      <c r="C30" s="9">
        <v>420</v>
      </c>
      <c r="D30" s="9">
        <v>71</v>
      </c>
      <c r="E30" s="9">
        <v>11</v>
      </c>
      <c r="F30" s="9">
        <v>338</v>
      </c>
      <c r="G30" t="s">
        <v>32</v>
      </c>
      <c r="H30" t="s">
        <v>32</v>
      </c>
    </row>
    <row r="31" spans="1:8" ht="12" customHeight="1" x14ac:dyDescent="0.2">
      <c r="A31" s="24" t="s">
        <v>32</v>
      </c>
      <c r="B31" s="1" t="s">
        <v>13</v>
      </c>
      <c r="C31" s="9">
        <v>424</v>
      </c>
      <c r="D31" s="9">
        <v>55</v>
      </c>
      <c r="E31" s="9">
        <v>6</v>
      </c>
      <c r="F31" s="9">
        <v>363</v>
      </c>
      <c r="G31" t="s">
        <v>32</v>
      </c>
      <c r="H31" t="s">
        <v>32</v>
      </c>
    </row>
    <row r="32" spans="1:8" ht="12" customHeight="1" x14ac:dyDescent="0.2">
      <c r="A32" s="24" t="s">
        <v>32</v>
      </c>
      <c r="B32" s="1" t="s">
        <v>14</v>
      </c>
      <c r="C32" s="9">
        <v>734</v>
      </c>
      <c r="D32" s="9">
        <v>151</v>
      </c>
      <c r="E32" s="9">
        <v>25</v>
      </c>
      <c r="F32" s="9">
        <v>558</v>
      </c>
      <c r="G32" t="s">
        <v>32</v>
      </c>
      <c r="H32" t="s">
        <v>32</v>
      </c>
    </row>
    <row r="33" spans="1:8" ht="12" customHeight="1" x14ac:dyDescent="0.2">
      <c r="A33" s="24" t="s">
        <v>32</v>
      </c>
      <c r="B33" s="1" t="s">
        <v>15</v>
      </c>
      <c r="C33" s="9">
        <v>1037</v>
      </c>
      <c r="D33" s="9">
        <v>263</v>
      </c>
      <c r="E33" s="9">
        <v>44</v>
      </c>
      <c r="F33" s="9">
        <v>730</v>
      </c>
      <c r="G33" t="s">
        <v>32</v>
      </c>
      <c r="H33" t="s">
        <v>32</v>
      </c>
    </row>
    <row r="34" spans="1:8" ht="12" customHeight="1" x14ac:dyDescent="0.2">
      <c r="A34" s="24" t="s">
        <v>32</v>
      </c>
      <c r="B34" s="1" t="s">
        <v>16</v>
      </c>
      <c r="C34" s="9">
        <v>1004</v>
      </c>
      <c r="D34" s="9">
        <v>244</v>
      </c>
      <c r="E34" s="9">
        <v>38</v>
      </c>
      <c r="F34" s="9">
        <v>722</v>
      </c>
      <c r="G34" t="s">
        <v>32</v>
      </c>
      <c r="H34" t="s">
        <v>32</v>
      </c>
    </row>
    <row r="35" spans="1:8" ht="12" customHeight="1" x14ac:dyDescent="0.2">
      <c r="A35" s="24" t="s">
        <v>32</v>
      </c>
      <c r="B35" s="1" t="s">
        <v>17</v>
      </c>
      <c r="C35" s="9">
        <v>708</v>
      </c>
      <c r="D35" s="9">
        <v>215</v>
      </c>
      <c r="E35" s="9">
        <v>22</v>
      </c>
      <c r="F35" s="9">
        <v>471</v>
      </c>
      <c r="G35" t="s">
        <v>32</v>
      </c>
      <c r="H35" t="s">
        <v>32</v>
      </c>
    </row>
    <row r="36" spans="1:8" ht="12" customHeight="1" x14ac:dyDescent="0.2">
      <c r="A36" s="24" t="s">
        <v>32</v>
      </c>
      <c r="B36" s="1" t="s">
        <v>18</v>
      </c>
      <c r="C36" s="9">
        <v>570</v>
      </c>
      <c r="D36" s="9">
        <v>181</v>
      </c>
      <c r="E36" s="9">
        <v>18</v>
      </c>
      <c r="F36" s="9">
        <v>371</v>
      </c>
      <c r="G36" t="s">
        <v>32</v>
      </c>
      <c r="H36" t="s">
        <v>32</v>
      </c>
    </row>
    <row r="37" spans="1:8" ht="12" customHeight="1" x14ac:dyDescent="0.2">
      <c r="A37" s="24" t="s">
        <v>32</v>
      </c>
      <c r="B37" s="1" t="s">
        <v>19</v>
      </c>
      <c r="C37" s="9">
        <v>461</v>
      </c>
      <c r="D37" s="9">
        <v>172</v>
      </c>
      <c r="E37" s="9">
        <v>24</v>
      </c>
      <c r="F37" s="9">
        <v>265</v>
      </c>
      <c r="G37" t="s">
        <v>32</v>
      </c>
      <c r="H37" t="s">
        <v>32</v>
      </c>
    </row>
    <row r="38" spans="1:8" ht="12" customHeight="1" x14ac:dyDescent="0.2">
      <c r="A38" s="24" t="s">
        <v>32</v>
      </c>
      <c r="B38" s="1" t="s">
        <v>20</v>
      </c>
      <c r="C38" s="9">
        <v>317</v>
      </c>
      <c r="D38" s="9">
        <v>117</v>
      </c>
      <c r="E38" s="9">
        <v>12</v>
      </c>
      <c r="F38" s="9">
        <v>188</v>
      </c>
      <c r="G38" t="s">
        <v>32</v>
      </c>
      <c r="H38" t="s">
        <v>32</v>
      </c>
    </row>
    <row r="39" spans="1:8" ht="12" customHeight="1" x14ac:dyDescent="0.2">
      <c r="A39" s="24" t="s">
        <v>32</v>
      </c>
      <c r="B39" s="1" t="s">
        <v>21</v>
      </c>
      <c r="C39" s="9">
        <v>234</v>
      </c>
      <c r="D39" s="9">
        <v>108</v>
      </c>
      <c r="E39" s="9">
        <v>7</v>
      </c>
      <c r="F39" s="9">
        <v>119</v>
      </c>
      <c r="G39" t="s">
        <v>32</v>
      </c>
      <c r="H39" t="s">
        <v>32</v>
      </c>
    </row>
    <row r="40" spans="1:8" ht="12" customHeight="1" x14ac:dyDescent="0.2">
      <c r="A40" s="24" t="s">
        <v>32</v>
      </c>
      <c r="B40" s="1" t="s">
        <v>22</v>
      </c>
      <c r="C40" s="9">
        <v>193</v>
      </c>
      <c r="D40" s="9">
        <v>103</v>
      </c>
      <c r="E40" s="9">
        <v>3</v>
      </c>
      <c r="F40" s="9">
        <v>87</v>
      </c>
      <c r="G40" t="s">
        <v>32</v>
      </c>
      <c r="H40" t="s">
        <v>32</v>
      </c>
    </row>
    <row r="41" spans="1:8" ht="12" customHeight="1" x14ac:dyDescent="0.2">
      <c r="A41" s="24" t="s">
        <v>32</v>
      </c>
      <c r="B41" s="1" t="s">
        <v>23</v>
      </c>
      <c r="C41" s="9">
        <v>148</v>
      </c>
      <c r="D41" s="9">
        <v>102</v>
      </c>
      <c r="E41" s="9">
        <v>2</v>
      </c>
      <c r="F41" s="9">
        <v>44</v>
      </c>
      <c r="G41" t="s">
        <v>32</v>
      </c>
      <c r="H41" t="s">
        <v>32</v>
      </c>
    </row>
    <row r="42" spans="1:8" ht="12" customHeight="1" x14ac:dyDescent="0.2">
      <c r="A42" s="24" t="s">
        <v>32</v>
      </c>
      <c r="B42" s="1" t="s">
        <v>24</v>
      </c>
      <c r="C42" s="9">
        <v>110</v>
      </c>
      <c r="D42" s="9">
        <v>89</v>
      </c>
      <c r="E42" s="9">
        <v>1</v>
      </c>
      <c r="F42" s="9">
        <v>20</v>
      </c>
      <c r="G42" t="s">
        <v>32</v>
      </c>
      <c r="H42" t="s">
        <v>32</v>
      </c>
    </row>
    <row r="43" spans="1:8" ht="12" customHeight="1" x14ac:dyDescent="0.2">
      <c r="A43" s="24" t="s">
        <v>32</v>
      </c>
      <c r="B43" s="1" t="s">
        <v>25</v>
      </c>
      <c r="C43" s="9">
        <v>61</v>
      </c>
      <c r="D43" s="9">
        <v>48</v>
      </c>
      <c r="E43" s="9" t="s">
        <v>43</v>
      </c>
      <c r="F43" s="9">
        <v>13</v>
      </c>
      <c r="G43" t="s">
        <v>32</v>
      </c>
      <c r="H43" t="s">
        <v>32</v>
      </c>
    </row>
    <row r="44" spans="1:8" ht="12" customHeight="1" x14ac:dyDescent="0.2">
      <c r="A44" s="24" t="s">
        <v>32</v>
      </c>
      <c r="B44" s="1" t="s">
        <v>26</v>
      </c>
      <c r="C44" s="9">
        <v>36</v>
      </c>
      <c r="D44" s="9">
        <v>26</v>
      </c>
      <c r="E44" s="9">
        <v>1</v>
      </c>
      <c r="F44" s="9">
        <v>9</v>
      </c>
      <c r="G44" t="s">
        <v>32</v>
      </c>
      <c r="H44" t="s">
        <v>32</v>
      </c>
    </row>
    <row r="45" spans="1:8" ht="12" customHeight="1" x14ac:dyDescent="0.2">
      <c r="A45" s="24" t="s">
        <v>32</v>
      </c>
      <c r="B45" s="1" t="s">
        <v>27</v>
      </c>
      <c r="C45" s="9">
        <v>22</v>
      </c>
      <c r="D45" s="9">
        <v>18</v>
      </c>
      <c r="E45" s="9" t="s">
        <v>43</v>
      </c>
      <c r="F45" s="9">
        <v>4</v>
      </c>
      <c r="G45" t="s">
        <v>32</v>
      </c>
      <c r="H45" t="s">
        <v>32</v>
      </c>
    </row>
    <row r="46" spans="1:8" ht="12" customHeight="1" x14ac:dyDescent="0.2">
      <c r="A46" s="24" t="s">
        <v>32</v>
      </c>
      <c r="B46" s="1" t="s">
        <v>28</v>
      </c>
      <c r="C46" s="9">
        <v>2</v>
      </c>
      <c r="D46" s="9">
        <v>1</v>
      </c>
      <c r="E46" s="9" t="s">
        <v>43</v>
      </c>
      <c r="F46" s="9">
        <v>1</v>
      </c>
      <c r="G46" t="s">
        <v>32</v>
      </c>
      <c r="H46" t="s">
        <v>32</v>
      </c>
    </row>
    <row r="47" spans="1:8" ht="12" customHeight="1" x14ac:dyDescent="0.2">
      <c r="A47" s="25" t="s">
        <v>30</v>
      </c>
      <c r="B47" s="4" t="s">
        <v>32</v>
      </c>
      <c r="C47" s="3">
        <v>6368</v>
      </c>
      <c r="D47" s="3">
        <v>1712</v>
      </c>
      <c r="E47" s="3">
        <v>155</v>
      </c>
      <c r="F47" s="3">
        <v>4501</v>
      </c>
    </row>
    <row r="48" spans="1:8" ht="12" customHeight="1" x14ac:dyDescent="0.2">
      <c r="A48" s="24" t="s">
        <v>32</v>
      </c>
      <c r="B48" s="1" t="s">
        <v>9</v>
      </c>
      <c r="C48" s="9">
        <v>49</v>
      </c>
      <c r="D48" s="9">
        <v>12</v>
      </c>
      <c r="E48" s="9">
        <v>3</v>
      </c>
      <c r="F48" s="9">
        <v>34</v>
      </c>
      <c r="G48" t="s">
        <v>32</v>
      </c>
      <c r="H48" t="s">
        <v>32</v>
      </c>
    </row>
    <row r="49" spans="1:8" ht="12" customHeight="1" x14ac:dyDescent="0.2">
      <c r="A49" s="24" t="s">
        <v>32</v>
      </c>
      <c r="B49" s="1" t="s">
        <v>10</v>
      </c>
      <c r="C49" s="9">
        <v>92</v>
      </c>
      <c r="D49" s="9">
        <v>14</v>
      </c>
      <c r="E49" s="9" t="s">
        <v>43</v>
      </c>
      <c r="F49" s="9">
        <v>78</v>
      </c>
      <c r="G49" t="s">
        <v>32</v>
      </c>
      <c r="H49" t="s">
        <v>32</v>
      </c>
    </row>
    <row r="50" spans="1:8" ht="12" customHeight="1" x14ac:dyDescent="0.2">
      <c r="A50" s="24" t="s">
        <v>32</v>
      </c>
      <c r="B50" s="1" t="s">
        <v>11</v>
      </c>
      <c r="C50" s="9">
        <v>238</v>
      </c>
      <c r="D50" s="9">
        <v>49</v>
      </c>
      <c r="E50" s="9">
        <v>4</v>
      </c>
      <c r="F50" s="9">
        <v>185</v>
      </c>
      <c r="G50" t="s">
        <v>32</v>
      </c>
      <c r="H50" t="s">
        <v>32</v>
      </c>
    </row>
    <row r="51" spans="1:8" ht="12" customHeight="1" x14ac:dyDescent="0.2">
      <c r="A51" s="24" t="s">
        <v>32</v>
      </c>
      <c r="B51" s="1" t="s">
        <v>12</v>
      </c>
      <c r="C51" s="9">
        <v>456</v>
      </c>
      <c r="D51" s="9">
        <v>87</v>
      </c>
      <c r="E51" s="9">
        <v>14</v>
      </c>
      <c r="F51" s="9">
        <v>355</v>
      </c>
      <c r="G51" t="s">
        <v>32</v>
      </c>
      <c r="H51" t="s">
        <v>32</v>
      </c>
    </row>
    <row r="52" spans="1:8" ht="12" customHeight="1" x14ac:dyDescent="0.2">
      <c r="A52" s="24" t="s">
        <v>32</v>
      </c>
      <c r="B52" s="1" t="s">
        <v>13</v>
      </c>
      <c r="C52" s="9">
        <v>464</v>
      </c>
      <c r="D52" s="9">
        <v>72</v>
      </c>
      <c r="E52" s="9">
        <v>5</v>
      </c>
      <c r="F52" s="9">
        <v>387</v>
      </c>
      <c r="G52" t="s">
        <v>32</v>
      </c>
      <c r="H52" t="s">
        <v>32</v>
      </c>
    </row>
    <row r="53" spans="1:8" ht="12" customHeight="1" x14ac:dyDescent="0.2">
      <c r="A53" s="24" t="s">
        <v>32</v>
      </c>
      <c r="B53" s="1" t="s">
        <v>14</v>
      </c>
      <c r="C53" s="9">
        <v>596</v>
      </c>
      <c r="D53" s="9">
        <v>108</v>
      </c>
      <c r="E53" s="9">
        <v>18</v>
      </c>
      <c r="F53" s="9">
        <v>470</v>
      </c>
      <c r="G53" t="s">
        <v>32</v>
      </c>
      <c r="H53" t="s">
        <v>32</v>
      </c>
    </row>
    <row r="54" spans="1:8" ht="12" customHeight="1" x14ac:dyDescent="0.2">
      <c r="A54" s="24" t="s">
        <v>32</v>
      </c>
      <c r="B54" s="1" t="s">
        <v>15</v>
      </c>
      <c r="C54" s="9">
        <v>934</v>
      </c>
      <c r="D54" s="9">
        <v>239</v>
      </c>
      <c r="E54" s="9">
        <v>23</v>
      </c>
      <c r="F54" s="9">
        <v>672</v>
      </c>
      <c r="G54" t="s">
        <v>32</v>
      </c>
      <c r="H54" t="s">
        <v>32</v>
      </c>
    </row>
    <row r="55" spans="1:8" ht="12" customHeight="1" x14ac:dyDescent="0.2">
      <c r="A55" s="24" t="s">
        <v>32</v>
      </c>
      <c r="B55" s="1" t="s">
        <v>16</v>
      </c>
      <c r="C55" s="9">
        <v>1009</v>
      </c>
      <c r="D55" s="9">
        <v>267</v>
      </c>
      <c r="E55" s="9">
        <v>19</v>
      </c>
      <c r="F55" s="9">
        <v>723</v>
      </c>
      <c r="G55" t="s">
        <v>32</v>
      </c>
      <c r="H55" t="s">
        <v>32</v>
      </c>
    </row>
    <row r="56" spans="1:8" ht="12" customHeight="1" x14ac:dyDescent="0.2">
      <c r="A56" s="24" t="s">
        <v>32</v>
      </c>
      <c r="B56" s="1" t="s">
        <v>17</v>
      </c>
      <c r="C56" s="9">
        <v>731</v>
      </c>
      <c r="D56" s="9">
        <v>197</v>
      </c>
      <c r="E56" s="9">
        <v>18</v>
      </c>
      <c r="F56" s="9">
        <v>516</v>
      </c>
      <c r="G56" t="s">
        <v>32</v>
      </c>
      <c r="H56" t="s">
        <v>32</v>
      </c>
    </row>
    <row r="57" spans="1:8" ht="12" customHeight="1" x14ac:dyDescent="0.2">
      <c r="A57" s="24" t="s">
        <v>32</v>
      </c>
      <c r="B57" s="1" t="s">
        <v>18</v>
      </c>
      <c r="C57" s="9">
        <v>458</v>
      </c>
      <c r="D57" s="9">
        <v>122</v>
      </c>
      <c r="E57" s="9">
        <v>14</v>
      </c>
      <c r="F57" s="9">
        <v>322</v>
      </c>
      <c r="G57" t="s">
        <v>32</v>
      </c>
      <c r="H57" t="s">
        <v>32</v>
      </c>
    </row>
    <row r="58" spans="1:8" ht="12" customHeight="1" x14ac:dyDescent="0.2">
      <c r="A58" s="24" t="s">
        <v>32</v>
      </c>
      <c r="B58" s="1" t="s">
        <v>19</v>
      </c>
      <c r="C58" s="9">
        <v>406</v>
      </c>
      <c r="D58" s="9">
        <v>110</v>
      </c>
      <c r="E58" s="9">
        <v>10</v>
      </c>
      <c r="F58" s="9">
        <v>286</v>
      </c>
      <c r="G58" t="s">
        <v>32</v>
      </c>
      <c r="H58" t="s">
        <v>32</v>
      </c>
    </row>
    <row r="59" spans="1:8" ht="12" customHeight="1" x14ac:dyDescent="0.2">
      <c r="A59" s="24" t="s">
        <v>32</v>
      </c>
      <c r="B59" s="1" t="s">
        <v>20</v>
      </c>
      <c r="C59" s="9">
        <v>268</v>
      </c>
      <c r="D59" s="9">
        <v>83</v>
      </c>
      <c r="E59" s="9">
        <v>9</v>
      </c>
      <c r="F59" s="9">
        <v>176</v>
      </c>
      <c r="G59" t="s">
        <v>32</v>
      </c>
      <c r="H59" t="s">
        <v>32</v>
      </c>
    </row>
    <row r="60" spans="1:8" ht="12" customHeight="1" x14ac:dyDescent="0.2">
      <c r="A60" s="24" t="s">
        <v>32</v>
      </c>
      <c r="B60" s="1" t="s">
        <v>21</v>
      </c>
      <c r="C60" s="9">
        <v>221</v>
      </c>
      <c r="D60" s="9">
        <v>72</v>
      </c>
      <c r="E60" s="9">
        <v>7</v>
      </c>
      <c r="F60" s="9">
        <v>142</v>
      </c>
      <c r="G60" t="s">
        <v>32</v>
      </c>
      <c r="H60" t="s">
        <v>32</v>
      </c>
    </row>
    <row r="61" spans="1:8" ht="12" customHeight="1" x14ac:dyDescent="0.2">
      <c r="A61" s="24" t="s">
        <v>32</v>
      </c>
      <c r="B61" s="1" t="s">
        <v>22</v>
      </c>
      <c r="C61" s="9">
        <v>146</v>
      </c>
      <c r="D61" s="9">
        <v>69</v>
      </c>
      <c r="E61" s="9">
        <v>5</v>
      </c>
      <c r="F61" s="9">
        <v>72</v>
      </c>
      <c r="G61" t="s">
        <v>32</v>
      </c>
      <c r="H61" t="s">
        <v>32</v>
      </c>
    </row>
    <row r="62" spans="1:8" ht="12" customHeight="1" x14ac:dyDescent="0.2">
      <c r="A62" s="24" t="s">
        <v>32</v>
      </c>
      <c r="B62" s="1" t="s">
        <v>23</v>
      </c>
      <c r="C62" s="9">
        <v>123</v>
      </c>
      <c r="D62" s="9">
        <v>84</v>
      </c>
      <c r="E62" s="9">
        <v>1</v>
      </c>
      <c r="F62" s="9">
        <v>38</v>
      </c>
      <c r="G62" t="s">
        <v>32</v>
      </c>
      <c r="H62" t="s">
        <v>32</v>
      </c>
    </row>
    <row r="63" spans="1:8" ht="12" customHeight="1" x14ac:dyDescent="0.2">
      <c r="A63" s="24" t="s">
        <v>32</v>
      </c>
      <c r="B63" s="1" t="s">
        <v>24</v>
      </c>
      <c r="C63" s="9">
        <v>98</v>
      </c>
      <c r="D63" s="9">
        <v>77</v>
      </c>
      <c r="E63" s="9">
        <v>2</v>
      </c>
      <c r="F63" s="9">
        <v>19</v>
      </c>
      <c r="G63" t="s">
        <v>32</v>
      </c>
      <c r="H63" t="s">
        <v>32</v>
      </c>
    </row>
    <row r="64" spans="1:8" ht="12" customHeight="1" x14ac:dyDescent="0.2">
      <c r="A64" s="24" t="s">
        <v>32</v>
      </c>
      <c r="B64" s="1" t="s">
        <v>25</v>
      </c>
      <c r="C64" s="9">
        <v>41</v>
      </c>
      <c r="D64" s="9">
        <v>30</v>
      </c>
      <c r="E64" s="9">
        <v>2</v>
      </c>
      <c r="F64" s="9">
        <v>9</v>
      </c>
      <c r="G64" t="s">
        <v>32</v>
      </c>
      <c r="H64" t="s">
        <v>32</v>
      </c>
    </row>
    <row r="65" spans="1:31" ht="12" customHeight="1" x14ac:dyDescent="0.2">
      <c r="A65" s="24" t="s">
        <v>32</v>
      </c>
      <c r="B65" s="1" t="s">
        <v>26</v>
      </c>
      <c r="C65" s="9">
        <v>24</v>
      </c>
      <c r="D65" s="9">
        <v>13</v>
      </c>
      <c r="E65" s="9" t="s">
        <v>43</v>
      </c>
      <c r="F65" s="9">
        <v>11</v>
      </c>
      <c r="G65" t="s">
        <v>32</v>
      </c>
      <c r="H65" t="s">
        <v>32</v>
      </c>
    </row>
    <row r="66" spans="1:31" ht="12" customHeight="1" x14ac:dyDescent="0.2">
      <c r="A66" s="24" t="s">
        <v>32</v>
      </c>
      <c r="B66" s="1" t="s">
        <v>27</v>
      </c>
      <c r="C66" s="9">
        <v>14</v>
      </c>
      <c r="D66" s="9">
        <v>7</v>
      </c>
      <c r="E66" s="9">
        <v>1</v>
      </c>
      <c r="F66" s="9">
        <v>6</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36794</v>
      </c>
      <c r="D5" s="17">
        <v>20016</v>
      </c>
      <c r="E5" s="17">
        <v>849</v>
      </c>
      <c r="F5" s="17">
        <v>15929</v>
      </c>
    </row>
    <row r="6" spans="1:31" ht="12" customHeight="1" x14ac:dyDescent="0.2">
      <c r="A6" s="24" t="s">
        <v>32</v>
      </c>
      <c r="B6" s="1" t="s">
        <v>9</v>
      </c>
      <c r="C6" s="9">
        <v>279</v>
      </c>
      <c r="D6" s="9">
        <v>137</v>
      </c>
      <c r="E6" s="9">
        <v>9</v>
      </c>
      <c r="F6" s="9">
        <v>133</v>
      </c>
      <c r="G6" t="s">
        <v>32</v>
      </c>
      <c r="H6" t="s">
        <v>32</v>
      </c>
    </row>
    <row r="7" spans="1:31" ht="12" customHeight="1" x14ac:dyDescent="0.2">
      <c r="A7" s="24" t="s">
        <v>32</v>
      </c>
      <c r="B7" s="1" t="s">
        <v>10</v>
      </c>
      <c r="C7" s="9">
        <v>706</v>
      </c>
      <c r="D7" s="9">
        <v>312</v>
      </c>
      <c r="E7" s="9">
        <v>15</v>
      </c>
      <c r="F7" s="9">
        <v>379</v>
      </c>
      <c r="G7" t="s">
        <v>32</v>
      </c>
      <c r="H7" t="s">
        <v>32</v>
      </c>
    </row>
    <row r="8" spans="1:31" ht="12" customHeight="1" x14ac:dyDescent="0.2">
      <c r="A8" s="24" t="s">
        <v>32</v>
      </c>
      <c r="B8" s="1" t="s">
        <v>11</v>
      </c>
      <c r="C8" s="9">
        <v>979</v>
      </c>
      <c r="D8" s="9">
        <v>377</v>
      </c>
      <c r="E8" s="9">
        <v>28</v>
      </c>
      <c r="F8" s="9">
        <v>574</v>
      </c>
      <c r="G8" t="s">
        <v>32</v>
      </c>
      <c r="H8" t="s">
        <v>32</v>
      </c>
    </row>
    <row r="9" spans="1:31" ht="12" customHeight="1" x14ac:dyDescent="0.2">
      <c r="A9" s="24" t="s">
        <v>32</v>
      </c>
      <c r="B9" s="1" t="s">
        <v>12</v>
      </c>
      <c r="C9" s="9">
        <v>1532</v>
      </c>
      <c r="D9" s="9">
        <v>564</v>
      </c>
      <c r="E9" s="9">
        <v>38</v>
      </c>
      <c r="F9" s="9">
        <v>930</v>
      </c>
      <c r="G9" t="s">
        <v>32</v>
      </c>
      <c r="H9" t="s">
        <v>32</v>
      </c>
    </row>
    <row r="10" spans="1:31" ht="12" customHeight="1" x14ac:dyDescent="0.2">
      <c r="A10" s="24" t="s">
        <v>32</v>
      </c>
      <c r="B10" s="1" t="s">
        <v>13</v>
      </c>
      <c r="C10" s="9">
        <v>1960</v>
      </c>
      <c r="D10" s="9">
        <v>616</v>
      </c>
      <c r="E10" s="9">
        <v>46</v>
      </c>
      <c r="F10" s="9">
        <v>1298</v>
      </c>
      <c r="G10" t="s">
        <v>32</v>
      </c>
      <c r="H10" t="s">
        <v>32</v>
      </c>
    </row>
    <row r="11" spans="1:31" ht="12" customHeight="1" x14ac:dyDescent="0.2">
      <c r="A11" s="24" t="s">
        <v>32</v>
      </c>
      <c r="B11" s="1" t="s">
        <v>14</v>
      </c>
      <c r="C11" s="9">
        <v>2941</v>
      </c>
      <c r="D11" s="9">
        <v>1120</v>
      </c>
      <c r="E11" s="9">
        <v>69</v>
      </c>
      <c r="F11" s="9">
        <v>1752</v>
      </c>
      <c r="G11" t="s">
        <v>32</v>
      </c>
      <c r="H11" t="s">
        <v>32</v>
      </c>
    </row>
    <row r="12" spans="1:31" ht="12" customHeight="1" x14ac:dyDescent="0.2">
      <c r="A12" s="24" t="s">
        <v>32</v>
      </c>
      <c r="B12" s="1" t="s">
        <v>15</v>
      </c>
      <c r="C12" s="9">
        <v>3915</v>
      </c>
      <c r="D12" s="9">
        <v>1772</v>
      </c>
      <c r="E12" s="9">
        <v>106</v>
      </c>
      <c r="F12" s="9">
        <v>2037</v>
      </c>
      <c r="G12" t="s">
        <v>32</v>
      </c>
      <c r="H12" t="s">
        <v>32</v>
      </c>
    </row>
    <row r="13" spans="1:31" ht="12" customHeight="1" x14ac:dyDescent="0.2">
      <c r="A13" s="24" t="s">
        <v>32</v>
      </c>
      <c r="B13" s="1" t="s">
        <v>16</v>
      </c>
      <c r="C13" s="9">
        <v>3964</v>
      </c>
      <c r="D13" s="9">
        <v>1838</v>
      </c>
      <c r="E13" s="9">
        <v>105</v>
      </c>
      <c r="F13" s="9">
        <v>2021</v>
      </c>
      <c r="G13" t="s">
        <v>32</v>
      </c>
      <c r="H13" t="s">
        <v>32</v>
      </c>
    </row>
    <row r="14" spans="1:31" ht="12" customHeight="1" x14ac:dyDescent="0.2">
      <c r="A14" s="24" t="s">
        <v>32</v>
      </c>
      <c r="B14" s="1" t="s">
        <v>17</v>
      </c>
      <c r="C14" s="9">
        <v>3239</v>
      </c>
      <c r="D14" s="9">
        <v>1515</v>
      </c>
      <c r="E14" s="9">
        <v>85</v>
      </c>
      <c r="F14" s="9">
        <v>1639</v>
      </c>
      <c r="G14" t="s">
        <v>32</v>
      </c>
      <c r="H14" t="s">
        <v>32</v>
      </c>
    </row>
    <row r="15" spans="1:31" ht="12" customHeight="1" x14ac:dyDescent="0.2">
      <c r="A15" s="24" t="s">
        <v>32</v>
      </c>
      <c r="B15" s="1" t="s">
        <v>18</v>
      </c>
      <c r="C15" s="9">
        <v>2812</v>
      </c>
      <c r="D15" s="9">
        <v>1391</v>
      </c>
      <c r="E15" s="9">
        <v>83</v>
      </c>
      <c r="F15" s="9">
        <v>1338</v>
      </c>
      <c r="G15" t="s">
        <v>32</v>
      </c>
      <c r="H15" t="s">
        <v>32</v>
      </c>
    </row>
    <row r="16" spans="1:31" ht="12" customHeight="1" x14ac:dyDescent="0.2">
      <c r="A16" s="24" t="s">
        <v>32</v>
      </c>
      <c r="B16" s="1" t="s">
        <v>19</v>
      </c>
      <c r="C16" s="9">
        <v>2598</v>
      </c>
      <c r="D16" s="9">
        <v>1253</v>
      </c>
      <c r="E16" s="9">
        <v>92</v>
      </c>
      <c r="F16" s="9">
        <v>1253</v>
      </c>
      <c r="G16" t="s">
        <v>32</v>
      </c>
      <c r="H16" t="s">
        <v>32</v>
      </c>
    </row>
    <row r="17" spans="1:8" ht="12" customHeight="1" x14ac:dyDescent="0.2">
      <c r="A17" s="24" t="s">
        <v>32</v>
      </c>
      <c r="B17" s="1" t="s">
        <v>20</v>
      </c>
      <c r="C17" s="9">
        <v>2089</v>
      </c>
      <c r="D17" s="9">
        <v>998</v>
      </c>
      <c r="E17" s="9">
        <v>65</v>
      </c>
      <c r="F17" s="9">
        <v>1026</v>
      </c>
      <c r="G17" t="s">
        <v>32</v>
      </c>
      <c r="H17" t="s">
        <v>32</v>
      </c>
    </row>
    <row r="18" spans="1:8" ht="12" customHeight="1" x14ac:dyDescent="0.2">
      <c r="A18" s="24" t="s">
        <v>32</v>
      </c>
      <c r="B18" s="1" t="s">
        <v>21</v>
      </c>
      <c r="C18" s="9">
        <v>1669</v>
      </c>
      <c r="D18" s="9">
        <v>881</v>
      </c>
      <c r="E18" s="9">
        <v>48</v>
      </c>
      <c r="F18" s="9">
        <v>740</v>
      </c>
      <c r="G18" t="s">
        <v>32</v>
      </c>
      <c r="H18" t="s">
        <v>32</v>
      </c>
    </row>
    <row r="19" spans="1:8" ht="12" customHeight="1" x14ac:dyDescent="0.2">
      <c r="A19" s="24" t="s">
        <v>32</v>
      </c>
      <c r="B19" s="1" t="s">
        <v>22</v>
      </c>
      <c r="C19" s="9">
        <v>1590</v>
      </c>
      <c r="D19" s="9">
        <v>1158</v>
      </c>
      <c r="E19" s="9">
        <v>18</v>
      </c>
      <c r="F19" s="9">
        <v>414</v>
      </c>
      <c r="G19" t="s">
        <v>32</v>
      </c>
      <c r="H19" t="s">
        <v>32</v>
      </c>
    </row>
    <row r="20" spans="1:8" ht="12" customHeight="1" x14ac:dyDescent="0.2">
      <c r="A20" s="24" t="s">
        <v>32</v>
      </c>
      <c r="B20" s="1" t="s">
        <v>23</v>
      </c>
      <c r="C20" s="9">
        <v>2010</v>
      </c>
      <c r="D20" s="9">
        <v>1820</v>
      </c>
      <c r="E20" s="9">
        <v>12</v>
      </c>
      <c r="F20" s="9">
        <v>178</v>
      </c>
      <c r="G20" t="s">
        <v>32</v>
      </c>
      <c r="H20" t="s">
        <v>32</v>
      </c>
    </row>
    <row r="21" spans="1:8" ht="12" customHeight="1" x14ac:dyDescent="0.2">
      <c r="A21" s="24" t="s">
        <v>32</v>
      </c>
      <c r="B21" s="1" t="s">
        <v>24</v>
      </c>
      <c r="C21" s="9">
        <v>1932</v>
      </c>
      <c r="D21" s="9">
        <v>1819</v>
      </c>
      <c r="E21" s="9">
        <v>13</v>
      </c>
      <c r="F21" s="9">
        <v>100</v>
      </c>
      <c r="G21" t="s">
        <v>32</v>
      </c>
      <c r="H21" t="s">
        <v>32</v>
      </c>
    </row>
    <row r="22" spans="1:8" ht="12" customHeight="1" x14ac:dyDescent="0.2">
      <c r="A22" s="24" t="s">
        <v>32</v>
      </c>
      <c r="B22" s="1" t="s">
        <v>25</v>
      </c>
      <c r="C22" s="9">
        <v>1276</v>
      </c>
      <c r="D22" s="9">
        <v>1216</v>
      </c>
      <c r="E22" s="9">
        <v>8</v>
      </c>
      <c r="F22" s="9">
        <v>52</v>
      </c>
      <c r="G22" t="s">
        <v>32</v>
      </c>
      <c r="H22" t="s">
        <v>32</v>
      </c>
    </row>
    <row r="23" spans="1:8" ht="12" customHeight="1" x14ac:dyDescent="0.2">
      <c r="A23" s="24" t="s">
        <v>32</v>
      </c>
      <c r="B23" s="1" t="s">
        <v>26</v>
      </c>
      <c r="C23" s="9">
        <v>799</v>
      </c>
      <c r="D23" s="9">
        <v>756</v>
      </c>
      <c r="E23" s="9">
        <v>2</v>
      </c>
      <c r="F23" s="9">
        <v>41</v>
      </c>
      <c r="G23" t="s">
        <v>32</v>
      </c>
      <c r="H23" t="s">
        <v>32</v>
      </c>
    </row>
    <row r="24" spans="1:8" ht="12" customHeight="1" x14ac:dyDescent="0.25">
      <c r="A24" s="24" t="s">
        <v>32</v>
      </c>
      <c r="B24" s="1" t="s">
        <v>27</v>
      </c>
      <c r="C24" s="9">
        <v>491</v>
      </c>
      <c r="D24" s="9">
        <v>460</v>
      </c>
      <c r="E24" s="9">
        <v>7</v>
      </c>
      <c r="F24" s="9">
        <v>24</v>
      </c>
      <c r="G24" t="s">
        <v>32</v>
      </c>
      <c r="H24" t="s">
        <v>32</v>
      </c>
    </row>
    <row r="25" spans="1:8" ht="12" customHeight="1" x14ac:dyDescent="0.2">
      <c r="A25" s="24" t="s">
        <v>32</v>
      </c>
      <c r="B25" s="1" t="s">
        <v>28</v>
      </c>
      <c r="C25" s="9">
        <v>13</v>
      </c>
      <c r="D25" s="9">
        <v>13</v>
      </c>
      <c r="E25" s="9" t="s">
        <v>43</v>
      </c>
      <c r="F25" s="9" t="s">
        <v>43</v>
      </c>
      <c r="G25" t="s">
        <v>32</v>
      </c>
      <c r="H25" t="s">
        <v>32</v>
      </c>
    </row>
    <row r="26" spans="1:8" ht="12" customHeight="1" x14ac:dyDescent="0.2">
      <c r="A26" s="25" t="s">
        <v>29</v>
      </c>
      <c r="B26" s="4" t="s">
        <v>32</v>
      </c>
      <c r="C26" s="3">
        <v>20706</v>
      </c>
      <c r="D26" s="3">
        <v>11700</v>
      </c>
      <c r="E26" s="3">
        <v>491</v>
      </c>
      <c r="F26" s="3">
        <v>8515</v>
      </c>
    </row>
    <row r="27" spans="1:8" ht="12" customHeight="1" x14ac:dyDescent="0.2">
      <c r="A27" s="24" t="s">
        <v>32</v>
      </c>
      <c r="B27" s="1" t="s">
        <v>9</v>
      </c>
      <c r="C27" s="9">
        <v>156</v>
      </c>
      <c r="D27" s="9">
        <v>87</v>
      </c>
      <c r="E27" s="9">
        <v>7</v>
      </c>
      <c r="F27" s="9">
        <v>62</v>
      </c>
      <c r="G27" t="s">
        <v>32</v>
      </c>
      <c r="H27" t="s">
        <v>32</v>
      </c>
    </row>
    <row r="28" spans="1:8" ht="12" customHeight="1" x14ac:dyDescent="0.2">
      <c r="A28" s="24" t="s">
        <v>32</v>
      </c>
      <c r="B28" s="1" t="s">
        <v>10</v>
      </c>
      <c r="C28" s="9">
        <v>357</v>
      </c>
      <c r="D28" s="9">
        <v>161</v>
      </c>
      <c r="E28" s="9">
        <v>9</v>
      </c>
      <c r="F28" s="9">
        <v>187</v>
      </c>
      <c r="G28" t="s">
        <v>32</v>
      </c>
      <c r="H28" t="s">
        <v>32</v>
      </c>
    </row>
    <row r="29" spans="1:8" ht="12" customHeight="1" x14ac:dyDescent="0.2">
      <c r="A29" s="24" t="s">
        <v>32</v>
      </c>
      <c r="B29" s="1" t="s">
        <v>11</v>
      </c>
      <c r="C29" s="9">
        <v>503</v>
      </c>
      <c r="D29" s="9">
        <v>220</v>
      </c>
      <c r="E29" s="9">
        <v>11</v>
      </c>
      <c r="F29" s="9">
        <v>272</v>
      </c>
      <c r="G29" t="s">
        <v>32</v>
      </c>
      <c r="H29" t="s">
        <v>32</v>
      </c>
    </row>
    <row r="30" spans="1:8" ht="12" customHeight="1" x14ac:dyDescent="0.2">
      <c r="A30" s="24" t="s">
        <v>32</v>
      </c>
      <c r="B30" s="1" t="s">
        <v>12</v>
      </c>
      <c r="C30" s="9">
        <v>803</v>
      </c>
      <c r="D30" s="9">
        <v>302</v>
      </c>
      <c r="E30" s="9">
        <v>19</v>
      </c>
      <c r="F30" s="9">
        <v>482</v>
      </c>
      <c r="G30" t="s">
        <v>32</v>
      </c>
      <c r="H30" t="s">
        <v>32</v>
      </c>
    </row>
    <row r="31" spans="1:8" ht="12" customHeight="1" x14ac:dyDescent="0.2">
      <c r="A31" s="24" t="s">
        <v>32</v>
      </c>
      <c r="B31" s="1" t="s">
        <v>13</v>
      </c>
      <c r="C31" s="9">
        <v>1000</v>
      </c>
      <c r="D31" s="9">
        <v>295</v>
      </c>
      <c r="E31" s="9">
        <v>23</v>
      </c>
      <c r="F31" s="9">
        <v>682</v>
      </c>
      <c r="G31" t="s">
        <v>32</v>
      </c>
      <c r="H31" t="s">
        <v>32</v>
      </c>
    </row>
    <row r="32" spans="1:8" ht="12" customHeight="1" x14ac:dyDescent="0.2">
      <c r="A32" s="24" t="s">
        <v>32</v>
      </c>
      <c r="B32" s="1" t="s">
        <v>14</v>
      </c>
      <c r="C32" s="9">
        <v>1535</v>
      </c>
      <c r="D32" s="9">
        <v>551</v>
      </c>
      <c r="E32" s="9">
        <v>41</v>
      </c>
      <c r="F32" s="9">
        <v>943</v>
      </c>
      <c r="G32" t="s">
        <v>32</v>
      </c>
      <c r="H32" t="s">
        <v>32</v>
      </c>
    </row>
    <row r="33" spans="1:8" ht="12" customHeight="1" x14ac:dyDescent="0.2">
      <c r="A33" s="24" t="s">
        <v>32</v>
      </c>
      <c r="B33" s="1" t="s">
        <v>15</v>
      </c>
      <c r="C33" s="9">
        <v>2072</v>
      </c>
      <c r="D33" s="9">
        <v>950</v>
      </c>
      <c r="E33" s="9">
        <v>51</v>
      </c>
      <c r="F33" s="9">
        <v>1071</v>
      </c>
      <c r="G33" t="s">
        <v>32</v>
      </c>
      <c r="H33" t="s">
        <v>32</v>
      </c>
    </row>
    <row r="34" spans="1:8" ht="12" customHeight="1" x14ac:dyDescent="0.2">
      <c r="A34" s="24" t="s">
        <v>32</v>
      </c>
      <c r="B34" s="1" t="s">
        <v>16</v>
      </c>
      <c r="C34" s="9">
        <v>2105</v>
      </c>
      <c r="D34" s="9">
        <v>969</v>
      </c>
      <c r="E34" s="9">
        <v>56</v>
      </c>
      <c r="F34" s="9">
        <v>1080</v>
      </c>
      <c r="G34" t="s">
        <v>32</v>
      </c>
      <c r="H34" t="s">
        <v>32</v>
      </c>
    </row>
    <row r="35" spans="1:8" ht="12" customHeight="1" x14ac:dyDescent="0.2">
      <c r="A35" s="24" t="s">
        <v>32</v>
      </c>
      <c r="B35" s="1" t="s">
        <v>17</v>
      </c>
      <c r="C35" s="9">
        <v>1759</v>
      </c>
      <c r="D35" s="9">
        <v>873</v>
      </c>
      <c r="E35" s="9">
        <v>53</v>
      </c>
      <c r="F35" s="9">
        <v>833</v>
      </c>
      <c r="G35" t="s">
        <v>32</v>
      </c>
      <c r="H35" t="s">
        <v>32</v>
      </c>
    </row>
    <row r="36" spans="1:8" ht="12" customHeight="1" x14ac:dyDescent="0.2">
      <c r="A36" s="24" t="s">
        <v>32</v>
      </c>
      <c r="B36" s="1" t="s">
        <v>18</v>
      </c>
      <c r="C36" s="9">
        <v>1630</v>
      </c>
      <c r="D36" s="9">
        <v>831</v>
      </c>
      <c r="E36" s="9">
        <v>55</v>
      </c>
      <c r="F36" s="9">
        <v>744</v>
      </c>
      <c r="G36" t="s">
        <v>32</v>
      </c>
      <c r="H36" t="s">
        <v>32</v>
      </c>
    </row>
    <row r="37" spans="1:8" ht="12" customHeight="1" x14ac:dyDescent="0.2">
      <c r="A37" s="24" t="s">
        <v>32</v>
      </c>
      <c r="B37" s="1" t="s">
        <v>19</v>
      </c>
      <c r="C37" s="9">
        <v>1532</v>
      </c>
      <c r="D37" s="9">
        <v>743</v>
      </c>
      <c r="E37" s="9">
        <v>60</v>
      </c>
      <c r="F37" s="9">
        <v>729</v>
      </c>
      <c r="G37" t="s">
        <v>32</v>
      </c>
      <c r="H37" t="s">
        <v>32</v>
      </c>
    </row>
    <row r="38" spans="1:8" ht="12" customHeight="1" x14ac:dyDescent="0.2">
      <c r="A38" s="24" t="s">
        <v>32</v>
      </c>
      <c r="B38" s="1" t="s">
        <v>20</v>
      </c>
      <c r="C38" s="9">
        <v>1244</v>
      </c>
      <c r="D38" s="9">
        <v>623</v>
      </c>
      <c r="E38" s="9">
        <v>39</v>
      </c>
      <c r="F38" s="9">
        <v>582</v>
      </c>
      <c r="G38" t="s">
        <v>32</v>
      </c>
      <c r="H38" t="s">
        <v>32</v>
      </c>
    </row>
    <row r="39" spans="1:8" ht="12" customHeight="1" x14ac:dyDescent="0.2">
      <c r="A39" s="24" t="s">
        <v>32</v>
      </c>
      <c r="B39" s="1" t="s">
        <v>21</v>
      </c>
      <c r="C39" s="9">
        <v>976</v>
      </c>
      <c r="D39" s="9">
        <v>562</v>
      </c>
      <c r="E39" s="9">
        <v>29</v>
      </c>
      <c r="F39" s="9">
        <v>385</v>
      </c>
      <c r="G39" t="s">
        <v>32</v>
      </c>
      <c r="H39" t="s">
        <v>32</v>
      </c>
    </row>
    <row r="40" spans="1:8" ht="12" customHeight="1" x14ac:dyDescent="0.2">
      <c r="A40" s="24" t="s">
        <v>32</v>
      </c>
      <c r="B40" s="1" t="s">
        <v>22</v>
      </c>
      <c r="C40" s="9">
        <v>967</v>
      </c>
      <c r="D40" s="9">
        <v>738</v>
      </c>
      <c r="E40" s="9">
        <v>12</v>
      </c>
      <c r="F40" s="9">
        <v>217</v>
      </c>
      <c r="G40" t="s">
        <v>32</v>
      </c>
      <c r="H40" t="s">
        <v>32</v>
      </c>
    </row>
    <row r="41" spans="1:8" ht="12" customHeight="1" x14ac:dyDescent="0.2">
      <c r="A41" s="24" t="s">
        <v>32</v>
      </c>
      <c r="B41" s="1" t="s">
        <v>23</v>
      </c>
      <c r="C41" s="9">
        <v>1169</v>
      </c>
      <c r="D41" s="9">
        <v>1049</v>
      </c>
      <c r="E41" s="9">
        <v>9</v>
      </c>
      <c r="F41" s="9">
        <v>111</v>
      </c>
      <c r="G41" t="s">
        <v>32</v>
      </c>
      <c r="H41" t="s">
        <v>32</v>
      </c>
    </row>
    <row r="42" spans="1:8" ht="12" customHeight="1" x14ac:dyDescent="0.2">
      <c r="A42" s="24" t="s">
        <v>32</v>
      </c>
      <c r="B42" s="1" t="s">
        <v>24</v>
      </c>
      <c r="C42" s="9">
        <v>1209</v>
      </c>
      <c r="D42" s="9">
        <v>1136</v>
      </c>
      <c r="E42" s="9">
        <v>7</v>
      </c>
      <c r="F42" s="9">
        <v>66</v>
      </c>
      <c r="G42" t="s">
        <v>32</v>
      </c>
      <c r="H42" t="s">
        <v>32</v>
      </c>
    </row>
    <row r="43" spans="1:8" ht="12" customHeight="1" x14ac:dyDescent="0.2">
      <c r="A43" s="24" t="s">
        <v>32</v>
      </c>
      <c r="B43" s="1" t="s">
        <v>25</v>
      </c>
      <c r="C43" s="9">
        <v>799</v>
      </c>
      <c r="D43" s="9">
        <v>764</v>
      </c>
      <c r="E43" s="9">
        <v>5</v>
      </c>
      <c r="F43" s="9">
        <v>30</v>
      </c>
      <c r="G43" t="s">
        <v>32</v>
      </c>
      <c r="H43" t="s">
        <v>32</v>
      </c>
    </row>
    <row r="44" spans="1:8" ht="12" customHeight="1" x14ac:dyDescent="0.2">
      <c r="A44" s="24" t="s">
        <v>32</v>
      </c>
      <c r="B44" s="1" t="s">
        <v>26</v>
      </c>
      <c r="C44" s="9">
        <v>530</v>
      </c>
      <c r="D44" s="9">
        <v>504</v>
      </c>
      <c r="E44" s="9">
        <v>2</v>
      </c>
      <c r="F44" s="9">
        <v>24</v>
      </c>
      <c r="G44" t="s">
        <v>32</v>
      </c>
      <c r="H44" t="s">
        <v>32</v>
      </c>
    </row>
    <row r="45" spans="1:8" ht="12" customHeight="1" x14ac:dyDescent="0.2">
      <c r="A45" s="24" t="s">
        <v>32</v>
      </c>
      <c r="B45" s="1" t="s">
        <v>27</v>
      </c>
      <c r="C45" s="9">
        <v>349</v>
      </c>
      <c r="D45" s="9">
        <v>331</v>
      </c>
      <c r="E45" s="9">
        <v>3</v>
      </c>
      <c r="F45" s="9">
        <v>15</v>
      </c>
      <c r="G45" t="s">
        <v>32</v>
      </c>
      <c r="H45" t="s">
        <v>32</v>
      </c>
    </row>
    <row r="46" spans="1:8" ht="12" customHeight="1" x14ac:dyDescent="0.2">
      <c r="A46" s="24" t="s">
        <v>32</v>
      </c>
      <c r="B46" s="1" t="s">
        <v>28</v>
      </c>
      <c r="C46" s="9">
        <v>11</v>
      </c>
      <c r="D46" s="9">
        <v>11</v>
      </c>
      <c r="E46" s="9" t="s">
        <v>43</v>
      </c>
      <c r="F46" s="9" t="s">
        <v>43</v>
      </c>
      <c r="G46" t="s">
        <v>32</v>
      </c>
      <c r="H46" t="s">
        <v>32</v>
      </c>
    </row>
    <row r="47" spans="1:8" ht="12" customHeight="1" x14ac:dyDescent="0.2">
      <c r="A47" s="25" t="s">
        <v>30</v>
      </c>
      <c r="B47" s="4" t="s">
        <v>32</v>
      </c>
      <c r="C47" s="3">
        <v>16088</v>
      </c>
      <c r="D47" s="3">
        <v>8316</v>
      </c>
      <c r="E47" s="3">
        <v>358</v>
      </c>
      <c r="F47" s="3">
        <v>7414</v>
      </c>
    </row>
    <row r="48" spans="1:8" ht="12" customHeight="1" x14ac:dyDescent="0.2">
      <c r="A48" s="24" t="s">
        <v>32</v>
      </c>
      <c r="B48" s="1" t="s">
        <v>9</v>
      </c>
      <c r="C48" s="9">
        <v>123</v>
      </c>
      <c r="D48" s="9">
        <v>50</v>
      </c>
      <c r="E48" s="9">
        <v>2</v>
      </c>
      <c r="F48" s="9">
        <v>71</v>
      </c>
      <c r="G48" t="s">
        <v>32</v>
      </c>
      <c r="H48" t="s">
        <v>32</v>
      </c>
    </row>
    <row r="49" spans="1:8" ht="12" customHeight="1" x14ac:dyDescent="0.2">
      <c r="A49" s="24" t="s">
        <v>32</v>
      </c>
      <c r="B49" s="1" t="s">
        <v>10</v>
      </c>
      <c r="C49" s="9">
        <v>349</v>
      </c>
      <c r="D49" s="9">
        <v>151</v>
      </c>
      <c r="E49" s="9">
        <v>6</v>
      </c>
      <c r="F49" s="9">
        <v>192</v>
      </c>
      <c r="G49" t="s">
        <v>32</v>
      </c>
      <c r="H49" t="s">
        <v>32</v>
      </c>
    </row>
    <row r="50" spans="1:8" ht="12" customHeight="1" x14ac:dyDescent="0.2">
      <c r="A50" s="24" t="s">
        <v>32</v>
      </c>
      <c r="B50" s="1" t="s">
        <v>11</v>
      </c>
      <c r="C50" s="9">
        <v>476</v>
      </c>
      <c r="D50" s="9">
        <v>157</v>
      </c>
      <c r="E50" s="9">
        <v>17</v>
      </c>
      <c r="F50" s="9">
        <v>302</v>
      </c>
      <c r="G50" t="s">
        <v>32</v>
      </c>
      <c r="H50" t="s">
        <v>32</v>
      </c>
    </row>
    <row r="51" spans="1:8" ht="12" customHeight="1" x14ac:dyDescent="0.2">
      <c r="A51" s="24" t="s">
        <v>32</v>
      </c>
      <c r="B51" s="1" t="s">
        <v>12</v>
      </c>
      <c r="C51" s="9">
        <v>729</v>
      </c>
      <c r="D51" s="9">
        <v>262</v>
      </c>
      <c r="E51" s="9">
        <v>19</v>
      </c>
      <c r="F51" s="9">
        <v>448</v>
      </c>
      <c r="G51" t="s">
        <v>32</v>
      </c>
      <c r="H51" t="s">
        <v>32</v>
      </c>
    </row>
    <row r="52" spans="1:8" ht="12" customHeight="1" x14ac:dyDescent="0.2">
      <c r="A52" s="24" t="s">
        <v>32</v>
      </c>
      <c r="B52" s="1" t="s">
        <v>13</v>
      </c>
      <c r="C52" s="9">
        <v>960</v>
      </c>
      <c r="D52" s="9">
        <v>321</v>
      </c>
      <c r="E52" s="9">
        <v>23</v>
      </c>
      <c r="F52" s="9">
        <v>616</v>
      </c>
      <c r="G52" t="s">
        <v>32</v>
      </c>
      <c r="H52" t="s">
        <v>32</v>
      </c>
    </row>
    <row r="53" spans="1:8" ht="12" customHeight="1" x14ac:dyDescent="0.2">
      <c r="A53" s="24" t="s">
        <v>32</v>
      </c>
      <c r="B53" s="1" t="s">
        <v>14</v>
      </c>
      <c r="C53" s="9">
        <v>1406</v>
      </c>
      <c r="D53" s="9">
        <v>569</v>
      </c>
      <c r="E53" s="9">
        <v>28</v>
      </c>
      <c r="F53" s="9">
        <v>809</v>
      </c>
      <c r="G53" t="s">
        <v>32</v>
      </c>
      <c r="H53" t="s">
        <v>32</v>
      </c>
    </row>
    <row r="54" spans="1:8" ht="12" customHeight="1" x14ac:dyDescent="0.2">
      <c r="A54" s="24" t="s">
        <v>32</v>
      </c>
      <c r="B54" s="1" t="s">
        <v>15</v>
      </c>
      <c r="C54" s="9">
        <v>1843</v>
      </c>
      <c r="D54" s="9">
        <v>822</v>
      </c>
      <c r="E54" s="9">
        <v>55</v>
      </c>
      <c r="F54" s="9">
        <v>966</v>
      </c>
      <c r="G54" t="s">
        <v>32</v>
      </c>
      <c r="H54" t="s">
        <v>32</v>
      </c>
    </row>
    <row r="55" spans="1:8" ht="12" customHeight="1" x14ac:dyDescent="0.2">
      <c r="A55" s="24" t="s">
        <v>32</v>
      </c>
      <c r="B55" s="1" t="s">
        <v>16</v>
      </c>
      <c r="C55" s="9">
        <v>1859</v>
      </c>
      <c r="D55" s="9">
        <v>869</v>
      </c>
      <c r="E55" s="9">
        <v>49</v>
      </c>
      <c r="F55" s="9">
        <v>941</v>
      </c>
      <c r="G55" t="s">
        <v>32</v>
      </c>
      <c r="H55" t="s">
        <v>32</v>
      </c>
    </row>
    <row r="56" spans="1:8" ht="12" customHeight="1" x14ac:dyDescent="0.2">
      <c r="A56" s="24" t="s">
        <v>32</v>
      </c>
      <c r="B56" s="1" t="s">
        <v>17</v>
      </c>
      <c r="C56" s="9">
        <v>1480</v>
      </c>
      <c r="D56" s="9">
        <v>642</v>
      </c>
      <c r="E56" s="9">
        <v>32</v>
      </c>
      <c r="F56" s="9">
        <v>806</v>
      </c>
      <c r="G56" t="s">
        <v>32</v>
      </c>
      <c r="H56" t="s">
        <v>32</v>
      </c>
    </row>
    <row r="57" spans="1:8" ht="12" customHeight="1" x14ac:dyDescent="0.2">
      <c r="A57" s="24" t="s">
        <v>32</v>
      </c>
      <c r="B57" s="1" t="s">
        <v>18</v>
      </c>
      <c r="C57" s="9">
        <v>1182</v>
      </c>
      <c r="D57" s="9">
        <v>560</v>
      </c>
      <c r="E57" s="9">
        <v>28</v>
      </c>
      <c r="F57" s="9">
        <v>594</v>
      </c>
      <c r="G57" t="s">
        <v>32</v>
      </c>
      <c r="H57" t="s">
        <v>32</v>
      </c>
    </row>
    <row r="58" spans="1:8" ht="12" customHeight="1" x14ac:dyDescent="0.2">
      <c r="A58" s="24" t="s">
        <v>32</v>
      </c>
      <c r="B58" s="1" t="s">
        <v>19</v>
      </c>
      <c r="C58" s="9">
        <v>1066</v>
      </c>
      <c r="D58" s="9">
        <v>510</v>
      </c>
      <c r="E58" s="9">
        <v>32</v>
      </c>
      <c r="F58" s="9">
        <v>524</v>
      </c>
      <c r="G58" t="s">
        <v>32</v>
      </c>
      <c r="H58" t="s">
        <v>32</v>
      </c>
    </row>
    <row r="59" spans="1:8" ht="12" customHeight="1" x14ac:dyDescent="0.2">
      <c r="A59" s="24" t="s">
        <v>32</v>
      </c>
      <c r="B59" s="1" t="s">
        <v>20</v>
      </c>
      <c r="C59" s="9">
        <v>845</v>
      </c>
      <c r="D59" s="9">
        <v>375</v>
      </c>
      <c r="E59" s="9">
        <v>26</v>
      </c>
      <c r="F59" s="9">
        <v>444</v>
      </c>
      <c r="G59" t="s">
        <v>32</v>
      </c>
      <c r="H59" t="s">
        <v>32</v>
      </c>
    </row>
    <row r="60" spans="1:8" ht="12" customHeight="1" x14ac:dyDescent="0.2">
      <c r="A60" s="24" t="s">
        <v>32</v>
      </c>
      <c r="B60" s="1" t="s">
        <v>21</v>
      </c>
      <c r="C60" s="9">
        <v>693</v>
      </c>
      <c r="D60" s="9">
        <v>319</v>
      </c>
      <c r="E60" s="9">
        <v>19</v>
      </c>
      <c r="F60" s="9">
        <v>355</v>
      </c>
      <c r="G60" t="s">
        <v>32</v>
      </c>
      <c r="H60" t="s">
        <v>32</v>
      </c>
    </row>
    <row r="61" spans="1:8" ht="12" customHeight="1" x14ac:dyDescent="0.2">
      <c r="A61" s="24" t="s">
        <v>32</v>
      </c>
      <c r="B61" s="1" t="s">
        <v>22</v>
      </c>
      <c r="C61" s="9">
        <v>623</v>
      </c>
      <c r="D61" s="9">
        <v>420</v>
      </c>
      <c r="E61" s="9">
        <v>6</v>
      </c>
      <c r="F61" s="9">
        <v>197</v>
      </c>
      <c r="G61" t="s">
        <v>32</v>
      </c>
      <c r="H61" t="s">
        <v>32</v>
      </c>
    </row>
    <row r="62" spans="1:8" ht="12" customHeight="1" x14ac:dyDescent="0.2">
      <c r="A62" s="24" t="s">
        <v>32</v>
      </c>
      <c r="B62" s="1" t="s">
        <v>23</v>
      </c>
      <c r="C62" s="9">
        <v>841</v>
      </c>
      <c r="D62" s="9">
        <v>771</v>
      </c>
      <c r="E62" s="9">
        <v>3</v>
      </c>
      <c r="F62" s="9">
        <v>67</v>
      </c>
      <c r="G62" t="s">
        <v>32</v>
      </c>
      <c r="H62" t="s">
        <v>32</v>
      </c>
    </row>
    <row r="63" spans="1:8" ht="12" customHeight="1" x14ac:dyDescent="0.2">
      <c r="A63" s="24" t="s">
        <v>32</v>
      </c>
      <c r="B63" s="1" t="s">
        <v>24</v>
      </c>
      <c r="C63" s="9">
        <v>723</v>
      </c>
      <c r="D63" s="9">
        <v>683</v>
      </c>
      <c r="E63" s="9">
        <v>6</v>
      </c>
      <c r="F63" s="9">
        <v>34</v>
      </c>
      <c r="G63" t="s">
        <v>32</v>
      </c>
      <c r="H63" t="s">
        <v>32</v>
      </c>
    </row>
    <row r="64" spans="1:8" ht="12" customHeight="1" x14ac:dyDescent="0.2">
      <c r="A64" s="24" t="s">
        <v>32</v>
      </c>
      <c r="B64" s="1" t="s">
        <v>25</v>
      </c>
      <c r="C64" s="9">
        <v>477</v>
      </c>
      <c r="D64" s="9">
        <v>452</v>
      </c>
      <c r="E64" s="9">
        <v>3</v>
      </c>
      <c r="F64" s="9">
        <v>22</v>
      </c>
      <c r="G64" t="s">
        <v>32</v>
      </c>
      <c r="H64" t="s">
        <v>32</v>
      </c>
    </row>
    <row r="65" spans="1:31" ht="12" customHeight="1" x14ac:dyDescent="0.2">
      <c r="A65" s="24" t="s">
        <v>32</v>
      </c>
      <c r="B65" s="1" t="s">
        <v>26</v>
      </c>
      <c r="C65" s="9">
        <v>269</v>
      </c>
      <c r="D65" s="9">
        <v>252</v>
      </c>
      <c r="E65" s="9" t="s">
        <v>43</v>
      </c>
      <c r="F65" s="9">
        <v>17</v>
      </c>
      <c r="G65" t="s">
        <v>32</v>
      </c>
      <c r="H65" t="s">
        <v>32</v>
      </c>
    </row>
    <row r="66" spans="1:31" ht="12" customHeight="1" x14ac:dyDescent="0.2">
      <c r="A66" s="24" t="s">
        <v>32</v>
      </c>
      <c r="B66" s="1" t="s">
        <v>27</v>
      </c>
      <c r="C66" s="9">
        <v>142</v>
      </c>
      <c r="D66" s="9">
        <v>129</v>
      </c>
      <c r="E66" s="9">
        <v>4</v>
      </c>
      <c r="F66" s="9">
        <v>9</v>
      </c>
      <c r="G66" t="s">
        <v>32</v>
      </c>
      <c r="H66" t="s">
        <v>32</v>
      </c>
    </row>
    <row r="67" spans="1:31" ht="12" customHeight="1" x14ac:dyDescent="0.2">
      <c r="A67" s="26" t="s">
        <v>32</v>
      </c>
      <c r="B67" s="7" t="s">
        <v>28</v>
      </c>
      <c r="C67" s="6">
        <v>2</v>
      </c>
      <c r="D67" s="6">
        <v>2</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585</v>
      </c>
      <c r="D5" s="17">
        <v>312</v>
      </c>
      <c r="E5" s="17">
        <v>19</v>
      </c>
      <c r="F5" s="17">
        <v>254</v>
      </c>
    </row>
    <row r="6" spans="1:31" ht="12" customHeight="1" x14ac:dyDescent="0.2">
      <c r="A6" s="24" t="s">
        <v>32</v>
      </c>
      <c r="B6" s="1" t="s">
        <v>9</v>
      </c>
      <c r="C6" s="9">
        <v>45</v>
      </c>
      <c r="D6" s="9">
        <v>27</v>
      </c>
      <c r="E6" s="9" t="s">
        <v>43</v>
      </c>
      <c r="F6" s="9">
        <v>18</v>
      </c>
      <c r="G6" t="s">
        <v>32</v>
      </c>
      <c r="H6" t="s">
        <v>32</v>
      </c>
    </row>
    <row r="7" spans="1:31" ht="12" customHeight="1" x14ac:dyDescent="0.2">
      <c r="A7" s="24" t="s">
        <v>32</v>
      </c>
      <c r="B7" s="1" t="s">
        <v>10</v>
      </c>
      <c r="C7" s="9">
        <v>48</v>
      </c>
      <c r="D7" s="9">
        <v>26</v>
      </c>
      <c r="E7" s="9">
        <v>1</v>
      </c>
      <c r="F7" s="9">
        <v>21</v>
      </c>
      <c r="G7" t="s">
        <v>32</v>
      </c>
      <c r="H7" t="s">
        <v>32</v>
      </c>
    </row>
    <row r="8" spans="1:31" ht="12" customHeight="1" x14ac:dyDescent="0.2">
      <c r="A8" s="24" t="s">
        <v>32</v>
      </c>
      <c r="B8" s="1" t="s">
        <v>11</v>
      </c>
      <c r="C8" s="9">
        <v>48</v>
      </c>
      <c r="D8" s="9">
        <v>28</v>
      </c>
      <c r="E8" s="9">
        <v>1</v>
      </c>
      <c r="F8" s="9">
        <v>19</v>
      </c>
      <c r="G8" t="s">
        <v>32</v>
      </c>
      <c r="H8" t="s">
        <v>32</v>
      </c>
    </row>
    <row r="9" spans="1:31" ht="12" customHeight="1" x14ac:dyDescent="0.2">
      <c r="A9" s="24" t="s">
        <v>32</v>
      </c>
      <c r="B9" s="1" t="s">
        <v>12</v>
      </c>
      <c r="C9" s="9">
        <v>53</v>
      </c>
      <c r="D9" s="9">
        <v>29</v>
      </c>
      <c r="E9" s="9">
        <v>3</v>
      </c>
      <c r="F9" s="9">
        <v>21</v>
      </c>
      <c r="G9" t="s">
        <v>32</v>
      </c>
      <c r="H9" t="s">
        <v>32</v>
      </c>
    </row>
    <row r="10" spans="1:31" ht="12" customHeight="1" x14ac:dyDescent="0.2">
      <c r="A10" s="24" t="s">
        <v>32</v>
      </c>
      <c r="B10" s="1" t="s">
        <v>13</v>
      </c>
      <c r="C10" s="9">
        <v>37</v>
      </c>
      <c r="D10" s="9">
        <v>11</v>
      </c>
      <c r="E10" s="9">
        <v>2</v>
      </c>
      <c r="F10" s="9">
        <v>24</v>
      </c>
      <c r="G10" t="s">
        <v>32</v>
      </c>
      <c r="H10" t="s">
        <v>32</v>
      </c>
    </row>
    <row r="11" spans="1:31" ht="12" customHeight="1" x14ac:dyDescent="0.2">
      <c r="A11" s="24" t="s">
        <v>32</v>
      </c>
      <c r="B11" s="1" t="s">
        <v>14</v>
      </c>
      <c r="C11" s="9">
        <v>33</v>
      </c>
      <c r="D11" s="9">
        <v>8</v>
      </c>
      <c r="E11" s="9" t="s">
        <v>43</v>
      </c>
      <c r="F11" s="9">
        <v>25</v>
      </c>
      <c r="G11" t="s">
        <v>32</v>
      </c>
      <c r="H11" t="s">
        <v>32</v>
      </c>
    </row>
    <row r="12" spans="1:31" ht="12" customHeight="1" x14ac:dyDescent="0.2">
      <c r="A12" s="24" t="s">
        <v>32</v>
      </c>
      <c r="B12" s="1" t="s">
        <v>15</v>
      </c>
      <c r="C12" s="9">
        <v>47</v>
      </c>
      <c r="D12" s="9">
        <v>15</v>
      </c>
      <c r="E12" s="9">
        <v>1</v>
      </c>
      <c r="F12" s="9">
        <v>31</v>
      </c>
      <c r="G12" t="s">
        <v>32</v>
      </c>
      <c r="H12" t="s">
        <v>32</v>
      </c>
    </row>
    <row r="13" spans="1:31" ht="12" customHeight="1" x14ac:dyDescent="0.2">
      <c r="A13" s="24" t="s">
        <v>32</v>
      </c>
      <c r="B13" s="1" t="s">
        <v>16</v>
      </c>
      <c r="C13" s="9">
        <v>38</v>
      </c>
      <c r="D13" s="9">
        <v>15</v>
      </c>
      <c r="E13" s="9" t="s">
        <v>43</v>
      </c>
      <c r="F13" s="9">
        <v>23</v>
      </c>
      <c r="G13" t="s">
        <v>32</v>
      </c>
      <c r="H13" t="s">
        <v>32</v>
      </c>
    </row>
    <row r="14" spans="1:31" ht="12" customHeight="1" x14ac:dyDescent="0.2">
      <c r="A14" s="24" t="s">
        <v>32</v>
      </c>
      <c r="B14" s="1" t="s">
        <v>17</v>
      </c>
      <c r="C14" s="9">
        <v>40</v>
      </c>
      <c r="D14" s="9">
        <v>16</v>
      </c>
      <c r="E14" s="9">
        <v>2</v>
      </c>
      <c r="F14" s="9">
        <v>22</v>
      </c>
      <c r="G14" t="s">
        <v>32</v>
      </c>
      <c r="H14" t="s">
        <v>32</v>
      </c>
    </row>
    <row r="15" spans="1:31" ht="12" customHeight="1" x14ac:dyDescent="0.2">
      <c r="A15" s="24" t="s">
        <v>32</v>
      </c>
      <c r="B15" s="1" t="s">
        <v>18</v>
      </c>
      <c r="C15" s="9">
        <v>37</v>
      </c>
      <c r="D15" s="9">
        <v>19</v>
      </c>
      <c r="E15" s="9">
        <v>3</v>
      </c>
      <c r="F15" s="9">
        <v>15</v>
      </c>
      <c r="G15" t="s">
        <v>32</v>
      </c>
      <c r="H15" t="s">
        <v>32</v>
      </c>
    </row>
    <row r="16" spans="1:31" ht="12" customHeight="1" x14ac:dyDescent="0.2">
      <c r="A16" s="24" t="s">
        <v>32</v>
      </c>
      <c r="B16" s="1" t="s">
        <v>19</v>
      </c>
      <c r="C16" s="9">
        <v>32</v>
      </c>
      <c r="D16" s="9">
        <v>16</v>
      </c>
      <c r="E16" s="9">
        <v>3</v>
      </c>
      <c r="F16" s="9">
        <v>13</v>
      </c>
      <c r="G16" t="s">
        <v>32</v>
      </c>
      <c r="H16" t="s">
        <v>32</v>
      </c>
    </row>
    <row r="17" spans="1:9" ht="12" customHeight="1" x14ac:dyDescent="0.2">
      <c r="A17" s="24" t="s">
        <v>32</v>
      </c>
      <c r="B17" s="1" t="s">
        <v>20</v>
      </c>
      <c r="C17" s="9">
        <v>23</v>
      </c>
      <c r="D17" s="9">
        <v>13</v>
      </c>
      <c r="E17" s="9">
        <v>1</v>
      </c>
      <c r="F17" s="9">
        <v>9</v>
      </c>
      <c r="G17" t="s">
        <v>32</v>
      </c>
      <c r="H17" t="s">
        <v>32</v>
      </c>
    </row>
    <row r="18" spans="1:9" ht="12" customHeight="1" x14ac:dyDescent="0.2">
      <c r="A18" s="24" t="s">
        <v>32</v>
      </c>
      <c r="B18" s="1" t="s">
        <v>21</v>
      </c>
      <c r="C18" s="9">
        <v>16</v>
      </c>
      <c r="D18" s="9">
        <v>12</v>
      </c>
      <c r="E18" s="9" t="s">
        <v>43</v>
      </c>
      <c r="F18" s="9">
        <v>4</v>
      </c>
      <c r="G18" t="s">
        <v>32</v>
      </c>
      <c r="H18" t="s">
        <v>32</v>
      </c>
    </row>
    <row r="19" spans="1:9" ht="12" customHeight="1" x14ac:dyDescent="0.2">
      <c r="A19" s="24" t="s">
        <v>32</v>
      </c>
      <c r="B19" s="1" t="s">
        <v>22</v>
      </c>
      <c r="C19" s="9">
        <v>27</v>
      </c>
      <c r="D19" s="9">
        <v>22</v>
      </c>
      <c r="E19" s="9" t="s">
        <v>43</v>
      </c>
      <c r="F19" s="9">
        <v>5</v>
      </c>
      <c r="G19" t="s">
        <v>32</v>
      </c>
      <c r="H19" t="s">
        <v>32</v>
      </c>
    </row>
    <row r="20" spans="1:9" ht="12" customHeight="1" x14ac:dyDescent="0.2">
      <c r="A20" s="24" t="s">
        <v>32</v>
      </c>
      <c r="B20" s="1" t="s">
        <v>23</v>
      </c>
      <c r="C20" s="9">
        <v>19</v>
      </c>
      <c r="D20" s="9">
        <v>15</v>
      </c>
      <c r="E20" s="9" t="s">
        <v>43</v>
      </c>
      <c r="F20" s="9">
        <v>4</v>
      </c>
      <c r="G20" t="s">
        <v>32</v>
      </c>
      <c r="H20" t="s">
        <v>32</v>
      </c>
    </row>
    <row r="21" spans="1:9" ht="12" customHeight="1" x14ac:dyDescent="0.2">
      <c r="A21" s="24" t="s">
        <v>32</v>
      </c>
      <c r="B21" s="1" t="s">
        <v>24</v>
      </c>
      <c r="C21" s="9">
        <v>17</v>
      </c>
      <c r="D21" s="9">
        <v>15</v>
      </c>
      <c r="E21" s="9">
        <v>2</v>
      </c>
      <c r="F21" s="9" t="s">
        <v>43</v>
      </c>
      <c r="G21" t="s">
        <v>32</v>
      </c>
      <c r="H21" t="s">
        <v>32</v>
      </c>
    </row>
    <row r="22" spans="1:9" ht="12" customHeight="1" x14ac:dyDescent="0.2">
      <c r="A22" s="24" t="s">
        <v>32</v>
      </c>
      <c r="B22" s="1" t="s">
        <v>25</v>
      </c>
      <c r="C22" s="9">
        <v>13</v>
      </c>
      <c r="D22" s="9">
        <v>13</v>
      </c>
      <c r="E22" s="9" t="s">
        <v>43</v>
      </c>
      <c r="F22" s="9" t="s">
        <v>43</v>
      </c>
      <c r="G22" t="s">
        <v>32</v>
      </c>
      <c r="H22" t="s">
        <v>32</v>
      </c>
    </row>
    <row r="23" spans="1:9" ht="12" customHeight="1" x14ac:dyDescent="0.2">
      <c r="A23" s="24" t="s">
        <v>32</v>
      </c>
      <c r="B23" s="1" t="s">
        <v>26</v>
      </c>
      <c r="C23" s="9">
        <v>7</v>
      </c>
      <c r="D23" s="9">
        <v>7</v>
      </c>
      <c r="E23" s="9" t="s">
        <v>43</v>
      </c>
      <c r="F23" s="9" t="s">
        <v>43</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313</v>
      </c>
      <c r="D26" s="3">
        <v>173</v>
      </c>
      <c r="E26" s="3">
        <v>13</v>
      </c>
      <c r="F26" s="3">
        <v>127</v>
      </c>
    </row>
    <row r="27" spans="1:9" ht="12" customHeight="1" x14ac:dyDescent="0.2">
      <c r="A27" s="24" t="s">
        <v>32</v>
      </c>
      <c r="B27" s="1" t="s">
        <v>9</v>
      </c>
      <c r="C27" s="9">
        <v>22</v>
      </c>
      <c r="D27" s="9">
        <v>13</v>
      </c>
      <c r="E27" s="9" t="s">
        <v>43</v>
      </c>
      <c r="F27" s="9">
        <v>9</v>
      </c>
      <c r="G27" t="s">
        <v>32</v>
      </c>
      <c r="H27" t="s">
        <v>32</v>
      </c>
    </row>
    <row r="28" spans="1:9" ht="12" customHeight="1" x14ac:dyDescent="0.2">
      <c r="A28" s="24" t="s">
        <v>32</v>
      </c>
      <c r="B28" s="1" t="s">
        <v>10</v>
      </c>
      <c r="C28" s="9">
        <v>23</v>
      </c>
      <c r="D28" s="9">
        <v>12</v>
      </c>
      <c r="E28" s="9" t="s">
        <v>43</v>
      </c>
      <c r="F28" s="9">
        <v>11</v>
      </c>
      <c r="G28" t="s">
        <v>32</v>
      </c>
      <c r="H28" t="s">
        <v>32</v>
      </c>
    </row>
    <row r="29" spans="1:9" ht="12" customHeight="1" x14ac:dyDescent="0.2">
      <c r="A29" s="24" t="s">
        <v>32</v>
      </c>
      <c r="B29" s="1" t="s">
        <v>11</v>
      </c>
      <c r="C29" s="9">
        <v>19</v>
      </c>
      <c r="D29" s="9">
        <v>11</v>
      </c>
      <c r="E29" s="9" t="s">
        <v>43</v>
      </c>
      <c r="F29" s="9">
        <v>8</v>
      </c>
      <c r="G29" t="s">
        <v>32</v>
      </c>
      <c r="H29" t="s">
        <v>32</v>
      </c>
    </row>
    <row r="30" spans="1:9" ht="12" customHeight="1" x14ac:dyDescent="0.2">
      <c r="A30" s="24" t="s">
        <v>32</v>
      </c>
      <c r="B30" s="1" t="s">
        <v>12</v>
      </c>
      <c r="C30" s="9">
        <v>32</v>
      </c>
      <c r="D30" s="9">
        <v>17</v>
      </c>
      <c r="E30" s="9">
        <v>3</v>
      </c>
      <c r="F30" s="9">
        <v>12</v>
      </c>
      <c r="G30" t="s">
        <v>32</v>
      </c>
      <c r="H30" t="s">
        <v>32</v>
      </c>
    </row>
    <row r="31" spans="1:9" ht="12" customHeight="1" x14ac:dyDescent="0.2">
      <c r="A31" s="24" t="s">
        <v>32</v>
      </c>
      <c r="B31" s="1" t="s">
        <v>13</v>
      </c>
      <c r="C31" s="9">
        <v>23</v>
      </c>
      <c r="D31" s="9">
        <v>9</v>
      </c>
      <c r="E31" s="9">
        <v>2</v>
      </c>
      <c r="F31" s="9">
        <v>12</v>
      </c>
      <c r="G31" t="s">
        <v>32</v>
      </c>
      <c r="H31" t="s">
        <v>32</v>
      </c>
    </row>
    <row r="32" spans="1:9" ht="12" customHeight="1" x14ac:dyDescent="0.2">
      <c r="A32" s="24" t="s">
        <v>32</v>
      </c>
      <c r="B32" s="1" t="s">
        <v>14</v>
      </c>
      <c r="C32" s="9">
        <v>17</v>
      </c>
      <c r="D32" s="9">
        <v>4</v>
      </c>
      <c r="E32" s="9" t="s">
        <v>43</v>
      </c>
      <c r="F32" s="9">
        <v>13</v>
      </c>
      <c r="G32" t="s">
        <v>32</v>
      </c>
      <c r="H32" t="s">
        <v>32</v>
      </c>
    </row>
    <row r="33" spans="1:9" ht="12" customHeight="1" x14ac:dyDescent="0.2">
      <c r="A33" s="24" t="s">
        <v>32</v>
      </c>
      <c r="B33" s="1" t="s">
        <v>15</v>
      </c>
      <c r="C33" s="9">
        <v>23</v>
      </c>
      <c r="D33" s="9">
        <v>6</v>
      </c>
      <c r="E33" s="9">
        <v>1</v>
      </c>
      <c r="F33" s="9">
        <v>16</v>
      </c>
      <c r="G33" t="s">
        <v>32</v>
      </c>
      <c r="H33" t="s">
        <v>32</v>
      </c>
    </row>
    <row r="34" spans="1:9" ht="12" customHeight="1" x14ac:dyDescent="0.2">
      <c r="A34" s="24" t="s">
        <v>32</v>
      </c>
      <c r="B34" s="1" t="s">
        <v>16</v>
      </c>
      <c r="C34" s="9">
        <v>19</v>
      </c>
      <c r="D34" s="9">
        <v>10</v>
      </c>
      <c r="E34" s="9" t="s">
        <v>43</v>
      </c>
      <c r="F34" s="9">
        <v>9</v>
      </c>
      <c r="G34" t="s">
        <v>32</v>
      </c>
      <c r="H34" t="s">
        <v>32</v>
      </c>
    </row>
    <row r="35" spans="1:9" ht="12" customHeight="1" x14ac:dyDescent="0.2">
      <c r="A35" s="24" t="s">
        <v>32</v>
      </c>
      <c r="B35" s="1" t="s">
        <v>17</v>
      </c>
      <c r="C35" s="9">
        <v>22</v>
      </c>
      <c r="D35" s="9">
        <v>10</v>
      </c>
      <c r="E35" s="9" t="s">
        <v>43</v>
      </c>
      <c r="F35" s="9">
        <v>12</v>
      </c>
      <c r="G35" t="s">
        <v>32</v>
      </c>
      <c r="H35" t="s">
        <v>32</v>
      </c>
    </row>
    <row r="36" spans="1:9" ht="12" customHeight="1" x14ac:dyDescent="0.2">
      <c r="A36" s="24" t="s">
        <v>32</v>
      </c>
      <c r="B36" s="1" t="s">
        <v>18</v>
      </c>
      <c r="C36" s="9">
        <v>23</v>
      </c>
      <c r="D36" s="9">
        <v>9</v>
      </c>
      <c r="E36" s="9">
        <v>3</v>
      </c>
      <c r="F36" s="9">
        <v>11</v>
      </c>
      <c r="G36" t="s">
        <v>32</v>
      </c>
      <c r="H36" t="s">
        <v>32</v>
      </c>
    </row>
    <row r="37" spans="1:9" ht="12" customHeight="1" x14ac:dyDescent="0.2">
      <c r="A37" s="24" t="s">
        <v>32</v>
      </c>
      <c r="B37" s="1" t="s">
        <v>19</v>
      </c>
      <c r="C37" s="9">
        <v>15</v>
      </c>
      <c r="D37" s="9">
        <v>8</v>
      </c>
      <c r="E37" s="9">
        <v>1</v>
      </c>
      <c r="F37" s="9">
        <v>6</v>
      </c>
      <c r="G37" t="s">
        <v>32</v>
      </c>
      <c r="H37" t="s">
        <v>32</v>
      </c>
    </row>
    <row r="38" spans="1:9" ht="12" customHeight="1" x14ac:dyDescent="0.2">
      <c r="A38" s="24" t="s">
        <v>32</v>
      </c>
      <c r="B38" s="1" t="s">
        <v>20</v>
      </c>
      <c r="C38" s="9">
        <v>15</v>
      </c>
      <c r="D38" s="9">
        <v>9</v>
      </c>
      <c r="E38" s="9">
        <v>1</v>
      </c>
      <c r="F38" s="9">
        <v>5</v>
      </c>
      <c r="G38" t="s">
        <v>32</v>
      </c>
      <c r="H38" t="s">
        <v>32</v>
      </c>
    </row>
    <row r="39" spans="1:9" ht="12" customHeight="1" x14ac:dyDescent="0.2">
      <c r="A39" s="24" t="s">
        <v>32</v>
      </c>
      <c r="B39" s="1" t="s">
        <v>21</v>
      </c>
      <c r="C39" s="9">
        <v>8</v>
      </c>
      <c r="D39" s="9">
        <v>8</v>
      </c>
      <c r="E39" s="9" t="s">
        <v>43</v>
      </c>
      <c r="F39" s="9" t="s">
        <v>43</v>
      </c>
      <c r="G39" t="s">
        <v>32</v>
      </c>
      <c r="H39" t="s">
        <v>32</v>
      </c>
    </row>
    <row r="40" spans="1:9" ht="12" customHeight="1" x14ac:dyDescent="0.2">
      <c r="A40" s="24" t="s">
        <v>32</v>
      </c>
      <c r="B40" s="1" t="s">
        <v>22</v>
      </c>
      <c r="C40" s="9">
        <v>11</v>
      </c>
      <c r="D40" s="9">
        <v>9</v>
      </c>
      <c r="E40" s="9" t="s">
        <v>43</v>
      </c>
      <c r="F40" s="9">
        <v>2</v>
      </c>
      <c r="G40" t="s">
        <v>32</v>
      </c>
      <c r="H40" t="s">
        <v>32</v>
      </c>
    </row>
    <row r="41" spans="1:9" ht="12" customHeight="1" x14ac:dyDescent="0.2">
      <c r="A41" s="24" t="s">
        <v>32</v>
      </c>
      <c r="B41" s="1" t="s">
        <v>23</v>
      </c>
      <c r="C41" s="9">
        <v>9</v>
      </c>
      <c r="D41" s="9">
        <v>8</v>
      </c>
      <c r="E41" s="9" t="s">
        <v>43</v>
      </c>
      <c r="F41" s="9">
        <v>1</v>
      </c>
      <c r="G41" t="s">
        <v>32</v>
      </c>
      <c r="H41" t="s">
        <v>32</v>
      </c>
    </row>
    <row r="42" spans="1:9" ht="12" customHeight="1" x14ac:dyDescent="0.2">
      <c r="A42" s="24" t="s">
        <v>32</v>
      </c>
      <c r="B42" s="1" t="s">
        <v>24</v>
      </c>
      <c r="C42" s="9">
        <v>11</v>
      </c>
      <c r="D42" s="9">
        <v>9</v>
      </c>
      <c r="E42" s="9">
        <v>2</v>
      </c>
      <c r="F42" s="9" t="s">
        <v>43</v>
      </c>
      <c r="G42" t="s">
        <v>32</v>
      </c>
      <c r="H42" t="s">
        <v>32</v>
      </c>
    </row>
    <row r="43" spans="1:9" ht="12" customHeight="1" x14ac:dyDescent="0.2">
      <c r="A43" s="24" t="s">
        <v>32</v>
      </c>
      <c r="B43" s="1" t="s">
        <v>25</v>
      </c>
      <c r="C43" s="9">
        <v>10</v>
      </c>
      <c r="D43" s="9">
        <v>10</v>
      </c>
      <c r="E43" s="9" t="s">
        <v>43</v>
      </c>
      <c r="F43" s="9" t="s">
        <v>43</v>
      </c>
      <c r="G43" t="s">
        <v>32</v>
      </c>
      <c r="H43" t="s">
        <v>32</v>
      </c>
    </row>
    <row r="44" spans="1:9" ht="12" customHeight="1" x14ac:dyDescent="0.2">
      <c r="A44" s="24" t="s">
        <v>32</v>
      </c>
      <c r="B44" s="1" t="s">
        <v>26</v>
      </c>
      <c r="C44" s="9">
        <v>6</v>
      </c>
      <c r="D44" s="9">
        <v>6</v>
      </c>
      <c r="E44" s="9" t="s">
        <v>43</v>
      </c>
      <c r="F44" s="9" t="s">
        <v>43</v>
      </c>
      <c r="G44" t="s">
        <v>32</v>
      </c>
      <c r="H44" t="s">
        <v>32</v>
      </c>
    </row>
    <row r="45" spans="1:9" ht="12" customHeight="1" x14ac:dyDescent="0.2">
      <c r="A45" s="24" t="s">
        <v>32</v>
      </c>
      <c r="B45" s="1" t="s">
        <v>27</v>
      </c>
      <c r="C45" s="9">
        <v>5</v>
      </c>
      <c r="D45" s="9">
        <v>5</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272</v>
      </c>
      <c r="D47" s="3">
        <v>139</v>
      </c>
      <c r="E47" s="3">
        <v>6</v>
      </c>
      <c r="F47" s="3">
        <v>127</v>
      </c>
    </row>
    <row r="48" spans="1:9" ht="12" customHeight="1" x14ac:dyDescent="0.2">
      <c r="A48" s="24" t="s">
        <v>32</v>
      </c>
      <c r="B48" s="1" t="s">
        <v>9</v>
      </c>
      <c r="C48" s="9">
        <v>23</v>
      </c>
      <c r="D48" s="9">
        <v>14</v>
      </c>
      <c r="E48" s="9" t="s">
        <v>43</v>
      </c>
      <c r="F48" s="9">
        <v>9</v>
      </c>
      <c r="G48" t="s">
        <v>32</v>
      </c>
      <c r="H48" t="s">
        <v>32</v>
      </c>
    </row>
    <row r="49" spans="1:8" ht="12" customHeight="1" x14ac:dyDescent="0.2">
      <c r="A49" s="24" t="s">
        <v>32</v>
      </c>
      <c r="B49" s="1" t="s">
        <v>10</v>
      </c>
      <c r="C49" s="9">
        <v>25</v>
      </c>
      <c r="D49" s="9">
        <v>14</v>
      </c>
      <c r="E49" s="9">
        <v>1</v>
      </c>
      <c r="F49" s="9">
        <v>10</v>
      </c>
      <c r="G49" t="s">
        <v>32</v>
      </c>
      <c r="H49" t="s">
        <v>32</v>
      </c>
    </row>
    <row r="50" spans="1:8" ht="12" customHeight="1" x14ac:dyDescent="0.2">
      <c r="A50" s="24" t="s">
        <v>32</v>
      </c>
      <c r="B50" s="1" t="s">
        <v>11</v>
      </c>
      <c r="C50" s="9">
        <v>29</v>
      </c>
      <c r="D50" s="9">
        <v>17</v>
      </c>
      <c r="E50" s="9">
        <v>1</v>
      </c>
      <c r="F50" s="9">
        <v>11</v>
      </c>
      <c r="G50" t="s">
        <v>32</v>
      </c>
      <c r="H50" t="s">
        <v>32</v>
      </c>
    </row>
    <row r="51" spans="1:8" ht="12" customHeight="1" x14ac:dyDescent="0.2">
      <c r="A51" s="24" t="s">
        <v>32</v>
      </c>
      <c r="B51" s="1" t="s">
        <v>12</v>
      </c>
      <c r="C51" s="9">
        <v>21</v>
      </c>
      <c r="D51" s="9">
        <v>12</v>
      </c>
      <c r="E51" s="9" t="s">
        <v>43</v>
      </c>
      <c r="F51" s="9">
        <v>9</v>
      </c>
      <c r="G51" t="s">
        <v>32</v>
      </c>
      <c r="H51" t="s">
        <v>32</v>
      </c>
    </row>
    <row r="52" spans="1:8" ht="12" customHeight="1" x14ac:dyDescent="0.2">
      <c r="A52" s="24" t="s">
        <v>32</v>
      </c>
      <c r="B52" s="1" t="s">
        <v>13</v>
      </c>
      <c r="C52" s="9">
        <v>14</v>
      </c>
      <c r="D52" s="9">
        <v>2</v>
      </c>
      <c r="E52" s="9" t="s">
        <v>43</v>
      </c>
      <c r="F52" s="9">
        <v>12</v>
      </c>
      <c r="G52" t="s">
        <v>32</v>
      </c>
      <c r="H52" t="s">
        <v>32</v>
      </c>
    </row>
    <row r="53" spans="1:8" ht="12" customHeight="1" x14ac:dyDescent="0.2">
      <c r="A53" s="24" t="s">
        <v>32</v>
      </c>
      <c r="B53" s="1" t="s">
        <v>14</v>
      </c>
      <c r="C53" s="9">
        <v>16</v>
      </c>
      <c r="D53" s="9">
        <v>4</v>
      </c>
      <c r="E53" s="9" t="s">
        <v>43</v>
      </c>
      <c r="F53" s="9">
        <v>12</v>
      </c>
      <c r="G53" t="s">
        <v>32</v>
      </c>
      <c r="H53" t="s">
        <v>32</v>
      </c>
    </row>
    <row r="54" spans="1:8" ht="12" customHeight="1" x14ac:dyDescent="0.2">
      <c r="A54" s="24" t="s">
        <v>32</v>
      </c>
      <c r="B54" s="1" t="s">
        <v>15</v>
      </c>
      <c r="C54" s="9">
        <v>24</v>
      </c>
      <c r="D54" s="9">
        <v>9</v>
      </c>
      <c r="E54" s="9" t="s">
        <v>43</v>
      </c>
      <c r="F54" s="9">
        <v>15</v>
      </c>
      <c r="G54" t="s">
        <v>32</v>
      </c>
      <c r="H54" t="s">
        <v>32</v>
      </c>
    </row>
    <row r="55" spans="1:8" ht="12" customHeight="1" x14ac:dyDescent="0.2">
      <c r="A55" s="24" t="s">
        <v>32</v>
      </c>
      <c r="B55" s="1" t="s">
        <v>16</v>
      </c>
      <c r="C55" s="9">
        <v>19</v>
      </c>
      <c r="D55" s="9">
        <v>5</v>
      </c>
      <c r="E55" s="9" t="s">
        <v>43</v>
      </c>
      <c r="F55" s="9">
        <v>14</v>
      </c>
      <c r="G55" t="s">
        <v>32</v>
      </c>
      <c r="H55" t="s">
        <v>32</v>
      </c>
    </row>
    <row r="56" spans="1:8" ht="12" customHeight="1" x14ac:dyDescent="0.2">
      <c r="A56" s="24" t="s">
        <v>32</v>
      </c>
      <c r="B56" s="1" t="s">
        <v>17</v>
      </c>
      <c r="C56" s="9">
        <v>18</v>
      </c>
      <c r="D56" s="9">
        <v>6</v>
      </c>
      <c r="E56" s="9">
        <v>2</v>
      </c>
      <c r="F56" s="9">
        <v>10</v>
      </c>
      <c r="G56" t="s">
        <v>32</v>
      </c>
      <c r="H56" t="s">
        <v>32</v>
      </c>
    </row>
    <row r="57" spans="1:8" ht="12" customHeight="1" x14ac:dyDescent="0.2">
      <c r="A57" s="24" t="s">
        <v>32</v>
      </c>
      <c r="B57" s="1" t="s">
        <v>18</v>
      </c>
      <c r="C57" s="9">
        <v>14</v>
      </c>
      <c r="D57" s="9">
        <v>10</v>
      </c>
      <c r="E57" s="9" t="s">
        <v>43</v>
      </c>
      <c r="F57" s="9">
        <v>4</v>
      </c>
      <c r="G57" t="s">
        <v>32</v>
      </c>
      <c r="H57" t="s">
        <v>32</v>
      </c>
    </row>
    <row r="58" spans="1:8" ht="12" customHeight="1" x14ac:dyDescent="0.2">
      <c r="A58" s="24" t="s">
        <v>32</v>
      </c>
      <c r="B58" s="1" t="s">
        <v>19</v>
      </c>
      <c r="C58" s="9">
        <v>17</v>
      </c>
      <c r="D58" s="9">
        <v>8</v>
      </c>
      <c r="E58" s="9">
        <v>2</v>
      </c>
      <c r="F58" s="9">
        <v>7</v>
      </c>
      <c r="G58" t="s">
        <v>32</v>
      </c>
      <c r="H58" t="s">
        <v>32</v>
      </c>
    </row>
    <row r="59" spans="1:8" ht="12" customHeight="1" x14ac:dyDescent="0.2">
      <c r="A59" s="24" t="s">
        <v>32</v>
      </c>
      <c r="B59" s="1" t="s">
        <v>20</v>
      </c>
      <c r="C59" s="9">
        <v>8</v>
      </c>
      <c r="D59" s="9">
        <v>4</v>
      </c>
      <c r="E59" s="9" t="s">
        <v>43</v>
      </c>
      <c r="F59" s="9">
        <v>4</v>
      </c>
      <c r="G59" t="s">
        <v>32</v>
      </c>
      <c r="H59" t="s">
        <v>32</v>
      </c>
    </row>
    <row r="60" spans="1:8" ht="12" customHeight="1" x14ac:dyDescent="0.2">
      <c r="A60" s="24" t="s">
        <v>32</v>
      </c>
      <c r="B60" s="1" t="s">
        <v>21</v>
      </c>
      <c r="C60" s="9">
        <v>8</v>
      </c>
      <c r="D60" s="9">
        <v>4</v>
      </c>
      <c r="E60" s="9" t="s">
        <v>43</v>
      </c>
      <c r="F60" s="9">
        <v>4</v>
      </c>
      <c r="G60" t="s">
        <v>32</v>
      </c>
      <c r="H60" t="s">
        <v>32</v>
      </c>
    </row>
    <row r="61" spans="1:8" ht="12" customHeight="1" x14ac:dyDescent="0.2">
      <c r="A61" s="24" t="s">
        <v>32</v>
      </c>
      <c r="B61" s="1" t="s">
        <v>22</v>
      </c>
      <c r="C61" s="9">
        <v>16</v>
      </c>
      <c r="D61" s="9">
        <v>13</v>
      </c>
      <c r="E61" s="9" t="s">
        <v>43</v>
      </c>
      <c r="F61" s="9">
        <v>3</v>
      </c>
      <c r="G61" t="s">
        <v>32</v>
      </c>
      <c r="H61" t="s">
        <v>32</v>
      </c>
    </row>
    <row r="62" spans="1:8" ht="12" customHeight="1" x14ac:dyDescent="0.2">
      <c r="A62" s="24" t="s">
        <v>32</v>
      </c>
      <c r="B62" s="1" t="s">
        <v>23</v>
      </c>
      <c r="C62" s="9">
        <v>10</v>
      </c>
      <c r="D62" s="9">
        <v>7</v>
      </c>
      <c r="E62" s="9" t="s">
        <v>43</v>
      </c>
      <c r="F62" s="9">
        <v>3</v>
      </c>
      <c r="G62" t="s">
        <v>32</v>
      </c>
      <c r="H62" t="s">
        <v>32</v>
      </c>
    </row>
    <row r="63" spans="1:8" ht="12" customHeight="1" x14ac:dyDescent="0.2">
      <c r="A63" s="24" t="s">
        <v>32</v>
      </c>
      <c r="B63" s="1" t="s">
        <v>24</v>
      </c>
      <c r="C63" s="9">
        <v>6</v>
      </c>
      <c r="D63" s="9">
        <v>6</v>
      </c>
      <c r="E63" s="9" t="s">
        <v>43</v>
      </c>
      <c r="F63" s="9" t="s">
        <v>43</v>
      </c>
      <c r="G63" t="s">
        <v>32</v>
      </c>
      <c r="H63" t="s">
        <v>32</v>
      </c>
    </row>
    <row r="64" spans="1:8"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623</v>
      </c>
      <c r="D5" s="17">
        <v>309</v>
      </c>
      <c r="E5" s="17">
        <v>11</v>
      </c>
      <c r="F5" s="17">
        <v>303</v>
      </c>
    </row>
    <row r="6" spans="1:31" ht="12" customHeight="1" x14ac:dyDescent="0.2">
      <c r="A6" s="24" t="s">
        <v>32</v>
      </c>
      <c r="B6" s="1" t="s">
        <v>9</v>
      </c>
      <c r="C6" s="9">
        <v>37</v>
      </c>
      <c r="D6" s="9">
        <v>16</v>
      </c>
      <c r="E6" s="9">
        <v>1</v>
      </c>
      <c r="F6" s="9">
        <v>20</v>
      </c>
      <c r="G6" t="s">
        <v>32</v>
      </c>
      <c r="H6" t="s">
        <v>32</v>
      </c>
    </row>
    <row r="7" spans="1:31" ht="12" customHeight="1" x14ac:dyDescent="0.2">
      <c r="A7" s="24" t="s">
        <v>32</v>
      </c>
      <c r="B7" s="1" t="s">
        <v>10</v>
      </c>
      <c r="C7" s="9">
        <v>36</v>
      </c>
      <c r="D7" s="9">
        <v>17</v>
      </c>
      <c r="E7" s="9" t="s">
        <v>43</v>
      </c>
      <c r="F7" s="9">
        <v>19</v>
      </c>
      <c r="G7" t="s">
        <v>32</v>
      </c>
      <c r="H7" t="s">
        <v>32</v>
      </c>
    </row>
    <row r="8" spans="1:31" ht="12" customHeight="1" x14ac:dyDescent="0.2">
      <c r="A8" s="24" t="s">
        <v>32</v>
      </c>
      <c r="B8" s="1" t="s">
        <v>11</v>
      </c>
      <c r="C8" s="9">
        <v>40</v>
      </c>
      <c r="D8" s="9">
        <v>22</v>
      </c>
      <c r="E8" s="9">
        <v>2</v>
      </c>
      <c r="F8" s="9">
        <v>16</v>
      </c>
      <c r="G8" t="s">
        <v>32</v>
      </c>
      <c r="H8" t="s">
        <v>32</v>
      </c>
    </row>
    <row r="9" spans="1:31" ht="12" customHeight="1" x14ac:dyDescent="0.2">
      <c r="A9" s="24" t="s">
        <v>32</v>
      </c>
      <c r="B9" s="1" t="s">
        <v>12</v>
      </c>
      <c r="C9" s="9">
        <v>47</v>
      </c>
      <c r="D9" s="9">
        <v>14</v>
      </c>
      <c r="E9" s="9">
        <v>1</v>
      </c>
      <c r="F9" s="9">
        <v>32</v>
      </c>
      <c r="G9" t="s">
        <v>32</v>
      </c>
      <c r="H9" t="s">
        <v>32</v>
      </c>
    </row>
    <row r="10" spans="1:31" ht="12" customHeight="1" x14ac:dyDescent="0.2">
      <c r="A10" s="24" t="s">
        <v>32</v>
      </c>
      <c r="B10" s="1" t="s">
        <v>13</v>
      </c>
      <c r="C10" s="9">
        <v>47</v>
      </c>
      <c r="D10" s="9">
        <v>11</v>
      </c>
      <c r="E10" s="9" t="s">
        <v>43</v>
      </c>
      <c r="F10" s="9">
        <v>36</v>
      </c>
      <c r="G10" t="s">
        <v>32</v>
      </c>
      <c r="H10" t="s">
        <v>32</v>
      </c>
    </row>
    <row r="11" spans="1:31" ht="12" customHeight="1" x14ac:dyDescent="0.2">
      <c r="A11" s="24" t="s">
        <v>32</v>
      </c>
      <c r="B11" s="1" t="s">
        <v>14</v>
      </c>
      <c r="C11" s="9">
        <v>43</v>
      </c>
      <c r="D11" s="9">
        <v>16</v>
      </c>
      <c r="E11" s="9" t="s">
        <v>43</v>
      </c>
      <c r="F11" s="9">
        <v>27</v>
      </c>
      <c r="G11" t="s">
        <v>32</v>
      </c>
      <c r="H11" t="s">
        <v>32</v>
      </c>
    </row>
    <row r="12" spans="1:31" ht="12" customHeight="1" x14ac:dyDescent="0.2">
      <c r="A12" s="24" t="s">
        <v>32</v>
      </c>
      <c r="B12" s="1" t="s">
        <v>15</v>
      </c>
      <c r="C12" s="9">
        <v>51</v>
      </c>
      <c r="D12" s="9">
        <v>14</v>
      </c>
      <c r="E12" s="9">
        <v>1</v>
      </c>
      <c r="F12" s="9">
        <v>36</v>
      </c>
      <c r="G12" t="s">
        <v>32</v>
      </c>
      <c r="H12" t="s">
        <v>32</v>
      </c>
    </row>
    <row r="13" spans="1:31" ht="12" customHeight="1" x14ac:dyDescent="0.2">
      <c r="A13" s="24" t="s">
        <v>32</v>
      </c>
      <c r="B13" s="1" t="s">
        <v>16</v>
      </c>
      <c r="C13" s="9">
        <v>49</v>
      </c>
      <c r="D13" s="9">
        <v>18</v>
      </c>
      <c r="E13" s="9">
        <v>2</v>
      </c>
      <c r="F13" s="9">
        <v>29</v>
      </c>
      <c r="G13" t="s">
        <v>32</v>
      </c>
      <c r="H13" t="s">
        <v>32</v>
      </c>
    </row>
    <row r="14" spans="1:31" ht="12" customHeight="1" x14ac:dyDescent="0.2">
      <c r="A14" s="24" t="s">
        <v>32</v>
      </c>
      <c r="B14" s="1" t="s">
        <v>17</v>
      </c>
      <c r="C14" s="9">
        <v>54</v>
      </c>
      <c r="D14" s="9">
        <v>25</v>
      </c>
      <c r="E14" s="9">
        <v>1</v>
      </c>
      <c r="F14" s="9">
        <v>28</v>
      </c>
      <c r="G14" t="s">
        <v>32</v>
      </c>
      <c r="H14" t="s">
        <v>32</v>
      </c>
    </row>
    <row r="15" spans="1:31" ht="12" customHeight="1" x14ac:dyDescent="0.2">
      <c r="A15" s="24" t="s">
        <v>32</v>
      </c>
      <c r="B15" s="1" t="s">
        <v>18</v>
      </c>
      <c r="C15" s="9">
        <v>50</v>
      </c>
      <c r="D15" s="9">
        <v>20</v>
      </c>
      <c r="E15" s="9">
        <v>2</v>
      </c>
      <c r="F15" s="9">
        <v>28</v>
      </c>
      <c r="G15" t="s">
        <v>32</v>
      </c>
      <c r="H15" t="s">
        <v>32</v>
      </c>
    </row>
    <row r="16" spans="1:31" ht="12" customHeight="1" x14ac:dyDescent="0.2">
      <c r="A16" s="24" t="s">
        <v>32</v>
      </c>
      <c r="B16" s="1" t="s">
        <v>19</v>
      </c>
      <c r="C16" s="9">
        <v>20</v>
      </c>
      <c r="D16" s="9">
        <v>12</v>
      </c>
      <c r="E16" s="9" t="s">
        <v>43</v>
      </c>
      <c r="F16" s="9">
        <v>8</v>
      </c>
      <c r="G16" t="s">
        <v>32</v>
      </c>
      <c r="H16" t="s">
        <v>32</v>
      </c>
    </row>
    <row r="17" spans="1:9" ht="12" customHeight="1" x14ac:dyDescent="0.2">
      <c r="A17" s="24" t="s">
        <v>32</v>
      </c>
      <c r="B17" s="1" t="s">
        <v>20</v>
      </c>
      <c r="C17" s="9">
        <v>19</v>
      </c>
      <c r="D17" s="9">
        <v>12</v>
      </c>
      <c r="E17" s="9" t="s">
        <v>43</v>
      </c>
      <c r="F17" s="9">
        <v>7</v>
      </c>
      <c r="G17" t="s">
        <v>32</v>
      </c>
      <c r="H17" t="s">
        <v>32</v>
      </c>
    </row>
    <row r="18" spans="1:9" ht="12" customHeight="1" x14ac:dyDescent="0.2">
      <c r="A18" s="24" t="s">
        <v>32</v>
      </c>
      <c r="B18" s="1" t="s">
        <v>21</v>
      </c>
      <c r="C18" s="9">
        <v>21</v>
      </c>
      <c r="D18" s="9">
        <v>19</v>
      </c>
      <c r="E18" s="9" t="s">
        <v>43</v>
      </c>
      <c r="F18" s="9">
        <v>2</v>
      </c>
      <c r="G18" t="s">
        <v>32</v>
      </c>
      <c r="H18" t="s">
        <v>32</v>
      </c>
    </row>
    <row r="19" spans="1:9" ht="12" customHeight="1" x14ac:dyDescent="0.2">
      <c r="A19" s="24" t="s">
        <v>32</v>
      </c>
      <c r="B19" s="1" t="s">
        <v>22</v>
      </c>
      <c r="C19" s="9">
        <v>33</v>
      </c>
      <c r="D19" s="9">
        <v>25</v>
      </c>
      <c r="E19" s="9">
        <v>1</v>
      </c>
      <c r="F19" s="9">
        <v>7</v>
      </c>
      <c r="G19" t="s">
        <v>32</v>
      </c>
      <c r="H19" t="s">
        <v>32</v>
      </c>
    </row>
    <row r="20" spans="1:9" ht="12" customHeight="1" x14ac:dyDescent="0.2">
      <c r="A20" s="24" t="s">
        <v>32</v>
      </c>
      <c r="B20" s="1" t="s">
        <v>23</v>
      </c>
      <c r="C20" s="9">
        <v>26</v>
      </c>
      <c r="D20" s="9">
        <v>24</v>
      </c>
      <c r="E20" s="9" t="s">
        <v>43</v>
      </c>
      <c r="F20" s="9">
        <v>2</v>
      </c>
      <c r="G20" t="s">
        <v>32</v>
      </c>
      <c r="H20" t="s">
        <v>32</v>
      </c>
    </row>
    <row r="21" spans="1:9" ht="12" customHeight="1" x14ac:dyDescent="0.2">
      <c r="A21" s="24" t="s">
        <v>32</v>
      </c>
      <c r="B21" s="1" t="s">
        <v>24</v>
      </c>
      <c r="C21" s="9">
        <v>27</v>
      </c>
      <c r="D21" s="9">
        <v>25</v>
      </c>
      <c r="E21" s="9" t="s">
        <v>43</v>
      </c>
      <c r="F21" s="9">
        <v>2</v>
      </c>
      <c r="G21" t="s">
        <v>32</v>
      </c>
      <c r="H21" t="s">
        <v>32</v>
      </c>
    </row>
    <row r="22" spans="1:9" ht="12" customHeight="1" x14ac:dyDescent="0.2">
      <c r="A22" s="24" t="s">
        <v>32</v>
      </c>
      <c r="B22" s="1" t="s">
        <v>25</v>
      </c>
      <c r="C22" s="9">
        <v>11</v>
      </c>
      <c r="D22" s="9">
        <v>8</v>
      </c>
      <c r="E22" s="9" t="s">
        <v>43</v>
      </c>
      <c r="F22" s="9">
        <v>3</v>
      </c>
      <c r="G22" t="s">
        <v>32</v>
      </c>
      <c r="H22" t="s">
        <v>32</v>
      </c>
    </row>
    <row r="23" spans="1:9" ht="12" customHeight="1" x14ac:dyDescent="0.2">
      <c r="A23" s="24" t="s">
        <v>32</v>
      </c>
      <c r="B23" s="1" t="s">
        <v>26</v>
      </c>
      <c r="C23" s="9">
        <v>8</v>
      </c>
      <c r="D23" s="9">
        <v>8</v>
      </c>
      <c r="E23" s="9" t="s">
        <v>43</v>
      </c>
      <c r="F23" s="9" t="s">
        <v>43</v>
      </c>
      <c r="G23" t="s">
        <v>32</v>
      </c>
      <c r="H23" t="s">
        <v>32</v>
      </c>
    </row>
    <row r="24" spans="1:9" ht="12" customHeight="1" x14ac:dyDescent="0.25">
      <c r="A24" s="24" t="s">
        <v>32</v>
      </c>
      <c r="B24" s="1" t="s">
        <v>27</v>
      </c>
      <c r="C24" s="9">
        <v>4</v>
      </c>
      <c r="D24" s="9">
        <v>3</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347</v>
      </c>
      <c r="D26" s="3">
        <v>172</v>
      </c>
      <c r="E26" s="3">
        <v>8</v>
      </c>
      <c r="F26" s="3">
        <v>167</v>
      </c>
    </row>
    <row r="27" spans="1:9" ht="12" customHeight="1" x14ac:dyDescent="0.2">
      <c r="A27" s="24" t="s">
        <v>32</v>
      </c>
      <c r="B27" s="1" t="s">
        <v>9</v>
      </c>
      <c r="C27" s="9">
        <v>21</v>
      </c>
      <c r="D27" s="9">
        <v>9</v>
      </c>
      <c r="E27" s="9">
        <v>1</v>
      </c>
      <c r="F27" s="9">
        <v>11</v>
      </c>
      <c r="G27" t="s">
        <v>32</v>
      </c>
      <c r="H27" t="s">
        <v>32</v>
      </c>
    </row>
    <row r="28" spans="1:9" ht="12" customHeight="1" x14ac:dyDescent="0.2">
      <c r="A28" s="24" t="s">
        <v>32</v>
      </c>
      <c r="B28" s="1" t="s">
        <v>10</v>
      </c>
      <c r="C28" s="9">
        <v>22</v>
      </c>
      <c r="D28" s="9">
        <v>11</v>
      </c>
      <c r="E28" s="9" t="s">
        <v>43</v>
      </c>
      <c r="F28" s="9">
        <v>11</v>
      </c>
      <c r="G28" t="s">
        <v>32</v>
      </c>
      <c r="H28" t="s">
        <v>32</v>
      </c>
    </row>
    <row r="29" spans="1:9" ht="12" customHeight="1" x14ac:dyDescent="0.2">
      <c r="A29" s="24" t="s">
        <v>32</v>
      </c>
      <c r="B29" s="1" t="s">
        <v>11</v>
      </c>
      <c r="C29" s="9">
        <v>19</v>
      </c>
      <c r="D29" s="9">
        <v>11</v>
      </c>
      <c r="E29" s="9">
        <v>1</v>
      </c>
      <c r="F29" s="9">
        <v>7</v>
      </c>
      <c r="G29" t="s">
        <v>32</v>
      </c>
      <c r="H29" t="s">
        <v>32</v>
      </c>
    </row>
    <row r="30" spans="1:9" ht="12" customHeight="1" x14ac:dyDescent="0.2">
      <c r="A30" s="24" t="s">
        <v>32</v>
      </c>
      <c r="B30" s="1" t="s">
        <v>12</v>
      </c>
      <c r="C30" s="9">
        <v>22</v>
      </c>
      <c r="D30" s="9">
        <v>6</v>
      </c>
      <c r="E30" s="9" t="s">
        <v>43</v>
      </c>
      <c r="F30" s="9">
        <v>16</v>
      </c>
      <c r="G30" t="s">
        <v>32</v>
      </c>
      <c r="H30" t="s">
        <v>32</v>
      </c>
    </row>
    <row r="31" spans="1:9" ht="12" customHeight="1" x14ac:dyDescent="0.2">
      <c r="A31" s="24" t="s">
        <v>32</v>
      </c>
      <c r="B31" s="1" t="s">
        <v>13</v>
      </c>
      <c r="C31" s="9">
        <v>27</v>
      </c>
      <c r="D31" s="9">
        <v>6</v>
      </c>
      <c r="E31" s="9" t="s">
        <v>43</v>
      </c>
      <c r="F31" s="9">
        <v>21</v>
      </c>
      <c r="G31" t="s">
        <v>32</v>
      </c>
      <c r="H31" t="s">
        <v>32</v>
      </c>
    </row>
    <row r="32" spans="1:9" ht="12" customHeight="1" x14ac:dyDescent="0.2">
      <c r="A32" s="24" t="s">
        <v>32</v>
      </c>
      <c r="B32" s="1" t="s">
        <v>14</v>
      </c>
      <c r="C32" s="9">
        <v>21</v>
      </c>
      <c r="D32" s="9">
        <v>7</v>
      </c>
      <c r="E32" s="9" t="s">
        <v>43</v>
      </c>
      <c r="F32" s="9">
        <v>14</v>
      </c>
      <c r="G32" t="s">
        <v>32</v>
      </c>
      <c r="H32" t="s">
        <v>32</v>
      </c>
    </row>
    <row r="33" spans="1:9" ht="12" customHeight="1" x14ac:dyDescent="0.2">
      <c r="A33" s="24" t="s">
        <v>32</v>
      </c>
      <c r="B33" s="1" t="s">
        <v>15</v>
      </c>
      <c r="C33" s="9">
        <v>26</v>
      </c>
      <c r="D33" s="9">
        <v>7</v>
      </c>
      <c r="E33" s="9">
        <v>1</v>
      </c>
      <c r="F33" s="9">
        <v>18</v>
      </c>
      <c r="G33" t="s">
        <v>32</v>
      </c>
      <c r="H33" t="s">
        <v>32</v>
      </c>
    </row>
    <row r="34" spans="1:9" ht="12" customHeight="1" x14ac:dyDescent="0.2">
      <c r="A34" s="24" t="s">
        <v>32</v>
      </c>
      <c r="B34" s="1" t="s">
        <v>16</v>
      </c>
      <c r="C34" s="9">
        <v>37</v>
      </c>
      <c r="D34" s="9">
        <v>15</v>
      </c>
      <c r="E34" s="9">
        <v>1</v>
      </c>
      <c r="F34" s="9">
        <v>21</v>
      </c>
      <c r="G34" t="s">
        <v>32</v>
      </c>
      <c r="H34" t="s">
        <v>32</v>
      </c>
    </row>
    <row r="35" spans="1:9" ht="12" customHeight="1" x14ac:dyDescent="0.2">
      <c r="A35" s="24" t="s">
        <v>32</v>
      </c>
      <c r="B35" s="1" t="s">
        <v>17</v>
      </c>
      <c r="C35" s="9">
        <v>32</v>
      </c>
      <c r="D35" s="9">
        <v>14</v>
      </c>
      <c r="E35" s="9">
        <v>1</v>
      </c>
      <c r="F35" s="9">
        <v>17</v>
      </c>
      <c r="G35" t="s">
        <v>32</v>
      </c>
      <c r="H35" t="s">
        <v>32</v>
      </c>
    </row>
    <row r="36" spans="1:9" ht="12" customHeight="1" x14ac:dyDescent="0.2">
      <c r="A36" s="24" t="s">
        <v>32</v>
      </c>
      <c r="B36" s="1" t="s">
        <v>18</v>
      </c>
      <c r="C36" s="9">
        <v>25</v>
      </c>
      <c r="D36" s="9">
        <v>8</v>
      </c>
      <c r="E36" s="9">
        <v>2</v>
      </c>
      <c r="F36" s="9">
        <v>15</v>
      </c>
      <c r="G36" t="s">
        <v>32</v>
      </c>
      <c r="H36" t="s">
        <v>32</v>
      </c>
    </row>
    <row r="37" spans="1:9" ht="12" customHeight="1" x14ac:dyDescent="0.2">
      <c r="A37" s="24" t="s">
        <v>32</v>
      </c>
      <c r="B37" s="1" t="s">
        <v>19</v>
      </c>
      <c r="C37" s="9">
        <v>12</v>
      </c>
      <c r="D37" s="9">
        <v>9</v>
      </c>
      <c r="E37" s="9" t="s">
        <v>43</v>
      </c>
      <c r="F37" s="9">
        <v>3</v>
      </c>
      <c r="G37" t="s">
        <v>32</v>
      </c>
      <c r="H37" t="s">
        <v>32</v>
      </c>
    </row>
    <row r="38" spans="1:9" ht="12" customHeight="1" x14ac:dyDescent="0.2">
      <c r="A38" s="24" t="s">
        <v>32</v>
      </c>
      <c r="B38" s="1" t="s">
        <v>20</v>
      </c>
      <c r="C38" s="9">
        <v>10</v>
      </c>
      <c r="D38" s="9">
        <v>6</v>
      </c>
      <c r="E38" s="9" t="s">
        <v>43</v>
      </c>
      <c r="F38" s="9">
        <v>4</v>
      </c>
      <c r="G38" t="s">
        <v>32</v>
      </c>
      <c r="H38" t="s">
        <v>32</v>
      </c>
    </row>
    <row r="39" spans="1:9" ht="12" customHeight="1" x14ac:dyDescent="0.2">
      <c r="A39" s="24" t="s">
        <v>32</v>
      </c>
      <c r="B39" s="1" t="s">
        <v>21</v>
      </c>
      <c r="C39" s="9">
        <v>12</v>
      </c>
      <c r="D39" s="9">
        <v>11</v>
      </c>
      <c r="E39" s="9" t="s">
        <v>43</v>
      </c>
      <c r="F39" s="9">
        <v>1</v>
      </c>
      <c r="G39" t="s">
        <v>32</v>
      </c>
      <c r="H39" t="s">
        <v>32</v>
      </c>
    </row>
    <row r="40" spans="1:9" ht="12" customHeight="1" x14ac:dyDescent="0.2">
      <c r="A40" s="24" t="s">
        <v>32</v>
      </c>
      <c r="B40" s="1" t="s">
        <v>22</v>
      </c>
      <c r="C40" s="9">
        <v>16</v>
      </c>
      <c r="D40" s="9">
        <v>12</v>
      </c>
      <c r="E40" s="9">
        <v>1</v>
      </c>
      <c r="F40" s="9">
        <v>3</v>
      </c>
      <c r="G40" t="s">
        <v>32</v>
      </c>
      <c r="H40" t="s">
        <v>32</v>
      </c>
    </row>
    <row r="41" spans="1:9" ht="12" customHeight="1" x14ac:dyDescent="0.2">
      <c r="A41" s="24" t="s">
        <v>32</v>
      </c>
      <c r="B41" s="1" t="s">
        <v>23</v>
      </c>
      <c r="C41" s="9">
        <v>17</v>
      </c>
      <c r="D41" s="9">
        <v>16</v>
      </c>
      <c r="E41" s="9" t="s">
        <v>43</v>
      </c>
      <c r="F41" s="9">
        <v>1</v>
      </c>
      <c r="G41" t="s">
        <v>32</v>
      </c>
      <c r="H41" t="s">
        <v>32</v>
      </c>
    </row>
    <row r="42" spans="1:9" ht="12" customHeight="1" x14ac:dyDescent="0.2">
      <c r="A42" s="24" t="s">
        <v>32</v>
      </c>
      <c r="B42" s="1" t="s">
        <v>24</v>
      </c>
      <c r="C42" s="9">
        <v>17</v>
      </c>
      <c r="D42" s="9">
        <v>15</v>
      </c>
      <c r="E42" s="9" t="s">
        <v>43</v>
      </c>
      <c r="F42" s="9">
        <v>2</v>
      </c>
      <c r="G42" t="s">
        <v>32</v>
      </c>
      <c r="H42" t="s">
        <v>32</v>
      </c>
    </row>
    <row r="43" spans="1:9" ht="12" customHeight="1" x14ac:dyDescent="0.2">
      <c r="A43" s="24" t="s">
        <v>32</v>
      </c>
      <c r="B43" s="1" t="s">
        <v>25</v>
      </c>
      <c r="C43" s="9">
        <v>4</v>
      </c>
      <c r="D43" s="9">
        <v>2</v>
      </c>
      <c r="E43" s="9" t="s">
        <v>43</v>
      </c>
      <c r="F43" s="9">
        <v>2</v>
      </c>
      <c r="G43" t="s">
        <v>32</v>
      </c>
      <c r="H43" t="s">
        <v>32</v>
      </c>
    </row>
    <row r="44" spans="1:9" ht="12" customHeight="1" x14ac:dyDescent="0.2">
      <c r="A44" s="24" t="s">
        <v>32</v>
      </c>
      <c r="B44" s="1" t="s">
        <v>26</v>
      </c>
      <c r="C44" s="9">
        <v>4</v>
      </c>
      <c r="D44" s="9">
        <v>4</v>
      </c>
      <c r="E44" s="9" t="s">
        <v>43</v>
      </c>
      <c r="F44" s="9" t="s">
        <v>43</v>
      </c>
      <c r="G44" t="s">
        <v>32</v>
      </c>
      <c r="H44" t="s">
        <v>32</v>
      </c>
    </row>
    <row r="45" spans="1:9" ht="12" customHeight="1" x14ac:dyDescent="0.2">
      <c r="A45" s="24" t="s">
        <v>32</v>
      </c>
      <c r="B45" s="1" t="s">
        <v>27</v>
      </c>
      <c r="C45" s="9">
        <v>3</v>
      </c>
      <c r="D45" s="9">
        <v>3</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276</v>
      </c>
      <c r="D47" s="3">
        <v>137</v>
      </c>
      <c r="E47" s="3">
        <v>3</v>
      </c>
      <c r="F47" s="3">
        <v>136</v>
      </c>
    </row>
    <row r="48" spans="1:9" ht="12" customHeight="1" x14ac:dyDescent="0.2">
      <c r="A48" s="24" t="s">
        <v>32</v>
      </c>
      <c r="B48" s="1" t="s">
        <v>9</v>
      </c>
      <c r="C48" s="9">
        <v>16</v>
      </c>
      <c r="D48" s="9">
        <v>7</v>
      </c>
      <c r="E48" s="9" t="s">
        <v>43</v>
      </c>
      <c r="F48" s="9">
        <v>9</v>
      </c>
      <c r="G48" t="s">
        <v>32</v>
      </c>
      <c r="H48" t="s">
        <v>32</v>
      </c>
    </row>
    <row r="49" spans="1:8" ht="12" customHeight="1" x14ac:dyDescent="0.2">
      <c r="A49" s="24" t="s">
        <v>32</v>
      </c>
      <c r="B49" s="1" t="s">
        <v>10</v>
      </c>
      <c r="C49" s="9">
        <v>14</v>
      </c>
      <c r="D49" s="9">
        <v>6</v>
      </c>
      <c r="E49" s="9" t="s">
        <v>43</v>
      </c>
      <c r="F49" s="9">
        <v>8</v>
      </c>
      <c r="G49" t="s">
        <v>32</v>
      </c>
      <c r="H49" t="s">
        <v>32</v>
      </c>
    </row>
    <row r="50" spans="1:8" ht="12" customHeight="1" x14ac:dyDescent="0.2">
      <c r="A50" s="24" t="s">
        <v>32</v>
      </c>
      <c r="B50" s="1" t="s">
        <v>11</v>
      </c>
      <c r="C50" s="9">
        <v>21</v>
      </c>
      <c r="D50" s="9">
        <v>11</v>
      </c>
      <c r="E50" s="9">
        <v>1</v>
      </c>
      <c r="F50" s="9">
        <v>9</v>
      </c>
      <c r="G50" t="s">
        <v>32</v>
      </c>
      <c r="H50" t="s">
        <v>32</v>
      </c>
    </row>
    <row r="51" spans="1:8" ht="12" customHeight="1" x14ac:dyDescent="0.2">
      <c r="A51" s="24" t="s">
        <v>32</v>
      </c>
      <c r="B51" s="1" t="s">
        <v>12</v>
      </c>
      <c r="C51" s="9">
        <v>25</v>
      </c>
      <c r="D51" s="9">
        <v>8</v>
      </c>
      <c r="E51" s="9">
        <v>1</v>
      </c>
      <c r="F51" s="9">
        <v>16</v>
      </c>
      <c r="G51" t="s">
        <v>32</v>
      </c>
      <c r="H51" t="s">
        <v>32</v>
      </c>
    </row>
    <row r="52" spans="1:8" ht="12" customHeight="1" x14ac:dyDescent="0.2">
      <c r="A52" s="24" t="s">
        <v>32</v>
      </c>
      <c r="B52" s="1" t="s">
        <v>13</v>
      </c>
      <c r="C52" s="9">
        <v>20</v>
      </c>
      <c r="D52" s="9">
        <v>5</v>
      </c>
      <c r="E52" s="9" t="s">
        <v>43</v>
      </c>
      <c r="F52" s="9">
        <v>15</v>
      </c>
      <c r="G52" t="s">
        <v>32</v>
      </c>
      <c r="H52" t="s">
        <v>32</v>
      </c>
    </row>
    <row r="53" spans="1:8" ht="12" customHeight="1" x14ac:dyDescent="0.2">
      <c r="A53" s="24" t="s">
        <v>32</v>
      </c>
      <c r="B53" s="1" t="s">
        <v>14</v>
      </c>
      <c r="C53" s="9">
        <v>22</v>
      </c>
      <c r="D53" s="9">
        <v>9</v>
      </c>
      <c r="E53" s="9" t="s">
        <v>43</v>
      </c>
      <c r="F53" s="9">
        <v>13</v>
      </c>
      <c r="G53" t="s">
        <v>32</v>
      </c>
      <c r="H53" t="s">
        <v>32</v>
      </c>
    </row>
    <row r="54" spans="1:8" ht="12" customHeight="1" x14ac:dyDescent="0.2">
      <c r="A54" s="24" t="s">
        <v>32</v>
      </c>
      <c r="B54" s="1" t="s">
        <v>15</v>
      </c>
      <c r="C54" s="9">
        <v>25</v>
      </c>
      <c r="D54" s="9">
        <v>7</v>
      </c>
      <c r="E54" s="9" t="s">
        <v>43</v>
      </c>
      <c r="F54" s="9">
        <v>18</v>
      </c>
      <c r="G54" t="s">
        <v>32</v>
      </c>
      <c r="H54" t="s">
        <v>32</v>
      </c>
    </row>
    <row r="55" spans="1:8" ht="12" customHeight="1" x14ac:dyDescent="0.2">
      <c r="A55" s="24" t="s">
        <v>32</v>
      </c>
      <c r="B55" s="1" t="s">
        <v>16</v>
      </c>
      <c r="C55" s="9">
        <v>12</v>
      </c>
      <c r="D55" s="9">
        <v>3</v>
      </c>
      <c r="E55" s="9">
        <v>1</v>
      </c>
      <c r="F55" s="9">
        <v>8</v>
      </c>
      <c r="G55" t="s">
        <v>32</v>
      </c>
      <c r="H55" t="s">
        <v>32</v>
      </c>
    </row>
    <row r="56" spans="1:8" ht="12" customHeight="1" x14ac:dyDescent="0.2">
      <c r="A56" s="24" t="s">
        <v>32</v>
      </c>
      <c r="B56" s="1" t="s">
        <v>17</v>
      </c>
      <c r="C56" s="9">
        <v>22</v>
      </c>
      <c r="D56" s="9">
        <v>11</v>
      </c>
      <c r="E56" s="9" t="s">
        <v>43</v>
      </c>
      <c r="F56" s="9">
        <v>11</v>
      </c>
      <c r="G56" t="s">
        <v>32</v>
      </c>
      <c r="H56" t="s">
        <v>32</v>
      </c>
    </row>
    <row r="57" spans="1:8" ht="12" customHeight="1" x14ac:dyDescent="0.2">
      <c r="A57" s="24" t="s">
        <v>32</v>
      </c>
      <c r="B57" s="1" t="s">
        <v>18</v>
      </c>
      <c r="C57" s="9">
        <v>25</v>
      </c>
      <c r="D57" s="9">
        <v>12</v>
      </c>
      <c r="E57" s="9" t="s">
        <v>43</v>
      </c>
      <c r="F57" s="9">
        <v>13</v>
      </c>
      <c r="G57" t="s">
        <v>32</v>
      </c>
      <c r="H57" t="s">
        <v>32</v>
      </c>
    </row>
    <row r="58" spans="1:8" ht="12" customHeight="1" x14ac:dyDescent="0.2">
      <c r="A58" s="24" t="s">
        <v>32</v>
      </c>
      <c r="B58" s="1" t="s">
        <v>19</v>
      </c>
      <c r="C58" s="9">
        <v>8</v>
      </c>
      <c r="D58" s="9">
        <v>3</v>
      </c>
      <c r="E58" s="9" t="s">
        <v>43</v>
      </c>
      <c r="F58" s="9">
        <v>5</v>
      </c>
      <c r="G58" t="s">
        <v>32</v>
      </c>
      <c r="H58" t="s">
        <v>32</v>
      </c>
    </row>
    <row r="59" spans="1:8" ht="12" customHeight="1" x14ac:dyDescent="0.2">
      <c r="A59" s="24" t="s">
        <v>32</v>
      </c>
      <c r="B59" s="1" t="s">
        <v>20</v>
      </c>
      <c r="C59" s="9">
        <v>9</v>
      </c>
      <c r="D59" s="9">
        <v>6</v>
      </c>
      <c r="E59" s="9" t="s">
        <v>43</v>
      </c>
      <c r="F59" s="9">
        <v>3</v>
      </c>
      <c r="G59" t="s">
        <v>32</v>
      </c>
      <c r="H59" t="s">
        <v>32</v>
      </c>
    </row>
    <row r="60" spans="1:8" ht="12" customHeight="1" x14ac:dyDescent="0.2">
      <c r="A60" s="24" t="s">
        <v>32</v>
      </c>
      <c r="B60" s="1" t="s">
        <v>21</v>
      </c>
      <c r="C60" s="9">
        <v>9</v>
      </c>
      <c r="D60" s="9">
        <v>8</v>
      </c>
      <c r="E60" s="9" t="s">
        <v>43</v>
      </c>
      <c r="F60" s="9">
        <v>1</v>
      </c>
      <c r="G60" t="s">
        <v>32</v>
      </c>
      <c r="H60" t="s">
        <v>32</v>
      </c>
    </row>
    <row r="61" spans="1:8" ht="12" customHeight="1" x14ac:dyDescent="0.2">
      <c r="A61" s="24" t="s">
        <v>32</v>
      </c>
      <c r="B61" s="1" t="s">
        <v>22</v>
      </c>
      <c r="C61" s="9">
        <v>17</v>
      </c>
      <c r="D61" s="9">
        <v>13</v>
      </c>
      <c r="E61" s="9" t="s">
        <v>43</v>
      </c>
      <c r="F61" s="9">
        <v>4</v>
      </c>
      <c r="G61" t="s">
        <v>32</v>
      </c>
      <c r="H61" t="s">
        <v>32</v>
      </c>
    </row>
    <row r="62" spans="1:8" ht="12" customHeight="1" x14ac:dyDescent="0.2">
      <c r="A62" s="24" t="s">
        <v>32</v>
      </c>
      <c r="B62" s="1" t="s">
        <v>23</v>
      </c>
      <c r="C62" s="9">
        <v>9</v>
      </c>
      <c r="D62" s="9">
        <v>8</v>
      </c>
      <c r="E62" s="9" t="s">
        <v>43</v>
      </c>
      <c r="F62" s="9">
        <v>1</v>
      </c>
      <c r="G62" t="s">
        <v>32</v>
      </c>
      <c r="H62" t="s">
        <v>32</v>
      </c>
    </row>
    <row r="63" spans="1:8" ht="12" customHeight="1" x14ac:dyDescent="0.2">
      <c r="A63" s="24" t="s">
        <v>32</v>
      </c>
      <c r="B63" s="1" t="s">
        <v>24</v>
      </c>
      <c r="C63" s="9">
        <v>10</v>
      </c>
      <c r="D63" s="9">
        <v>10</v>
      </c>
      <c r="E63" s="9" t="s">
        <v>43</v>
      </c>
      <c r="F63" s="9" t="s">
        <v>43</v>
      </c>
      <c r="G63" t="s">
        <v>32</v>
      </c>
      <c r="H63" t="s">
        <v>32</v>
      </c>
    </row>
    <row r="64" spans="1:8" ht="12" customHeight="1" x14ac:dyDescent="0.2">
      <c r="A64" s="24" t="s">
        <v>32</v>
      </c>
      <c r="B64" s="1" t="s">
        <v>25</v>
      </c>
      <c r="C64" s="9">
        <v>7</v>
      </c>
      <c r="D64" s="9">
        <v>6</v>
      </c>
      <c r="E64" s="9" t="s">
        <v>43</v>
      </c>
      <c r="F64" s="9">
        <v>1</v>
      </c>
      <c r="G64" t="s">
        <v>32</v>
      </c>
      <c r="H64" t="s">
        <v>32</v>
      </c>
    </row>
    <row r="65" spans="1:31" ht="12" customHeight="1" x14ac:dyDescent="0.2">
      <c r="A65" s="24" t="s">
        <v>32</v>
      </c>
      <c r="B65" s="1" t="s">
        <v>26</v>
      </c>
      <c r="C65" s="9">
        <v>4</v>
      </c>
      <c r="D65" s="9">
        <v>4</v>
      </c>
      <c r="E65" s="9" t="s">
        <v>43</v>
      </c>
      <c r="F65" s="9" t="s">
        <v>43</v>
      </c>
      <c r="G65" t="s">
        <v>32</v>
      </c>
      <c r="H65" t="s">
        <v>32</v>
      </c>
    </row>
    <row r="66" spans="1:31" ht="12" customHeight="1" x14ac:dyDescent="0.2">
      <c r="A66" s="24" t="s">
        <v>32</v>
      </c>
      <c r="B66" s="1" t="s">
        <v>27</v>
      </c>
      <c r="C66" s="9">
        <v>1</v>
      </c>
      <c r="D66" s="9" t="s">
        <v>43</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136</v>
      </c>
      <c r="D5" s="17">
        <v>76</v>
      </c>
      <c r="E5" s="17">
        <v>7</v>
      </c>
      <c r="F5" s="17">
        <v>53</v>
      </c>
    </row>
    <row r="6" spans="1:31" ht="12" customHeight="1" x14ac:dyDescent="0.2">
      <c r="A6" s="24" t="s">
        <v>32</v>
      </c>
      <c r="B6" s="1" t="s">
        <v>9</v>
      </c>
      <c r="C6" s="9" t="s">
        <v>43</v>
      </c>
      <c r="D6" s="9" t="s">
        <v>43</v>
      </c>
      <c r="E6" s="9" t="s">
        <v>43</v>
      </c>
      <c r="F6" s="9" t="s">
        <v>43</v>
      </c>
      <c r="G6" t="s">
        <v>32</v>
      </c>
      <c r="H6" t="s">
        <v>32</v>
      </c>
      <c r="I6" t="s">
        <v>32</v>
      </c>
    </row>
    <row r="7" spans="1:31" ht="12" customHeight="1" x14ac:dyDescent="0.2">
      <c r="A7" s="24" t="s">
        <v>32</v>
      </c>
      <c r="B7" s="1" t="s">
        <v>10</v>
      </c>
      <c r="C7" s="9">
        <v>1</v>
      </c>
      <c r="D7" s="9" t="s">
        <v>43</v>
      </c>
      <c r="E7" s="9" t="s">
        <v>43</v>
      </c>
      <c r="F7" s="9">
        <v>1</v>
      </c>
      <c r="G7" t="s">
        <v>32</v>
      </c>
      <c r="H7" t="s">
        <v>32</v>
      </c>
    </row>
    <row r="8" spans="1:31" ht="12" customHeight="1" x14ac:dyDescent="0.2">
      <c r="A8" s="24" t="s">
        <v>32</v>
      </c>
      <c r="B8" s="1" t="s">
        <v>11</v>
      </c>
      <c r="C8" s="9">
        <v>5</v>
      </c>
      <c r="D8" s="9">
        <v>2</v>
      </c>
      <c r="E8" s="9">
        <v>2</v>
      </c>
      <c r="F8" s="9">
        <v>1</v>
      </c>
      <c r="G8" t="s">
        <v>32</v>
      </c>
      <c r="H8" t="s">
        <v>32</v>
      </c>
    </row>
    <row r="9" spans="1:31" ht="12" customHeight="1" x14ac:dyDescent="0.2">
      <c r="A9" s="24" t="s">
        <v>32</v>
      </c>
      <c r="B9" s="1" t="s">
        <v>12</v>
      </c>
      <c r="C9" s="9">
        <v>12</v>
      </c>
      <c r="D9" s="9">
        <v>4</v>
      </c>
      <c r="E9" s="9">
        <v>1</v>
      </c>
      <c r="F9" s="9">
        <v>7</v>
      </c>
      <c r="G9" t="s">
        <v>32</v>
      </c>
      <c r="H9" t="s">
        <v>32</v>
      </c>
    </row>
    <row r="10" spans="1:31" ht="12" customHeight="1" x14ac:dyDescent="0.2">
      <c r="A10" s="24" t="s">
        <v>32</v>
      </c>
      <c r="B10" s="1" t="s">
        <v>13</v>
      </c>
      <c r="C10" s="9">
        <v>10</v>
      </c>
      <c r="D10" s="9">
        <v>2</v>
      </c>
      <c r="E10" s="9">
        <v>1</v>
      </c>
      <c r="F10" s="9">
        <v>7</v>
      </c>
      <c r="G10" t="s">
        <v>32</v>
      </c>
      <c r="H10" t="s">
        <v>32</v>
      </c>
    </row>
    <row r="11" spans="1:31" ht="12" customHeight="1" x14ac:dyDescent="0.2">
      <c r="A11" s="24" t="s">
        <v>32</v>
      </c>
      <c r="B11" s="1" t="s">
        <v>14</v>
      </c>
      <c r="C11" s="9">
        <v>11</v>
      </c>
      <c r="D11" s="9">
        <v>7</v>
      </c>
      <c r="E11" s="9" t="s">
        <v>43</v>
      </c>
      <c r="F11" s="9">
        <v>4</v>
      </c>
      <c r="G11" t="s">
        <v>32</v>
      </c>
      <c r="H11" t="s">
        <v>32</v>
      </c>
    </row>
    <row r="12" spans="1:31" ht="12" customHeight="1" x14ac:dyDescent="0.2">
      <c r="A12" s="24" t="s">
        <v>32</v>
      </c>
      <c r="B12" s="1" t="s">
        <v>15</v>
      </c>
      <c r="C12" s="9">
        <v>19</v>
      </c>
      <c r="D12" s="9">
        <v>11</v>
      </c>
      <c r="E12" s="9">
        <v>1</v>
      </c>
      <c r="F12" s="9">
        <v>7</v>
      </c>
      <c r="G12" t="s">
        <v>32</v>
      </c>
      <c r="H12" t="s">
        <v>32</v>
      </c>
    </row>
    <row r="13" spans="1:31" ht="12" customHeight="1" x14ac:dyDescent="0.2">
      <c r="A13" s="24" t="s">
        <v>32</v>
      </c>
      <c r="B13" s="1" t="s">
        <v>16</v>
      </c>
      <c r="C13" s="9">
        <v>16</v>
      </c>
      <c r="D13" s="9">
        <v>9</v>
      </c>
      <c r="E13" s="9">
        <v>1</v>
      </c>
      <c r="F13" s="9">
        <v>6</v>
      </c>
      <c r="G13" t="s">
        <v>32</v>
      </c>
      <c r="H13" t="s">
        <v>32</v>
      </c>
    </row>
    <row r="14" spans="1:31" ht="12" customHeight="1" x14ac:dyDescent="0.2">
      <c r="A14" s="24" t="s">
        <v>32</v>
      </c>
      <c r="B14" s="1" t="s">
        <v>17</v>
      </c>
      <c r="C14" s="9">
        <v>16</v>
      </c>
      <c r="D14" s="9">
        <v>8</v>
      </c>
      <c r="E14" s="9" t="s">
        <v>43</v>
      </c>
      <c r="F14" s="9">
        <v>8</v>
      </c>
      <c r="G14" t="s">
        <v>32</v>
      </c>
      <c r="H14" t="s">
        <v>32</v>
      </c>
    </row>
    <row r="15" spans="1:31" ht="12" customHeight="1" x14ac:dyDescent="0.2">
      <c r="A15" s="24" t="s">
        <v>32</v>
      </c>
      <c r="B15" s="1" t="s">
        <v>18</v>
      </c>
      <c r="C15" s="9">
        <v>7</v>
      </c>
      <c r="D15" s="9">
        <v>1</v>
      </c>
      <c r="E15" s="9" t="s">
        <v>43</v>
      </c>
      <c r="F15" s="9">
        <v>6</v>
      </c>
      <c r="G15" t="s">
        <v>32</v>
      </c>
      <c r="H15" t="s">
        <v>32</v>
      </c>
    </row>
    <row r="16" spans="1:31" ht="12" customHeight="1" x14ac:dyDescent="0.2">
      <c r="A16" s="24" t="s">
        <v>32</v>
      </c>
      <c r="B16" s="1" t="s">
        <v>19</v>
      </c>
      <c r="C16" s="9">
        <v>6</v>
      </c>
      <c r="D16" s="9">
        <v>4</v>
      </c>
      <c r="E16" s="9">
        <v>1</v>
      </c>
      <c r="F16" s="9">
        <v>1</v>
      </c>
      <c r="G16" t="s">
        <v>32</v>
      </c>
      <c r="H16" t="s">
        <v>32</v>
      </c>
    </row>
    <row r="17" spans="1:9" ht="12" customHeight="1" x14ac:dyDescent="0.2">
      <c r="A17" s="24" t="s">
        <v>32</v>
      </c>
      <c r="B17" s="1" t="s">
        <v>20</v>
      </c>
      <c r="C17" s="9">
        <v>4</v>
      </c>
      <c r="D17" s="9">
        <v>1</v>
      </c>
      <c r="E17" s="9" t="s">
        <v>43</v>
      </c>
      <c r="F17" s="9">
        <v>3</v>
      </c>
      <c r="G17" t="s">
        <v>32</v>
      </c>
      <c r="H17" t="s">
        <v>32</v>
      </c>
    </row>
    <row r="18" spans="1:9" ht="12" customHeight="1" x14ac:dyDescent="0.2">
      <c r="A18" s="24" t="s">
        <v>32</v>
      </c>
      <c r="B18" s="1" t="s">
        <v>21</v>
      </c>
      <c r="C18" s="9">
        <v>2</v>
      </c>
      <c r="D18" s="9">
        <v>2</v>
      </c>
      <c r="E18" s="9" t="s">
        <v>43</v>
      </c>
      <c r="F18" s="9" t="s">
        <v>43</v>
      </c>
      <c r="G18" t="s">
        <v>32</v>
      </c>
      <c r="H18" t="s">
        <v>32</v>
      </c>
    </row>
    <row r="19" spans="1:9" ht="12" customHeight="1" x14ac:dyDescent="0.2">
      <c r="A19" s="24" t="s">
        <v>32</v>
      </c>
      <c r="B19" s="1" t="s">
        <v>22</v>
      </c>
      <c r="C19" s="9">
        <v>7</v>
      </c>
      <c r="D19" s="9">
        <v>5</v>
      </c>
      <c r="E19" s="9" t="s">
        <v>43</v>
      </c>
      <c r="F19" s="9">
        <v>2</v>
      </c>
      <c r="G19" t="s">
        <v>32</v>
      </c>
      <c r="H19" t="s">
        <v>32</v>
      </c>
    </row>
    <row r="20" spans="1:9" ht="12" customHeight="1" x14ac:dyDescent="0.2">
      <c r="A20" s="24" t="s">
        <v>32</v>
      </c>
      <c r="B20" s="1" t="s">
        <v>23</v>
      </c>
      <c r="C20" s="9">
        <v>6</v>
      </c>
      <c r="D20" s="9">
        <v>6</v>
      </c>
      <c r="E20" s="9" t="s">
        <v>43</v>
      </c>
      <c r="F20" s="9" t="s">
        <v>43</v>
      </c>
      <c r="G20" t="s">
        <v>32</v>
      </c>
      <c r="H20" t="s">
        <v>32</v>
      </c>
    </row>
    <row r="21" spans="1:9" ht="12" customHeight="1" x14ac:dyDescent="0.2">
      <c r="A21" s="24" t="s">
        <v>32</v>
      </c>
      <c r="B21" s="1" t="s">
        <v>24</v>
      </c>
      <c r="C21" s="9">
        <v>6</v>
      </c>
      <c r="D21" s="9">
        <v>6</v>
      </c>
      <c r="E21" s="9" t="s">
        <v>43</v>
      </c>
      <c r="F21" s="9" t="s">
        <v>43</v>
      </c>
      <c r="G21" t="s">
        <v>32</v>
      </c>
      <c r="H21" t="s">
        <v>32</v>
      </c>
    </row>
    <row r="22" spans="1:9" ht="12" customHeight="1" x14ac:dyDescent="0.2">
      <c r="A22" s="24" t="s">
        <v>32</v>
      </c>
      <c r="B22" s="1" t="s">
        <v>25</v>
      </c>
      <c r="C22" s="9">
        <v>2</v>
      </c>
      <c r="D22" s="9">
        <v>2</v>
      </c>
      <c r="E22" s="9" t="s">
        <v>43</v>
      </c>
      <c r="F22" s="9" t="s">
        <v>43</v>
      </c>
      <c r="G22" t="s">
        <v>32</v>
      </c>
      <c r="H22" t="s">
        <v>32</v>
      </c>
    </row>
    <row r="23" spans="1:9" ht="12" customHeight="1" x14ac:dyDescent="0.2">
      <c r="A23" s="24" t="s">
        <v>32</v>
      </c>
      <c r="B23" s="1" t="s">
        <v>26</v>
      </c>
      <c r="C23" s="9">
        <v>2</v>
      </c>
      <c r="D23" s="9">
        <v>2</v>
      </c>
      <c r="E23" s="9" t="s">
        <v>43</v>
      </c>
      <c r="F23" s="9" t="s">
        <v>43</v>
      </c>
      <c r="G23" t="s">
        <v>32</v>
      </c>
      <c r="H23" t="s">
        <v>32</v>
      </c>
    </row>
    <row r="24" spans="1:9" ht="12" customHeight="1" x14ac:dyDescent="0.25">
      <c r="A24" s="24" t="s">
        <v>32</v>
      </c>
      <c r="B24" s="1" t="s">
        <v>27</v>
      </c>
      <c r="C24" s="9">
        <v>4</v>
      </c>
      <c r="D24" s="9">
        <v>4</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73</v>
      </c>
      <c r="D26" s="3">
        <v>38</v>
      </c>
      <c r="E26" s="3">
        <v>2</v>
      </c>
      <c r="F26" s="3">
        <v>33</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1</v>
      </c>
      <c r="D28" s="9" t="s">
        <v>43</v>
      </c>
      <c r="E28" s="9" t="s">
        <v>43</v>
      </c>
      <c r="F28" s="9">
        <v>1</v>
      </c>
      <c r="G28" t="s">
        <v>32</v>
      </c>
      <c r="H28" t="s">
        <v>32</v>
      </c>
    </row>
    <row r="29" spans="1:9" ht="12" customHeight="1" x14ac:dyDescent="0.2">
      <c r="A29" s="24" t="s">
        <v>32</v>
      </c>
      <c r="B29" s="1" t="s">
        <v>11</v>
      </c>
      <c r="C29" s="9" t="s">
        <v>43</v>
      </c>
      <c r="D29" s="9" t="s">
        <v>43</v>
      </c>
      <c r="E29" s="9" t="s">
        <v>43</v>
      </c>
      <c r="F29" s="9" t="s">
        <v>43</v>
      </c>
      <c r="G29" t="s">
        <v>32</v>
      </c>
      <c r="H29" t="s">
        <v>32</v>
      </c>
      <c r="I29" t="s">
        <v>32</v>
      </c>
    </row>
    <row r="30" spans="1:9" ht="12" customHeight="1" x14ac:dyDescent="0.2">
      <c r="A30" s="24" t="s">
        <v>32</v>
      </c>
      <c r="B30" s="1" t="s">
        <v>12</v>
      </c>
      <c r="C30" s="9">
        <v>6</v>
      </c>
      <c r="D30" s="9">
        <v>2</v>
      </c>
      <c r="E30" s="9" t="s">
        <v>43</v>
      </c>
      <c r="F30" s="9">
        <v>4</v>
      </c>
      <c r="G30" t="s">
        <v>32</v>
      </c>
      <c r="H30" t="s">
        <v>32</v>
      </c>
    </row>
    <row r="31" spans="1:9" ht="12" customHeight="1" x14ac:dyDescent="0.2">
      <c r="A31" s="24" t="s">
        <v>32</v>
      </c>
      <c r="B31" s="1" t="s">
        <v>13</v>
      </c>
      <c r="C31" s="9">
        <v>5</v>
      </c>
      <c r="D31" s="9" t="s">
        <v>43</v>
      </c>
      <c r="E31" s="9">
        <v>1</v>
      </c>
      <c r="F31" s="9">
        <v>4</v>
      </c>
      <c r="G31" t="s">
        <v>32</v>
      </c>
      <c r="H31" t="s">
        <v>32</v>
      </c>
    </row>
    <row r="32" spans="1:9" ht="12" customHeight="1" x14ac:dyDescent="0.2">
      <c r="A32" s="24" t="s">
        <v>32</v>
      </c>
      <c r="B32" s="1" t="s">
        <v>14</v>
      </c>
      <c r="C32" s="9">
        <v>4</v>
      </c>
      <c r="D32" s="9">
        <v>2</v>
      </c>
      <c r="E32" s="9" t="s">
        <v>43</v>
      </c>
      <c r="F32" s="9">
        <v>2</v>
      </c>
      <c r="G32" t="s">
        <v>32</v>
      </c>
      <c r="H32" t="s">
        <v>32</v>
      </c>
    </row>
    <row r="33" spans="1:9" ht="12" customHeight="1" x14ac:dyDescent="0.2">
      <c r="A33" s="24" t="s">
        <v>32</v>
      </c>
      <c r="B33" s="1" t="s">
        <v>15</v>
      </c>
      <c r="C33" s="9">
        <v>8</v>
      </c>
      <c r="D33" s="9">
        <v>5</v>
      </c>
      <c r="E33" s="9" t="s">
        <v>43</v>
      </c>
      <c r="F33" s="9">
        <v>3</v>
      </c>
      <c r="G33" t="s">
        <v>32</v>
      </c>
      <c r="H33" t="s">
        <v>32</v>
      </c>
    </row>
    <row r="34" spans="1:9" ht="12" customHeight="1" x14ac:dyDescent="0.2">
      <c r="A34" s="24" t="s">
        <v>32</v>
      </c>
      <c r="B34" s="1" t="s">
        <v>16</v>
      </c>
      <c r="C34" s="9">
        <v>12</v>
      </c>
      <c r="D34" s="9">
        <v>7</v>
      </c>
      <c r="E34" s="9" t="s">
        <v>43</v>
      </c>
      <c r="F34" s="9">
        <v>5</v>
      </c>
      <c r="G34" t="s">
        <v>32</v>
      </c>
      <c r="H34" t="s">
        <v>32</v>
      </c>
    </row>
    <row r="35" spans="1:9" ht="12" customHeight="1" x14ac:dyDescent="0.2">
      <c r="A35" s="24" t="s">
        <v>32</v>
      </c>
      <c r="B35" s="1" t="s">
        <v>17</v>
      </c>
      <c r="C35" s="9">
        <v>11</v>
      </c>
      <c r="D35" s="9">
        <v>5</v>
      </c>
      <c r="E35" s="9" t="s">
        <v>43</v>
      </c>
      <c r="F35" s="9">
        <v>6</v>
      </c>
      <c r="G35" t="s">
        <v>32</v>
      </c>
      <c r="H35" t="s">
        <v>32</v>
      </c>
    </row>
    <row r="36" spans="1:9" ht="12" customHeight="1" x14ac:dyDescent="0.2">
      <c r="A36" s="24" t="s">
        <v>32</v>
      </c>
      <c r="B36" s="1" t="s">
        <v>18</v>
      </c>
      <c r="C36" s="9">
        <v>4</v>
      </c>
      <c r="D36" s="9" t="s">
        <v>43</v>
      </c>
      <c r="E36" s="9" t="s">
        <v>43</v>
      </c>
      <c r="F36" s="9">
        <v>4</v>
      </c>
      <c r="G36" t="s">
        <v>32</v>
      </c>
      <c r="H36" t="s">
        <v>32</v>
      </c>
    </row>
    <row r="37" spans="1:9" ht="12" customHeight="1" x14ac:dyDescent="0.2">
      <c r="A37" s="24" t="s">
        <v>32</v>
      </c>
      <c r="B37" s="1" t="s">
        <v>19</v>
      </c>
      <c r="C37" s="9">
        <v>5</v>
      </c>
      <c r="D37" s="9">
        <v>3</v>
      </c>
      <c r="E37" s="9">
        <v>1</v>
      </c>
      <c r="F37" s="9">
        <v>1</v>
      </c>
      <c r="G37" t="s">
        <v>32</v>
      </c>
      <c r="H37" t="s">
        <v>32</v>
      </c>
    </row>
    <row r="38" spans="1:9" ht="12" customHeight="1" x14ac:dyDescent="0.2">
      <c r="A38" s="24" t="s">
        <v>32</v>
      </c>
      <c r="B38" s="1" t="s">
        <v>20</v>
      </c>
      <c r="C38" s="9">
        <v>3</v>
      </c>
      <c r="D38" s="9">
        <v>1</v>
      </c>
      <c r="E38" s="9" t="s">
        <v>43</v>
      </c>
      <c r="F38" s="9">
        <v>2</v>
      </c>
      <c r="G38" t="s">
        <v>32</v>
      </c>
      <c r="H38" t="s">
        <v>32</v>
      </c>
    </row>
    <row r="39" spans="1:9" ht="12" customHeight="1" x14ac:dyDescent="0.2">
      <c r="A39" s="24" t="s">
        <v>32</v>
      </c>
      <c r="B39" s="1" t="s">
        <v>21</v>
      </c>
      <c r="C39" s="9">
        <v>1</v>
      </c>
      <c r="D39" s="9">
        <v>1</v>
      </c>
      <c r="E39" s="9" t="s">
        <v>43</v>
      </c>
      <c r="F39" s="9" t="s">
        <v>43</v>
      </c>
      <c r="G39" t="s">
        <v>32</v>
      </c>
      <c r="H39" t="s">
        <v>32</v>
      </c>
    </row>
    <row r="40" spans="1:9" ht="12" customHeight="1" x14ac:dyDescent="0.2">
      <c r="A40" s="24" t="s">
        <v>32</v>
      </c>
      <c r="B40" s="1" t="s">
        <v>22</v>
      </c>
      <c r="C40" s="9">
        <v>2</v>
      </c>
      <c r="D40" s="9">
        <v>1</v>
      </c>
      <c r="E40" s="9" t="s">
        <v>43</v>
      </c>
      <c r="F40" s="9">
        <v>1</v>
      </c>
      <c r="G40" t="s">
        <v>32</v>
      </c>
      <c r="H40" t="s">
        <v>32</v>
      </c>
    </row>
    <row r="41" spans="1:9" ht="12" customHeight="1" x14ac:dyDescent="0.2">
      <c r="A41" s="24" t="s">
        <v>32</v>
      </c>
      <c r="B41" s="1" t="s">
        <v>23</v>
      </c>
      <c r="C41" s="9">
        <v>3</v>
      </c>
      <c r="D41" s="9">
        <v>3</v>
      </c>
      <c r="E41" s="9" t="s">
        <v>43</v>
      </c>
      <c r="F41" s="9" t="s">
        <v>43</v>
      </c>
      <c r="G41" t="s">
        <v>32</v>
      </c>
      <c r="H41" t="s">
        <v>32</v>
      </c>
    </row>
    <row r="42" spans="1:9" ht="12" customHeight="1" x14ac:dyDescent="0.2">
      <c r="A42" s="24" t="s">
        <v>32</v>
      </c>
      <c r="B42" s="1" t="s">
        <v>24</v>
      </c>
      <c r="C42" s="9">
        <v>2</v>
      </c>
      <c r="D42" s="9">
        <v>2</v>
      </c>
      <c r="E42" s="9" t="s">
        <v>43</v>
      </c>
      <c r="F42" s="9" t="s">
        <v>43</v>
      </c>
      <c r="G42" t="s">
        <v>32</v>
      </c>
      <c r="H42" t="s">
        <v>32</v>
      </c>
    </row>
    <row r="43" spans="1:9" ht="12" customHeight="1" x14ac:dyDescent="0.2">
      <c r="A43" s="24" t="s">
        <v>32</v>
      </c>
      <c r="B43" s="1" t="s">
        <v>25</v>
      </c>
      <c r="C43" s="9">
        <v>1</v>
      </c>
      <c r="D43" s="9">
        <v>1</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4</v>
      </c>
      <c r="D45" s="9">
        <v>4</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63</v>
      </c>
      <c r="D47" s="3">
        <v>38</v>
      </c>
      <c r="E47" s="3">
        <v>5</v>
      </c>
      <c r="F47" s="3">
        <v>20</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t="s">
        <v>43</v>
      </c>
      <c r="D49" s="9" t="s">
        <v>43</v>
      </c>
      <c r="E49" s="9" t="s">
        <v>43</v>
      </c>
      <c r="F49" s="9" t="s">
        <v>43</v>
      </c>
      <c r="G49" t="s">
        <v>32</v>
      </c>
      <c r="H49" t="s">
        <v>32</v>
      </c>
      <c r="I49" t="s">
        <v>32</v>
      </c>
    </row>
    <row r="50" spans="1:9" ht="12" customHeight="1" x14ac:dyDescent="0.2">
      <c r="A50" s="24" t="s">
        <v>32</v>
      </c>
      <c r="B50" s="1" t="s">
        <v>11</v>
      </c>
      <c r="C50" s="9">
        <v>5</v>
      </c>
      <c r="D50" s="9">
        <v>2</v>
      </c>
      <c r="E50" s="9">
        <v>2</v>
      </c>
      <c r="F50" s="9">
        <v>1</v>
      </c>
      <c r="G50" t="s">
        <v>32</v>
      </c>
      <c r="H50" t="s">
        <v>32</v>
      </c>
    </row>
    <row r="51" spans="1:9" ht="12" customHeight="1" x14ac:dyDescent="0.2">
      <c r="A51" s="24" t="s">
        <v>32</v>
      </c>
      <c r="B51" s="1" t="s">
        <v>12</v>
      </c>
      <c r="C51" s="9">
        <v>6</v>
      </c>
      <c r="D51" s="9">
        <v>2</v>
      </c>
      <c r="E51" s="9">
        <v>1</v>
      </c>
      <c r="F51" s="9">
        <v>3</v>
      </c>
      <c r="G51" t="s">
        <v>32</v>
      </c>
      <c r="H51" t="s">
        <v>32</v>
      </c>
    </row>
    <row r="52" spans="1:9" ht="12" customHeight="1" x14ac:dyDescent="0.2">
      <c r="A52" s="24" t="s">
        <v>32</v>
      </c>
      <c r="B52" s="1" t="s">
        <v>13</v>
      </c>
      <c r="C52" s="9">
        <v>5</v>
      </c>
      <c r="D52" s="9">
        <v>2</v>
      </c>
      <c r="E52" s="9" t="s">
        <v>43</v>
      </c>
      <c r="F52" s="9">
        <v>3</v>
      </c>
      <c r="G52" t="s">
        <v>32</v>
      </c>
      <c r="H52" t="s">
        <v>32</v>
      </c>
    </row>
    <row r="53" spans="1:9" ht="12" customHeight="1" x14ac:dyDescent="0.2">
      <c r="A53" s="24" t="s">
        <v>32</v>
      </c>
      <c r="B53" s="1" t="s">
        <v>14</v>
      </c>
      <c r="C53" s="9">
        <v>7</v>
      </c>
      <c r="D53" s="9">
        <v>5</v>
      </c>
      <c r="E53" s="9" t="s">
        <v>43</v>
      </c>
      <c r="F53" s="9">
        <v>2</v>
      </c>
      <c r="G53" t="s">
        <v>32</v>
      </c>
      <c r="H53" t="s">
        <v>32</v>
      </c>
    </row>
    <row r="54" spans="1:9" ht="12" customHeight="1" x14ac:dyDescent="0.2">
      <c r="A54" s="24" t="s">
        <v>32</v>
      </c>
      <c r="B54" s="1" t="s">
        <v>15</v>
      </c>
      <c r="C54" s="9">
        <v>11</v>
      </c>
      <c r="D54" s="9">
        <v>6</v>
      </c>
      <c r="E54" s="9">
        <v>1</v>
      </c>
      <c r="F54" s="9">
        <v>4</v>
      </c>
      <c r="G54" t="s">
        <v>32</v>
      </c>
      <c r="H54" t="s">
        <v>32</v>
      </c>
    </row>
    <row r="55" spans="1:9" ht="12" customHeight="1" x14ac:dyDescent="0.2">
      <c r="A55" s="24" t="s">
        <v>32</v>
      </c>
      <c r="B55" s="1" t="s">
        <v>16</v>
      </c>
      <c r="C55" s="9">
        <v>4</v>
      </c>
      <c r="D55" s="9">
        <v>2</v>
      </c>
      <c r="E55" s="9">
        <v>1</v>
      </c>
      <c r="F55" s="9">
        <v>1</v>
      </c>
      <c r="G55" t="s">
        <v>32</v>
      </c>
      <c r="H55" t="s">
        <v>32</v>
      </c>
    </row>
    <row r="56" spans="1:9" ht="12" customHeight="1" x14ac:dyDescent="0.2">
      <c r="A56" s="24" t="s">
        <v>32</v>
      </c>
      <c r="B56" s="1" t="s">
        <v>17</v>
      </c>
      <c r="C56" s="9">
        <v>5</v>
      </c>
      <c r="D56" s="9">
        <v>3</v>
      </c>
      <c r="E56" s="9" t="s">
        <v>43</v>
      </c>
      <c r="F56" s="9">
        <v>2</v>
      </c>
      <c r="G56" t="s">
        <v>32</v>
      </c>
      <c r="H56" t="s">
        <v>32</v>
      </c>
    </row>
    <row r="57" spans="1:9" ht="12" customHeight="1" x14ac:dyDescent="0.2">
      <c r="A57" s="24" t="s">
        <v>32</v>
      </c>
      <c r="B57" s="1" t="s">
        <v>18</v>
      </c>
      <c r="C57" s="9">
        <v>3</v>
      </c>
      <c r="D57" s="9">
        <v>1</v>
      </c>
      <c r="E57" s="9" t="s">
        <v>43</v>
      </c>
      <c r="F57" s="9">
        <v>2</v>
      </c>
      <c r="G57" t="s">
        <v>32</v>
      </c>
      <c r="H57" t="s">
        <v>32</v>
      </c>
    </row>
    <row r="58" spans="1:9" ht="12" customHeight="1" x14ac:dyDescent="0.2">
      <c r="A58" s="24" t="s">
        <v>32</v>
      </c>
      <c r="B58" s="1" t="s">
        <v>19</v>
      </c>
      <c r="C58" s="9">
        <v>1</v>
      </c>
      <c r="D58" s="9">
        <v>1</v>
      </c>
      <c r="E58" s="9" t="s">
        <v>43</v>
      </c>
      <c r="F58" s="9" t="s">
        <v>43</v>
      </c>
      <c r="G58" t="s">
        <v>32</v>
      </c>
      <c r="H58" t="s">
        <v>32</v>
      </c>
    </row>
    <row r="59" spans="1:9" ht="12" customHeight="1" x14ac:dyDescent="0.2">
      <c r="A59" s="24" t="s">
        <v>32</v>
      </c>
      <c r="B59" s="1" t="s">
        <v>20</v>
      </c>
      <c r="C59" s="9">
        <v>1</v>
      </c>
      <c r="D59" s="9" t="s">
        <v>43</v>
      </c>
      <c r="E59" s="9" t="s">
        <v>43</v>
      </c>
      <c r="F59" s="9">
        <v>1</v>
      </c>
      <c r="G59" t="s">
        <v>32</v>
      </c>
      <c r="H59" t="s">
        <v>32</v>
      </c>
    </row>
    <row r="60" spans="1:9" ht="12" customHeight="1" x14ac:dyDescent="0.2">
      <c r="A60" s="24" t="s">
        <v>32</v>
      </c>
      <c r="B60" s="1" t="s">
        <v>21</v>
      </c>
      <c r="C60" s="9">
        <v>1</v>
      </c>
      <c r="D60" s="9">
        <v>1</v>
      </c>
      <c r="E60" s="9" t="s">
        <v>43</v>
      </c>
      <c r="F60" s="9" t="s">
        <v>43</v>
      </c>
      <c r="G60" t="s">
        <v>32</v>
      </c>
      <c r="H60" t="s">
        <v>32</v>
      </c>
    </row>
    <row r="61" spans="1:9" ht="12" customHeight="1" x14ac:dyDescent="0.2">
      <c r="A61" s="24" t="s">
        <v>32</v>
      </c>
      <c r="B61" s="1" t="s">
        <v>22</v>
      </c>
      <c r="C61" s="9">
        <v>5</v>
      </c>
      <c r="D61" s="9">
        <v>4</v>
      </c>
      <c r="E61" s="9" t="s">
        <v>43</v>
      </c>
      <c r="F61" s="9">
        <v>1</v>
      </c>
      <c r="G61" t="s">
        <v>32</v>
      </c>
      <c r="H61" t="s">
        <v>32</v>
      </c>
    </row>
    <row r="62" spans="1:9" ht="12" customHeight="1" x14ac:dyDescent="0.2">
      <c r="A62" s="24" t="s">
        <v>32</v>
      </c>
      <c r="B62" s="1" t="s">
        <v>23</v>
      </c>
      <c r="C62" s="9">
        <v>3</v>
      </c>
      <c r="D62" s="9">
        <v>3</v>
      </c>
      <c r="E62" s="9" t="s">
        <v>43</v>
      </c>
      <c r="F62" s="9" t="s">
        <v>43</v>
      </c>
      <c r="G62" t="s">
        <v>32</v>
      </c>
      <c r="H62" t="s">
        <v>32</v>
      </c>
    </row>
    <row r="63" spans="1:9" ht="12" customHeight="1" x14ac:dyDescent="0.2">
      <c r="A63" s="24" t="s">
        <v>32</v>
      </c>
      <c r="B63" s="1" t="s">
        <v>24</v>
      </c>
      <c r="C63" s="9">
        <v>4</v>
      </c>
      <c r="D63" s="9">
        <v>4</v>
      </c>
      <c r="E63" s="9" t="s">
        <v>43</v>
      </c>
      <c r="F63" s="9" t="s">
        <v>43</v>
      </c>
      <c r="G63" t="s">
        <v>32</v>
      </c>
      <c r="H63" t="s">
        <v>32</v>
      </c>
    </row>
    <row r="64" spans="1:9"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152</v>
      </c>
      <c r="D5" s="17">
        <v>91</v>
      </c>
      <c r="E5" s="17">
        <v>22</v>
      </c>
      <c r="F5" s="17">
        <v>39</v>
      </c>
    </row>
    <row r="6" spans="1:31" ht="12" customHeight="1" x14ac:dyDescent="0.2">
      <c r="A6" s="24" t="s">
        <v>32</v>
      </c>
      <c r="B6" s="1" t="s">
        <v>9</v>
      </c>
      <c r="C6" s="9">
        <v>5</v>
      </c>
      <c r="D6" s="9">
        <v>3</v>
      </c>
      <c r="E6" s="9">
        <v>2</v>
      </c>
      <c r="F6" s="9" t="s">
        <v>43</v>
      </c>
      <c r="G6" t="s">
        <v>32</v>
      </c>
      <c r="H6" t="s">
        <v>32</v>
      </c>
    </row>
    <row r="7" spans="1:31" ht="12" customHeight="1" x14ac:dyDescent="0.2">
      <c r="A7" s="24" t="s">
        <v>32</v>
      </c>
      <c r="B7" s="1" t="s">
        <v>10</v>
      </c>
      <c r="C7" s="9">
        <v>7</v>
      </c>
      <c r="D7" s="9">
        <v>5</v>
      </c>
      <c r="E7" s="9" t="s">
        <v>43</v>
      </c>
      <c r="F7" s="9">
        <v>2</v>
      </c>
      <c r="G7" t="s">
        <v>32</v>
      </c>
      <c r="H7" t="s">
        <v>32</v>
      </c>
    </row>
    <row r="8" spans="1:31" ht="12" customHeight="1" x14ac:dyDescent="0.2">
      <c r="A8" s="24" t="s">
        <v>32</v>
      </c>
      <c r="B8" s="1" t="s">
        <v>11</v>
      </c>
      <c r="C8" s="9">
        <v>10</v>
      </c>
      <c r="D8" s="9">
        <v>4</v>
      </c>
      <c r="E8" s="9">
        <v>2</v>
      </c>
      <c r="F8" s="9">
        <v>4</v>
      </c>
      <c r="G8" t="s">
        <v>32</v>
      </c>
      <c r="H8" t="s">
        <v>32</v>
      </c>
    </row>
    <row r="9" spans="1:31" ht="12" customHeight="1" x14ac:dyDescent="0.2">
      <c r="A9" s="24" t="s">
        <v>32</v>
      </c>
      <c r="B9" s="1" t="s">
        <v>12</v>
      </c>
      <c r="C9" s="9">
        <v>11</v>
      </c>
      <c r="D9" s="9">
        <v>3</v>
      </c>
      <c r="E9" s="9">
        <v>2</v>
      </c>
      <c r="F9" s="9">
        <v>6</v>
      </c>
      <c r="G9" t="s">
        <v>32</v>
      </c>
      <c r="H9" t="s">
        <v>32</v>
      </c>
    </row>
    <row r="10" spans="1:31" ht="12" customHeight="1" x14ac:dyDescent="0.2">
      <c r="A10" s="24" t="s">
        <v>32</v>
      </c>
      <c r="B10" s="1" t="s">
        <v>13</v>
      </c>
      <c r="C10" s="9">
        <v>9</v>
      </c>
      <c r="D10" s="9">
        <v>2</v>
      </c>
      <c r="E10" s="9">
        <v>1</v>
      </c>
      <c r="F10" s="9">
        <v>6</v>
      </c>
      <c r="G10" t="s">
        <v>32</v>
      </c>
      <c r="H10" t="s">
        <v>32</v>
      </c>
    </row>
    <row r="11" spans="1:31" ht="12" customHeight="1" x14ac:dyDescent="0.2">
      <c r="A11" s="24" t="s">
        <v>32</v>
      </c>
      <c r="B11" s="1" t="s">
        <v>14</v>
      </c>
      <c r="C11" s="9">
        <v>11</v>
      </c>
      <c r="D11" s="9">
        <v>7</v>
      </c>
      <c r="E11" s="9">
        <v>1</v>
      </c>
      <c r="F11" s="9">
        <v>3</v>
      </c>
      <c r="G11" t="s">
        <v>32</v>
      </c>
      <c r="H11" t="s">
        <v>32</v>
      </c>
    </row>
    <row r="12" spans="1:31" ht="12" customHeight="1" x14ac:dyDescent="0.2">
      <c r="A12" s="24" t="s">
        <v>32</v>
      </c>
      <c r="B12" s="1" t="s">
        <v>15</v>
      </c>
      <c r="C12" s="9">
        <v>16</v>
      </c>
      <c r="D12" s="9">
        <v>10</v>
      </c>
      <c r="E12" s="9">
        <v>2</v>
      </c>
      <c r="F12" s="9">
        <v>4</v>
      </c>
      <c r="G12" t="s">
        <v>32</v>
      </c>
      <c r="H12" t="s">
        <v>32</v>
      </c>
    </row>
    <row r="13" spans="1:31" ht="12" customHeight="1" x14ac:dyDescent="0.2">
      <c r="A13" s="24" t="s">
        <v>32</v>
      </c>
      <c r="B13" s="1" t="s">
        <v>16</v>
      </c>
      <c r="C13" s="9">
        <v>16</v>
      </c>
      <c r="D13" s="9">
        <v>9</v>
      </c>
      <c r="E13" s="9">
        <v>5</v>
      </c>
      <c r="F13" s="9">
        <v>2</v>
      </c>
      <c r="G13" t="s">
        <v>32</v>
      </c>
      <c r="H13" t="s">
        <v>32</v>
      </c>
    </row>
    <row r="14" spans="1:31" ht="12" customHeight="1" x14ac:dyDescent="0.2">
      <c r="A14" s="24" t="s">
        <v>32</v>
      </c>
      <c r="B14" s="1" t="s">
        <v>17</v>
      </c>
      <c r="C14" s="9">
        <v>9</v>
      </c>
      <c r="D14" s="9">
        <v>7</v>
      </c>
      <c r="E14" s="9" t="s">
        <v>43</v>
      </c>
      <c r="F14" s="9">
        <v>2</v>
      </c>
      <c r="G14" t="s">
        <v>32</v>
      </c>
      <c r="H14" t="s">
        <v>32</v>
      </c>
    </row>
    <row r="15" spans="1:31" ht="12" customHeight="1" x14ac:dyDescent="0.2">
      <c r="A15" s="24" t="s">
        <v>32</v>
      </c>
      <c r="B15" s="1" t="s">
        <v>18</v>
      </c>
      <c r="C15" s="9">
        <v>12</v>
      </c>
      <c r="D15" s="9">
        <v>6</v>
      </c>
      <c r="E15" s="9">
        <v>2</v>
      </c>
      <c r="F15" s="9">
        <v>4</v>
      </c>
      <c r="G15" t="s">
        <v>32</v>
      </c>
      <c r="H15" t="s">
        <v>32</v>
      </c>
    </row>
    <row r="16" spans="1:31" ht="12" customHeight="1" x14ac:dyDescent="0.2">
      <c r="A16" s="24" t="s">
        <v>32</v>
      </c>
      <c r="B16" s="1" t="s">
        <v>19</v>
      </c>
      <c r="C16" s="9">
        <v>7</v>
      </c>
      <c r="D16" s="9">
        <v>4</v>
      </c>
      <c r="E16" s="9">
        <v>1</v>
      </c>
      <c r="F16" s="9">
        <v>2</v>
      </c>
      <c r="G16" t="s">
        <v>32</v>
      </c>
      <c r="H16" t="s">
        <v>32</v>
      </c>
    </row>
    <row r="17" spans="1:9" ht="12" customHeight="1" x14ac:dyDescent="0.2">
      <c r="A17" s="24" t="s">
        <v>32</v>
      </c>
      <c r="B17" s="1" t="s">
        <v>20</v>
      </c>
      <c r="C17" s="9">
        <v>5</v>
      </c>
      <c r="D17" s="9">
        <v>2</v>
      </c>
      <c r="E17" s="9">
        <v>1</v>
      </c>
      <c r="F17" s="9">
        <v>2</v>
      </c>
      <c r="G17" t="s">
        <v>32</v>
      </c>
      <c r="H17" t="s">
        <v>32</v>
      </c>
    </row>
    <row r="18" spans="1:9" ht="12" customHeight="1" x14ac:dyDescent="0.2">
      <c r="A18" s="24" t="s">
        <v>32</v>
      </c>
      <c r="B18" s="1" t="s">
        <v>21</v>
      </c>
      <c r="C18" s="9">
        <v>5</v>
      </c>
      <c r="D18" s="9">
        <v>3</v>
      </c>
      <c r="E18" s="9">
        <v>1</v>
      </c>
      <c r="F18" s="9">
        <v>1</v>
      </c>
      <c r="G18" t="s">
        <v>32</v>
      </c>
      <c r="H18" t="s">
        <v>32</v>
      </c>
    </row>
    <row r="19" spans="1:9" ht="12" customHeight="1" x14ac:dyDescent="0.2">
      <c r="A19" s="24" t="s">
        <v>32</v>
      </c>
      <c r="B19" s="1" t="s">
        <v>22</v>
      </c>
      <c r="C19" s="9">
        <v>11</v>
      </c>
      <c r="D19" s="9">
        <v>10</v>
      </c>
      <c r="E19" s="9" t="s">
        <v>43</v>
      </c>
      <c r="F19" s="9">
        <v>1</v>
      </c>
      <c r="G19" t="s">
        <v>32</v>
      </c>
      <c r="H19" t="s">
        <v>32</v>
      </c>
    </row>
    <row r="20" spans="1:9" ht="12" customHeight="1" x14ac:dyDescent="0.2">
      <c r="A20" s="24" t="s">
        <v>32</v>
      </c>
      <c r="B20" s="1" t="s">
        <v>23</v>
      </c>
      <c r="C20" s="9">
        <v>9</v>
      </c>
      <c r="D20" s="9">
        <v>8</v>
      </c>
      <c r="E20" s="9">
        <v>1</v>
      </c>
      <c r="F20" s="9" t="s">
        <v>43</v>
      </c>
      <c r="G20" t="s">
        <v>32</v>
      </c>
      <c r="H20" t="s">
        <v>32</v>
      </c>
    </row>
    <row r="21" spans="1:9" ht="12" customHeight="1" x14ac:dyDescent="0.2">
      <c r="A21" s="24" t="s">
        <v>32</v>
      </c>
      <c r="B21" s="1" t="s">
        <v>24</v>
      </c>
      <c r="C21" s="9">
        <v>4</v>
      </c>
      <c r="D21" s="9">
        <v>3</v>
      </c>
      <c r="E21" s="9">
        <v>1</v>
      </c>
      <c r="F21" s="9" t="s">
        <v>43</v>
      </c>
      <c r="G21" t="s">
        <v>32</v>
      </c>
      <c r="H21" t="s">
        <v>32</v>
      </c>
    </row>
    <row r="22" spans="1:9" ht="12" customHeight="1" x14ac:dyDescent="0.2">
      <c r="A22" s="24" t="s">
        <v>32</v>
      </c>
      <c r="B22" s="1" t="s">
        <v>25</v>
      </c>
      <c r="C22" s="9">
        <v>1</v>
      </c>
      <c r="D22" s="9">
        <v>1</v>
      </c>
      <c r="E22" s="9" t="s">
        <v>43</v>
      </c>
      <c r="F22" s="9" t="s">
        <v>43</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77</v>
      </c>
      <c r="D26" s="3">
        <v>42</v>
      </c>
      <c r="E26" s="3">
        <v>15</v>
      </c>
      <c r="F26" s="3">
        <v>20</v>
      </c>
    </row>
    <row r="27" spans="1:9" ht="12" customHeight="1" x14ac:dyDescent="0.2">
      <c r="A27" s="24" t="s">
        <v>32</v>
      </c>
      <c r="B27" s="1" t="s">
        <v>9</v>
      </c>
      <c r="C27" s="9">
        <v>3</v>
      </c>
      <c r="D27" s="9">
        <v>2</v>
      </c>
      <c r="E27" s="9">
        <v>1</v>
      </c>
      <c r="F27" s="9" t="s">
        <v>43</v>
      </c>
      <c r="G27" t="s">
        <v>32</v>
      </c>
      <c r="H27" t="s">
        <v>32</v>
      </c>
    </row>
    <row r="28" spans="1:9" ht="12" customHeight="1" x14ac:dyDescent="0.2">
      <c r="A28" s="24" t="s">
        <v>32</v>
      </c>
      <c r="B28" s="1" t="s">
        <v>10</v>
      </c>
      <c r="C28" s="9">
        <v>4</v>
      </c>
      <c r="D28" s="9">
        <v>3</v>
      </c>
      <c r="E28" s="9" t="s">
        <v>43</v>
      </c>
      <c r="F28" s="9">
        <v>1</v>
      </c>
      <c r="G28" t="s">
        <v>32</v>
      </c>
      <c r="H28" t="s">
        <v>32</v>
      </c>
    </row>
    <row r="29" spans="1:9" ht="12" customHeight="1" x14ac:dyDescent="0.2">
      <c r="A29" s="24" t="s">
        <v>32</v>
      </c>
      <c r="B29" s="1" t="s">
        <v>11</v>
      </c>
      <c r="C29" s="9">
        <v>2</v>
      </c>
      <c r="D29" s="9">
        <v>2</v>
      </c>
      <c r="E29" s="9" t="s">
        <v>43</v>
      </c>
      <c r="F29" s="9" t="s">
        <v>43</v>
      </c>
      <c r="G29" t="s">
        <v>32</v>
      </c>
      <c r="H29" t="s">
        <v>32</v>
      </c>
    </row>
    <row r="30" spans="1:9" ht="12" customHeight="1" x14ac:dyDescent="0.2">
      <c r="A30" s="24" t="s">
        <v>32</v>
      </c>
      <c r="B30" s="1" t="s">
        <v>12</v>
      </c>
      <c r="C30" s="9">
        <v>6</v>
      </c>
      <c r="D30" s="9">
        <v>1</v>
      </c>
      <c r="E30" s="9">
        <v>1</v>
      </c>
      <c r="F30" s="9">
        <v>4</v>
      </c>
      <c r="G30" t="s">
        <v>32</v>
      </c>
      <c r="H30" t="s">
        <v>32</v>
      </c>
    </row>
    <row r="31" spans="1:9" ht="12" customHeight="1" x14ac:dyDescent="0.2">
      <c r="A31" s="24" t="s">
        <v>32</v>
      </c>
      <c r="B31" s="1" t="s">
        <v>13</v>
      </c>
      <c r="C31" s="9">
        <v>5</v>
      </c>
      <c r="D31" s="9">
        <v>1</v>
      </c>
      <c r="E31" s="9">
        <v>1</v>
      </c>
      <c r="F31" s="9">
        <v>3</v>
      </c>
      <c r="G31" t="s">
        <v>32</v>
      </c>
      <c r="H31" t="s">
        <v>32</v>
      </c>
    </row>
    <row r="32" spans="1:9" ht="12" customHeight="1" x14ac:dyDescent="0.2">
      <c r="A32" s="24" t="s">
        <v>32</v>
      </c>
      <c r="B32" s="1" t="s">
        <v>14</v>
      </c>
      <c r="C32" s="9">
        <v>7</v>
      </c>
      <c r="D32" s="9">
        <v>4</v>
      </c>
      <c r="E32" s="9">
        <v>1</v>
      </c>
      <c r="F32" s="9">
        <v>2</v>
      </c>
      <c r="G32" t="s">
        <v>32</v>
      </c>
      <c r="H32" t="s">
        <v>32</v>
      </c>
    </row>
    <row r="33" spans="1:9" ht="12" customHeight="1" x14ac:dyDescent="0.2">
      <c r="A33" s="24" t="s">
        <v>32</v>
      </c>
      <c r="B33" s="1" t="s">
        <v>15</v>
      </c>
      <c r="C33" s="9">
        <v>8</v>
      </c>
      <c r="D33" s="9">
        <v>4</v>
      </c>
      <c r="E33" s="9">
        <v>2</v>
      </c>
      <c r="F33" s="9">
        <v>2</v>
      </c>
      <c r="G33" t="s">
        <v>32</v>
      </c>
      <c r="H33" t="s">
        <v>32</v>
      </c>
    </row>
    <row r="34" spans="1:9" ht="12" customHeight="1" x14ac:dyDescent="0.2">
      <c r="A34" s="24" t="s">
        <v>32</v>
      </c>
      <c r="B34" s="1" t="s">
        <v>16</v>
      </c>
      <c r="C34" s="9">
        <v>12</v>
      </c>
      <c r="D34" s="9">
        <v>5</v>
      </c>
      <c r="E34" s="9">
        <v>5</v>
      </c>
      <c r="F34" s="9">
        <v>2</v>
      </c>
      <c r="G34" t="s">
        <v>32</v>
      </c>
      <c r="H34" t="s">
        <v>32</v>
      </c>
    </row>
    <row r="35" spans="1:9" ht="12" customHeight="1" x14ac:dyDescent="0.2">
      <c r="A35" s="24" t="s">
        <v>32</v>
      </c>
      <c r="B35" s="1" t="s">
        <v>17</v>
      </c>
      <c r="C35" s="9">
        <v>5</v>
      </c>
      <c r="D35" s="9">
        <v>4</v>
      </c>
      <c r="E35" s="9" t="s">
        <v>43</v>
      </c>
      <c r="F35" s="9">
        <v>1</v>
      </c>
      <c r="G35" t="s">
        <v>32</v>
      </c>
      <c r="H35" t="s">
        <v>32</v>
      </c>
    </row>
    <row r="36" spans="1:9" ht="12" customHeight="1" x14ac:dyDescent="0.2">
      <c r="A36" s="24" t="s">
        <v>32</v>
      </c>
      <c r="B36" s="1" t="s">
        <v>18</v>
      </c>
      <c r="C36" s="9">
        <v>6</v>
      </c>
      <c r="D36" s="9">
        <v>3</v>
      </c>
      <c r="E36" s="9">
        <v>1</v>
      </c>
      <c r="F36" s="9">
        <v>2</v>
      </c>
      <c r="G36" t="s">
        <v>32</v>
      </c>
      <c r="H36" t="s">
        <v>32</v>
      </c>
    </row>
    <row r="37" spans="1:9" ht="12" customHeight="1" x14ac:dyDescent="0.2">
      <c r="A37" s="24" t="s">
        <v>32</v>
      </c>
      <c r="B37" s="1" t="s">
        <v>19</v>
      </c>
      <c r="C37" s="9" t="s">
        <v>43</v>
      </c>
      <c r="D37" s="9" t="s">
        <v>43</v>
      </c>
      <c r="E37" s="9" t="s">
        <v>43</v>
      </c>
      <c r="F37" s="9" t="s">
        <v>43</v>
      </c>
      <c r="G37" t="s">
        <v>32</v>
      </c>
      <c r="H37" t="s">
        <v>32</v>
      </c>
      <c r="I37" t="s">
        <v>32</v>
      </c>
    </row>
    <row r="38" spans="1:9" ht="12" customHeight="1" x14ac:dyDescent="0.2">
      <c r="A38" s="24" t="s">
        <v>32</v>
      </c>
      <c r="B38" s="1" t="s">
        <v>20</v>
      </c>
      <c r="C38" s="9">
        <v>5</v>
      </c>
      <c r="D38" s="9">
        <v>2</v>
      </c>
      <c r="E38" s="9">
        <v>1</v>
      </c>
      <c r="F38" s="9">
        <v>2</v>
      </c>
      <c r="G38" t="s">
        <v>32</v>
      </c>
      <c r="H38" t="s">
        <v>32</v>
      </c>
    </row>
    <row r="39" spans="1:9" ht="12" customHeight="1" x14ac:dyDescent="0.2">
      <c r="A39" s="24" t="s">
        <v>32</v>
      </c>
      <c r="B39" s="1" t="s">
        <v>21</v>
      </c>
      <c r="C39" s="9">
        <v>4</v>
      </c>
      <c r="D39" s="9">
        <v>2</v>
      </c>
      <c r="E39" s="9">
        <v>1</v>
      </c>
      <c r="F39" s="9">
        <v>1</v>
      </c>
      <c r="G39" t="s">
        <v>32</v>
      </c>
      <c r="H39" t="s">
        <v>32</v>
      </c>
    </row>
    <row r="40" spans="1:9" ht="12" customHeight="1" x14ac:dyDescent="0.2">
      <c r="A40" s="24" t="s">
        <v>32</v>
      </c>
      <c r="B40" s="1" t="s">
        <v>22</v>
      </c>
      <c r="C40" s="9">
        <v>2</v>
      </c>
      <c r="D40" s="9">
        <v>2</v>
      </c>
      <c r="E40" s="9" t="s">
        <v>43</v>
      </c>
      <c r="F40" s="9" t="s">
        <v>43</v>
      </c>
      <c r="G40" t="s">
        <v>32</v>
      </c>
      <c r="H40" t="s">
        <v>32</v>
      </c>
    </row>
    <row r="41" spans="1:9" ht="12" customHeight="1" x14ac:dyDescent="0.2">
      <c r="A41" s="24" t="s">
        <v>32</v>
      </c>
      <c r="B41" s="1" t="s">
        <v>23</v>
      </c>
      <c r="C41" s="9">
        <v>4</v>
      </c>
      <c r="D41" s="9">
        <v>3</v>
      </c>
      <c r="E41" s="9">
        <v>1</v>
      </c>
      <c r="F41" s="9" t="s">
        <v>43</v>
      </c>
      <c r="G41" t="s">
        <v>32</v>
      </c>
      <c r="H41" t="s">
        <v>32</v>
      </c>
    </row>
    <row r="42" spans="1:9" ht="12" customHeight="1" x14ac:dyDescent="0.2">
      <c r="A42" s="24" t="s">
        <v>32</v>
      </c>
      <c r="B42" s="1" t="s">
        <v>24</v>
      </c>
      <c r="C42" s="9">
        <v>3</v>
      </c>
      <c r="D42" s="9">
        <v>3</v>
      </c>
      <c r="E42" s="9" t="s">
        <v>43</v>
      </c>
      <c r="F42" s="9" t="s">
        <v>43</v>
      </c>
      <c r="G42" t="s">
        <v>32</v>
      </c>
      <c r="H42" t="s">
        <v>32</v>
      </c>
    </row>
    <row r="43" spans="1:9" ht="12" customHeight="1" x14ac:dyDescent="0.2">
      <c r="A43" s="24" t="s">
        <v>32</v>
      </c>
      <c r="B43" s="1" t="s">
        <v>25</v>
      </c>
      <c r="C43" s="9" t="s">
        <v>43</v>
      </c>
      <c r="D43" s="9" t="s">
        <v>43</v>
      </c>
      <c r="E43" s="9" t="s">
        <v>43</v>
      </c>
      <c r="F43" s="9" t="s">
        <v>43</v>
      </c>
      <c r="G43" t="s">
        <v>32</v>
      </c>
      <c r="H43" t="s">
        <v>32</v>
      </c>
      <c r="I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75</v>
      </c>
      <c r="D47" s="3">
        <v>49</v>
      </c>
      <c r="E47" s="3">
        <v>7</v>
      </c>
      <c r="F47" s="3">
        <v>19</v>
      </c>
    </row>
    <row r="48" spans="1:9" ht="12" customHeight="1" x14ac:dyDescent="0.2">
      <c r="A48" s="24" t="s">
        <v>32</v>
      </c>
      <c r="B48" s="1" t="s">
        <v>9</v>
      </c>
      <c r="C48" s="9">
        <v>2</v>
      </c>
      <c r="D48" s="9">
        <v>1</v>
      </c>
      <c r="E48" s="9">
        <v>1</v>
      </c>
      <c r="F48" s="9" t="s">
        <v>43</v>
      </c>
      <c r="G48" t="s">
        <v>32</v>
      </c>
      <c r="H48" t="s">
        <v>32</v>
      </c>
    </row>
    <row r="49" spans="1:9" ht="12" customHeight="1" x14ac:dyDescent="0.2">
      <c r="A49" s="24" t="s">
        <v>32</v>
      </c>
      <c r="B49" s="1" t="s">
        <v>10</v>
      </c>
      <c r="C49" s="9">
        <v>3</v>
      </c>
      <c r="D49" s="9">
        <v>2</v>
      </c>
      <c r="E49" s="9" t="s">
        <v>43</v>
      </c>
      <c r="F49" s="9">
        <v>1</v>
      </c>
      <c r="G49" t="s">
        <v>32</v>
      </c>
      <c r="H49" t="s">
        <v>32</v>
      </c>
    </row>
    <row r="50" spans="1:9" ht="12" customHeight="1" x14ac:dyDescent="0.2">
      <c r="A50" s="24" t="s">
        <v>32</v>
      </c>
      <c r="B50" s="1" t="s">
        <v>11</v>
      </c>
      <c r="C50" s="9">
        <v>8</v>
      </c>
      <c r="D50" s="9">
        <v>2</v>
      </c>
      <c r="E50" s="9">
        <v>2</v>
      </c>
      <c r="F50" s="9">
        <v>4</v>
      </c>
      <c r="G50" t="s">
        <v>32</v>
      </c>
      <c r="H50" t="s">
        <v>32</v>
      </c>
    </row>
    <row r="51" spans="1:9" ht="12" customHeight="1" x14ac:dyDescent="0.2">
      <c r="A51" s="24" t="s">
        <v>32</v>
      </c>
      <c r="B51" s="1" t="s">
        <v>12</v>
      </c>
      <c r="C51" s="9">
        <v>5</v>
      </c>
      <c r="D51" s="9">
        <v>2</v>
      </c>
      <c r="E51" s="9">
        <v>1</v>
      </c>
      <c r="F51" s="9">
        <v>2</v>
      </c>
      <c r="G51" t="s">
        <v>32</v>
      </c>
      <c r="H51" t="s">
        <v>32</v>
      </c>
    </row>
    <row r="52" spans="1:9" ht="12" customHeight="1" x14ac:dyDescent="0.2">
      <c r="A52" s="24" t="s">
        <v>32</v>
      </c>
      <c r="B52" s="1" t="s">
        <v>13</v>
      </c>
      <c r="C52" s="9">
        <v>4</v>
      </c>
      <c r="D52" s="9">
        <v>1</v>
      </c>
      <c r="E52" s="9" t="s">
        <v>43</v>
      </c>
      <c r="F52" s="9">
        <v>3</v>
      </c>
      <c r="G52" t="s">
        <v>32</v>
      </c>
      <c r="H52" t="s">
        <v>32</v>
      </c>
    </row>
    <row r="53" spans="1:9" ht="12" customHeight="1" x14ac:dyDescent="0.2">
      <c r="A53" s="24" t="s">
        <v>32</v>
      </c>
      <c r="B53" s="1" t="s">
        <v>14</v>
      </c>
      <c r="C53" s="9">
        <v>4</v>
      </c>
      <c r="D53" s="9">
        <v>3</v>
      </c>
      <c r="E53" s="9" t="s">
        <v>43</v>
      </c>
      <c r="F53" s="9">
        <v>1</v>
      </c>
      <c r="G53" t="s">
        <v>32</v>
      </c>
      <c r="H53" t="s">
        <v>32</v>
      </c>
    </row>
    <row r="54" spans="1:9" ht="12" customHeight="1" x14ac:dyDescent="0.2">
      <c r="A54" s="24" t="s">
        <v>32</v>
      </c>
      <c r="B54" s="1" t="s">
        <v>15</v>
      </c>
      <c r="C54" s="9">
        <v>8</v>
      </c>
      <c r="D54" s="9">
        <v>6</v>
      </c>
      <c r="E54" s="9" t="s">
        <v>43</v>
      </c>
      <c r="F54" s="9">
        <v>2</v>
      </c>
      <c r="G54" t="s">
        <v>32</v>
      </c>
      <c r="H54" t="s">
        <v>32</v>
      </c>
    </row>
    <row r="55" spans="1:9" ht="12" customHeight="1" x14ac:dyDescent="0.2">
      <c r="A55" s="24" t="s">
        <v>32</v>
      </c>
      <c r="B55" s="1" t="s">
        <v>16</v>
      </c>
      <c r="C55" s="9">
        <v>4</v>
      </c>
      <c r="D55" s="9">
        <v>4</v>
      </c>
      <c r="E55" s="9" t="s">
        <v>43</v>
      </c>
      <c r="F55" s="9" t="s">
        <v>43</v>
      </c>
      <c r="G55" t="s">
        <v>32</v>
      </c>
      <c r="H55" t="s">
        <v>32</v>
      </c>
    </row>
    <row r="56" spans="1:9" ht="12" customHeight="1" x14ac:dyDescent="0.2">
      <c r="A56" s="24" t="s">
        <v>32</v>
      </c>
      <c r="B56" s="1" t="s">
        <v>17</v>
      </c>
      <c r="C56" s="9">
        <v>4</v>
      </c>
      <c r="D56" s="9">
        <v>3</v>
      </c>
      <c r="E56" s="9" t="s">
        <v>43</v>
      </c>
      <c r="F56" s="9">
        <v>1</v>
      </c>
      <c r="G56" t="s">
        <v>32</v>
      </c>
      <c r="H56" t="s">
        <v>32</v>
      </c>
    </row>
    <row r="57" spans="1:9" ht="12" customHeight="1" x14ac:dyDescent="0.2">
      <c r="A57" s="24" t="s">
        <v>32</v>
      </c>
      <c r="B57" s="1" t="s">
        <v>18</v>
      </c>
      <c r="C57" s="9">
        <v>6</v>
      </c>
      <c r="D57" s="9">
        <v>3</v>
      </c>
      <c r="E57" s="9">
        <v>1</v>
      </c>
      <c r="F57" s="9">
        <v>2</v>
      </c>
      <c r="G57" t="s">
        <v>32</v>
      </c>
      <c r="H57" t="s">
        <v>32</v>
      </c>
    </row>
    <row r="58" spans="1:9" ht="12" customHeight="1" x14ac:dyDescent="0.2">
      <c r="A58" s="24" t="s">
        <v>32</v>
      </c>
      <c r="B58" s="1" t="s">
        <v>19</v>
      </c>
      <c r="C58" s="9">
        <v>7</v>
      </c>
      <c r="D58" s="9">
        <v>4</v>
      </c>
      <c r="E58" s="9">
        <v>1</v>
      </c>
      <c r="F58" s="9">
        <v>2</v>
      </c>
      <c r="G58" t="s">
        <v>32</v>
      </c>
      <c r="H58" t="s">
        <v>32</v>
      </c>
    </row>
    <row r="59" spans="1:9" ht="12" customHeight="1" x14ac:dyDescent="0.2">
      <c r="A59" s="24" t="s">
        <v>32</v>
      </c>
      <c r="B59" s="1" t="s">
        <v>20</v>
      </c>
      <c r="C59" s="9" t="s">
        <v>43</v>
      </c>
      <c r="D59" s="9" t="s">
        <v>43</v>
      </c>
      <c r="E59" s="9" t="s">
        <v>43</v>
      </c>
      <c r="F59" s="9" t="s">
        <v>43</v>
      </c>
      <c r="G59" t="s">
        <v>32</v>
      </c>
      <c r="H59" t="s">
        <v>32</v>
      </c>
      <c r="I59" t="s">
        <v>32</v>
      </c>
    </row>
    <row r="60" spans="1:9" ht="12" customHeight="1" x14ac:dyDescent="0.2">
      <c r="A60" s="24" t="s">
        <v>32</v>
      </c>
      <c r="B60" s="1" t="s">
        <v>21</v>
      </c>
      <c r="C60" s="9">
        <v>1</v>
      </c>
      <c r="D60" s="9">
        <v>1</v>
      </c>
      <c r="E60" s="9" t="s">
        <v>43</v>
      </c>
      <c r="F60" s="9" t="s">
        <v>43</v>
      </c>
      <c r="G60" t="s">
        <v>32</v>
      </c>
      <c r="H60" t="s">
        <v>32</v>
      </c>
    </row>
    <row r="61" spans="1:9" ht="12" customHeight="1" x14ac:dyDescent="0.2">
      <c r="A61" s="24" t="s">
        <v>32</v>
      </c>
      <c r="B61" s="1" t="s">
        <v>22</v>
      </c>
      <c r="C61" s="9">
        <v>9</v>
      </c>
      <c r="D61" s="9">
        <v>8</v>
      </c>
      <c r="E61" s="9" t="s">
        <v>43</v>
      </c>
      <c r="F61" s="9">
        <v>1</v>
      </c>
      <c r="G61" t="s">
        <v>32</v>
      </c>
      <c r="H61" t="s">
        <v>32</v>
      </c>
    </row>
    <row r="62" spans="1:9" ht="12" customHeight="1" x14ac:dyDescent="0.2">
      <c r="A62" s="24" t="s">
        <v>32</v>
      </c>
      <c r="B62" s="1" t="s">
        <v>23</v>
      </c>
      <c r="C62" s="9">
        <v>5</v>
      </c>
      <c r="D62" s="9">
        <v>5</v>
      </c>
      <c r="E62" s="9" t="s">
        <v>43</v>
      </c>
      <c r="F62" s="9" t="s">
        <v>43</v>
      </c>
      <c r="G62" t="s">
        <v>32</v>
      </c>
      <c r="H62" t="s">
        <v>32</v>
      </c>
    </row>
    <row r="63" spans="1:9" ht="12" customHeight="1" x14ac:dyDescent="0.2">
      <c r="A63" s="24" t="s">
        <v>32</v>
      </c>
      <c r="B63" s="1" t="s">
        <v>24</v>
      </c>
      <c r="C63" s="9">
        <v>1</v>
      </c>
      <c r="D63" s="9" t="s">
        <v>43</v>
      </c>
      <c r="E63" s="9">
        <v>1</v>
      </c>
      <c r="F63" s="9" t="s">
        <v>43</v>
      </c>
      <c r="G63" t="s">
        <v>32</v>
      </c>
      <c r="H63" t="s">
        <v>32</v>
      </c>
    </row>
    <row r="64" spans="1:9"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v>3</v>
      </c>
      <c r="D65" s="9">
        <v>3</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8612</v>
      </c>
      <c r="D5" s="17">
        <v>5392</v>
      </c>
      <c r="E5" s="17">
        <v>160</v>
      </c>
      <c r="F5" s="17">
        <v>3060</v>
      </c>
    </row>
    <row r="6" spans="1:31" ht="12" customHeight="1" x14ac:dyDescent="0.2">
      <c r="A6" s="24" t="s">
        <v>32</v>
      </c>
      <c r="B6" s="1" t="s">
        <v>9</v>
      </c>
      <c r="C6" s="9">
        <v>55</v>
      </c>
      <c r="D6" s="9">
        <v>15</v>
      </c>
      <c r="E6" s="9">
        <v>3</v>
      </c>
      <c r="F6" s="9">
        <v>37</v>
      </c>
      <c r="G6" t="s">
        <v>32</v>
      </c>
      <c r="H6" t="s">
        <v>32</v>
      </c>
    </row>
    <row r="7" spans="1:31" ht="12" customHeight="1" x14ac:dyDescent="0.2">
      <c r="A7" s="24" t="s">
        <v>32</v>
      </c>
      <c r="B7" s="1" t="s">
        <v>10</v>
      </c>
      <c r="C7" s="9">
        <v>137</v>
      </c>
      <c r="D7" s="9">
        <v>60</v>
      </c>
      <c r="E7" s="9">
        <v>2</v>
      </c>
      <c r="F7" s="9">
        <v>75</v>
      </c>
      <c r="G7" t="s">
        <v>32</v>
      </c>
      <c r="H7" t="s">
        <v>32</v>
      </c>
    </row>
    <row r="8" spans="1:31" ht="12" customHeight="1" x14ac:dyDescent="0.2">
      <c r="A8" s="24" t="s">
        <v>32</v>
      </c>
      <c r="B8" s="1" t="s">
        <v>11</v>
      </c>
      <c r="C8" s="9">
        <v>211</v>
      </c>
      <c r="D8" s="9">
        <v>99</v>
      </c>
      <c r="E8" s="9">
        <v>4</v>
      </c>
      <c r="F8" s="9">
        <v>108</v>
      </c>
      <c r="G8" t="s">
        <v>32</v>
      </c>
      <c r="H8" t="s">
        <v>32</v>
      </c>
    </row>
    <row r="9" spans="1:31" ht="12" customHeight="1" x14ac:dyDescent="0.2">
      <c r="A9" s="24" t="s">
        <v>32</v>
      </c>
      <c r="B9" s="1" t="s">
        <v>12</v>
      </c>
      <c r="C9" s="9">
        <v>279</v>
      </c>
      <c r="D9" s="9">
        <v>100</v>
      </c>
      <c r="E9" s="9">
        <v>7</v>
      </c>
      <c r="F9" s="9">
        <v>172</v>
      </c>
      <c r="G9" t="s">
        <v>32</v>
      </c>
      <c r="H9" t="s">
        <v>32</v>
      </c>
    </row>
    <row r="10" spans="1:31" ht="12" customHeight="1" x14ac:dyDescent="0.2">
      <c r="A10" s="24" t="s">
        <v>32</v>
      </c>
      <c r="B10" s="1" t="s">
        <v>13</v>
      </c>
      <c r="C10" s="9">
        <v>310</v>
      </c>
      <c r="D10" s="9">
        <v>99</v>
      </c>
      <c r="E10" s="9">
        <v>4</v>
      </c>
      <c r="F10" s="9">
        <v>207</v>
      </c>
      <c r="G10" t="s">
        <v>32</v>
      </c>
      <c r="H10" t="s">
        <v>32</v>
      </c>
    </row>
    <row r="11" spans="1:31" ht="12" customHeight="1" x14ac:dyDescent="0.2">
      <c r="A11" s="24" t="s">
        <v>32</v>
      </c>
      <c r="B11" s="1" t="s">
        <v>14</v>
      </c>
      <c r="C11" s="9">
        <v>451</v>
      </c>
      <c r="D11" s="9">
        <v>181</v>
      </c>
      <c r="E11" s="9">
        <v>9</v>
      </c>
      <c r="F11" s="9">
        <v>261</v>
      </c>
      <c r="G11" t="s">
        <v>32</v>
      </c>
      <c r="H11" t="s">
        <v>32</v>
      </c>
    </row>
    <row r="12" spans="1:31" ht="12" customHeight="1" x14ac:dyDescent="0.2">
      <c r="A12" s="24" t="s">
        <v>32</v>
      </c>
      <c r="B12" s="1" t="s">
        <v>15</v>
      </c>
      <c r="C12" s="9">
        <v>640</v>
      </c>
      <c r="D12" s="9">
        <v>292</v>
      </c>
      <c r="E12" s="9">
        <v>17</v>
      </c>
      <c r="F12" s="9">
        <v>331</v>
      </c>
      <c r="G12" t="s">
        <v>32</v>
      </c>
      <c r="H12" t="s">
        <v>32</v>
      </c>
    </row>
    <row r="13" spans="1:31" ht="12" customHeight="1" x14ac:dyDescent="0.2">
      <c r="A13" s="24" t="s">
        <v>32</v>
      </c>
      <c r="B13" s="1" t="s">
        <v>16</v>
      </c>
      <c r="C13" s="9">
        <v>687</v>
      </c>
      <c r="D13" s="9">
        <v>322</v>
      </c>
      <c r="E13" s="9">
        <v>21</v>
      </c>
      <c r="F13" s="9">
        <v>344</v>
      </c>
      <c r="G13" t="s">
        <v>32</v>
      </c>
      <c r="H13" t="s">
        <v>32</v>
      </c>
    </row>
    <row r="14" spans="1:31" ht="12" customHeight="1" x14ac:dyDescent="0.2">
      <c r="A14" s="24" t="s">
        <v>32</v>
      </c>
      <c r="B14" s="1" t="s">
        <v>17</v>
      </c>
      <c r="C14" s="9">
        <v>616</v>
      </c>
      <c r="D14" s="9">
        <v>297</v>
      </c>
      <c r="E14" s="9">
        <v>13</v>
      </c>
      <c r="F14" s="9">
        <v>306</v>
      </c>
      <c r="G14" t="s">
        <v>32</v>
      </c>
      <c r="H14" t="s">
        <v>32</v>
      </c>
    </row>
    <row r="15" spans="1:31" ht="12" customHeight="1" x14ac:dyDescent="0.2">
      <c r="A15" s="24" t="s">
        <v>32</v>
      </c>
      <c r="B15" s="1" t="s">
        <v>18</v>
      </c>
      <c r="C15" s="9">
        <v>532</v>
      </c>
      <c r="D15" s="9">
        <v>253</v>
      </c>
      <c r="E15" s="9">
        <v>9</v>
      </c>
      <c r="F15" s="9">
        <v>270</v>
      </c>
      <c r="G15" t="s">
        <v>32</v>
      </c>
      <c r="H15" t="s">
        <v>32</v>
      </c>
    </row>
    <row r="16" spans="1:31" ht="12" customHeight="1" x14ac:dyDescent="0.2">
      <c r="A16" s="24" t="s">
        <v>32</v>
      </c>
      <c r="B16" s="1" t="s">
        <v>19</v>
      </c>
      <c r="C16" s="9">
        <v>638</v>
      </c>
      <c r="D16" s="9">
        <v>316</v>
      </c>
      <c r="E16" s="9">
        <v>17</v>
      </c>
      <c r="F16" s="9">
        <v>305</v>
      </c>
      <c r="G16" t="s">
        <v>32</v>
      </c>
      <c r="H16" t="s">
        <v>32</v>
      </c>
    </row>
    <row r="17" spans="1:8" ht="12" customHeight="1" x14ac:dyDescent="0.2">
      <c r="A17" s="24" t="s">
        <v>32</v>
      </c>
      <c r="B17" s="1" t="s">
        <v>20</v>
      </c>
      <c r="C17" s="9">
        <v>591</v>
      </c>
      <c r="D17" s="9">
        <v>330</v>
      </c>
      <c r="E17" s="9">
        <v>12</v>
      </c>
      <c r="F17" s="9">
        <v>249</v>
      </c>
      <c r="G17" t="s">
        <v>32</v>
      </c>
      <c r="H17" t="s">
        <v>32</v>
      </c>
    </row>
    <row r="18" spans="1:8" ht="12" customHeight="1" x14ac:dyDescent="0.2">
      <c r="A18" s="24" t="s">
        <v>32</v>
      </c>
      <c r="B18" s="1" t="s">
        <v>21</v>
      </c>
      <c r="C18" s="9">
        <v>512</v>
      </c>
      <c r="D18" s="9">
        <v>309</v>
      </c>
      <c r="E18" s="9">
        <v>12</v>
      </c>
      <c r="F18" s="9">
        <v>191</v>
      </c>
      <c r="G18" t="s">
        <v>32</v>
      </c>
      <c r="H18" t="s">
        <v>32</v>
      </c>
    </row>
    <row r="19" spans="1:8" ht="12" customHeight="1" x14ac:dyDescent="0.2">
      <c r="A19" s="24" t="s">
        <v>32</v>
      </c>
      <c r="B19" s="1" t="s">
        <v>22</v>
      </c>
      <c r="C19" s="9">
        <v>559</v>
      </c>
      <c r="D19" s="9">
        <v>453</v>
      </c>
      <c r="E19" s="9">
        <v>9</v>
      </c>
      <c r="F19" s="9">
        <v>97</v>
      </c>
      <c r="G19" t="s">
        <v>32</v>
      </c>
      <c r="H19" t="s">
        <v>32</v>
      </c>
    </row>
    <row r="20" spans="1:8" ht="12" customHeight="1" x14ac:dyDescent="0.2">
      <c r="A20" s="24" t="s">
        <v>32</v>
      </c>
      <c r="B20" s="1" t="s">
        <v>23</v>
      </c>
      <c r="C20" s="9">
        <v>797</v>
      </c>
      <c r="D20" s="9">
        <v>740</v>
      </c>
      <c r="E20" s="9">
        <v>8</v>
      </c>
      <c r="F20" s="9">
        <v>49</v>
      </c>
      <c r="G20" t="s">
        <v>32</v>
      </c>
      <c r="H20" t="s">
        <v>32</v>
      </c>
    </row>
    <row r="21" spans="1:8" ht="12" customHeight="1" x14ac:dyDescent="0.2">
      <c r="A21" s="24" t="s">
        <v>32</v>
      </c>
      <c r="B21" s="1" t="s">
        <v>24</v>
      </c>
      <c r="C21" s="9">
        <v>727</v>
      </c>
      <c r="D21" s="9">
        <v>693</v>
      </c>
      <c r="E21" s="9">
        <v>4</v>
      </c>
      <c r="F21" s="9">
        <v>30</v>
      </c>
      <c r="G21" t="s">
        <v>32</v>
      </c>
      <c r="H21" t="s">
        <v>32</v>
      </c>
    </row>
    <row r="22" spans="1:8" ht="12" customHeight="1" x14ac:dyDescent="0.2">
      <c r="A22" s="24" t="s">
        <v>32</v>
      </c>
      <c r="B22" s="1" t="s">
        <v>25</v>
      </c>
      <c r="C22" s="9">
        <v>444</v>
      </c>
      <c r="D22" s="9">
        <v>428</v>
      </c>
      <c r="E22" s="9">
        <v>4</v>
      </c>
      <c r="F22" s="9">
        <v>12</v>
      </c>
      <c r="G22" t="s">
        <v>32</v>
      </c>
      <c r="H22" t="s">
        <v>32</v>
      </c>
    </row>
    <row r="23" spans="1:8" ht="12" customHeight="1" x14ac:dyDescent="0.2">
      <c r="A23" s="24" t="s">
        <v>32</v>
      </c>
      <c r="B23" s="1" t="s">
        <v>26</v>
      </c>
      <c r="C23" s="9">
        <v>253</v>
      </c>
      <c r="D23" s="9">
        <v>240</v>
      </c>
      <c r="E23" s="9">
        <v>4</v>
      </c>
      <c r="F23" s="9">
        <v>9</v>
      </c>
      <c r="G23" t="s">
        <v>32</v>
      </c>
      <c r="H23" t="s">
        <v>32</v>
      </c>
    </row>
    <row r="24" spans="1:8" ht="12" customHeight="1" x14ac:dyDescent="0.25">
      <c r="A24" s="24" t="s">
        <v>32</v>
      </c>
      <c r="B24" s="1" t="s">
        <v>27</v>
      </c>
      <c r="C24" s="9">
        <v>169</v>
      </c>
      <c r="D24" s="9">
        <v>161</v>
      </c>
      <c r="E24" s="9">
        <v>1</v>
      </c>
      <c r="F24" s="9">
        <v>7</v>
      </c>
      <c r="G24" t="s">
        <v>32</v>
      </c>
      <c r="H24" t="s">
        <v>32</v>
      </c>
    </row>
    <row r="25" spans="1:8" ht="12" customHeight="1" x14ac:dyDescent="0.2">
      <c r="A25" s="24" t="s">
        <v>32</v>
      </c>
      <c r="B25" s="1" t="s">
        <v>28</v>
      </c>
      <c r="C25" s="9">
        <v>4</v>
      </c>
      <c r="D25" s="9">
        <v>4</v>
      </c>
      <c r="E25" s="9" t="s">
        <v>43</v>
      </c>
      <c r="F25" s="9" t="s">
        <v>43</v>
      </c>
      <c r="G25" t="s">
        <v>32</v>
      </c>
      <c r="H25" t="s">
        <v>32</v>
      </c>
    </row>
    <row r="26" spans="1:8" ht="12" customHeight="1" x14ac:dyDescent="0.2">
      <c r="A26" s="25" t="s">
        <v>29</v>
      </c>
      <c r="B26" s="4" t="s">
        <v>32</v>
      </c>
      <c r="C26" s="3">
        <v>4899</v>
      </c>
      <c r="D26" s="3">
        <v>3178</v>
      </c>
      <c r="E26" s="3">
        <v>92</v>
      </c>
      <c r="F26" s="3">
        <v>1629</v>
      </c>
    </row>
    <row r="27" spans="1:8" ht="12" customHeight="1" x14ac:dyDescent="0.2">
      <c r="A27" s="24" t="s">
        <v>32</v>
      </c>
      <c r="B27" s="1" t="s">
        <v>9</v>
      </c>
      <c r="C27" s="9">
        <v>34</v>
      </c>
      <c r="D27" s="9">
        <v>13</v>
      </c>
      <c r="E27" s="9">
        <v>2</v>
      </c>
      <c r="F27" s="9">
        <v>19</v>
      </c>
      <c r="G27" t="s">
        <v>32</v>
      </c>
      <c r="H27" t="s">
        <v>32</v>
      </c>
    </row>
    <row r="28" spans="1:8" ht="12" customHeight="1" x14ac:dyDescent="0.2">
      <c r="A28" s="24" t="s">
        <v>32</v>
      </c>
      <c r="B28" s="1" t="s">
        <v>10</v>
      </c>
      <c r="C28" s="9">
        <v>60</v>
      </c>
      <c r="D28" s="9">
        <v>24</v>
      </c>
      <c r="E28" s="9">
        <v>1</v>
      </c>
      <c r="F28" s="9">
        <v>35</v>
      </c>
      <c r="G28" t="s">
        <v>32</v>
      </c>
      <c r="H28" t="s">
        <v>32</v>
      </c>
    </row>
    <row r="29" spans="1:8" ht="12" customHeight="1" x14ac:dyDescent="0.2">
      <c r="A29" s="24" t="s">
        <v>32</v>
      </c>
      <c r="B29" s="1" t="s">
        <v>11</v>
      </c>
      <c r="C29" s="9">
        <v>106</v>
      </c>
      <c r="D29" s="9">
        <v>51</v>
      </c>
      <c r="E29" s="9">
        <v>1</v>
      </c>
      <c r="F29" s="9">
        <v>54</v>
      </c>
      <c r="G29" t="s">
        <v>32</v>
      </c>
      <c r="H29" t="s">
        <v>32</v>
      </c>
    </row>
    <row r="30" spans="1:8" ht="12" customHeight="1" x14ac:dyDescent="0.2">
      <c r="A30" s="24" t="s">
        <v>32</v>
      </c>
      <c r="B30" s="1" t="s">
        <v>12</v>
      </c>
      <c r="C30" s="9">
        <v>148</v>
      </c>
      <c r="D30" s="9">
        <v>45</v>
      </c>
      <c r="E30" s="9">
        <v>4</v>
      </c>
      <c r="F30" s="9">
        <v>99</v>
      </c>
      <c r="G30" t="s">
        <v>32</v>
      </c>
      <c r="H30" t="s">
        <v>32</v>
      </c>
    </row>
    <row r="31" spans="1:8" ht="12" customHeight="1" x14ac:dyDescent="0.2">
      <c r="A31" s="24" t="s">
        <v>32</v>
      </c>
      <c r="B31" s="1" t="s">
        <v>13</v>
      </c>
      <c r="C31" s="9">
        <v>140</v>
      </c>
      <c r="D31" s="9">
        <v>37</v>
      </c>
      <c r="E31" s="9" t="s">
        <v>43</v>
      </c>
      <c r="F31" s="9">
        <v>103</v>
      </c>
      <c r="G31" t="s">
        <v>32</v>
      </c>
      <c r="H31" t="s">
        <v>32</v>
      </c>
    </row>
    <row r="32" spans="1:8" ht="12" customHeight="1" x14ac:dyDescent="0.2">
      <c r="A32" s="24" t="s">
        <v>32</v>
      </c>
      <c r="B32" s="1" t="s">
        <v>14</v>
      </c>
      <c r="C32" s="9">
        <v>256</v>
      </c>
      <c r="D32" s="9">
        <v>113</v>
      </c>
      <c r="E32" s="9">
        <v>4</v>
      </c>
      <c r="F32" s="9">
        <v>139</v>
      </c>
      <c r="G32" t="s">
        <v>32</v>
      </c>
      <c r="H32" t="s">
        <v>32</v>
      </c>
    </row>
    <row r="33" spans="1:8" ht="12" customHeight="1" x14ac:dyDescent="0.2">
      <c r="A33" s="24" t="s">
        <v>32</v>
      </c>
      <c r="B33" s="1" t="s">
        <v>15</v>
      </c>
      <c r="C33" s="9">
        <v>360</v>
      </c>
      <c r="D33" s="9">
        <v>159</v>
      </c>
      <c r="E33" s="9">
        <v>11</v>
      </c>
      <c r="F33" s="9">
        <v>190</v>
      </c>
      <c r="G33" t="s">
        <v>32</v>
      </c>
      <c r="H33" t="s">
        <v>32</v>
      </c>
    </row>
    <row r="34" spans="1:8" ht="12" customHeight="1" x14ac:dyDescent="0.2">
      <c r="A34" s="24" t="s">
        <v>32</v>
      </c>
      <c r="B34" s="1" t="s">
        <v>16</v>
      </c>
      <c r="C34" s="9">
        <v>372</v>
      </c>
      <c r="D34" s="9">
        <v>178</v>
      </c>
      <c r="E34" s="9">
        <v>12</v>
      </c>
      <c r="F34" s="9">
        <v>182</v>
      </c>
      <c r="G34" t="s">
        <v>32</v>
      </c>
      <c r="H34" t="s">
        <v>32</v>
      </c>
    </row>
    <row r="35" spans="1:8" ht="12" customHeight="1" x14ac:dyDescent="0.2">
      <c r="A35" s="24" t="s">
        <v>32</v>
      </c>
      <c r="B35" s="1" t="s">
        <v>17</v>
      </c>
      <c r="C35" s="9">
        <v>341</v>
      </c>
      <c r="D35" s="9">
        <v>174</v>
      </c>
      <c r="E35" s="9">
        <v>7</v>
      </c>
      <c r="F35" s="9">
        <v>160</v>
      </c>
      <c r="G35" t="s">
        <v>32</v>
      </c>
      <c r="H35" t="s">
        <v>32</v>
      </c>
    </row>
    <row r="36" spans="1:8" ht="12" customHeight="1" x14ac:dyDescent="0.2">
      <c r="A36" s="24" t="s">
        <v>32</v>
      </c>
      <c r="B36" s="1" t="s">
        <v>18</v>
      </c>
      <c r="C36" s="9">
        <v>304</v>
      </c>
      <c r="D36" s="9">
        <v>158</v>
      </c>
      <c r="E36" s="9">
        <v>5</v>
      </c>
      <c r="F36" s="9">
        <v>141</v>
      </c>
      <c r="G36" t="s">
        <v>32</v>
      </c>
      <c r="H36" t="s">
        <v>32</v>
      </c>
    </row>
    <row r="37" spans="1:8" ht="12" customHeight="1" x14ac:dyDescent="0.2">
      <c r="A37" s="24" t="s">
        <v>32</v>
      </c>
      <c r="B37" s="1" t="s">
        <v>19</v>
      </c>
      <c r="C37" s="9">
        <v>378</v>
      </c>
      <c r="D37" s="9">
        <v>187</v>
      </c>
      <c r="E37" s="9">
        <v>10</v>
      </c>
      <c r="F37" s="9">
        <v>181</v>
      </c>
      <c r="G37" t="s">
        <v>32</v>
      </c>
      <c r="H37" t="s">
        <v>32</v>
      </c>
    </row>
    <row r="38" spans="1:8" ht="12" customHeight="1" x14ac:dyDescent="0.2">
      <c r="A38" s="24" t="s">
        <v>32</v>
      </c>
      <c r="B38" s="1" t="s">
        <v>20</v>
      </c>
      <c r="C38" s="9">
        <v>355</v>
      </c>
      <c r="D38" s="9">
        <v>221</v>
      </c>
      <c r="E38" s="9">
        <v>7</v>
      </c>
      <c r="F38" s="9">
        <v>127</v>
      </c>
      <c r="G38" t="s">
        <v>32</v>
      </c>
      <c r="H38" t="s">
        <v>32</v>
      </c>
    </row>
    <row r="39" spans="1:8" ht="12" customHeight="1" x14ac:dyDescent="0.2">
      <c r="A39" s="24" t="s">
        <v>32</v>
      </c>
      <c r="B39" s="1" t="s">
        <v>21</v>
      </c>
      <c r="C39" s="9">
        <v>319</v>
      </c>
      <c r="D39" s="9">
        <v>215</v>
      </c>
      <c r="E39" s="9">
        <v>10</v>
      </c>
      <c r="F39" s="9">
        <v>94</v>
      </c>
      <c r="G39" t="s">
        <v>32</v>
      </c>
      <c r="H39" t="s">
        <v>32</v>
      </c>
    </row>
    <row r="40" spans="1:8" ht="12" customHeight="1" x14ac:dyDescent="0.2">
      <c r="A40" s="24" t="s">
        <v>32</v>
      </c>
      <c r="B40" s="1" t="s">
        <v>22</v>
      </c>
      <c r="C40" s="9">
        <v>343</v>
      </c>
      <c r="D40" s="9">
        <v>295</v>
      </c>
      <c r="E40" s="9">
        <v>8</v>
      </c>
      <c r="F40" s="9">
        <v>40</v>
      </c>
      <c r="G40" t="s">
        <v>32</v>
      </c>
      <c r="H40" t="s">
        <v>32</v>
      </c>
    </row>
    <row r="41" spans="1:8" ht="12" customHeight="1" x14ac:dyDescent="0.2">
      <c r="A41" s="24" t="s">
        <v>32</v>
      </c>
      <c r="B41" s="1" t="s">
        <v>23</v>
      </c>
      <c r="C41" s="9">
        <v>434</v>
      </c>
      <c r="D41" s="9">
        <v>405</v>
      </c>
      <c r="E41" s="9">
        <v>1</v>
      </c>
      <c r="F41" s="9">
        <v>28</v>
      </c>
      <c r="G41" t="s">
        <v>32</v>
      </c>
      <c r="H41" t="s">
        <v>32</v>
      </c>
    </row>
    <row r="42" spans="1:8" ht="12" customHeight="1" x14ac:dyDescent="0.2">
      <c r="A42" s="24" t="s">
        <v>32</v>
      </c>
      <c r="B42" s="1" t="s">
        <v>24</v>
      </c>
      <c r="C42" s="9">
        <v>389</v>
      </c>
      <c r="D42" s="9">
        <v>371</v>
      </c>
      <c r="E42" s="9">
        <v>2</v>
      </c>
      <c r="F42" s="9">
        <v>16</v>
      </c>
      <c r="G42" t="s">
        <v>32</v>
      </c>
      <c r="H42" t="s">
        <v>32</v>
      </c>
    </row>
    <row r="43" spans="1:8" ht="12" customHeight="1" x14ac:dyDescent="0.2">
      <c r="A43" s="24" t="s">
        <v>32</v>
      </c>
      <c r="B43" s="1" t="s">
        <v>25</v>
      </c>
      <c r="C43" s="9">
        <v>279</v>
      </c>
      <c r="D43" s="9">
        <v>269</v>
      </c>
      <c r="E43" s="9">
        <v>2</v>
      </c>
      <c r="F43" s="9">
        <v>8</v>
      </c>
      <c r="G43" t="s">
        <v>32</v>
      </c>
      <c r="H43" t="s">
        <v>32</v>
      </c>
    </row>
    <row r="44" spans="1:8" ht="12" customHeight="1" x14ac:dyDescent="0.2">
      <c r="A44" s="24" t="s">
        <v>32</v>
      </c>
      <c r="B44" s="1" t="s">
        <v>26</v>
      </c>
      <c r="C44" s="9">
        <v>153</v>
      </c>
      <c r="D44" s="9">
        <v>141</v>
      </c>
      <c r="E44" s="9">
        <v>4</v>
      </c>
      <c r="F44" s="9">
        <v>8</v>
      </c>
      <c r="G44" t="s">
        <v>32</v>
      </c>
      <c r="H44" t="s">
        <v>32</v>
      </c>
    </row>
    <row r="45" spans="1:8" ht="12" customHeight="1" x14ac:dyDescent="0.2">
      <c r="A45" s="24" t="s">
        <v>32</v>
      </c>
      <c r="B45" s="1" t="s">
        <v>27</v>
      </c>
      <c r="C45" s="9">
        <v>125</v>
      </c>
      <c r="D45" s="9">
        <v>119</v>
      </c>
      <c r="E45" s="9">
        <v>1</v>
      </c>
      <c r="F45" s="9">
        <v>5</v>
      </c>
      <c r="G45" t="s">
        <v>32</v>
      </c>
      <c r="H45" t="s">
        <v>32</v>
      </c>
    </row>
    <row r="46" spans="1:8" ht="12" customHeight="1" x14ac:dyDescent="0.2">
      <c r="A46" s="24" t="s">
        <v>32</v>
      </c>
      <c r="B46" s="1" t="s">
        <v>28</v>
      </c>
      <c r="C46" s="9">
        <v>3</v>
      </c>
      <c r="D46" s="9">
        <v>3</v>
      </c>
      <c r="E46" s="9" t="s">
        <v>43</v>
      </c>
      <c r="F46" s="9" t="s">
        <v>43</v>
      </c>
      <c r="G46" t="s">
        <v>32</v>
      </c>
      <c r="H46" t="s">
        <v>32</v>
      </c>
    </row>
    <row r="47" spans="1:8" ht="12" customHeight="1" x14ac:dyDescent="0.2">
      <c r="A47" s="25" t="s">
        <v>30</v>
      </c>
      <c r="B47" s="4" t="s">
        <v>32</v>
      </c>
      <c r="C47" s="3">
        <v>3713</v>
      </c>
      <c r="D47" s="3">
        <v>2214</v>
      </c>
      <c r="E47" s="3">
        <v>68</v>
      </c>
      <c r="F47" s="3">
        <v>1431</v>
      </c>
    </row>
    <row r="48" spans="1:8" ht="12" customHeight="1" x14ac:dyDescent="0.2">
      <c r="A48" s="24" t="s">
        <v>32</v>
      </c>
      <c r="B48" s="1" t="s">
        <v>9</v>
      </c>
      <c r="C48" s="9">
        <v>21</v>
      </c>
      <c r="D48" s="9">
        <v>2</v>
      </c>
      <c r="E48" s="9">
        <v>1</v>
      </c>
      <c r="F48" s="9">
        <v>18</v>
      </c>
      <c r="G48" t="s">
        <v>32</v>
      </c>
      <c r="H48" t="s">
        <v>32</v>
      </c>
    </row>
    <row r="49" spans="1:8" ht="12" customHeight="1" x14ac:dyDescent="0.2">
      <c r="A49" s="24" t="s">
        <v>32</v>
      </c>
      <c r="B49" s="1" t="s">
        <v>10</v>
      </c>
      <c r="C49" s="9">
        <v>77</v>
      </c>
      <c r="D49" s="9">
        <v>36</v>
      </c>
      <c r="E49" s="9">
        <v>1</v>
      </c>
      <c r="F49" s="9">
        <v>40</v>
      </c>
      <c r="G49" t="s">
        <v>32</v>
      </c>
      <c r="H49" t="s">
        <v>32</v>
      </c>
    </row>
    <row r="50" spans="1:8" ht="12" customHeight="1" x14ac:dyDescent="0.2">
      <c r="A50" s="24" t="s">
        <v>32</v>
      </c>
      <c r="B50" s="1" t="s">
        <v>11</v>
      </c>
      <c r="C50" s="9">
        <v>105</v>
      </c>
      <c r="D50" s="9">
        <v>48</v>
      </c>
      <c r="E50" s="9">
        <v>3</v>
      </c>
      <c r="F50" s="9">
        <v>54</v>
      </c>
      <c r="G50" t="s">
        <v>32</v>
      </c>
      <c r="H50" t="s">
        <v>32</v>
      </c>
    </row>
    <row r="51" spans="1:8" ht="12" customHeight="1" x14ac:dyDescent="0.2">
      <c r="A51" s="24" t="s">
        <v>32</v>
      </c>
      <c r="B51" s="1" t="s">
        <v>12</v>
      </c>
      <c r="C51" s="9">
        <v>131</v>
      </c>
      <c r="D51" s="9">
        <v>55</v>
      </c>
      <c r="E51" s="9">
        <v>3</v>
      </c>
      <c r="F51" s="9">
        <v>73</v>
      </c>
      <c r="G51" t="s">
        <v>32</v>
      </c>
      <c r="H51" t="s">
        <v>32</v>
      </c>
    </row>
    <row r="52" spans="1:8" ht="12" customHeight="1" x14ac:dyDescent="0.2">
      <c r="A52" s="24" t="s">
        <v>32</v>
      </c>
      <c r="B52" s="1" t="s">
        <v>13</v>
      </c>
      <c r="C52" s="9">
        <v>170</v>
      </c>
      <c r="D52" s="9">
        <v>62</v>
      </c>
      <c r="E52" s="9">
        <v>4</v>
      </c>
      <c r="F52" s="9">
        <v>104</v>
      </c>
      <c r="G52" t="s">
        <v>32</v>
      </c>
      <c r="H52" t="s">
        <v>32</v>
      </c>
    </row>
    <row r="53" spans="1:8" ht="12" customHeight="1" x14ac:dyDescent="0.2">
      <c r="A53" s="24" t="s">
        <v>32</v>
      </c>
      <c r="B53" s="1" t="s">
        <v>14</v>
      </c>
      <c r="C53" s="9">
        <v>195</v>
      </c>
      <c r="D53" s="9">
        <v>68</v>
      </c>
      <c r="E53" s="9">
        <v>5</v>
      </c>
      <c r="F53" s="9">
        <v>122</v>
      </c>
      <c r="G53" t="s">
        <v>32</v>
      </c>
      <c r="H53" t="s">
        <v>32</v>
      </c>
    </row>
    <row r="54" spans="1:8" ht="12" customHeight="1" x14ac:dyDescent="0.2">
      <c r="A54" s="24" t="s">
        <v>32</v>
      </c>
      <c r="B54" s="1" t="s">
        <v>15</v>
      </c>
      <c r="C54" s="9">
        <v>280</v>
      </c>
      <c r="D54" s="9">
        <v>133</v>
      </c>
      <c r="E54" s="9">
        <v>6</v>
      </c>
      <c r="F54" s="9">
        <v>141</v>
      </c>
      <c r="G54" t="s">
        <v>32</v>
      </c>
      <c r="H54" t="s">
        <v>32</v>
      </c>
    </row>
    <row r="55" spans="1:8" ht="12" customHeight="1" x14ac:dyDescent="0.2">
      <c r="A55" s="24" t="s">
        <v>32</v>
      </c>
      <c r="B55" s="1" t="s">
        <v>16</v>
      </c>
      <c r="C55" s="9">
        <v>315</v>
      </c>
      <c r="D55" s="9">
        <v>144</v>
      </c>
      <c r="E55" s="9">
        <v>9</v>
      </c>
      <c r="F55" s="9">
        <v>162</v>
      </c>
      <c r="G55" t="s">
        <v>32</v>
      </c>
      <c r="H55" t="s">
        <v>32</v>
      </c>
    </row>
    <row r="56" spans="1:8" ht="12" customHeight="1" x14ac:dyDescent="0.2">
      <c r="A56" s="24" t="s">
        <v>32</v>
      </c>
      <c r="B56" s="1" t="s">
        <v>17</v>
      </c>
      <c r="C56" s="9">
        <v>275</v>
      </c>
      <c r="D56" s="9">
        <v>123</v>
      </c>
      <c r="E56" s="9">
        <v>6</v>
      </c>
      <c r="F56" s="9">
        <v>146</v>
      </c>
      <c r="G56" t="s">
        <v>32</v>
      </c>
      <c r="H56" t="s">
        <v>32</v>
      </c>
    </row>
    <row r="57" spans="1:8" ht="12" customHeight="1" x14ac:dyDescent="0.2">
      <c r="A57" s="24" t="s">
        <v>32</v>
      </c>
      <c r="B57" s="1" t="s">
        <v>18</v>
      </c>
      <c r="C57" s="9">
        <v>228</v>
      </c>
      <c r="D57" s="9">
        <v>95</v>
      </c>
      <c r="E57" s="9">
        <v>4</v>
      </c>
      <c r="F57" s="9">
        <v>129</v>
      </c>
      <c r="G57" t="s">
        <v>32</v>
      </c>
      <c r="H57" t="s">
        <v>32</v>
      </c>
    </row>
    <row r="58" spans="1:8" ht="12" customHeight="1" x14ac:dyDescent="0.2">
      <c r="A58" s="24" t="s">
        <v>32</v>
      </c>
      <c r="B58" s="1" t="s">
        <v>19</v>
      </c>
      <c r="C58" s="9">
        <v>260</v>
      </c>
      <c r="D58" s="9">
        <v>129</v>
      </c>
      <c r="E58" s="9">
        <v>7</v>
      </c>
      <c r="F58" s="9">
        <v>124</v>
      </c>
      <c r="G58" t="s">
        <v>32</v>
      </c>
      <c r="H58" t="s">
        <v>32</v>
      </c>
    </row>
    <row r="59" spans="1:8" ht="12" customHeight="1" x14ac:dyDescent="0.2">
      <c r="A59" s="24" t="s">
        <v>32</v>
      </c>
      <c r="B59" s="1" t="s">
        <v>20</v>
      </c>
      <c r="C59" s="9">
        <v>236</v>
      </c>
      <c r="D59" s="9">
        <v>109</v>
      </c>
      <c r="E59" s="9">
        <v>5</v>
      </c>
      <c r="F59" s="9">
        <v>122</v>
      </c>
      <c r="G59" t="s">
        <v>32</v>
      </c>
      <c r="H59" t="s">
        <v>32</v>
      </c>
    </row>
    <row r="60" spans="1:8" ht="12" customHeight="1" x14ac:dyDescent="0.2">
      <c r="A60" s="24" t="s">
        <v>32</v>
      </c>
      <c r="B60" s="1" t="s">
        <v>21</v>
      </c>
      <c r="C60" s="9">
        <v>193</v>
      </c>
      <c r="D60" s="9">
        <v>94</v>
      </c>
      <c r="E60" s="9">
        <v>2</v>
      </c>
      <c r="F60" s="9">
        <v>97</v>
      </c>
      <c r="G60" t="s">
        <v>32</v>
      </c>
      <c r="H60" t="s">
        <v>32</v>
      </c>
    </row>
    <row r="61" spans="1:8" ht="12" customHeight="1" x14ac:dyDescent="0.2">
      <c r="A61" s="24" t="s">
        <v>32</v>
      </c>
      <c r="B61" s="1" t="s">
        <v>22</v>
      </c>
      <c r="C61" s="9">
        <v>216</v>
      </c>
      <c r="D61" s="9">
        <v>158</v>
      </c>
      <c r="E61" s="9">
        <v>1</v>
      </c>
      <c r="F61" s="9">
        <v>57</v>
      </c>
      <c r="G61" t="s">
        <v>32</v>
      </c>
      <c r="H61" t="s">
        <v>32</v>
      </c>
    </row>
    <row r="62" spans="1:8" ht="12" customHeight="1" x14ac:dyDescent="0.2">
      <c r="A62" s="24" t="s">
        <v>32</v>
      </c>
      <c r="B62" s="1" t="s">
        <v>23</v>
      </c>
      <c r="C62" s="9">
        <v>363</v>
      </c>
      <c r="D62" s="9">
        <v>335</v>
      </c>
      <c r="E62" s="9">
        <v>7</v>
      </c>
      <c r="F62" s="9">
        <v>21</v>
      </c>
      <c r="G62" t="s">
        <v>32</v>
      </c>
      <c r="H62" t="s">
        <v>32</v>
      </c>
    </row>
    <row r="63" spans="1:8" ht="12" customHeight="1" x14ac:dyDescent="0.2">
      <c r="A63" s="24" t="s">
        <v>32</v>
      </c>
      <c r="B63" s="1" t="s">
        <v>24</v>
      </c>
      <c r="C63" s="9">
        <v>338</v>
      </c>
      <c r="D63" s="9">
        <v>322</v>
      </c>
      <c r="E63" s="9">
        <v>2</v>
      </c>
      <c r="F63" s="9">
        <v>14</v>
      </c>
      <c r="G63" t="s">
        <v>32</v>
      </c>
      <c r="H63" t="s">
        <v>32</v>
      </c>
    </row>
    <row r="64" spans="1:8" ht="12" customHeight="1" x14ac:dyDescent="0.2">
      <c r="A64" s="24" t="s">
        <v>32</v>
      </c>
      <c r="B64" s="1" t="s">
        <v>25</v>
      </c>
      <c r="C64" s="9">
        <v>165</v>
      </c>
      <c r="D64" s="9">
        <v>159</v>
      </c>
      <c r="E64" s="9">
        <v>2</v>
      </c>
      <c r="F64" s="9">
        <v>4</v>
      </c>
      <c r="G64" t="s">
        <v>32</v>
      </c>
      <c r="H64" t="s">
        <v>32</v>
      </c>
    </row>
    <row r="65" spans="1:31" ht="12" customHeight="1" x14ac:dyDescent="0.2">
      <c r="A65" s="24" t="s">
        <v>32</v>
      </c>
      <c r="B65" s="1" t="s">
        <v>26</v>
      </c>
      <c r="C65" s="9">
        <v>100</v>
      </c>
      <c r="D65" s="9">
        <v>99</v>
      </c>
      <c r="E65" s="9" t="s">
        <v>43</v>
      </c>
      <c r="F65" s="9">
        <v>1</v>
      </c>
      <c r="G65" t="s">
        <v>32</v>
      </c>
      <c r="H65" t="s">
        <v>32</v>
      </c>
    </row>
    <row r="66" spans="1:31" ht="12" customHeight="1" x14ac:dyDescent="0.2">
      <c r="A66" s="24" t="s">
        <v>32</v>
      </c>
      <c r="B66" s="1" t="s">
        <v>27</v>
      </c>
      <c r="C66" s="9">
        <v>44</v>
      </c>
      <c r="D66" s="9">
        <v>42</v>
      </c>
      <c r="E66" s="9" t="s">
        <v>43</v>
      </c>
      <c r="F66" s="9">
        <v>2</v>
      </c>
      <c r="G66" t="s">
        <v>32</v>
      </c>
      <c r="H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6625</v>
      </c>
      <c r="D5" s="17">
        <v>4593</v>
      </c>
      <c r="E5" s="17">
        <v>107</v>
      </c>
      <c r="F5" s="17">
        <v>1925</v>
      </c>
    </row>
    <row r="6" spans="1:31" ht="12" customHeight="1" x14ac:dyDescent="0.2">
      <c r="A6" s="24" t="s">
        <v>32</v>
      </c>
      <c r="B6" s="1" t="s">
        <v>9</v>
      </c>
      <c r="C6" s="9">
        <v>35</v>
      </c>
      <c r="D6" s="9">
        <v>18</v>
      </c>
      <c r="E6" s="9" t="s">
        <v>43</v>
      </c>
      <c r="F6" s="9">
        <v>17</v>
      </c>
      <c r="G6" t="s">
        <v>32</v>
      </c>
      <c r="H6" t="s">
        <v>32</v>
      </c>
    </row>
    <row r="7" spans="1:31" ht="12" customHeight="1" x14ac:dyDescent="0.2">
      <c r="A7" s="24" t="s">
        <v>32</v>
      </c>
      <c r="B7" s="1" t="s">
        <v>10</v>
      </c>
      <c r="C7" s="9">
        <v>71</v>
      </c>
      <c r="D7" s="9">
        <v>40</v>
      </c>
      <c r="E7" s="9">
        <v>2</v>
      </c>
      <c r="F7" s="9">
        <v>29</v>
      </c>
      <c r="G7" t="s">
        <v>32</v>
      </c>
      <c r="H7" t="s">
        <v>32</v>
      </c>
    </row>
    <row r="8" spans="1:31" ht="12" customHeight="1" x14ac:dyDescent="0.2">
      <c r="A8" s="24" t="s">
        <v>32</v>
      </c>
      <c r="B8" s="1" t="s">
        <v>11</v>
      </c>
      <c r="C8" s="9">
        <v>120</v>
      </c>
      <c r="D8" s="9">
        <v>67</v>
      </c>
      <c r="E8" s="9">
        <v>2</v>
      </c>
      <c r="F8" s="9">
        <v>51</v>
      </c>
      <c r="G8" t="s">
        <v>32</v>
      </c>
      <c r="H8" t="s">
        <v>32</v>
      </c>
    </row>
    <row r="9" spans="1:31" ht="12" customHeight="1" x14ac:dyDescent="0.2">
      <c r="A9" s="24" t="s">
        <v>32</v>
      </c>
      <c r="B9" s="1" t="s">
        <v>12</v>
      </c>
      <c r="C9" s="9">
        <v>189</v>
      </c>
      <c r="D9" s="9">
        <v>106</v>
      </c>
      <c r="E9" s="9">
        <v>5</v>
      </c>
      <c r="F9" s="9">
        <v>78</v>
      </c>
      <c r="G9" t="s">
        <v>32</v>
      </c>
      <c r="H9" t="s">
        <v>32</v>
      </c>
    </row>
    <row r="10" spans="1:31" ht="12" customHeight="1" x14ac:dyDescent="0.2">
      <c r="A10" s="24" t="s">
        <v>32</v>
      </c>
      <c r="B10" s="1" t="s">
        <v>13</v>
      </c>
      <c r="C10" s="9">
        <v>177</v>
      </c>
      <c r="D10" s="9">
        <v>63</v>
      </c>
      <c r="E10" s="9">
        <v>5</v>
      </c>
      <c r="F10" s="9">
        <v>109</v>
      </c>
      <c r="G10" t="s">
        <v>32</v>
      </c>
      <c r="H10" t="s">
        <v>32</v>
      </c>
    </row>
    <row r="11" spans="1:31" ht="12" customHeight="1" x14ac:dyDescent="0.2">
      <c r="A11" s="24" t="s">
        <v>32</v>
      </c>
      <c r="B11" s="1" t="s">
        <v>14</v>
      </c>
      <c r="C11" s="9">
        <v>265</v>
      </c>
      <c r="D11" s="9">
        <v>122</v>
      </c>
      <c r="E11" s="9">
        <v>2</v>
      </c>
      <c r="F11" s="9">
        <v>141</v>
      </c>
      <c r="G11" t="s">
        <v>32</v>
      </c>
      <c r="H11" t="s">
        <v>32</v>
      </c>
    </row>
    <row r="12" spans="1:31" ht="12" customHeight="1" x14ac:dyDescent="0.2">
      <c r="A12" s="24" t="s">
        <v>32</v>
      </c>
      <c r="B12" s="1" t="s">
        <v>15</v>
      </c>
      <c r="C12" s="9">
        <v>397</v>
      </c>
      <c r="D12" s="9">
        <v>177</v>
      </c>
      <c r="E12" s="9">
        <v>10</v>
      </c>
      <c r="F12" s="9">
        <v>210</v>
      </c>
      <c r="G12" t="s">
        <v>32</v>
      </c>
      <c r="H12" t="s">
        <v>32</v>
      </c>
    </row>
    <row r="13" spans="1:31" ht="12" customHeight="1" x14ac:dyDescent="0.2">
      <c r="A13" s="24" t="s">
        <v>32</v>
      </c>
      <c r="B13" s="1" t="s">
        <v>16</v>
      </c>
      <c r="C13" s="9">
        <v>465</v>
      </c>
      <c r="D13" s="9">
        <v>246</v>
      </c>
      <c r="E13" s="9">
        <v>12</v>
      </c>
      <c r="F13" s="9">
        <v>207</v>
      </c>
      <c r="G13" t="s">
        <v>32</v>
      </c>
      <c r="H13" t="s">
        <v>32</v>
      </c>
    </row>
    <row r="14" spans="1:31" ht="12" customHeight="1" x14ac:dyDescent="0.2">
      <c r="A14" s="24" t="s">
        <v>32</v>
      </c>
      <c r="B14" s="1" t="s">
        <v>17</v>
      </c>
      <c r="C14" s="9">
        <v>430</v>
      </c>
      <c r="D14" s="9">
        <v>261</v>
      </c>
      <c r="E14" s="9">
        <v>11</v>
      </c>
      <c r="F14" s="9">
        <v>158</v>
      </c>
      <c r="G14" t="s">
        <v>32</v>
      </c>
      <c r="H14" t="s">
        <v>32</v>
      </c>
    </row>
    <row r="15" spans="1:31" ht="12" customHeight="1" x14ac:dyDescent="0.2">
      <c r="A15" s="24" t="s">
        <v>32</v>
      </c>
      <c r="B15" s="1" t="s">
        <v>18</v>
      </c>
      <c r="C15" s="9">
        <v>430</v>
      </c>
      <c r="D15" s="9">
        <v>241</v>
      </c>
      <c r="E15" s="9">
        <v>9</v>
      </c>
      <c r="F15" s="9">
        <v>180</v>
      </c>
      <c r="G15" t="s">
        <v>32</v>
      </c>
      <c r="H15" t="s">
        <v>32</v>
      </c>
    </row>
    <row r="16" spans="1:31" ht="12" customHeight="1" x14ac:dyDescent="0.2">
      <c r="A16" s="24" t="s">
        <v>32</v>
      </c>
      <c r="B16" s="1" t="s">
        <v>19</v>
      </c>
      <c r="C16" s="9">
        <v>527</v>
      </c>
      <c r="D16" s="9">
        <v>320</v>
      </c>
      <c r="E16" s="9">
        <v>8</v>
      </c>
      <c r="F16" s="9">
        <v>199</v>
      </c>
      <c r="G16" t="s">
        <v>32</v>
      </c>
      <c r="H16" t="s">
        <v>32</v>
      </c>
    </row>
    <row r="17" spans="1:8" ht="12" customHeight="1" x14ac:dyDescent="0.2">
      <c r="A17" s="24" t="s">
        <v>32</v>
      </c>
      <c r="B17" s="1" t="s">
        <v>20</v>
      </c>
      <c r="C17" s="9">
        <v>549</v>
      </c>
      <c r="D17" s="9">
        <v>330</v>
      </c>
      <c r="E17" s="9">
        <v>10</v>
      </c>
      <c r="F17" s="9">
        <v>209</v>
      </c>
      <c r="G17" t="s">
        <v>32</v>
      </c>
      <c r="H17" t="s">
        <v>32</v>
      </c>
    </row>
    <row r="18" spans="1:8" ht="12" customHeight="1" x14ac:dyDescent="0.2">
      <c r="A18" s="24" t="s">
        <v>32</v>
      </c>
      <c r="B18" s="1" t="s">
        <v>21</v>
      </c>
      <c r="C18" s="9">
        <v>502</v>
      </c>
      <c r="D18" s="9">
        <v>313</v>
      </c>
      <c r="E18" s="9">
        <v>14</v>
      </c>
      <c r="F18" s="9">
        <v>175</v>
      </c>
      <c r="G18" t="s">
        <v>32</v>
      </c>
      <c r="H18" t="s">
        <v>32</v>
      </c>
    </row>
    <row r="19" spans="1:8" ht="12" customHeight="1" x14ac:dyDescent="0.2">
      <c r="A19" s="24" t="s">
        <v>32</v>
      </c>
      <c r="B19" s="1" t="s">
        <v>22</v>
      </c>
      <c r="C19" s="9">
        <v>486</v>
      </c>
      <c r="D19" s="9">
        <v>404</v>
      </c>
      <c r="E19" s="9">
        <v>4</v>
      </c>
      <c r="F19" s="9">
        <v>78</v>
      </c>
      <c r="G19" t="s">
        <v>32</v>
      </c>
      <c r="H19" t="s">
        <v>32</v>
      </c>
    </row>
    <row r="20" spans="1:8" ht="12" customHeight="1" x14ac:dyDescent="0.2">
      <c r="A20" s="24" t="s">
        <v>32</v>
      </c>
      <c r="B20" s="1" t="s">
        <v>23</v>
      </c>
      <c r="C20" s="9">
        <v>675</v>
      </c>
      <c r="D20" s="9">
        <v>631</v>
      </c>
      <c r="E20" s="9">
        <v>5</v>
      </c>
      <c r="F20" s="9">
        <v>39</v>
      </c>
      <c r="G20" t="s">
        <v>32</v>
      </c>
      <c r="H20" t="s">
        <v>32</v>
      </c>
    </row>
    <row r="21" spans="1:8" ht="12" customHeight="1" x14ac:dyDescent="0.2">
      <c r="A21" s="24" t="s">
        <v>32</v>
      </c>
      <c r="B21" s="1" t="s">
        <v>24</v>
      </c>
      <c r="C21" s="9">
        <v>595</v>
      </c>
      <c r="D21" s="9">
        <v>565</v>
      </c>
      <c r="E21" s="9">
        <v>6</v>
      </c>
      <c r="F21" s="9">
        <v>24</v>
      </c>
      <c r="G21" t="s">
        <v>32</v>
      </c>
      <c r="H21" t="s">
        <v>32</v>
      </c>
    </row>
    <row r="22" spans="1:8" ht="12" customHeight="1" x14ac:dyDescent="0.2">
      <c r="A22" s="24" t="s">
        <v>32</v>
      </c>
      <c r="B22" s="1" t="s">
        <v>25</v>
      </c>
      <c r="C22" s="9">
        <v>372</v>
      </c>
      <c r="D22" s="9">
        <v>363</v>
      </c>
      <c r="E22" s="9" t="s">
        <v>43</v>
      </c>
      <c r="F22" s="9">
        <v>9</v>
      </c>
      <c r="G22" t="s">
        <v>32</v>
      </c>
      <c r="H22" t="s">
        <v>32</v>
      </c>
    </row>
    <row r="23" spans="1:8" ht="12" customHeight="1" x14ac:dyDescent="0.2">
      <c r="A23" s="24" t="s">
        <v>32</v>
      </c>
      <c r="B23" s="1" t="s">
        <v>26</v>
      </c>
      <c r="C23" s="9">
        <v>198</v>
      </c>
      <c r="D23" s="9">
        <v>188</v>
      </c>
      <c r="E23" s="9">
        <v>1</v>
      </c>
      <c r="F23" s="9">
        <v>9</v>
      </c>
      <c r="G23" t="s">
        <v>32</v>
      </c>
      <c r="H23" t="s">
        <v>32</v>
      </c>
    </row>
    <row r="24" spans="1:8" ht="12" customHeight="1" x14ac:dyDescent="0.25">
      <c r="A24" s="24" t="s">
        <v>32</v>
      </c>
      <c r="B24" s="1" t="s">
        <v>27</v>
      </c>
      <c r="C24" s="9">
        <v>137</v>
      </c>
      <c r="D24" s="9">
        <v>133</v>
      </c>
      <c r="E24" s="9">
        <v>1</v>
      </c>
      <c r="F24" s="9">
        <v>3</v>
      </c>
      <c r="G24" t="s">
        <v>32</v>
      </c>
      <c r="H24" t="s">
        <v>32</v>
      </c>
    </row>
    <row r="25" spans="1:8" ht="12" customHeight="1" x14ac:dyDescent="0.2">
      <c r="A25" s="24" t="s">
        <v>32</v>
      </c>
      <c r="B25" s="1" t="s">
        <v>28</v>
      </c>
      <c r="C25" s="9">
        <v>5</v>
      </c>
      <c r="D25" s="9">
        <v>5</v>
      </c>
      <c r="E25" s="9" t="s">
        <v>43</v>
      </c>
      <c r="F25" s="9" t="s">
        <v>43</v>
      </c>
      <c r="G25" t="s">
        <v>32</v>
      </c>
      <c r="H25" t="s">
        <v>32</v>
      </c>
    </row>
    <row r="26" spans="1:8" ht="12" customHeight="1" x14ac:dyDescent="0.2">
      <c r="A26" s="25" t="s">
        <v>29</v>
      </c>
      <c r="B26" s="4" t="s">
        <v>32</v>
      </c>
      <c r="C26" s="3">
        <v>3805</v>
      </c>
      <c r="D26" s="3">
        <v>2721</v>
      </c>
      <c r="E26" s="3">
        <v>74</v>
      </c>
      <c r="F26" s="3">
        <v>1010</v>
      </c>
    </row>
    <row r="27" spans="1:8" ht="12" customHeight="1" x14ac:dyDescent="0.2">
      <c r="A27" s="24" t="s">
        <v>32</v>
      </c>
      <c r="B27" s="1" t="s">
        <v>9</v>
      </c>
      <c r="C27" s="9">
        <v>15</v>
      </c>
      <c r="D27" s="9">
        <v>10</v>
      </c>
      <c r="E27" s="9" t="s">
        <v>43</v>
      </c>
      <c r="F27" s="9">
        <v>5</v>
      </c>
      <c r="G27" t="s">
        <v>32</v>
      </c>
      <c r="H27" t="s">
        <v>32</v>
      </c>
    </row>
    <row r="28" spans="1:8" ht="12" customHeight="1" x14ac:dyDescent="0.2">
      <c r="A28" s="24" t="s">
        <v>32</v>
      </c>
      <c r="B28" s="1" t="s">
        <v>10</v>
      </c>
      <c r="C28" s="9">
        <v>32</v>
      </c>
      <c r="D28" s="9">
        <v>18</v>
      </c>
      <c r="E28" s="9">
        <v>2</v>
      </c>
      <c r="F28" s="9">
        <v>12</v>
      </c>
      <c r="G28" t="s">
        <v>32</v>
      </c>
      <c r="H28" t="s">
        <v>32</v>
      </c>
    </row>
    <row r="29" spans="1:8" ht="12" customHeight="1" x14ac:dyDescent="0.2">
      <c r="A29" s="24" t="s">
        <v>32</v>
      </c>
      <c r="B29" s="1" t="s">
        <v>11</v>
      </c>
      <c r="C29" s="9">
        <v>60</v>
      </c>
      <c r="D29" s="9">
        <v>37</v>
      </c>
      <c r="E29" s="9">
        <v>1</v>
      </c>
      <c r="F29" s="9">
        <v>22</v>
      </c>
      <c r="G29" t="s">
        <v>32</v>
      </c>
      <c r="H29" t="s">
        <v>32</v>
      </c>
    </row>
    <row r="30" spans="1:8" ht="12" customHeight="1" x14ac:dyDescent="0.2">
      <c r="A30" s="24" t="s">
        <v>32</v>
      </c>
      <c r="B30" s="1" t="s">
        <v>12</v>
      </c>
      <c r="C30" s="9">
        <v>100</v>
      </c>
      <c r="D30" s="9">
        <v>52</v>
      </c>
      <c r="E30" s="9">
        <v>4</v>
      </c>
      <c r="F30" s="9">
        <v>44</v>
      </c>
      <c r="G30" t="s">
        <v>32</v>
      </c>
      <c r="H30" t="s">
        <v>32</v>
      </c>
    </row>
    <row r="31" spans="1:8" ht="12" customHeight="1" x14ac:dyDescent="0.2">
      <c r="A31" s="24" t="s">
        <v>32</v>
      </c>
      <c r="B31" s="1" t="s">
        <v>13</v>
      </c>
      <c r="C31" s="9">
        <v>97</v>
      </c>
      <c r="D31" s="9">
        <v>36</v>
      </c>
      <c r="E31" s="9">
        <v>3</v>
      </c>
      <c r="F31" s="9">
        <v>58</v>
      </c>
      <c r="G31" t="s">
        <v>32</v>
      </c>
      <c r="H31" t="s">
        <v>32</v>
      </c>
    </row>
    <row r="32" spans="1:8" ht="12" customHeight="1" x14ac:dyDescent="0.2">
      <c r="A32" s="24" t="s">
        <v>32</v>
      </c>
      <c r="B32" s="1" t="s">
        <v>14</v>
      </c>
      <c r="C32" s="9">
        <v>158</v>
      </c>
      <c r="D32" s="9">
        <v>78</v>
      </c>
      <c r="E32" s="9">
        <v>2</v>
      </c>
      <c r="F32" s="9">
        <v>78</v>
      </c>
      <c r="G32" t="s">
        <v>32</v>
      </c>
      <c r="H32" t="s">
        <v>32</v>
      </c>
    </row>
    <row r="33" spans="1:8" ht="12" customHeight="1" x14ac:dyDescent="0.2">
      <c r="A33" s="24" t="s">
        <v>32</v>
      </c>
      <c r="B33" s="1" t="s">
        <v>15</v>
      </c>
      <c r="C33" s="9">
        <v>216</v>
      </c>
      <c r="D33" s="9">
        <v>96</v>
      </c>
      <c r="E33" s="9">
        <v>9</v>
      </c>
      <c r="F33" s="9">
        <v>111</v>
      </c>
      <c r="G33" t="s">
        <v>32</v>
      </c>
      <c r="H33" t="s">
        <v>32</v>
      </c>
    </row>
    <row r="34" spans="1:8" ht="12" customHeight="1" x14ac:dyDescent="0.2">
      <c r="A34" s="24" t="s">
        <v>32</v>
      </c>
      <c r="B34" s="1" t="s">
        <v>16</v>
      </c>
      <c r="C34" s="9">
        <v>232</v>
      </c>
      <c r="D34" s="9">
        <v>131</v>
      </c>
      <c r="E34" s="9">
        <v>7</v>
      </c>
      <c r="F34" s="9">
        <v>94</v>
      </c>
      <c r="G34" t="s">
        <v>32</v>
      </c>
      <c r="H34" t="s">
        <v>32</v>
      </c>
    </row>
    <row r="35" spans="1:8" ht="12" customHeight="1" x14ac:dyDescent="0.2">
      <c r="A35" s="24" t="s">
        <v>32</v>
      </c>
      <c r="B35" s="1" t="s">
        <v>17</v>
      </c>
      <c r="C35" s="9">
        <v>247</v>
      </c>
      <c r="D35" s="9">
        <v>156</v>
      </c>
      <c r="E35" s="9">
        <v>4</v>
      </c>
      <c r="F35" s="9">
        <v>87</v>
      </c>
      <c r="G35" t="s">
        <v>32</v>
      </c>
      <c r="H35" t="s">
        <v>32</v>
      </c>
    </row>
    <row r="36" spans="1:8" ht="12" customHeight="1" x14ac:dyDescent="0.2">
      <c r="A36" s="24" t="s">
        <v>32</v>
      </c>
      <c r="B36" s="1" t="s">
        <v>18</v>
      </c>
      <c r="C36" s="9">
        <v>251</v>
      </c>
      <c r="D36" s="9">
        <v>139</v>
      </c>
      <c r="E36" s="9">
        <v>8</v>
      </c>
      <c r="F36" s="9">
        <v>104</v>
      </c>
      <c r="G36" t="s">
        <v>32</v>
      </c>
      <c r="H36" t="s">
        <v>32</v>
      </c>
    </row>
    <row r="37" spans="1:8" ht="12" customHeight="1" x14ac:dyDescent="0.2">
      <c r="A37" s="24" t="s">
        <v>32</v>
      </c>
      <c r="B37" s="1" t="s">
        <v>19</v>
      </c>
      <c r="C37" s="9">
        <v>304</v>
      </c>
      <c r="D37" s="9">
        <v>193</v>
      </c>
      <c r="E37" s="9">
        <v>5</v>
      </c>
      <c r="F37" s="9">
        <v>106</v>
      </c>
      <c r="G37" t="s">
        <v>32</v>
      </c>
      <c r="H37" t="s">
        <v>32</v>
      </c>
    </row>
    <row r="38" spans="1:8" ht="12" customHeight="1" x14ac:dyDescent="0.2">
      <c r="A38" s="24" t="s">
        <v>32</v>
      </c>
      <c r="B38" s="1" t="s">
        <v>20</v>
      </c>
      <c r="C38" s="9">
        <v>329</v>
      </c>
      <c r="D38" s="9">
        <v>203</v>
      </c>
      <c r="E38" s="9">
        <v>8</v>
      </c>
      <c r="F38" s="9">
        <v>118</v>
      </c>
      <c r="G38" t="s">
        <v>32</v>
      </c>
      <c r="H38" t="s">
        <v>32</v>
      </c>
    </row>
    <row r="39" spans="1:8" ht="12" customHeight="1" x14ac:dyDescent="0.2">
      <c r="A39" s="24" t="s">
        <v>32</v>
      </c>
      <c r="B39" s="1" t="s">
        <v>21</v>
      </c>
      <c r="C39" s="9">
        <v>283</v>
      </c>
      <c r="D39" s="9">
        <v>194</v>
      </c>
      <c r="E39" s="9">
        <v>7</v>
      </c>
      <c r="F39" s="9">
        <v>82</v>
      </c>
      <c r="G39" t="s">
        <v>32</v>
      </c>
      <c r="H39" t="s">
        <v>32</v>
      </c>
    </row>
    <row r="40" spans="1:8" ht="12" customHeight="1" x14ac:dyDescent="0.2">
      <c r="A40" s="24" t="s">
        <v>32</v>
      </c>
      <c r="B40" s="1" t="s">
        <v>22</v>
      </c>
      <c r="C40" s="9">
        <v>312</v>
      </c>
      <c r="D40" s="9">
        <v>273</v>
      </c>
      <c r="E40" s="9">
        <v>3</v>
      </c>
      <c r="F40" s="9">
        <v>36</v>
      </c>
      <c r="G40" t="s">
        <v>32</v>
      </c>
      <c r="H40" t="s">
        <v>32</v>
      </c>
    </row>
    <row r="41" spans="1:8" ht="12" customHeight="1" x14ac:dyDescent="0.2">
      <c r="A41" s="24" t="s">
        <v>32</v>
      </c>
      <c r="B41" s="1" t="s">
        <v>23</v>
      </c>
      <c r="C41" s="9">
        <v>380</v>
      </c>
      <c r="D41" s="9">
        <v>353</v>
      </c>
      <c r="E41" s="9">
        <v>5</v>
      </c>
      <c r="F41" s="9">
        <v>22</v>
      </c>
      <c r="G41" t="s">
        <v>32</v>
      </c>
      <c r="H41" t="s">
        <v>32</v>
      </c>
    </row>
    <row r="42" spans="1:8" ht="12" customHeight="1" x14ac:dyDescent="0.2">
      <c r="A42" s="24" t="s">
        <v>32</v>
      </c>
      <c r="B42" s="1" t="s">
        <v>24</v>
      </c>
      <c r="C42" s="9">
        <v>334</v>
      </c>
      <c r="D42" s="9">
        <v>315</v>
      </c>
      <c r="E42" s="9">
        <v>4</v>
      </c>
      <c r="F42" s="9">
        <v>15</v>
      </c>
      <c r="G42" t="s">
        <v>32</v>
      </c>
      <c r="H42" t="s">
        <v>32</v>
      </c>
    </row>
    <row r="43" spans="1:8" ht="12" customHeight="1" x14ac:dyDescent="0.2">
      <c r="A43" s="24" t="s">
        <v>32</v>
      </c>
      <c r="B43" s="1" t="s">
        <v>25</v>
      </c>
      <c r="C43" s="9">
        <v>236</v>
      </c>
      <c r="D43" s="9">
        <v>229</v>
      </c>
      <c r="E43" s="9" t="s">
        <v>43</v>
      </c>
      <c r="F43" s="9">
        <v>7</v>
      </c>
      <c r="G43" t="s">
        <v>32</v>
      </c>
      <c r="H43" t="s">
        <v>32</v>
      </c>
    </row>
    <row r="44" spans="1:8" ht="12" customHeight="1" x14ac:dyDescent="0.2">
      <c r="A44" s="24" t="s">
        <v>32</v>
      </c>
      <c r="B44" s="1" t="s">
        <v>26</v>
      </c>
      <c r="C44" s="9">
        <v>129</v>
      </c>
      <c r="D44" s="9">
        <v>120</v>
      </c>
      <c r="E44" s="9">
        <v>1</v>
      </c>
      <c r="F44" s="9">
        <v>8</v>
      </c>
      <c r="G44" t="s">
        <v>32</v>
      </c>
      <c r="H44" t="s">
        <v>32</v>
      </c>
    </row>
    <row r="45" spans="1:8" ht="12" customHeight="1" x14ac:dyDescent="0.2">
      <c r="A45" s="24" t="s">
        <v>32</v>
      </c>
      <c r="B45" s="1" t="s">
        <v>27</v>
      </c>
      <c r="C45" s="9">
        <v>87</v>
      </c>
      <c r="D45" s="9">
        <v>85</v>
      </c>
      <c r="E45" s="9">
        <v>1</v>
      </c>
      <c r="F45" s="9">
        <v>1</v>
      </c>
      <c r="G45" t="s">
        <v>32</v>
      </c>
      <c r="H45" t="s">
        <v>32</v>
      </c>
    </row>
    <row r="46" spans="1:8" ht="12" customHeight="1" x14ac:dyDescent="0.2">
      <c r="A46" s="24" t="s">
        <v>32</v>
      </c>
      <c r="B46" s="1" t="s">
        <v>28</v>
      </c>
      <c r="C46" s="9">
        <v>3</v>
      </c>
      <c r="D46" s="9">
        <v>3</v>
      </c>
      <c r="E46" s="9" t="s">
        <v>43</v>
      </c>
      <c r="F46" s="9" t="s">
        <v>43</v>
      </c>
      <c r="G46" t="s">
        <v>32</v>
      </c>
      <c r="H46" t="s">
        <v>32</v>
      </c>
    </row>
    <row r="47" spans="1:8" ht="12" customHeight="1" x14ac:dyDescent="0.2">
      <c r="A47" s="25" t="s">
        <v>30</v>
      </c>
      <c r="B47" s="4" t="s">
        <v>32</v>
      </c>
      <c r="C47" s="3">
        <v>2820</v>
      </c>
      <c r="D47" s="3">
        <v>1872</v>
      </c>
      <c r="E47" s="3">
        <v>33</v>
      </c>
      <c r="F47" s="3">
        <v>915</v>
      </c>
    </row>
    <row r="48" spans="1:8" ht="12" customHeight="1" x14ac:dyDescent="0.2">
      <c r="A48" s="24" t="s">
        <v>32</v>
      </c>
      <c r="B48" s="1" t="s">
        <v>9</v>
      </c>
      <c r="C48" s="9">
        <v>20</v>
      </c>
      <c r="D48" s="9">
        <v>8</v>
      </c>
      <c r="E48" s="9" t="s">
        <v>43</v>
      </c>
      <c r="F48" s="9">
        <v>12</v>
      </c>
      <c r="G48" t="s">
        <v>32</v>
      </c>
      <c r="H48" t="s">
        <v>32</v>
      </c>
    </row>
    <row r="49" spans="1:8" ht="12" customHeight="1" x14ac:dyDescent="0.2">
      <c r="A49" s="24" t="s">
        <v>32</v>
      </c>
      <c r="B49" s="1" t="s">
        <v>10</v>
      </c>
      <c r="C49" s="9">
        <v>39</v>
      </c>
      <c r="D49" s="9">
        <v>22</v>
      </c>
      <c r="E49" s="9" t="s">
        <v>43</v>
      </c>
      <c r="F49" s="9">
        <v>17</v>
      </c>
      <c r="G49" t="s">
        <v>32</v>
      </c>
      <c r="H49" t="s">
        <v>32</v>
      </c>
    </row>
    <row r="50" spans="1:8" ht="12" customHeight="1" x14ac:dyDescent="0.2">
      <c r="A50" s="24" t="s">
        <v>32</v>
      </c>
      <c r="B50" s="1" t="s">
        <v>11</v>
      </c>
      <c r="C50" s="9">
        <v>60</v>
      </c>
      <c r="D50" s="9">
        <v>30</v>
      </c>
      <c r="E50" s="9">
        <v>1</v>
      </c>
      <c r="F50" s="9">
        <v>29</v>
      </c>
      <c r="G50" t="s">
        <v>32</v>
      </c>
      <c r="H50" t="s">
        <v>32</v>
      </c>
    </row>
    <row r="51" spans="1:8" ht="12" customHeight="1" x14ac:dyDescent="0.2">
      <c r="A51" s="24" t="s">
        <v>32</v>
      </c>
      <c r="B51" s="1" t="s">
        <v>12</v>
      </c>
      <c r="C51" s="9">
        <v>89</v>
      </c>
      <c r="D51" s="9">
        <v>54</v>
      </c>
      <c r="E51" s="9">
        <v>1</v>
      </c>
      <c r="F51" s="9">
        <v>34</v>
      </c>
      <c r="G51" t="s">
        <v>32</v>
      </c>
      <c r="H51" t="s">
        <v>32</v>
      </c>
    </row>
    <row r="52" spans="1:8" ht="12" customHeight="1" x14ac:dyDescent="0.2">
      <c r="A52" s="24" t="s">
        <v>32</v>
      </c>
      <c r="B52" s="1" t="s">
        <v>13</v>
      </c>
      <c r="C52" s="9">
        <v>80</v>
      </c>
      <c r="D52" s="9">
        <v>27</v>
      </c>
      <c r="E52" s="9">
        <v>2</v>
      </c>
      <c r="F52" s="9">
        <v>51</v>
      </c>
      <c r="G52" t="s">
        <v>32</v>
      </c>
      <c r="H52" t="s">
        <v>32</v>
      </c>
    </row>
    <row r="53" spans="1:8" ht="12" customHeight="1" x14ac:dyDescent="0.2">
      <c r="A53" s="24" t="s">
        <v>32</v>
      </c>
      <c r="B53" s="1" t="s">
        <v>14</v>
      </c>
      <c r="C53" s="9">
        <v>107</v>
      </c>
      <c r="D53" s="9">
        <v>44</v>
      </c>
      <c r="E53" s="9" t="s">
        <v>43</v>
      </c>
      <c r="F53" s="9">
        <v>63</v>
      </c>
      <c r="G53" t="s">
        <v>32</v>
      </c>
      <c r="H53" t="s">
        <v>32</v>
      </c>
    </row>
    <row r="54" spans="1:8" ht="12" customHeight="1" x14ac:dyDescent="0.2">
      <c r="A54" s="24" t="s">
        <v>32</v>
      </c>
      <c r="B54" s="1" t="s">
        <v>15</v>
      </c>
      <c r="C54" s="9">
        <v>181</v>
      </c>
      <c r="D54" s="9">
        <v>81</v>
      </c>
      <c r="E54" s="9">
        <v>1</v>
      </c>
      <c r="F54" s="9">
        <v>99</v>
      </c>
      <c r="G54" t="s">
        <v>32</v>
      </c>
      <c r="H54" t="s">
        <v>32</v>
      </c>
    </row>
    <row r="55" spans="1:8" ht="12" customHeight="1" x14ac:dyDescent="0.2">
      <c r="A55" s="24" t="s">
        <v>32</v>
      </c>
      <c r="B55" s="1" t="s">
        <v>16</v>
      </c>
      <c r="C55" s="9">
        <v>233</v>
      </c>
      <c r="D55" s="9">
        <v>115</v>
      </c>
      <c r="E55" s="9">
        <v>5</v>
      </c>
      <c r="F55" s="9">
        <v>113</v>
      </c>
      <c r="G55" t="s">
        <v>32</v>
      </c>
      <c r="H55" t="s">
        <v>32</v>
      </c>
    </row>
    <row r="56" spans="1:8" ht="12" customHeight="1" x14ac:dyDescent="0.2">
      <c r="A56" s="24" t="s">
        <v>32</v>
      </c>
      <c r="B56" s="1" t="s">
        <v>17</v>
      </c>
      <c r="C56" s="9">
        <v>183</v>
      </c>
      <c r="D56" s="9">
        <v>105</v>
      </c>
      <c r="E56" s="9">
        <v>7</v>
      </c>
      <c r="F56" s="9">
        <v>71</v>
      </c>
      <c r="G56" t="s">
        <v>32</v>
      </c>
      <c r="H56" t="s">
        <v>32</v>
      </c>
    </row>
    <row r="57" spans="1:8" ht="12" customHeight="1" x14ac:dyDescent="0.2">
      <c r="A57" s="24" t="s">
        <v>32</v>
      </c>
      <c r="B57" s="1" t="s">
        <v>18</v>
      </c>
      <c r="C57" s="9">
        <v>179</v>
      </c>
      <c r="D57" s="9">
        <v>102</v>
      </c>
      <c r="E57" s="9">
        <v>1</v>
      </c>
      <c r="F57" s="9">
        <v>76</v>
      </c>
      <c r="G57" t="s">
        <v>32</v>
      </c>
      <c r="H57" t="s">
        <v>32</v>
      </c>
    </row>
    <row r="58" spans="1:8" ht="12" customHeight="1" x14ac:dyDescent="0.2">
      <c r="A58" s="24" t="s">
        <v>32</v>
      </c>
      <c r="B58" s="1" t="s">
        <v>19</v>
      </c>
      <c r="C58" s="9">
        <v>223</v>
      </c>
      <c r="D58" s="9">
        <v>127</v>
      </c>
      <c r="E58" s="9">
        <v>3</v>
      </c>
      <c r="F58" s="9">
        <v>93</v>
      </c>
      <c r="G58" t="s">
        <v>32</v>
      </c>
      <c r="H58" t="s">
        <v>32</v>
      </c>
    </row>
    <row r="59" spans="1:8" ht="12" customHeight="1" x14ac:dyDescent="0.2">
      <c r="A59" s="24" t="s">
        <v>32</v>
      </c>
      <c r="B59" s="1" t="s">
        <v>20</v>
      </c>
      <c r="C59" s="9">
        <v>220</v>
      </c>
      <c r="D59" s="9">
        <v>127</v>
      </c>
      <c r="E59" s="9">
        <v>2</v>
      </c>
      <c r="F59" s="9">
        <v>91</v>
      </c>
      <c r="G59" t="s">
        <v>32</v>
      </c>
      <c r="H59" t="s">
        <v>32</v>
      </c>
    </row>
    <row r="60" spans="1:8" ht="12" customHeight="1" x14ac:dyDescent="0.2">
      <c r="A60" s="24" t="s">
        <v>32</v>
      </c>
      <c r="B60" s="1" t="s">
        <v>21</v>
      </c>
      <c r="C60" s="9">
        <v>219</v>
      </c>
      <c r="D60" s="9">
        <v>119</v>
      </c>
      <c r="E60" s="9">
        <v>7</v>
      </c>
      <c r="F60" s="9">
        <v>93</v>
      </c>
      <c r="G60" t="s">
        <v>32</v>
      </c>
      <c r="H60" t="s">
        <v>32</v>
      </c>
    </row>
    <row r="61" spans="1:8" ht="12" customHeight="1" x14ac:dyDescent="0.2">
      <c r="A61" s="24" t="s">
        <v>32</v>
      </c>
      <c r="B61" s="1" t="s">
        <v>22</v>
      </c>
      <c r="C61" s="9">
        <v>174</v>
      </c>
      <c r="D61" s="9">
        <v>131</v>
      </c>
      <c r="E61" s="9">
        <v>1</v>
      </c>
      <c r="F61" s="9">
        <v>42</v>
      </c>
      <c r="G61" t="s">
        <v>32</v>
      </c>
      <c r="H61" t="s">
        <v>32</v>
      </c>
    </row>
    <row r="62" spans="1:8" ht="12" customHeight="1" x14ac:dyDescent="0.2">
      <c r="A62" s="24" t="s">
        <v>32</v>
      </c>
      <c r="B62" s="1" t="s">
        <v>23</v>
      </c>
      <c r="C62" s="9">
        <v>295</v>
      </c>
      <c r="D62" s="9">
        <v>278</v>
      </c>
      <c r="E62" s="9" t="s">
        <v>43</v>
      </c>
      <c r="F62" s="9">
        <v>17</v>
      </c>
      <c r="G62" t="s">
        <v>32</v>
      </c>
      <c r="H62" t="s">
        <v>32</v>
      </c>
    </row>
    <row r="63" spans="1:8" ht="12" customHeight="1" x14ac:dyDescent="0.2">
      <c r="A63" s="24" t="s">
        <v>32</v>
      </c>
      <c r="B63" s="1" t="s">
        <v>24</v>
      </c>
      <c r="C63" s="9">
        <v>261</v>
      </c>
      <c r="D63" s="9">
        <v>250</v>
      </c>
      <c r="E63" s="9">
        <v>2</v>
      </c>
      <c r="F63" s="9">
        <v>9</v>
      </c>
      <c r="G63" t="s">
        <v>32</v>
      </c>
      <c r="H63" t="s">
        <v>32</v>
      </c>
    </row>
    <row r="64" spans="1:8" ht="12" customHeight="1" x14ac:dyDescent="0.2">
      <c r="A64" s="24" t="s">
        <v>32</v>
      </c>
      <c r="B64" s="1" t="s">
        <v>25</v>
      </c>
      <c r="C64" s="9">
        <v>136</v>
      </c>
      <c r="D64" s="9">
        <v>134</v>
      </c>
      <c r="E64" s="9" t="s">
        <v>43</v>
      </c>
      <c r="F64" s="9">
        <v>2</v>
      </c>
      <c r="G64" t="s">
        <v>32</v>
      </c>
      <c r="H64" t="s">
        <v>32</v>
      </c>
    </row>
    <row r="65" spans="1:31" ht="12" customHeight="1" x14ac:dyDescent="0.2">
      <c r="A65" s="24" t="s">
        <v>32</v>
      </c>
      <c r="B65" s="1" t="s">
        <v>26</v>
      </c>
      <c r="C65" s="9">
        <v>69</v>
      </c>
      <c r="D65" s="9">
        <v>68</v>
      </c>
      <c r="E65" s="9" t="s">
        <v>43</v>
      </c>
      <c r="F65" s="9">
        <v>1</v>
      </c>
      <c r="G65" t="s">
        <v>32</v>
      </c>
      <c r="H65" t="s">
        <v>32</v>
      </c>
    </row>
    <row r="66" spans="1:31" ht="12" customHeight="1" x14ac:dyDescent="0.2">
      <c r="A66" s="24" t="s">
        <v>32</v>
      </c>
      <c r="B66" s="1" t="s">
        <v>27</v>
      </c>
      <c r="C66" s="9">
        <v>50</v>
      </c>
      <c r="D66" s="9">
        <v>48</v>
      </c>
      <c r="E66" s="9" t="s">
        <v>43</v>
      </c>
      <c r="F66" s="9">
        <v>2</v>
      </c>
      <c r="G66" t="s">
        <v>32</v>
      </c>
      <c r="H66" t="s">
        <v>32</v>
      </c>
    </row>
    <row r="67" spans="1:31" ht="12" customHeight="1" x14ac:dyDescent="0.2">
      <c r="A67" s="26" t="s">
        <v>32</v>
      </c>
      <c r="B67" s="7" t="s">
        <v>28</v>
      </c>
      <c r="C67" s="6">
        <v>2</v>
      </c>
      <c r="D67" s="6">
        <v>2</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22199</v>
      </c>
      <c r="D5" s="17">
        <v>8036</v>
      </c>
      <c r="E5" s="17">
        <v>557</v>
      </c>
      <c r="F5" s="17">
        <v>13606</v>
      </c>
    </row>
    <row r="6" spans="1:31" ht="12" customHeight="1" x14ac:dyDescent="0.2">
      <c r="A6" s="24" t="s">
        <v>32</v>
      </c>
      <c r="B6" s="1" t="s">
        <v>9</v>
      </c>
      <c r="C6" s="9">
        <v>182</v>
      </c>
      <c r="D6" s="9">
        <v>51</v>
      </c>
      <c r="E6" s="9">
        <v>5</v>
      </c>
      <c r="F6" s="9">
        <v>126</v>
      </c>
      <c r="G6" t="s">
        <v>32</v>
      </c>
      <c r="H6" t="s">
        <v>32</v>
      </c>
    </row>
    <row r="7" spans="1:31" ht="12" customHeight="1" x14ac:dyDescent="0.2">
      <c r="A7" s="24" t="s">
        <v>32</v>
      </c>
      <c r="B7" s="1" t="s">
        <v>10</v>
      </c>
      <c r="C7" s="9">
        <v>300</v>
      </c>
      <c r="D7" s="9">
        <v>68</v>
      </c>
      <c r="E7" s="9">
        <v>4</v>
      </c>
      <c r="F7" s="9">
        <v>228</v>
      </c>
      <c r="G7" t="s">
        <v>32</v>
      </c>
      <c r="H7" t="s">
        <v>32</v>
      </c>
    </row>
    <row r="8" spans="1:31" ht="12" customHeight="1" x14ac:dyDescent="0.2">
      <c r="A8" s="24" t="s">
        <v>32</v>
      </c>
      <c r="B8" s="1" t="s">
        <v>11</v>
      </c>
      <c r="C8" s="9">
        <v>598</v>
      </c>
      <c r="D8" s="9">
        <v>124</v>
      </c>
      <c r="E8" s="9">
        <v>14</v>
      </c>
      <c r="F8" s="9">
        <v>460</v>
      </c>
      <c r="G8" t="s">
        <v>32</v>
      </c>
      <c r="H8" t="s">
        <v>32</v>
      </c>
    </row>
    <row r="9" spans="1:31" ht="12" customHeight="1" x14ac:dyDescent="0.2">
      <c r="A9" s="24" t="s">
        <v>32</v>
      </c>
      <c r="B9" s="1" t="s">
        <v>12</v>
      </c>
      <c r="C9" s="9">
        <v>1213</v>
      </c>
      <c r="D9" s="9">
        <v>210</v>
      </c>
      <c r="E9" s="9">
        <v>26</v>
      </c>
      <c r="F9" s="9">
        <v>977</v>
      </c>
      <c r="G9" t="s">
        <v>32</v>
      </c>
      <c r="H9" t="s">
        <v>32</v>
      </c>
    </row>
    <row r="10" spans="1:31" ht="12" customHeight="1" x14ac:dyDescent="0.2">
      <c r="A10" s="24" t="s">
        <v>32</v>
      </c>
      <c r="B10" s="1" t="s">
        <v>13</v>
      </c>
      <c r="C10" s="9">
        <v>1368</v>
      </c>
      <c r="D10" s="9">
        <v>241</v>
      </c>
      <c r="E10" s="9">
        <v>24</v>
      </c>
      <c r="F10" s="9">
        <v>1103</v>
      </c>
      <c r="G10" t="s">
        <v>32</v>
      </c>
      <c r="H10" t="s">
        <v>32</v>
      </c>
    </row>
    <row r="11" spans="1:31" ht="12" customHeight="1" x14ac:dyDescent="0.2">
      <c r="A11" s="24" t="s">
        <v>32</v>
      </c>
      <c r="B11" s="1" t="s">
        <v>14</v>
      </c>
      <c r="C11" s="9">
        <v>2117</v>
      </c>
      <c r="D11" s="9">
        <v>484</v>
      </c>
      <c r="E11" s="9">
        <v>27</v>
      </c>
      <c r="F11" s="9">
        <v>1606</v>
      </c>
      <c r="G11" t="s">
        <v>32</v>
      </c>
      <c r="H11" t="s">
        <v>32</v>
      </c>
    </row>
    <row r="12" spans="1:31" ht="12" customHeight="1" x14ac:dyDescent="0.2">
      <c r="A12" s="24" t="s">
        <v>32</v>
      </c>
      <c r="B12" s="1" t="s">
        <v>15</v>
      </c>
      <c r="C12" s="9">
        <v>2940</v>
      </c>
      <c r="D12" s="9">
        <v>828</v>
      </c>
      <c r="E12" s="9">
        <v>86</v>
      </c>
      <c r="F12" s="9">
        <v>2026</v>
      </c>
      <c r="G12" t="s">
        <v>32</v>
      </c>
      <c r="H12" t="s">
        <v>32</v>
      </c>
    </row>
    <row r="13" spans="1:31" ht="12" customHeight="1" x14ac:dyDescent="0.2">
      <c r="A13" s="24" t="s">
        <v>32</v>
      </c>
      <c r="B13" s="1" t="s">
        <v>16</v>
      </c>
      <c r="C13" s="9">
        <v>3045</v>
      </c>
      <c r="D13" s="9">
        <v>886</v>
      </c>
      <c r="E13" s="9">
        <v>90</v>
      </c>
      <c r="F13" s="9">
        <v>2069</v>
      </c>
      <c r="G13" t="s">
        <v>32</v>
      </c>
      <c r="H13" t="s">
        <v>32</v>
      </c>
    </row>
    <row r="14" spans="1:31" ht="12" customHeight="1" x14ac:dyDescent="0.2">
      <c r="A14" s="24" t="s">
        <v>32</v>
      </c>
      <c r="B14" s="1" t="s">
        <v>17</v>
      </c>
      <c r="C14" s="9">
        <v>2239</v>
      </c>
      <c r="D14" s="9">
        <v>741</v>
      </c>
      <c r="E14" s="9">
        <v>63</v>
      </c>
      <c r="F14" s="9">
        <v>1435</v>
      </c>
      <c r="G14" t="s">
        <v>32</v>
      </c>
      <c r="H14" t="s">
        <v>32</v>
      </c>
    </row>
    <row r="15" spans="1:31" ht="12" customHeight="1" x14ac:dyDescent="0.2">
      <c r="A15" s="24" t="s">
        <v>32</v>
      </c>
      <c r="B15" s="1" t="s">
        <v>18</v>
      </c>
      <c r="C15" s="9">
        <v>1614</v>
      </c>
      <c r="D15" s="9">
        <v>554</v>
      </c>
      <c r="E15" s="9">
        <v>54</v>
      </c>
      <c r="F15" s="9">
        <v>1006</v>
      </c>
      <c r="G15" t="s">
        <v>32</v>
      </c>
      <c r="H15" t="s">
        <v>32</v>
      </c>
    </row>
    <row r="16" spans="1:31" ht="12" customHeight="1" x14ac:dyDescent="0.2">
      <c r="A16" s="24" t="s">
        <v>32</v>
      </c>
      <c r="B16" s="1" t="s">
        <v>19</v>
      </c>
      <c r="C16" s="9">
        <v>1468</v>
      </c>
      <c r="D16" s="9">
        <v>571</v>
      </c>
      <c r="E16" s="9">
        <v>50</v>
      </c>
      <c r="F16" s="9">
        <v>847</v>
      </c>
      <c r="G16" t="s">
        <v>32</v>
      </c>
      <c r="H16" t="s">
        <v>32</v>
      </c>
    </row>
    <row r="17" spans="1:8" ht="12" customHeight="1" x14ac:dyDescent="0.2">
      <c r="A17" s="24" t="s">
        <v>32</v>
      </c>
      <c r="B17" s="1" t="s">
        <v>20</v>
      </c>
      <c r="C17" s="9">
        <v>1207</v>
      </c>
      <c r="D17" s="9">
        <v>486</v>
      </c>
      <c r="E17" s="9">
        <v>45</v>
      </c>
      <c r="F17" s="9">
        <v>676</v>
      </c>
      <c r="G17" t="s">
        <v>32</v>
      </c>
      <c r="H17" t="s">
        <v>32</v>
      </c>
    </row>
    <row r="18" spans="1:8" ht="12" customHeight="1" x14ac:dyDescent="0.2">
      <c r="A18" s="24" t="s">
        <v>32</v>
      </c>
      <c r="B18" s="1" t="s">
        <v>21</v>
      </c>
      <c r="C18" s="9">
        <v>1007</v>
      </c>
      <c r="D18" s="9">
        <v>452</v>
      </c>
      <c r="E18" s="9">
        <v>27</v>
      </c>
      <c r="F18" s="9">
        <v>528</v>
      </c>
      <c r="G18" t="s">
        <v>32</v>
      </c>
      <c r="H18" t="s">
        <v>32</v>
      </c>
    </row>
    <row r="19" spans="1:8" ht="12" customHeight="1" x14ac:dyDescent="0.2">
      <c r="A19" s="24" t="s">
        <v>32</v>
      </c>
      <c r="B19" s="1" t="s">
        <v>22</v>
      </c>
      <c r="C19" s="9">
        <v>866</v>
      </c>
      <c r="D19" s="9">
        <v>597</v>
      </c>
      <c r="E19" s="9">
        <v>21</v>
      </c>
      <c r="F19" s="9">
        <v>248</v>
      </c>
      <c r="G19" t="s">
        <v>32</v>
      </c>
      <c r="H19" t="s">
        <v>32</v>
      </c>
    </row>
    <row r="20" spans="1:8" ht="12" customHeight="1" x14ac:dyDescent="0.2">
      <c r="A20" s="24" t="s">
        <v>32</v>
      </c>
      <c r="B20" s="1" t="s">
        <v>23</v>
      </c>
      <c r="C20" s="9">
        <v>807</v>
      </c>
      <c r="D20" s="9">
        <v>682</v>
      </c>
      <c r="E20" s="9">
        <v>8</v>
      </c>
      <c r="F20" s="9">
        <v>117</v>
      </c>
      <c r="G20" t="s">
        <v>32</v>
      </c>
      <c r="H20" t="s">
        <v>32</v>
      </c>
    </row>
    <row r="21" spans="1:8" ht="12" customHeight="1" x14ac:dyDescent="0.2">
      <c r="A21" s="24" t="s">
        <v>32</v>
      </c>
      <c r="B21" s="1" t="s">
        <v>24</v>
      </c>
      <c r="C21" s="9">
        <v>614</v>
      </c>
      <c r="D21" s="9">
        <v>525</v>
      </c>
      <c r="E21" s="9">
        <v>7</v>
      </c>
      <c r="F21" s="9">
        <v>82</v>
      </c>
      <c r="G21" t="s">
        <v>32</v>
      </c>
      <c r="H21" t="s">
        <v>32</v>
      </c>
    </row>
    <row r="22" spans="1:8" ht="12" customHeight="1" x14ac:dyDescent="0.2">
      <c r="A22" s="24" t="s">
        <v>32</v>
      </c>
      <c r="B22" s="1" t="s">
        <v>25</v>
      </c>
      <c r="C22" s="9">
        <v>316</v>
      </c>
      <c r="D22" s="9">
        <v>283</v>
      </c>
      <c r="E22" s="9">
        <v>4</v>
      </c>
      <c r="F22" s="9">
        <v>29</v>
      </c>
      <c r="G22" t="s">
        <v>32</v>
      </c>
      <c r="H22" t="s">
        <v>32</v>
      </c>
    </row>
    <row r="23" spans="1:8" ht="12" customHeight="1" x14ac:dyDescent="0.2">
      <c r="A23" s="24" t="s">
        <v>32</v>
      </c>
      <c r="B23" s="1" t="s">
        <v>26</v>
      </c>
      <c r="C23" s="9">
        <v>175</v>
      </c>
      <c r="D23" s="9">
        <v>155</v>
      </c>
      <c r="E23" s="9">
        <v>2</v>
      </c>
      <c r="F23" s="9">
        <v>18</v>
      </c>
      <c r="G23" t="s">
        <v>32</v>
      </c>
      <c r="H23" t="s">
        <v>32</v>
      </c>
    </row>
    <row r="24" spans="1:8" ht="12" customHeight="1" x14ac:dyDescent="0.25">
      <c r="A24" s="24" t="s">
        <v>32</v>
      </c>
      <c r="B24" s="1" t="s">
        <v>27</v>
      </c>
      <c r="C24" s="9">
        <v>118</v>
      </c>
      <c r="D24" s="9">
        <v>94</v>
      </c>
      <c r="E24" s="9" t="s">
        <v>43</v>
      </c>
      <c r="F24" s="9">
        <v>24</v>
      </c>
      <c r="G24" t="s">
        <v>32</v>
      </c>
      <c r="H24" t="s">
        <v>32</v>
      </c>
    </row>
    <row r="25" spans="1:8" ht="12" customHeight="1" x14ac:dyDescent="0.2">
      <c r="A25" s="24" t="s">
        <v>32</v>
      </c>
      <c r="B25" s="1" t="s">
        <v>28</v>
      </c>
      <c r="C25" s="9">
        <v>5</v>
      </c>
      <c r="D25" s="9">
        <v>4</v>
      </c>
      <c r="E25" s="9" t="s">
        <v>43</v>
      </c>
      <c r="F25" s="9">
        <v>1</v>
      </c>
      <c r="G25" t="s">
        <v>32</v>
      </c>
      <c r="H25" t="s">
        <v>32</v>
      </c>
    </row>
    <row r="26" spans="1:8" ht="12" customHeight="1" x14ac:dyDescent="0.2">
      <c r="A26" s="25" t="s">
        <v>29</v>
      </c>
      <c r="B26" s="4" t="s">
        <v>32</v>
      </c>
      <c r="C26" s="3">
        <v>11939</v>
      </c>
      <c r="D26" s="3">
        <v>4588</v>
      </c>
      <c r="E26" s="3">
        <v>333</v>
      </c>
      <c r="F26" s="3">
        <v>7018</v>
      </c>
    </row>
    <row r="27" spans="1:8" ht="12" customHeight="1" x14ac:dyDescent="0.2">
      <c r="A27" s="24" t="s">
        <v>32</v>
      </c>
      <c r="B27" s="1" t="s">
        <v>9</v>
      </c>
      <c r="C27" s="9">
        <v>97</v>
      </c>
      <c r="D27" s="9">
        <v>25</v>
      </c>
      <c r="E27" s="9">
        <v>3</v>
      </c>
      <c r="F27" s="9">
        <v>69</v>
      </c>
      <c r="G27" t="s">
        <v>32</v>
      </c>
      <c r="H27" t="s">
        <v>32</v>
      </c>
    </row>
    <row r="28" spans="1:8" ht="12" customHeight="1" x14ac:dyDescent="0.2">
      <c r="A28" s="24" t="s">
        <v>32</v>
      </c>
      <c r="B28" s="1" t="s">
        <v>10</v>
      </c>
      <c r="C28" s="9">
        <v>139</v>
      </c>
      <c r="D28" s="9">
        <v>32</v>
      </c>
      <c r="E28" s="9">
        <v>3</v>
      </c>
      <c r="F28" s="9">
        <v>104</v>
      </c>
      <c r="G28" t="s">
        <v>32</v>
      </c>
      <c r="H28" t="s">
        <v>32</v>
      </c>
    </row>
    <row r="29" spans="1:8" ht="12" customHeight="1" x14ac:dyDescent="0.2">
      <c r="A29" s="24" t="s">
        <v>32</v>
      </c>
      <c r="B29" s="1" t="s">
        <v>11</v>
      </c>
      <c r="C29" s="9">
        <v>294</v>
      </c>
      <c r="D29" s="9">
        <v>54</v>
      </c>
      <c r="E29" s="9">
        <v>6</v>
      </c>
      <c r="F29" s="9">
        <v>234</v>
      </c>
      <c r="G29" t="s">
        <v>32</v>
      </c>
      <c r="H29" t="s">
        <v>32</v>
      </c>
    </row>
    <row r="30" spans="1:8" ht="12" customHeight="1" x14ac:dyDescent="0.2">
      <c r="A30" s="24" t="s">
        <v>32</v>
      </c>
      <c r="B30" s="1" t="s">
        <v>12</v>
      </c>
      <c r="C30" s="9">
        <v>614</v>
      </c>
      <c r="D30" s="9">
        <v>109</v>
      </c>
      <c r="E30" s="9">
        <v>11</v>
      </c>
      <c r="F30" s="9">
        <v>494</v>
      </c>
      <c r="G30" t="s">
        <v>32</v>
      </c>
      <c r="H30" t="s">
        <v>32</v>
      </c>
    </row>
    <row r="31" spans="1:8" ht="12" customHeight="1" x14ac:dyDescent="0.2">
      <c r="A31" s="24" t="s">
        <v>32</v>
      </c>
      <c r="B31" s="1" t="s">
        <v>13</v>
      </c>
      <c r="C31" s="9">
        <v>731</v>
      </c>
      <c r="D31" s="9">
        <v>121</v>
      </c>
      <c r="E31" s="9">
        <v>14</v>
      </c>
      <c r="F31" s="9">
        <v>596</v>
      </c>
      <c r="G31" t="s">
        <v>32</v>
      </c>
      <c r="H31" t="s">
        <v>32</v>
      </c>
    </row>
    <row r="32" spans="1:8" ht="12" customHeight="1" x14ac:dyDescent="0.2">
      <c r="A32" s="24" t="s">
        <v>32</v>
      </c>
      <c r="B32" s="1" t="s">
        <v>14</v>
      </c>
      <c r="C32" s="9">
        <v>1124</v>
      </c>
      <c r="D32" s="9">
        <v>269</v>
      </c>
      <c r="E32" s="9">
        <v>15</v>
      </c>
      <c r="F32" s="9">
        <v>840</v>
      </c>
      <c r="G32" t="s">
        <v>32</v>
      </c>
      <c r="H32" t="s">
        <v>32</v>
      </c>
    </row>
    <row r="33" spans="1:8" ht="12" customHeight="1" x14ac:dyDescent="0.2">
      <c r="A33" s="24" t="s">
        <v>32</v>
      </c>
      <c r="B33" s="1" t="s">
        <v>15</v>
      </c>
      <c r="C33" s="9">
        <v>1527</v>
      </c>
      <c r="D33" s="9">
        <v>451</v>
      </c>
      <c r="E33" s="9">
        <v>50</v>
      </c>
      <c r="F33" s="9">
        <v>1026</v>
      </c>
      <c r="G33" t="s">
        <v>32</v>
      </c>
      <c r="H33" t="s">
        <v>32</v>
      </c>
    </row>
    <row r="34" spans="1:8" ht="12" customHeight="1" x14ac:dyDescent="0.2">
      <c r="A34" s="24" t="s">
        <v>32</v>
      </c>
      <c r="B34" s="1" t="s">
        <v>16</v>
      </c>
      <c r="C34" s="9">
        <v>1578</v>
      </c>
      <c r="D34" s="9">
        <v>480</v>
      </c>
      <c r="E34" s="9">
        <v>52</v>
      </c>
      <c r="F34" s="9">
        <v>1046</v>
      </c>
      <c r="G34" t="s">
        <v>32</v>
      </c>
      <c r="H34" t="s">
        <v>32</v>
      </c>
    </row>
    <row r="35" spans="1:8" ht="12" customHeight="1" x14ac:dyDescent="0.2">
      <c r="A35" s="24" t="s">
        <v>32</v>
      </c>
      <c r="B35" s="1" t="s">
        <v>17</v>
      </c>
      <c r="C35" s="9">
        <v>1158</v>
      </c>
      <c r="D35" s="9">
        <v>397</v>
      </c>
      <c r="E35" s="9">
        <v>41</v>
      </c>
      <c r="F35" s="9">
        <v>720</v>
      </c>
      <c r="G35" t="s">
        <v>32</v>
      </c>
      <c r="H35" t="s">
        <v>32</v>
      </c>
    </row>
    <row r="36" spans="1:8" ht="12" customHeight="1" x14ac:dyDescent="0.2">
      <c r="A36" s="24" t="s">
        <v>32</v>
      </c>
      <c r="B36" s="1" t="s">
        <v>18</v>
      </c>
      <c r="C36" s="9">
        <v>922</v>
      </c>
      <c r="D36" s="9">
        <v>348</v>
      </c>
      <c r="E36" s="9">
        <v>34</v>
      </c>
      <c r="F36" s="9">
        <v>540</v>
      </c>
      <c r="G36" t="s">
        <v>32</v>
      </c>
      <c r="H36" t="s">
        <v>32</v>
      </c>
    </row>
    <row r="37" spans="1:8" ht="12" customHeight="1" x14ac:dyDescent="0.2">
      <c r="A37" s="24" t="s">
        <v>32</v>
      </c>
      <c r="B37" s="1" t="s">
        <v>19</v>
      </c>
      <c r="C37" s="9">
        <v>802</v>
      </c>
      <c r="D37" s="9">
        <v>340</v>
      </c>
      <c r="E37" s="9">
        <v>33</v>
      </c>
      <c r="F37" s="9">
        <v>429</v>
      </c>
      <c r="G37" t="s">
        <v>32</v>
      </c>
      <c r="H37" t="s">
        <v>32</v>
      </c>
    </row>
    <row r="38" spans="1:8" ht="12" customHeight="1" x14ac:dyDescent="0.2">
      <c r="A38" s="24" t="s">
        <v>32</v>
      </c>
      <c r="B38" s="1" t="s">
        <v>20</v>
      </c>
      <c r="C38" s="9">
        <v>695</v>
      </c>
      <c r="D38" s="9">
        <v>304</v>
      </c>
      <c r="E38" s="9">
        <v>35</v>
      </c>
      <c r="F38" s="9">
        <v>356</v>
      </c>
      <c r="G38" t="s">
        <v>32</v>
      </c>
      <c r="H38" t="s">
        <v>32</v>
      </c>
    </row>
    <row r="39" spans="1:8" ht="12" customHeight="1" x14ac:dyDescent="0.2">
      <c r="A39" s="24" t="s">
        <v>32</v>
      </c>
      <c r="B39" s="1" t="s">
        <v>21</v>
      </c>
      <c r="C39" s="9">
        <v>601</v>
      </c>
      <c r="D39" s="9">
        <v>303</v>
      </c>
      <c r="E39" s="9">
        <v>17</v>
      </c>
      <c r="F39" s="9">
        <v>281</v>
      </c>
      <c r="G39" t="s">
        <v>32</v>
      </c>
      <c r="H39" t="s">
        <v>32</v>
      </c>
    </row>
    <row r="40" spans="1:8" ht="12" customHeight="1" x14ac:dyDescent="0.2">
      <c r="A40" s="24" t="s">
        <v>32</v>
      </c>
      <c r="B40" s="1" t="s">
        <v>22</v>
      </c>
      <c r="C40" s="9">
        <v>498</v>
      </c>
      <c r="D40" s="9">
        <v>360</v>
      </c>
      <c r="E40" s="9">
        <v>9</v>
      </c>
      <c r="F40" s="9">
        <v>129</v>
      </c>
      <c r="G40" t="s">
        <v>32</v>
      </c>
      <c r="H40" t="s">
        <v>32</v>
      </c>
    </row>
    <row r="41" spans="1:8" ht="12" customHeight="1" x14ac:dyDescent="0.2">
      <c r="A41" s="24" t="s">
        <v>32</v>
      </c>
      <c r="B41" s="1" t="s">
        <v>23</v>
      </c>
      <c r="C41" s="9">
        <v>434</v>
      </c>
      <c r="D41" s="9">
        <v>366</v>
      </c>
      <c r="E41" s="9">
        <v>3</v>
      </c>
      <c r="F41" s="9">
        <v>65</v>
      </c>
      <c r="G41" t="s">
        <v>32</v>
      </c>
      <c r="H41" t="s">
        <v>32</v>
      </c>
    </row>
    <row r="42" spans="1:8" ht="12" customHeight="1" x14ac:dyDescent="0.2">
      <c r="A42" s="24" t="s">
        <v>32</v>
      </c>
      <c r="B42" s="1" t="s">
        <v>24</v>
      </c>
      <c r="C42" s="9">
        <v>359</v>
      </c>
      <c r="D42" s="9">
        <v>311</v>
      </c>
      <c r="E42" s="9">
        <v>3</v>
      </c>
      <c r="F42" s="9">
        <v>45</v>
      </c>
      <c r="G42" t="s">
        <v>32</v>
      </c>
      <c r="H42" t="s">
        <v>32</v>
      </c>
    </row>
    <row r="43" spans="1:8" ht="12" customHeight="1" x14ac:dyDescent="0.2">
      <c r="A43" s="24" t="s">
        <v>32</v>
      </c>
      <c r="B43" s="1" t="s">
        <v>25</v>
      </c>
      <c r="C43" s="9">
        <v>181</v>
      </c>
      <c r="D43" s="9">
        <v>158</v>
      </c>
      <c r="E43" s="9">
        <v>4</v>
      </c>
      <c r="F43" s="9">
        <v>19</v>
      </c>
      <c r="G43" t="s">
        <v>32</v>
      </c>
      <c r="H43" t="s">
        <v>32</v>
      </c>
    </row>
    <row r="44" spans="1:8" ht="12" customHeight="1" x14ac:dyDescent="0.2">
      <c r="A44" s="24" t="s">
        <v>32</v>
      </c>
      <c r="B44" s="1" t="s">
        <v>26</v>
      </c>
      <c r="C44" s="9">
        <v>107</v>
      </c>
      <c r="D44" s="9">
        <v>96</v>
      </c>
      <c r="E44" s="9" t="s">
        <v>43</v>
      </c>
      <c r="F44" s="9">
        <v>11</v>
      </c>
      <c r="G44" t="s">
        <v>32</v>
      </c>
      <c r="H44" t="s">
        <v>32</v>
      </c>
    </row>
    <row r="45" spans="1:8" ht="12" customHeight="1" x14ac:dyDescent="0.2">
      <c r="A45" s="24" t="s">
        <v>32</v>
      </c>
      <c r="B45" s="1" t="s">
        <v>27</v>
      </c>
      <c r="C45" s="9">
        <v>74</v>
      </c>
      <c r="D45" s="9">
        <v>61</v>
      </c>
      <c r="E45" s="9" t="s">
        <v>43</v>
      </c>
      <c r="F45" s="9">
        <v>13</v>
      </c>
      <c r="G45" t="s">
        <v>32</v>
      </c>
      <c r="H45" t="s">
        <v>32</v>
      </c>
    </row>
    <row r="46" spans="1:8" ht="12" customHeight="1" x14ac:dyDescent="0.2">
      <c r="A46" s="24" t="s">
        <v>32</v>
      </c>
      <c r="B46" s="1" t="s">
        <v>28</v>
      </c>
      <c r="C46" s="9">
        <v>4</v>
      </c>
      <c r="D46" s="9">
        <v>3</v>
      </c>
      <c r="E46" s="9" t="s">
        <v>43</v>
      </c>
      <c r="F46" s="9">
        <v>1</v>
      </c>
      <c r="G46" t="s">
        <v>32</v>
      </c>
      <c r="H46" t="s">
        <v>32</v>
      </c>
    </row>
    <row r="47" spans="1:8" ht="12" customHeight="1" x14ac:dyDescent="0.2">
      <c r="A47" s="25" t="s">
        <v>30</v>
      </c>
      <c r="B47" s="4" t="s">
        <v>32</v>
      </c>
      <c r="C47" s="3">
        <v>10260</v>
      </c>
      <c r="D47" s="3">
        <v>3448</v>
      </c>
      <c r="E47" s="3">
        <v>224</v>
      </c>
      <c r="F47" s="3">
        <v>6588</v>
      </c>
    </row>
    <row r="48" spans="1:8" ht="12" customHeight="1" x14ac:dyDescent="0.2">
      <c r="A48" s="24" t="s">
        <v>32</v>
      </c>
      <c r="B48" s="1" t="s">
        <v>9</v>
      </c>
      <c r="C48" s="9">
        <v>85</v>
      </c>
      <c r="D48" s="9">
        <v>26</v>
      </c>
      <c r="E48" s="9">
        <v>2</v>
      </c>
      <c r="F48" s="9">
        <v>57</v>
      </c>
      <c r="G48" t="s">
        <v>32</v>
      </c>
      <c r="H48" t="s">
        <v>32</v>
      </c>
    </row>
    <row r="49" spans="1:8" ht="12" customHeight="1" x14ac:dyDescent="0.2">
      <c r="A49" s="24" t="s">
        <v>32</v>
      </c>
      <c r="B49" s="1" t="s">
        <v>10</v>
      </c>
      <c r="C49" s="9">
        <v>161</v>
      </c>
      <c r="D49" s="9">
        <v>36</v>
      </c>
      <c r="E49" s="9">
        <v>1</v>
      </c>
      <c r="F49" s="9">
        <v>124</v>
      </c>
      <c r="G49" t="s">
        <v>32</v>
      </c>
      <c r="H49" t="s">
        <v>32</v>
      </c>
    </row>
    <row r="50" spans="1:8" ht="12" customHeight="1" x14ac:dyDescent="0.2">
      <c r="A50" s="24" t="s">
        <v>32</v>
      </c>
      <c r="B50" s="1" t="s">
        <v>11</v>
      </c>
      <c r="C50" s="9">
        <v>304</v>
      </c>
      <c r="D50" s="9">
        <v>70</v>
      </c>
      <c r="E50" s="9">
        <v>8</v>
      </c>
      <c r="F50" s="9">
        <v>226</v>
      </c>
      <c r="G50" t="s">
        <v>32</v>
      </c>
      <c r="H50" t="s">
        <v>32</v>
      </c>
    </row>
    <row r="51" spans="1:8" ht="12" customHeight="1" x14ac:dyDescent="0.2">
      <c r="A51" s="24" t="s">
        <v>32</v>
      </c>
      <c r="B51" s="1" t="s">
        <v>12</v>
      </c>
      <c r="C51" s="9">
        <v>599</v>
      </c>
      <c r="D51" s="9">
        <v>101</v>
      </c>
      <c r="E51" s="9">
        <v>15</v>
      </c>
      <c r="F51" s="9">
        <v>483</v>
      </c>
      <c r="G51" t="s">
        <v>32</v>
      </c>
      <c r="H51" t="s">
        <v>32</v>
      </c>
    </row>
    <row r="52" spans="1:8" ht="12" customHeight="1" x14ac:dyDescent="0.2">
      <c r="A52" s="24" t="s">
        <v>32</v>
      </c>
      <c r="B52" s="1" t="s">
        <v>13</v>
      </c>
      <c r="C52" s="9">
        <v>637</v>
      </c>
      <c r="D52" s="9">
        <v>120</v>
      </c>
      <c r="E52" s="9">
        <v>10</v>
      </c>
      <c r="F52" s="9">
        <v>507</v>
      </c>
      <c r="G52" t="s">
        <v>32</v>
      </c>
      <c r="H52" t="s">
        <v>32</v>
      </c>
    </row>
    <row r="53" spans="1:8" ht="12" customHeight="1" x14ac:dyDescent="0.2">
      <c r="A53" s="24" t="s">
        <v>32</v>
      </c>
      <c r="B53" s="1" t="s">
        <v>14</v>
      </c>
      <c r="C53" s="9">
        <v>993</v>
      </c>
      <c r="D53" s="9">
        <v>215</v>
      </c>
      <c r="E53" s="9">
        <v>12</v>
      </c>
      <c r="F53" s="9">
        <v>766</v>
      </c>
      <c r="G53" t="s">
        <v>32</v>
      </c>
      <c r="H53" t="s">
        <v>32</v>
      </c>
    </row>
    <row r="54" spans="1:8" ht="12" customHeight="1" x14ac:dyDescent="0.2">
      <c r="A54" s="24" t="s">
        <v>32</v>
      </c>
      <c r="B54" s="1" t="s">
        <v>15</v>
      </c>
      <c r="C54" s="9">
        <v>1413</v>
      </c>
      <c r="D54" s="9">
        <v>377</v>
      </c>
      <c r="E54" s="9">
        <v>36</v>
      </c>
      <c r="F54" s="9">
        <v>1000</v>
      </c>
      <c r="G54" t="s">
        <v>32</v>
      </c>
      <c r="H54" t="s">
        <v>32</v>
      </c>
    </row>
    <row r="55" spans="1:8" ht="12" customHeight="1" x14ac:dyDescent="0.2">
      <c r="A55" s="24" t="s">
        <v>32</v>
      </c>
      <c r="B55" s="1" t="s">
        <v>16</v>
      </c>
      <c r="C55" s="9">
        <v>1467</v>
      </c>
      <c r="D55" s="9">
        <v>406</v>
      </c>
      <c r="E55" s="9">
        <v>38</v>
      </c>
      <c r="F55" s="9">
        <v>1023</v>
      </c>
      <c r="G55" t="s">
        <v>32</v>
      </c>
      <c r="H55" t="s">
        <v>32</v>
      </c>
    </row>
    <row r="56" spans="1:8" ht="12" customHeight="1" x14ac:dyDescent="0.2">
      <c r="A56" s="24" t="s">
        <v>32</v>
      </c>
      <c r="B56" s="1" t="s">
        <v>17</v>
      </c>
      <c r="C56" s="9">
        <v>1081</v>
      </c>
      <c r="D56" s="9">
        <v>344</v>
      </c>
      <c r="E56" s="9">
        <v>22</v>
      </c>
      <c r="F56" s="9">
        <v>715</v>
      </c>
      <c r="G56" t="s">
        <v>32</v>
      </c>
      <c r="H56" t="s">
        <v>32</v>
      </c>
    </row>
    <row r="57" spans="1:8" ht="12" customHeight="1" x14ac:dyDescent="0.2">
      <c r="A57" s="24" t="s">
        <v>32</v>
      </c>
      <c r="B57" s="1" t="s">
        <v>18</v>
      </c>
      <c r="C57" s="9">
        <v>692</v>
      </c>
      <c r="D57" s="9">
        <v>206</v>
      </c>
      <c r="E57" s="9">
        <v>20</v>
      </c>
      <c r="F57" s="9">
        <v>466</v>
      </c>
      <c r="G57" t="s">
        <v>32</v>
      </c>
      <c r="H57" t="s">
        <v>32</v>
      </c>
    </row>
    <row r="58" spans="1:8" ht="12" customHeight="1" x14ac:dyDescent="0.2">
      <c r="A58" s="24" t="s">
        <v>32</v>
      </c>
      <c r="B58" s="1" t="s">
        <v>19</v>
      </c>
      <c r="C58" s="9">
        <v>666</v>
      </c>
      <c r="D58" s="9">
        <v>231</v>
      </c>
      <c r="E58" s="9">
        <v>17</v>
      </c>
      <c r="F58" s="9">
        <v>418</v>
      </c>
      <c r="G58" t="s">
        <v>32</v>
      </c>
      <c r="H58" t="s">
        <v>32</v>
      </c>
    </row>
    <row r="59" spans="1:8" ht="12" customHeight="1" x14ac:dyDescent="0.2">
      <c r="A59" s="24" t="s">
        <v>32</v>
      </c>
      <c r="B59" s="1" t="s">
        <v>20</v>
      </c>
      <c r="C59" s="9">
        <v>512</v>
      </c>
      <c r="D59" s="9">
        <v>182</v>
      </c>
      <c r="E59" s="9">
        <v>10</v>
      </c>
      <c r="F59" s="9">
        <v>320</v>
      </c>
      <c r="G59" t="s">
        <v>32</v>
      </c>
      <c r="H59" t="s">
        <v>32</v>
      </c>
    </row>
    <row r="60" spans="1:8" ht="12" customHeight="1" x14ac:dyDescent="0.2">
      <c r="A60" s="24" t="s">
        <v>32</v>
      </c>
      <c r="B60" s="1" t="s">
        <v>21</v>
      </c>
      <c r="C60" s="9">
        <v>406</v>
      </c>
      <c r="D60" s="9">
        <v>149</v>
      </c>
      <c r="E60" s="9">
        <v>10</v>
      </c>
      <c r="F60" s="9">
        <v>247</v>
      </c>
      <c r="G60" t="s">
        <v>32</v>
      </c>
      <c r="H60" t="s">
        <v>32</v>
      </c>
    </row>
    <row r="61" spans="1:8" ht="12" customHeight="1" x14ac:dyDescent="0.2">
      <c r="A61" s="24" t="s">
        <v>32</v>
      </c>
      <c r="B61" s="1" t="s">
        <v>22</v>
      </c>
      <c r="C61" s="9">
        <v>368</v>
      </c>
      <c r="D61" s="9">
        <v>237</v>
      </c>
      <c r="E61" s="9">
        <v>12</v>
      </c>
      <c r="F61" s="9">
        <v>119</v>
      </c>
      <c r="G61" t="s">
        <v>32</v>
      </c>
      <c r="H61" t="s">
        <v>32</v>
      </c>
    </row>
    <row r="62" spans="1:8" ht="12" customHeight="1" x14ac:dyDescent="0.2">
      <c r="A62" s="24" t="s">
        <v>32</v>
      </c>
      <c r="B62" s="1" t="s">
        <v>23</v>
      </c>
      <c r="C62" s="9">
        <v>373</v>
      </c>
      <c r="D62" s="9">
        <v>316</v>
      </c>
      <c r="E62" s="9">
        <v>5</v>
      </c>
      <c r="F62" s="9">
        <v>52</v>
      </c>
      <c r="G62" t="s">
        <v>32</v>
      </c>
      <c r="H62" t="s">
        <v>32</v>
      </c>
    </row>
    <row r="63" spans="1:8" ht="12" customHeight="1" x14ac:dyDescent="0.2">
      <c r="A63" s="24" t="s">
        <v>32</v>
      </c>
      <c r="B63" s="1" t="s">
        <v>24</v>
      </c>
      <c r="C63" s="9">
        <v>255</v>
      </c>
      <c r="D63" s="9">
        <v>214</v>
      </c>
      <c r="E63" s="9">
        <v>4</v>
      </c>
      <c r="F63" s="9">
        <v>37</v>
      </c>
      <c r="G63" t="s">
        <v>32</v>
      </c>
      <c r="H63" t="s">
        <v>32</v>
      </c>
    </row>
    <row r="64" spans="1:8" ht="12" customHeight="1" x14ac:dyDescent="0.2">
      <c r="A64" s="24" t="s">
        <v>32</v>
      </c>
      <c r="B64" s="1" t="s">
        <v>25</v>
      </c>
      <c r="C64" s="9">
        <v>135</v>
      </c>
      <c r="D64" s="9">
        <v>125</v>
      </c>
      <c r="E64" s="9" t="s">
        <v>43</v>
      </c>
      <c r="F64" s="9">
        <v>10</v>
      </c>
      <c r="G64" t="s">
        <v>32</v>
      </c>
      <c r="H64" t="s">
        <v>32</v>
      </c>
    </row>
    <row r="65" spans="1:31" ht="12" customHeight="1" x14ac:dyDescent="0.2">
      <c r="A65" s="24" t="s">
        <v>32</v>
      </c>
      <c r="B65" s="1" t="s">
        <v>26</v>
      </c>
      <c r="C65" s="9">
        <v>68</v>
      </c>
      <c r="D65" s="9">
        <v>59</v>
      </c>
      <c r="E65" s="9">
        <v>2</v>
      </c>
      <c r="F65" s="9">
        <v>7</v>
      </c>
      <c r="G65" t="s">
        <v>32</v>
      </c>
      <c r="H65" t="s">
        <v>32</v>
      </c>
    </row>
    <row r="66" spans="1:31" ht="12" customHeight="1" x14ac:dyDescent="0.2">
      <c r="A66" s="24" t="s">
        <v>32</v>
      </c>
      <c r="B66" s="1" t="s">
        <v>27</v>
      </c>
      <c r="C66" s="9">
        <v>44</v>
      </c>
      <c r="D66" s="9">
        <v>33</v>
      </c>
      <c r="E66" s="9" t="s">
        <v>43</v>
      </c>
      <c r="F66" s="9">
        <v>11</v>
      </c>
      <c r="G66" t="s">
        <v>32</v>
      </c>
      <c r="H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109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2015</v>
      </c>
      <c r="D5" s="17">
        <v>1241</v>
      </c>
      <c r="E5" s="17">
        <v>71</v>
      </c>
      <c r="F5" s="17">
        <v>703</v>
      </c>
    </row>
    <row r="6" spans="1:31" ht="12" customHeight="1" x14ac:dyDescent="0.2">
      <c r="A6" s="24" t="s">
        <v>32</v>
      </c>
      <c r="B6" s="1" t="s">
        <v>9</v>
      </c>
      <c r="C6" s="9">
        <v>99</v>
      </c>
      <c r="D6" s="9">
        <v>77</v>
      </c>
      <c r="E6" s="9">
        <v>2</v>
      </c>
      <c r="F6" s="9">
        <v>20</v>
      </c>
      <c r="G6" t="s">
        <v>32</v>
      </c>
      <c r="H6" t="s">
        <v>32</v>
      </c>
    </row>
    <row r="7" spans="1:31" ht="12" customHeight="1" x14ac:dyDescent="0.2">
      <c r="A7" s="24" t="s">
        <v>32</v>
      </c>
      <c r="B7" s="1" t="s">
        <v>10</v>
      </c>
      <c r="C7" s="9">
        <v>111</v>
      </c>
      <c r="D7" s="9">
        <v>66</v>
      </c>
      <c r="E7" s="9">
        <v>3</v>
      </c>
      <c r="F7" s="9">
        <v>42</v>
      </c>
      <c r="G7" t="s">
        <v>32</v>
      </c>
      <c r="H7" t="s">
        <v>32</v>
      </c>
    </row>
    <row r="8" spans="1:31" ht="12" customHeight="1" x14ac:dyDescent="0.2">
      <c r="A8" s="24" t="s">
        <v>32</v>
      </c>
      <c r="B8" s="1" t="s">
        <v>11</v>
      </c>
      <c r="C8" s="9">
        <v>122</v>
      </c>
      <c r="D8" s="9">
        <v>71</v>
      </c>
      <c r="E8" s="9">
        <v>2</v>
      </c>
      <c r="F8" s="9">
        <v>49</v>
      </c>
      <c r="G8" t="s">
        <v>32</v>
      </c>
      <c r="H8" t="s">
        <v>32</v>
      </c>
    </row>
    <row r="9" spans="1:31" ht="12" customHeight="1" x14ac:dyDescent="0.2">
      <c r="A9" s="24" t="s">
        <v>32</v>
      </c>
      <c r="B9" s="1" t="s">
        <v>12</v>
      </c>
      <c r="C9" s="9">
        <v>123</v>
      </c>
      <c r="D9" s="9">
        <v>66</v>
      </c>
      <c r="E9" s="9">
        <v>5</v>
      </c>
      <c r="F9" s="9">
        <v>52</v>
      </c>
      <c r="G9" t="s">
        <v>32</v>
      </c>
      <c r="H9" t="s">
        <v>32</v>
      </c>
    </row>
    <row r="10" spans="1:31" ht="12" customHeight="1" x14ac:dyDescent="0.2">
      <c r="A10" s="24" t="s">
        <v>32</v>
      </c>
      <c r="B10" s="1" t="s">
        <v>13</v>
      </c>
      <c r="C10" s="9">
        <v>126</v>
      </c>
      <c r="D10" s="9">
        <v>55</v>
      </c>
      <c r="E10" s="9">
        <v>9</v>
      </c>
      <c r="F10" s="9">
        <v>62</v>
      </c>
      <c r="G10" t="s">
        <v>32</v>
      </c>
      <c r="H10" t="s">
        <v>32</v>
      </c>
    </row>
    <row r="11" spans="1:31" ht="12" customHeight="1" x14ac:dyDescent="0.2">
      <c r="A11" s="24" t="s">
        <v>32</v>
      </c>
      <c r="B11" s="1" t="s">
        <v>14</v>
      </c>
      <c r="C11" s="9">
        <v>138</v>
      </c>
      <c r="D11" s="9">
        <v>58</v>
      </c>
      <c r="E11" s="9">
        <v>6</v>
      </c>
      <c r="F11" s="9">
        <v>74</v>
      </c>
      <c r="G11" t="s">
        <v>32</v>
      </c>
      <c r="H11" t="s">
        <v>32</v>
      </c>
    </row>
    <row r="12" spans="1:31" ht="12" customHeight="1" x14ac:dyDescent="0.2">
      <c r="A12" s="24" t="s">
        <v>32</v>
      </c>
      <c r="B12" s="1" t="s">
        <v>15</v>
      </c>
      <c r="C12" s="9">
        <v>174</v>
      </c>
      <c r="D12" s="9">
        <v>85</v>
      </c>
      <c r="E12" s="9">
        <v>1</v>
      </c>
      <c r="F12" s="9">
        <v>88</v>
      </c>
      <c r="G12" t="s">
        <v>32</v>
      </c>
      <c r="H12" t="s">
        <v>32</v>
      </c>
    </row>
    <row r="13" spans="1:31" ht="12" customHeight="1" x14ac:dyDescent="0.2">
      <c r="A13" s="24" t="s">
        <v>32</v>
      </c>
      <c r="B13" s="1" t="s">
        <v>16</v>
      </c>
      <c r="C13" s="9">
        <v>151</v>
      </c>
      <c r="D13" s="9">
        <v>74</v>
      </c>
      <c r="E13" s="9">
        <v>13</v>
      </c>
      <c r="F13" s="9">
        <v>64</v>
      </c>
      <c r="G13" t="s">
        <v>32</v>
      </c>
      <c r="H13" t="s">
        <v>32</v>
      </c>
    </row>
    <row r="14" spans="1:31" ht="12" customHeight="1" x14ac:dyDescent="0.2">
      <c r="A14" s="24" t="s">
        <v>32</v>
      </c>
      <c r="B14" s="1" t="s">
        <v>17</v>
      </c>
      <c r="C14" s="9">
        <v>153</v>
      </c>
      <c r="D14" s="9">
        <v>83</v>
      </c>
      <c r="E14" s="9" t="s">
        <v>43</v>
      </c>
      <c r="F14" s="9">
        <v>70</v>
      </c>
      <c r="G14" t="s">
        <v>32</v>
      </c>
      <c r="H14" t="s">
        <v>32</v>
      </c>
    </row>
    <row r="15" spans="1:31" ht="12" customHeight="1" x14ac:dyDescent="0.2">
      <c r="A15" s="24" t="s">
        <v>32</v>
      </c>
      <c r="B15" s="1" t="s">
        <v>18</v>
      </c>
      <c r="C15" s="9">
        <v>128</v>
      </c>
      <c r="D15" s="9">
        <v>65</v>
      </c>
      <c r="E15" s="9">
        <v>5</v>
      </c>
      <c r="F15" s="9">
        <v>58</v>
      </c>
      <c r="G15" t="s">
        <v>32</v>
      </c>
      <c r="H15" t="s">
        <v>32</v>
      </c>
    </row>
    <row r="16" spans="1:31" ht="12" customHeight="1" x14ac:dyDescent="0.2">
      <c r="A16" s="24" t="s">
        <v>32</v>
      </c>
      <c r="B16" s="1" t="s">
        <v>19</v>
      </c>
      <c r="C16" s="9">
        <v>77</v>
      </c>
      <c r="D16" s="9">
        <v>39</v>
      </c>
      <c r="E16" s="9">
        <v>4</v>
      </c>
      <c r="F16" s="9">
        <v>34</v>
      </c>
      <c r="G16" t="s">
        <v>32</v>
      </c>
      <c r="H16" t="s">
        <v>32</v>
      </c>
    </row>
    <row r="17" spans="1:8" ht="12" customHeight="1" x14ac:dyDescent="0.2">
      <c r="A17" s="24" t="s">
        <v>32</v>
      </c>
      <c r="B17" s="1" t="s">
        <v>20</v>
      </c>
      <c r="C17" s="9">
        <v>88</v>
      </c>
      <c r="D17" s="9">
        <v>50</v>
      </c>
      <c r="E17" s="9">
        <v>3</v>
      </c>
      <c r="F17" s="9">
        <v>35</v>
      </c>
      <c r="G17" t="s">
        <v>32</v>
      </c>
      <c r="H17" t="s">
        <v>32</v>
      </c>
    </row>
    <row r="18" spans="1:8" ht="12" customHeight="1" x14ac:dyDescent="0.2">
      <c r="A18" s="24" t="s">
        <v>32</v>
      </c>
      <c r="B18" s="1" t="s">
        <v>21</v>
      </c>
      <c r="C18" s="9">
        <v>89</v>
      </c>
      <c r="D18" s="9">
        <v>62</v>
      </c>
      <c r="E18" s="9">
        <v>5</v>
      </c>
      <c r="F18" s="9">
        <v>22</v>
      </c>
      <c r="G18" t="s">
        <v>32</v>
      </c>
      <c r="H18" t="s">
        <v>32</v>
      </c>
    </row>
    <row r="19" spans="1:8" ht="12" customHeight="1" x14ac:dyDescent="0.2">
      <c r="A19" s="24" t="s">
        <v>32</v>
      </c>
      <c r="B19" s="1" t="s">
        <v>22</v>
      </c>
      <c r="C19" s="9">
        <v>115</v>
      </c>
      <c r="D19" s="9">
        <v>95</v>
      </c>
      <c r="E19" s="9">
        <v>2</v>
      </c>
      <c r="F19" s="9">
        <v>18</v>
      </c>
      <c r="G19" t="s">
        <v>32</v>
      </c>
      <c r="H19" t="s">
        <v>32</v>
      </c>
    </row>
    <row r="20" spans="1:8" ht="12" customHeight="1" x14ac:dyDescent="0.2">
      <c r="A20" s="24" t="s">
        <v>32</v>
      </c>
      <c r="B20" s="1" t="s">
        <v>23</v>
      </c>
      <c r="C20" s="9">
        <v>101</v>
      </c>
      <c r="D20" s="9">
        <v>90</v>
      </c>
      <c r="E20" s="9">
        <v>2</v>
      </c>
      <c r="F20" s="9">
        <v>9</v>
      </c>
      <c r="G20" t="s">
        <v>32</v>
      </c>
      <c r="H20" t="s">
        <v>32</v>
      </c>
    </row>
    <row r="21" spans="1:8" ht="12" customHeight="1" x14ac:dyDescent="0.2">
      <c r="A21" s="24" t="s">
        <v>32</v>
      </c>
      <c r="B21" s="1" t="s">
        <v>24</v>
      </c>
      <c r="C21" s="9">
        <v>96</v>
      </c>
      <c r="D21" s="9">
        <v>92</v>
      </c>
      <c r="E21" s="9">
        <v>2</v>
      </c>
      <c r="F21" s="9">
        <v>2</v>
      </c>
      <c r="G21" t="s">
        <v>32</v>
      </c>
      <c r="H21" t="s">
        <v>32</v>
      </c>
    </row>
    <row r="22" spans="1:8" ht="12" customHeight="1" x14ac:dyDescent="0.2">
      <c r="A22" s="24" t="s">
        <v>32</v>
      </c>
      <c r="B22" s="1" t="s">
        <v>25</v>
      </c>
      <c r="C22" s="9">
        <v>53</v>
      </c>
      <c r="D22" s="9">
        <v>46</v>
      </c>
      <c r="E22" s="9">
        <v>5</v>
      </c>
      <c r="F22" s="9">
        <v>2</v>
      </c>
      <c r="G22" t="s">
        <v>32</v>
      </c>
      <c r="H22" t="s">
        <v>32</v>
      </c>
    </row>
    <row r="23" spans="1:8" ht="12" customHeight="1" x14ac:dyDescent="0.2">
      <c r="A23" s="24" t="s">
        <v>32</v>
      </c>
      <c r="B23" s="1" t="s">
        <v>26</v>
      </c>
      <c r="C23" s="9">
        <v>44</v>
      </c>
      <c r="D23" s="9">
        <v>42</v>
      </c>
      <c r="E23" s="9">
        <v>2</v>
      </c>
      <c r="F23" s="9" t="s">
        <v>43</v>
      </c>
      <c r="G23" t="s">
        <v>32</v>
      </c>
      <c r="H23" t="s">
        <v>32</v>
      </c>
    </row>
    <row r="24" spans="1:8" ht="12" customHeight="1" x14ac:dyDescent="0.25">
      <c r="A24" s="24" t="s">
        <v>32</v>
      </c>
      <c r="B24" s="1" t="s">
        <v>27</v>
      </c>
      <c r="C24" s="9">
        <v>24</v>
      </c>
      <c r="D24" s="9">
        <v>22</v>
      </c>
      <c r="E24" s="9" t="s">
        <v>43</v>
      </c>
      <c r="F24" s="9">
        <v>2</v>
      </c>
      <c r="G24" t="s">
        <v>32</v>
      </c>
      <c r="H24" t="s">
        <v>32</v>
      </c>
    </row>
    <row r="25" spans="1:8" ht="12" customHeight="1" x14ac:dyDescent="0.2">
      <c r="A25" s="24" t="s">
        <v>32</v>
      </c>
      <c r="B25" s="1" t="s">
        <v>28</v>
      </c>
      <c r="C25" s="9">
        <v>3</v>
      </c>
      <c r="D25" s="9">
        <v>3</v>
      </c>
      <c r="E25" s="9" t="s">
        <v>43</v>
      </c>
      <c r="F25" s="9" t="s">
        <v>43</v>
      </c>
      <c r="G25" t="s">
        <v>32</v>
      </c>
      <c r="H25" t="s">
        <v>32</v>
      </c>
    </row>
    <row r="26" spans="1:8" ht="12" customHeight="1" x14ac:dyDescent="0.2">
      <c r="A26" s="25" t="s">
        <v>29</v>
      </c>
      <c r="B26" s="4" t="s">
        <v>32</v>
      </c>
      <c r="C26" s="3">
        <v>1053</v>
      </c>
      <c r="D26" s="3">
        <v>665</v>
      </c>
      <c r="E26" s="3">
        <v>44</v>
      </c>
      <c r="F26" s="3">
        <v>344</v>
      </c>
    </row>
    <row r="27" spans="1:8" ht="12" customHeight="1" x14ac:dyDescent="0.2">
      <c r="A27" s="24" t="s">
        <v>32</v>
      </c>
      <c r="B27" s="1" t="s">
        <v>9</v>
      </c>
      <c r="C27" s="9">
        <v>44</v>
      </c>
      <c r="D27" s="9">
        <v>33</v>
      </c>
      <c r="E27" s="9" t="s">
        <v>43</v>
      </c>
      <c r="F27" s="9">
        <v>11</v>
      </c>
      <c r="G27" t="s">
        <v>32</v>
      </c>
      <c r="H27" t="s">
        <v>32</v>
      </c>
    </row>
    <row r="28" spans="1:8" ht="12" customHeight="1" x14ac:dyDescent="0.2">
      <c r="A28" s="24" t="s">
        <v>32</v>
      </c>
      <c r="B28" s="1" t="s">
        <v>10</v>
      </c>
      <c r="C28" s="9">
        <v>49</v>
      </c>
      <c r="D28" s="9">
        <v>33</v>
      </c>
      <c r="E28" s="9">
        <v>2</v>
      </c>
      <c r="F28" s="9">
        <v>14</v>
      </c>
      <c r="G28" t="s">
        <v>32</v>
      </c>
      <c r="H28" t="s">
        <v>32</v>
      </c>
    </row>
    <row r="29" spans="1:8" ht="12" customHeight="1" x14ac:dyDescent="0.2">
      <c r="A29" s="24" t="s">
        <v>32</v>
      </c>
      <c r="B29" s="1" t="s">
        <v>11</v>
      </c>
      <c r="C29" s="9">
        <v>56</v>
      </c>
      <c r="D29" s="9">
        <v>38</v>
      </c>
      <c r="E29" s="9" t="s">
        <v>43</v>
      </c>
      <c r="F29" s="9">
        <v>18</v>
      </c>
      <c r="G29" t="s">
        <v>32</v>
      </c>
      <c r="H29" t="s">
        <v>32</v>
      </c>
    </row>
    <row r="30" spans="1:8" ht="12" customHeight="1" x14ac:dyDescent="0.2">
      <c r="A30" s="24" t="s">
        <v>32</v>
      </c>
      <c r="B30" s="1" t="s">
        <v>12</v>
      </c>
      <c r="C30" s="9">
        <v>56</v>
      </c>
      <c r="D30" s="9">
        <v>29</v>
      </c>
      <c r="E30" s="9">
        <v>4</v>
      </c>
      <c r="F30" s="9">
        <v>23</v>
      </c>
      <c r="G30" t="s">
        <v>32</v>
      </c>
      <c r="H30" t="s">
        <v>32</v>
      </c>
    </row>
    <row r="31" spans="1:8" ht="12" customHeight="1" x14ac:dyDescent="0.2">
      <c r="A31" s="24" t="s">
        <v>32</v>
      </c>
      <c r="B31" s="1" t="s">
        <v>13</v>
      </c>
      <c r="C31" s="9">
        <v>60</v>
      </c>
      <c r="D31" s="9">
        <v>24</v>
      </c>
      <c r="E31" s="9">
        <v>8</v>
      </c>
      <c r="F31" s="9">
        <v>28</v>
      </c>
      <c r="G31" t="s">
        <v>32</v>
      </c>
      <c r="H31" t="s">
        <v>32</v>
      </c>
    </row>
    <row r="32" spans="1:8" ht="12" customHeight="1" x14ac:dyDescent="0.2">
      <c r="A32" s="24" t="s">
        <v>32</v>
      </c>
      <c r="B32" s="1" t="s">
        <v>14</v>
      </c>
      <c r="C32" s="9">
        <v>72</v>
      </c>
      <c r="D32" s="9">
        <v>32</v>
      </c>
      <c r="E32" s="9">
        <v>3</v>
      </c>
      <c r="F32" s="9">
        <v>37</v>
      </c>
      <c r="G32" t="s">
        <v>32</v>
      </c>
      <c r="H32" t="s">
        <v>32</v>
      </c>
    </row>
    <row r="33" spans="1:8" ht="12" customHeight="1" x14ac:dyDescent="0.2">
      <c r="A33" s="24" t="s">
        <v>32</v>
      </c>
      <c r="B33" s="1" t="s">
        <v>15</v>
      </c>
      <c r="C33" s="9">
        <v>82</v>
      </c>
      <c r="D33" s="9">
        <v>39</v>
      </c>
      <c r="E33" s="9" t="s">
        <v>43</v>
      </c>
      <c r="F33" s="9">
        <v>43</v>
      </c>
      <c r="G33" t="s">
        <v>32</v>
      </c>
      <c r="H33" t="s">
        <v>32</v>
      </c>
    </row>
    <row r="34" spans="1:8" ht="12" customHeight="1" x14ac:dyDescent="0.2">
      <c r="A34" s="24" t="s">
        <v>32</v>
      </c>
      <c r="B34" s="1" t="s">
        <v>16</v>
      </c>
      <c r="C34" s="9">
        <v>73</v>
      </c>
      <c r="D34" s="9">
        <v>42</v>
      </c>
      <c r="E34" s="9">
        <v>7</v>
      </c>
      <c r="F34" s="9">
        <v>24</v>
      </c>
      <c r="G34" t="s">
        <v>32</v>
      </c>
      <c r="H34" t="s">
        <v>32</v>
      </c>
    </row>
    <row r="35" spans="1:8" ht="12" customHeight="1" x14ac:dyDescent="0.2">
      <c r="A35" s="24" t="s">
        <v>32</v>
      </c>
      <c r="B35" s="1" t="s">
        <v>17</v>
      </c>
      <c r="C35" s="9">
        <v>94</v>
      </c>
      <c r="D35" s="9">
        <v>47</v>
      </c>
      <c r="E35" s="9" t="s">
        <v>43</v>
      </c>
      <c r="F35" s="9">
        <v>47</v>
      </c>
      <c r="G35" t="s">
        <v>32</v>
      </c>
      <c r="H35" t="s">
        <v>32</v>
      </c>
    </row>
    <row r="36" spans="1:8" ht="12" customHeight="1" x14ac:dyDescent="0.2">
      <c r="A36" s="24" t="s">
        <v>32</v>
      </c>
      <c r="B36" s="1" t="s">
        <v>18</v>
      </c>
      <c r="C36" s="9">
        <v>65</v>
      </c>
      <c r="D36" s="9">
        <v>33</v>
      </c>
      <c r="E36" s="9">
        <v>3</v>
      </c>
      <c r="F36" s="9">
        <v>29</v>
      </c>
      <c r="G36" t="s">
        <v>32</v>
      </c>
      <c r="H36" t="s">
        <v>32</v>
      </c>
    </row>
    <row r="37" spans="1:8" ht="12" customHeight="1" x14ac:dyDescent="0.2">
      <c r="A37" s="24" t="s">
        <v>32</v>
      </c>
      <c r="B37" s="1" t="s">
        <v>19</v>
      </c>
      <c r="C37" s="9">
        <v>44</v>
      </c>
      <c r="D37" s="9">
        <v>24</v>
      </c>
      <c r="E37" s="9">
        <v>4</v>
      </c>
      <c r="F37" s="9">
        <v>16</v>
      </c>
      <c r="G37" t="s">
        <v>32</v>
      </c>
      <c r="H37" t="s">
        <v>32</v>
      </c>
    </row>
    <row r="38" spans="1:8" ht="12" customHeight="1" x14ac:dyDescent="0.2">
      <c r="A38" s="24" t="s">
        <v>32</v>
      </c>
      <c r="B38" s="1" t="s">
        <v>20</v>
      </c>
      <c r="C38" s="9">
        <v>51</v>
      </c>
      <c r="D38" s="9">
        <v>29</v>
      </c>
      <c r="E38" s="9">
        <v>2</v>
      </c>
      <c r="F38" s="9">
        <v>20</v>
      </c>
      <c r="G38" t="s">
        <v>32</v>
      </c>
      <c r="H38" t="s">
        <v>32</v>
      </c>
    </row>
    <row r="39" spans="1:8" ht="12" customHeight="1" x14ac:dyDescent="0.2">
      <c r="A39" s="24" t="s">
        <v>32</v>
      </c>
      <c r="B39" s="1" t="s">
        <v>21</v>
      </c>
      <c r="C39" s="9">
        <v>45</v>
      </c>
      <c r="D39" s="9">
        <v>33</v>
      </c>
      <c r="E39" s="9">
        <v>1</v>
      </c>
      <c r="F39" s="9">
        <v>11</v>
      </c>
      <c r="G39" t="s">
        <v>32</v>
      </c>
      <c r="H39" t="s">
        <v>32</v>
      </c>
    </row>
    <row r="40" spans="1:8" ht="12" customHeight="1" x14ac:dyDescent="0.2">
      <c r="A40" s="24" t="s">
        <v>32</v>
      </c>
      <c r="B40" s="1" t="s">
        <v>22</v>
      </c>
      <c r="C40" s="9">
        <v>76</v>
      </c>
      <c r="D40" s="9">
        <v>63</v>
      </c>
      <c r="E40" s="9">
        <v>2</v>
      </c>
      <c r="F40" s="9">
        <v>11</v>
      </c>
      <c r="G40" t="s">
        <v>32</v>
      </c>
      <c r="H40" t="s">
        <v>32</v>
      </c>
    </row>
    <row r="41" spans="1:8" ht="12" customHeight="1" x14ac:dyDescent="0.2">
      <c r="A41" s="24" t="s">
        <v>32</v>
      </c>
      <c r="B41" s="1" t="s">
        <v>23</v>
      </c>
      <c r="C41" s="9">
        <v>52</v>
      </c>
      <c r="D41" s="9">
        <v>43</v>
      </c>
      <c r="E41" s="9">
        <v>1</v>
      </c>
      <c r="F41" s="9">
        <v>8</v>
      </c>
      <c r="G41" t="s">
        <v>32</v>
      </c>
      <c r="H41" t="s">
        <v>32</v>
      </c>
    </row>
    <row r="42" spans="1:8" ht="12" customHeight="1" x14ac:dyDescent="0.2">
      <c r="A42" s="24" t="s">
        <v>32</v>
      </c>
      <c r="B42" s="1" t="s">
        <v>24</v>
      </c>
      <c r="C42" s="9">
        <v>53</v>
      </c>
      <c r="D42" s="9">
        <v>49</v>
      </c>
      <c r="E42" s="9">
        <v>2</v>
      </c>
      <c r="F42" s="9">
        <v>2</v>
      </c>
      <c r="G42" t="s">
        <v>32</v>
      </c>
      <c r="H42" t="s">
        <v>32</v>
      </c>
    </row>
    <row r="43" spans="1:8" ht="12" customHeight="1" x14ac:dyDescent="0.2">
      <c r="A43" s="24" t="s">
        <v>32</v>
      </c>
      <c r="B43" s="1" t="s">
        <v>25</v>
      </c>
      <c r="C43" s="9">
        <v>35</v>
      </c>
      <c r="D43" s="9">
        <v>31</v>
      </c>
      <c r="E43" s="9">
        <v>3</v>
      </c>
      <c r="F43" s="9">
        <v>1</v>
      </c>
      <c r="G43" t="s">
        <v>32</v>
      </c>
      <c r="H43" t="s">
        <v>32</v>
      </c>
    </row>
    <row r="44" spans="1:8" ht="12" customHeight="1" x14ac:dyDescent="0.2">
      <c r="A44" s="24" t="s">
        <v>32</v>
      </c>
      <c r="B44" s="1" t="s">
        <v>26</v>
      </c>
      <c r="C44" s="9">
        <v>24</v>
      </c>
      <c r="D44" s="9">
        <v>22</v>
      </c>
      <c r="E44" s="9">
        <v>2</v>
      </c>
      <c r="F44" s="9" t="s">
        <v>43</v>
      </c>
      <c r="G44" t="s">
        <v>32</v>
      </c>
      <c r="H44" t="s">
        <v>32</v>
      </c>
    </row>
    <row r="45" spans="1:8" ht="12" customHeight="1" x14ac:dyDescent="0.2">
      <c r="A45" s="24" t="s">
        <v>32</v>
      </c>
      <c r="B45" s="1" t="s">
        <v>27</v>
      </c>
      <c r="C45" s="9">
        <v>19</v>
      </c>
      <c r="D45" s="9">
        <v>18</v>
      </c>
      <c r="E45" s="9" t="s">
        <v>43</v>
      </c>
      <c r="F45" s="9">
        <v>1</v>
      </c>
      <c r="G45" t="s">
        <v>32</v>
      </c>
      <c r="H45" t="s">
        <v>32</v>
      </c>
    </row>
    <row r="46" spans="1:8" ht="12" customHeight="1" x14ac:dyDescent="0.2">
      <c r="A46" s="24" t="s">
        <v>32</v>
      </c>
      <c r="B46" s="1" t="s">
        <v>28</v>
      </c>
      <c r="C46" s="9">
        <v>3</v>
      </c>
      <c r="D46" s="9">
        <v>3</v>
      </c>
      <c r="E46" s="9" t="s">
        <v>43</v>
      </c>
      <c r="F46" s="9" t="s">
        <v>43</v>
      </c>
      <c r="G46" t="s">
        <v>32</v>
      </c>
      <c r="H46" t="s">
        <v>32</v>
      </c>
    </row>
    <row r="47" spans="1:8" ht="12" customHeight="1" x14ac:dyDescent="0.2">
      <c r="A47" s="25" t="s">
        <v>30</v>
      </c>
      <c r="B47" s="4" t="s">
        <v>32</v>
      </c>
      <c r="C47" s="3">
        <v>962</v>
      </c>
      <c r="D47" s="3">
        <v>576</v>
      </c>
      <c r="E47" s="3">
        <v>27</v>
      </c>
      <c r="F47" s="3">
        <v>359</v>
      </c>
    </row>
    <row r="48" spans="1:8" ht="12" customHeight="1" x14ac:dyDescent="0.2">
      <c r="A48" s="24" t="s">
        <v>32</v>
      </c>
      <c r="B48" s="1" t="s">
        <v>9</v>
      </c>
      <c r="C48" s="9">
        <v>55</v>
      </c>
      <c r="D48" s="9">
        <v>44</v>
      </c>
      <c r="E48" s="9">
        <v>2</v>
      </c>
      <c r="F48" s="9">
        <v>9</v>
      </c>
      <c r="G48" t="s">
        <v>32</v>
      </c>
      <c r="H48" t="s">
        <v>32</v>
      </c>
    </row>
    <row r="49" spans="1:8" ht="12" customHeight="1" x14ac:dyDescent="0.2">
      <c r="A49" s="24" t="s">
        <v>32</v>
      </c>
      <c r="B49" s="1" t="s">
        <v>10</v>
      </c>
      <c r="C49" s="9">
        <v>62</v>
      </c>
      <c r="D49" s="9">
        <v>33</v>
      </c>
      <c r="E49" s="9">
        <v>1</v>
      </c>
      <c r="F49" s="9">
        <v>28</v>
      </c>
      <c r="G49" t="s">
        <v>32</v>
      </c>
      <c r="H49" t="s">
        <v>32</v>
      </c>
    </row>
    <row r="50" spans="1:8" ht="12" customHeight="1" x14ac:dyDescent="0.2">
      <c r="A50" s="24" t="s">
        <v>32</v>
      </c>
      <c r="B50" s="1" t="s">
        <v>11</v>
      </c>
      <c r="C50" s="9">
        <v>66</v>
      </c>
      <c r="D50" s="9">
        <v>33</v>
      </c>
      <c r="E50" s="9">
        <v>2</v>
      </c>
      <c r="F50" s="9">
        <v>31</v>
      </c>
      <c r="G50" t="s">
        <v>32</v>
      </c>
      <c r="H50" t="s">
        <v>32</v>
      </c>
    </row>
    <row r="51" spans="1:8" ht="12" customHeight="1" x14ac:dyDescent="0.2">
      <c r="A51" s="24" t="s">
        <v>32</v>
      </c>
      <c r="B51" s="1" t="s">
        <v>12</v>
      </c>
      <c r="C51" s="9">
        <v>67</v>
      </c>
      <c r="D51" s="9">
        <v>37</v>
      </c>
      <c r="E51" s="9">
        <v>1</v>
      </c>
      <c r="F51" s="9">
        <v>29</v>
      </c>
      <c r="G51" t="s">
        <v>32</v>
      </c>
      <c r="H51" t="s">
        <v>32</v>
      </c>
    </row>
    <row r="52" spans="1:8" ht="12" customHeight="1" x14ac:dyDescent="0.2">
      <c r="A52" s="24" t="s">
        <v>32</v>
      </c>
      <c r="B52" s="1" t="s">
        <v>13</v>
      </c>
      <c r="C52" s="9">
        <v>66</v>
      </c>
      <c r="D52" s="9">
        <v>31</v>
      </c>
      <c r="E52" s="9">
        <v>1</v>
      </c>
      <c r="F52" s="9">
        <v>34</v>
      </c>
      <c r="G52" t="s">
        <v>32</v>
      </c>
      <c r="H52" t="s">
        <v>32</v>
      </c>
    </row>
    <row r="53" spans="1:8" ht="12" customHeight="1" x14ac:dyDescent="0.2">
      <c r="A53" s="24" t="s">
        <v>32</v>
      </c>
      <c r="B53" s="1" t="s">
        <v>14</v>
      </c>
      <c r="C53" s="9">
        <v>66</v>
      </c>
      <c r="D53" s="9">
        <v>26</v>
      </c>
      <c r="E53" s="9">
        <v>3</v>
      </c>
      <c r="F53" s="9">
        <v>37</v>
      </c>
      <c r="G53" t="s">
        <v>32</v>
      </c>
      <c r="H53" t="s">
        <v>32</v>
      </c>
    </row>
    <row r="54" spans="1:8" ht="12" customHeight="1" x14ac:dyDescent="0.2">
      <c r="A54" s="24" t="s">
        <v>32</v>
      </c>
      <c r="B54" s="1" t="s">
        <v>15</v>
      </c>
      <c r="C54" s="9">
        <v>92</v>
      </c>
      <c r="D54" s="9">
        <v>46</v>
      </c>
      <c r="E54" s="9">
        <v>1</v>
      </c>
      <c r="F54" s="9">
        <v>45</v>
      </c>
      <c r="G54" t="s">
        <v>32</v>
      </c>
      <c r="H54" t="s">
        <v>32</v>
      </c>
    </row>
    <row r="55" spans="1:8" ht="12" customHeight="1" x14ac:dyDescent="0.2">
      <c r="A55" s="24" t="s">
        <v>32</v>
      </c>
      <c r="B55" s="1" t="s">
        <v>16</v>
      </c>
      <c r="C55" s="9">
        <v>78</v>
      </c>
      <c r="D55" s="9">
        <v>32</v>
      </c>
      <c r="E55" s="9">
        <v>6</v>
      </c>
      <c r="F55" s="9">
        <v>40</v>
      </c>
      <c r="G55" t="s">
        <v>32</v>
      </c>
      <c r="H55" t="s">
        <v>32</v>
      </c>
    </row>
    <row r="56" spans="1:8" ht="12" customHeight="1" x14ac:dyDescent="0.2">
      <c r="A56" s="24" t="s">
        <v>32</v>
      </c>
      <c r="B56" s="1" t="s">
        <v>17</v>
      </c>
      <c r="C56" s="9">
        <v>59</v>
      </c>
      <c r="D56" s="9">
        <v>36</v>
      </c>
      <c r="E56" s="9" t="s">
        <v>43</v>
      </c>
      <c r="F56" s="9">
        <v>23</v>
      </c>
      <c r="G56" t="s">
        <v>32</v>
      </c>
      <c r="H56" t="s">
        <v>32</v>
      </c>
    </row>
    <row r="57" spans="1:8" ht="12" customHeight="1" x14ac:dyDescent="0.2">
      <c r="A57" s="24" t="s">
        <v>32</v>
      </c>
      <c r="B57" s="1" t="s">
        <v>18</v>
      </c>
      <c r="C57" s="9">
        <v>63</v>
      </c>
      <c r="D57" s="9">
        <v>32</v>
      </c>
      <c r="E57" s="9">
        <v>2</v>
      </c>
      <c r="F57" s="9">
        <v>29</v>
      </c>
      <c r="G57" t="s">
        <v>32</v>
      </c>
      <c r="H57" t="s">
        <v>32</v>
      </c>
    </row>
    <row r="58" spans="1:8" ht="12" customHeight="1" x14ac:dyDescent="0.2">
      <c r="A58" s="24" t="s">
        <v>32</v>
      </c>
      <c r="B58" s="1" t="s">
        <v>19</v>
      </c>
      <c r="C58" s="9">
        <v>33</v>
      </c>
      <c r="D58" s="9">
        <v>15</v>
      </c>
      <c r="E58" s="9" t="s">
        <v>43</v>
      </c>
      <c r="F58" s="9">
        <v>18</v>
      </c>
      <c r="G58" t="s">
        <v>32</v>
      </c>
      <c r="H58" t="s">
        <v>32</v>
      </c>
    </row>
    <row r="59" spans="1:8" ht="12" customHeight="1" x14ac:dyDescent="0.2">
      <c r="A59" s="24" t="s">
        <v>32</v>
      </c>
      <c r="B59" s="1" t="s">
        <v>20</v>
      </c>
      <c r="C59" s="9">
        <v>37</v>
      </c>
      <c r="D59" s="9">
        <v>21</v>
      </c>
      <c r="E59" s="9">
        <v>1</v>
      </c>
      <c r="F59" s="9">
        <v>15</v>
      </c>
      <c r="G59" t="s">
        <v>32</v>
      </c>
      <c r="H59" t="s">
        <v>32</v>
      </c>
    </row>
    <row r="60" spans="1:8" ht="12" customHeight="1" x14ac:dyDescent="0.2">
      <c r="A60" s="24" t="s">
        <v>32</v>
      </c>
      <c r="B60" s="1" t="s">
        <v>21</v>
      </c>
      <c r="C60" s="9">
        <v>44</v>
      </c>
      <c r="D60" s="9">
        <v>29</v>
      </c>
      <c r="E60" s="9">
        <v>4</v>
      </c>
      <c r="F60" s="9">
        <v>11</v>
      </c>
      <c r="G60" t="s">
        <v>32</v>
      </c>
      <c r="H60" t="s">
        <v>32</v>
      </c>
    </row>
    <row r="61" spans="1:8" ht="12" customHeight="1" x14ac:dyDescent="0.2">
      <c r="A61" s="24" t="s">
        <v>32</v>
      </c>
      <c r="B61" s="1" t="s">
        <v>22</v>
      </c>
      <c r="C61" s="9">
        <v>39</v>
      </c>
      <c r="D61" s="9">
        <v>32</v>
      </c>
      <c r="E61" s="9" t="s">
        <v>43</v>
      </c>
      <c r="F61" s="9">
        <v>7</v>
      </c>
      <c r="G61" t="s">
        <v>32</v>
      </c>
      <c r="H61" t="s">
        <v>32</v>
      </c>
    </row>
    <row r="62" spans="1:8" ht="12" customHeight="1" x14ac:dyDescent="0.2">
      <c r="A62" s="24" t="s">
        <v>32</v>
      </c>
      <c r="B62" s="1" t="s">
        <v>23</v>
      </c>
      <c r="C62" s="9">
        <v>49</v>
      </c>
      <c r="D62" s="9">
        <v>47</v>
      </c>
      <c r="E62" s="9">
        <v>1</v>
      </c>
      <c r="F62" s="9">
        <v>1</v>
      </c>
      <c r="G62" t="s">
        <v>32</v>
      </c>
      <c r="H62" t="s">
        <v>32</v>
      </c>
    </row>
    <row r="63" spans="1:8" ht="12" customHeight="1" x14ac:dyDescent="0.2">
      <c r="A63" s="24" t="s">
        <v>32</v>
      </c>
      <c r="B63" s="1" t="s">
        <v>24</v>
      </c>
      <c r="C63" s="9">
        <v>43</v>
      </c>
      <c r="D63" s="9">
        <v>43</v>
      </c>
      <c r="E63" s="9" t="s">
        <v>43</v>
      </c>
      <c r="F63" s="9" t="s">
        <v>43</v>
      </c>
      <c r="G63" t="s">
        <v>32</v>
      </c>
      <c r="H63" t="s">
        <v>32</v>
      </c>
    </row>
    <row r="64" spans="1:8" ht="12" customHeight="1" x14ac:dyDescent="0.2">
      <c r="A64" s="24" t="s">
        <v>32</v>
      </c>
      <c r="B64" s="1" t="s">
        <v>25</v>
      </c>
      <c r="C64" s="9">
        <v>18</v>
      </c>
      <c r="D64" s="9">
        <v>15</v>
      </c>
      <c r="E64" s="9">
        <v>2</v>
      </c>
      <c r="F64" s="9">
        <v>1</v>
      </c>
      <c r="G64" t="s">
        <v>32</v>
      </c>
      <c r="H64" t="s">
        <v>32</v>
      </c>
    </row>
    <row r="65" spans="1:31" ht="12" customHeight="1" x14ac:dyDescent="0.2">
      <c r="A65" s="24" t="s">
        <v>32</v>
      </c>
      <c r="B65" s="1" t="s">
        <v>26</v>
      </c>
      <c r="C65" s="9">
        <v>20</v>
      </c>
      <c r="D65" s="9">
        <v>20</v>
      </c>
      <c r="E65" s="9" t="s">
        <v>43</v>
      </c>
      <c r="F65" s="9" t="s">
        <v>43</v>
      </c>
      <c r="G65" t="s">
        <v>32</v>
      </c>
      <c r="H65" t="s">
        <v>32</v>
      </c>
    </row>
    <row r="66" spans="1:31" ht="12" customHeight="1" x14ac:dyDescent="0.2">
      <c r="A66" s="24" t="s">
        <v>32</v>
      </c>
      <c r="B66" s="1" t="s">
        <v>27</v>
      </c>
      <c r="C66" s="9">
        <v>5</v>
      </c>
      <c r="D66" s="9">
        <v>4</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6160</v>
      </c>
      <c r="D5" s="17">
        <v>2750</v>
      </c>
      <c r="E5" s="17">
        <v>176</v>
      </c>
      <c r="F5" s="17">
        <v>3234</v>
      </c>
    </row>
    <row r="6" spans="1:31" ht="12" customHeight="1" x14ac:dyDescent="0.2">
      <c r="A6" s="24" t="s">
        <v>32</v>
      </c>
      <c r="B6" s="1" t="s">
        <v>9</v>
      </c>
      <c r="C6" s="9">
        <v>160</v>
      </c>
      <c r="D6" s="9">
        <v>81</v>
      </c>
      <c r="E6" s="9">
        <v>5</v>
      </c>
      <c r="F6" s="9">
        <v>74</v>
      </c>
      <c r="G6" t="s">
        <v>32</v>
      </c>
      <c r="H6" t="s">
        <v>32</v>
      </c>
    </row>
    <row r="7" spans="1:31" ht="12" customHeight="1" x14ac:dyDescent="0.2">
      <c r="A7" s="24" t="s">
        <v>32</v>
      </c>
      <c r="B7" s="1" t="s">
        <v>10</v>
      </c>
      <c r="C7" s="9">
        <v>195</v>
      </c>
      <c r="D7" s="9">
        <v>79</v>
      </c>
      <c r="E7" s="9">
        <v>10</v>
      </c>
      <c r="F7" s="9">
        <v>106</v>
      </c>
      <c r="G7" t="s">
        <v>32</v>
      </c>
      <c r="H7" t="s">
        <v>32</v>
      </c>
    </row>
    <row r="8" spans="1:31" ht="12" customHeight="1" x14ac:dyDescent="0.2">
      <c r="A8" s="24" t="s">
        <v>32</v>
      </c>
      <c r="B8" s="1" t="s">
        <v>11</v>
      </c>
      <c r="C8" s="9">
        <v>257</v>
      </c>
      <c r="D8" s="9">
        <v>89</v>
      </c>
      <c r="E8" s="9">
        <v>9</v>
      </c>
      <c r="F8" s="9">
        <v>159</v>
      </c>
      <c r="G8" t="s">
        <v>32</v>
      </c>
      <c r="H8" t="s">
        <v>32</v>
      </c>
    </row>
    <row r="9" spans="1:31" ht="12" customHeight="1" x14ac:dyDescent="0.2">
      <c r="A9" s="24" t="s">
        <v>32</v>
      </c>
      <c r="B9" s="1" t="s">
        <v>12</v>
      </c>
      <c r="C9" s="9">
        <v>391</v>
      </c>
      <c r="D9" s="9">
        <v>101</v>
      </c>
      <c r="E9" s="9">
        <v>11</v>
      </c>
      <c r="F9" s="9">
        <v>279</v>
      </c>
      <c r="G9" t="s">
        <v>32</v>
      </c>
      <c r="H9" t="s">
        <v>32</v>
      </c>
    </row>
    <row r="10" spans="1:31" ht="12" customHeight="1" x14ac:dyDescent="0.2">
      <c r="A10" s="24" t="s">
        <v>32</v>
      </c>
      <c r="B10" s="1" t="s">
        <v>13</v>
      </c>
      <c r="C10" s="9">
        <v>286</v>
      </c>
      <c r="D10" s="9">
        <v>49</v>
      </c>
      <c r="E10" s="9">
        <v>7</v>
      </c>
      <c r="F10" s="9">
        <v>230</v>
      </c>
      <c r="G10" t="s">
        <v>32</v>
      </c>
      <c r="H10" t="s">
        <v>32</v>
      </c>
    </row>
    <row r="11" spans="1:31" ht="12" customHeight="1" x14ac:dyDescent="0.2">
      <c r="A11" s="24" t="s">
        <v>32</v>
      </c>
      <c r="B11" s="1" t="s">
        <v>14</v>
      </c>
      <c r="C11" s="9">
        <v>356</v>
      </c>
      <c r="D11" s="9">
        <v>53</v>
      </c>
      <c r="E11" s="9">
        <v>22</v>
      </c>
      <c r="F11" s="9">
        <v>281</v>
      </c>
      <c r="G11" t="s">
        <v>32</v>
      </c>
      <c r="H11" t="s">
        <v>32</v>
      </c>
    </row>
    <row r="12" spans="1:31" ht="12" customHeight="1" x14ac:dyDescent="0.2">
      <c r="A12" s="24" t="s">
        <v>32</v>
      </c>
      <c r="B12" s="1" t="s">
        <v>15</v>
      </c>
      <c r="C12" s="9">
        <v>474</v>
      </c>
      <c r="D12" s="9">
        <v>82</v>
      </c>
      <c r="E12" s="9">
        <v>20</v>
      </c>
      <c r="F12" s="9">
        <v>372</v>
      </c>
      <c r="G12" t="s">
        <v>32</v>
      </c>
      <c r="H12" t="s">
        <v>32</v>
      </c>
    </row>
    <row r="13" spans="1:31" ht="12" customHeight="1" x14ac:dyDescent="0.2">
      <c r="A13" s="24" t="s">
        <v>32</v>
      </c>
      <c r="B13" s="1" t="s">
        <v>16</v>
      </c>
      <c r="C13" s="9">
        <v>502</v>
      </c>
      <c r="D13" s="9">
        <v>116</v>
      </c>
      <c r="E13" s="9">
        <v>13</v>
      </c>
      <c r="F13" s="9">
        <v>373</v>
      </c>
      <c r="G13" t="s">
        <v>32</v>
      </c>
      <c r="H13" t="s">
        <v>32</v>
      </c>
    </row>
    <row r="14" spans="1:31" ht="12" customHeight="1" x14ac:dyDescent="0.2">
      <c r="A14" s="24" t="s">
        <v>32</v>
      </c>
      <c r="B14" s="1" t="s">
        <v>17</v>
      </c>
      <c r="C14" s="9">
        <v>432</v>
      </c>
      <c r="D14" s="9">
        <v>111</v>
      </c>
      <c r="E14" s="9">
        <v>13</v>
      </c>
      <c r="F14" s="9">
        <v>308</v>
      </c>
      <c r="G14" t="s">
        <v>32</v>
      </c>
      <c r="H14" t="s">
        <v>32</v>
      </c>
    </row>
    <row r="15" spans="1:31" ht="12" customHeight="1" x14ac:dyDescent="0.2">
      <c r="A15" s="24" t="s">
        <v>32</v>
      </c>
      <c r="B15" s="1" t="s">
        <v>18</v>
      </c>
      <c r="C15" s="9">
        <v>409</v>
      </c>
      <c r="D15" s="9">
        <v>115</v>
      </c>
      <c r="E15" s="9">
        <v>15</v>
      </c>
      <c r="F15" s="9">
        <v>279</v>
      </c>
      <c r="G15" t="s">
        <v>32</v>
      </c>
      <c r="H15" t="s">
        <v>32</v>
      </c>
    </row>
    <row r="16" spans="1:31" ht="12" customHeight="1" x14ac:dyDescent="0.2">
      <c r="A16" s="24" t="s">
        <v>32</v>
      </c>
      <c r="B16" s="1" t="s">
        <v>19</v>
      </c>
      <c r="C16" s="9">
        <v>387</v>
      </c>
      <c r="D16" s="9">
        <v>123</v>
      </c>
      <c r="E16" s="9">
        <v>18</v>
      </c>
      <c r="F16" s="9">
        <v>246</v>
      </c>
      <c r="G16" t="s">
        <v>32</v>
      </c>
      <c r="H16" t="s">
        <v>32</v>
      </c>
    </row>
    <row r="17" spans="1:8" ht="12" customHeight="1" x14ac:dyDescent="0.2">
      <c r="A17" s="24" t="s">
        <v>32</v>
      </c>
      <c r="B17" s="1" t="s">
        <v>20</v>
      </c>
      <c r="C17" s="9">
        <v>388</v>
      </c>
      <c r="D17" s="9">
        <v>141</v>
      </c>
      <c r="E17" s="9">
        <v>13</v>
      </c>
      <c r="F17" s="9">
        <v>234</v>
      </c>
      <c r="G17" t="s">
        <v>32</v>
      </c>
      <c r="H17" t="s">
        <v>32</v>
      </c>
    </row>
    <row r="18" spans="1:8" ht="12" customHeight="1" x14ac:dyDescent="0.2">
      <c r="A18" s="24" t="s">
        <v>32</v>
      </c>
      <c r="B18" s="1" t="s">
        <v>21</v>
      </c>
      <c r="C18" s="9">
        <v>309</v>
      </c>
      <c r="D18" s="9">
        <v>159</v>
      </c>
      <c r="E18" s="9">
        <v>7</v>
      </c>
      <c r="F18" s="9">
        <v>143</v>
      </c>
      <c r="G18" t="s">
        <v>32</v>
      </c>
      <c r="H18" t="s">
        <v>32</v>
      </c>
    </row>
    <row r="19" spans="1:8" ht="12" customHeight="1" x14ac:dyDescent="0.2">
      <c r="A19" s="24" t="s">
        <v>32</v>
      </c>
      <c r="B19" s="1" t="s">
        <v>22</v>
      </c>
      <c r="C19" s="9">
        <v>390</v>
      </c>
      <c r="D19" s="9">
        <v>304</v>
      </c>
      <c r="E19" s="9">
        <v>4</v>
      </c>
      <c r="F19" s="9">
        <v>82</v>
      </c>
      <c r="G19" t="s">
        <v>32</v>
      </c>
      <c r="H19" t="s">
        <v>32</v>
      </c>
    </row>
    <row r="20" spans="1:8" ht="12" customHeight="1" x14ac:dyDescent="0.2">
      <c r="A20" s="24" t="s">
        <v>32</v>
      </c>
      <c r="B20" s="1" t="s">
        <v>23</v>
      </c>
      <c r="C20" s="9">
        <v>428</v>
      </c>
      <c r="D20" s="9">
        <v>392</v>
      </c>
      <c r="E20" s="9">
        <v>4</v>
      </c>
      <c r="F20" s="9">
        <v>32</v>
      </c>
      <c r="G20" t="s">
        <v>32</v>
      </c>
      <c r="H20" t="s">
        <v>32</v>
      </c>
    </row>
    <row r="21" spans="1:8" ht="12" customHeight="1" x14ac:dyDescent="0.2">
      <c r="A21" s="24" t="s">
        <v>32</v>
      </c>
      <c r="B21" s="1" t="s">
        <v>24</v>
      </c>
      <c r="C21" s="9">
        <v>374</v>
      </c>
      <c r="D21" s="9">
        <v>356</v>
      </c>
      <c r="E21" s="9">
        <v>3</v>
      </c>
      <c r="F21" s="9">
        <v>15</v>
      </c>
      <c r="G21" t="s">
        <v>32</v>
      </c>
      <c r="H21" t="s">
        <v>32</v>
      </c>
    </row>
    <row r="22" spans="1:8" ht="12" customHeight="1" x14ac:dyDescent="0.2">
      <c r="A22" s="24" t="s">
        <v>32</v>
      </c>
      <c r="B22" s="1" t="s">
        <v>25</v>
      </c>
      <c r="C22" s="9">
        <v>216</v>
      </c>
      <c r="D22" s="9">
        <v>210</v>
      </c>
      <c r="E22" s="9">
        <v>1</v>
      </c>
      <c r="F22" s="9">
        <v>5</v>
      </c>
      <c r="G22" t="s">
        <v>32</v>
      </c>
      <c r="H22" t="s">
        <v>32</v>
      </c>
    </row>
    <row r="23" spans="1:8" ht="12" customHeight="1" x14ac:dyDescent="0.2">
      <c r="A23" s="24" t="s">
        <v>32</v>
      </c>
      <c r="B23" s="1" t="s">
        <v>26</v>
      </c>
      <c r="C23" s="9">
        <v>131</v>
      </c>
      <c r="D23" s="9">
        <v>122</v>
      </c>
      <c r="E23" s="9">
        <v>1</v>
      </c>
      <c r="F23" s="9">
        <v>8</v>
      </c>
      <c r="G23" t="s">
        <v>32</v>
      </c>
      <c r="H23" t="s">
        <v>32</v>
      </c>
    </row>
    <row r="24" spans="1:8" ht="12" customHeight="1" x14ac:dyDescent="0.25">
      <c r="A24" s="24" t="s">
        <v>32</v>
      </c>
      <c r="B24" s="1" t="s">
        <v>27</v>
      </c>
      <c r="C24" s="9">
        <v>73</v>
      </c>
      <c r="D24" s="9">
        <v>65</v>
      </c>
      <c r="E24" s="9" t="s">
        <v>43</v>
      </c>
      <c r="F24" s="9">
        <v>8</v>
      </c>
      <c r="G24" t="s">
        <v>32</v>
      </c>
      <c r="H24" t="s">
        <v>32</v>
      </c>
    </row>
    <row r="25" spans="1:8" ht="12" customHeight="1" x14ac:dyDescent="0.2">
      <c r="A25" s="24" t="s">
        <v>32</v>
      </c>
      <c r="B25" s="1" t="s">
        <v>28</v>
      </c>
      <c r="C25" s="9">
        <v>2</v>
      </c>
      <c r="D25" s="9">
        <v>2</v>
      </c>
      <c r="E25" s="9" t="s">
        <v>43</v>
      </c>
      <c r="F25" s="9" t="s">
        <v>43</v>
      </c>
      <c r="G25" t="s">
        <v>32</v>
      </c>
      <c r="H25" t="s">
        <v>32</v>
      </c>
    </row>
    <row r="26" spans="1:8" ht="12" customHeight="1" x14ac:dyDescent="0.2">
      <c r="A26" s="25" t="s">
        <v>29</v>
      </c>
      <c r="B26" s="4" t="s">
        <v>32</v>
      </c>
      <c r="C26" s="3">
        <v>3228</v>
      </c>
      <c r="D26" s="3">
        <v>1507</v>
      </c>
      <c r="E26" s="3">
        <v>91</v>
      </c>
      <c r="F26" s="3">
        <v>1630</v>
      </c>
    </row>
    <row r="27" spans="1:8" ht="12" customHeight="1" x14ac:dyDescent="0.2">
      <c r="A27" s="24" t="s">
        <v>32</v>
      </c>
      <c r="B27" s="1" t="s">
        <v>9</v>
      </c>
      <c r="C27" s="9">
        <v>79</v>
      </c>
      <c r="D27" s="9">
        <v>35</v>
      </c>
      <c r="E27" s="9">
        <v>4</v>
      </c>
      <c r="F27" s="9">
        <v>40</v>
      </c>
      <c r="G27" t="s">
        <v>32</v>
      </c>
      <c r="H27" t="s">
        <v>32</v>
      </c>
    </row>
    <row r="28" spans="1:8" ht="12" customHeight="1" x14ac:dyDescent="0.2">
      <c r="A28" s="24" t="s">
        <v>32</v>
      </c>
      <c r="B28" s="1" t="s">
        <v>10</v>
      </c>
      <c r="C28" s="9">
        <v>87</v>
      </c>
      <c r="D28" s="9">
        <v>34</v>
      </c>
      <c r="E28" s="9">
        <v>4</v>
      </c>
      <c r="F28" s="9">
        <v>49</v>
      </c>
      <c r="G28" t="s">
        <v>32</v>
      </c>
      <c r="H28" t="s">
        <v>32</v>
      </c>
    </row>
    <row r="29" spans="1:8" ht="12" customHeight="1" x14ac:dyDescent="0.2">
      <c r="A29" s="24" t="s">
        <v>32</v>
      </c>
      <c r="B29" s="1" t="s">
        <v>11</v>
      </c>
      <c r="C29" s="9">
        <v>140</v>
      </c>
      <c r="D29" s="9">
        <v>43</v>
      </c>
      <c r="E29" s="9">
        <v>3</v>
      </c>
      <c r="F29" s="9">
        <v>94</v>
      </c>
      <c r="G29" t="s">
        <v>32</v>
      </c>
      <c r="H29" t="s">
        <v>32</v>
      </c>
    </row>
    <row r="30" spans="1:8" ht="12" customHeight="1" x14ac:dyDescent="0.2">
      <c r="A30" s="24" t="s">
        <v>32</v>
      </c>
      <c r="B30" s="1" t="s">
        <v>12</v>
      </c>
      <c r="C30" s="9">
        <v>187</v>
      </c>
      <c r="D30" s="9">
        <v>47</v>
      </c>
      <c r="E30" s="9">
        <v>7</v>
      </c>
      <c r="F30" s="9">
        <v>133</v>
      </c>
      <c r="G30" t="s">
        <v>32</v>
      </c>
      <c r="H30" t="s">
        <v>32</v>
      </c>
    </row>
    <row r="31" spans="1:8" ht="12" customHeight="1" x14ac:dyDescent="0.2">
      <c r="A31" s="24" t="s">
        <v>32</v>
      </c>
      <c r="B31" s="1" t="s">
        <v>13</v>
      </c>
      <c r="C31" s="9">
        <v>144</v>
      </c>
      <c r="D31" s="9">
        <v>24</v>
      </c>
      <c r="E31" s="9">
        <v>4</v>
      </c>
      <c r="F31" s="9">
        <v>116</v>
      </c>
      <c r="G31" t="s">
        <v>32</v>
      </c>
      <c r="H31" t="s">
        <v>32</v>
      </c>
    </row>
    <row r="32" spans="1:8" ht="12" customHeight="1" x14ac:dyDescent="0.2">
      <c r="A32" s="24" t="s">
        <v>32</v>
      </c>
      <c r="B32" s="1" t="s">
        <v>14</v>
      </c>
      <c r="C32" s="9">
        <v>197</v>
      </c>
      <c r="D32" s="9">
        <v>31</v>
      </c>
      <c r="E32" s="9">
        <v>11</v>
      </c>
      <c r="F32" s="9">
        <v>155</v>
      </c>
      <c r="G32" t="s">
        <v>32</v>
      </c>
      <c r="H32" t="s">
        <v>32</v>
      </c>
    </row>
    <row r="33" spans="1:8" ht="12" customHeight="1" x14ac:dyDescent="0.2">
      <c r="A33" s="24" t="s">
        <v>32</v>
      </c>
      <c r="B33" s="1" t="s">
        <v>15</v>
      </c>
      <c r="C33" s="9">
        <v>249</v>
      </c>
      <c r="D33" s="9">
        <v>46</v>
      </c>
      <c r="E33" s="9">
        <v>10</v>
      </c>
      <c r="F33" s="9">
        <v>193</v>
      </c>
      <c r="G33" t="s">
        <v>32</v>
      </c>
      <c r="H33" t="s">
        <v>32</v>
      </c>
    </row>
    <row r="34" spans="1:8" ht="12" customHeight="1" x14ac:dyDescent="0.2">
      <c r="A34" s="24" t="s">
        <v>32</v>
      </c>
      <c r="B34" s="1" t="s">
        <v>16</v>
      </c>
      <c r="C34" s="9">
        <v>242</v>
      </c>
      <c r="D34" s="9">
        <v>64</v>
      </c>
      <c r="E34" s="9">
        <v>6</v>
      </c>
      <c r="F34" s="9">
        <v>172</v>
      </c>
      <c r="G34" t="s">
        <v>32</v>
      </c>
      <c r="H34" t="s">
        <v>32</v>
      </c>
    </row>
    <row r="35" spans="1:8" ht="12" customHeight="1" x14ac:dyDescent="0.2">
      <c r="A35" s="24" t="s">
        <v>32</v>
      </c>
      <c r="B35" s="1" t="s">
        <v>17</v>
      </c>
      <c r="C35" s="9">
        <v>221</v>
      </c>
      <c r="D35" s="9">
        <v>65</v>
      </c>
      <c r="E35" s="9">
        <v>9</v>
      </c>
      <c r="F35" s="9">
        <v>147</v>
      </c>
      <c r="G35" t="s">
        <v>32</v>
      </c>
      <c r="H35" t="s">
        <v>32</v>
      </c>
    </row>
    <row r="36" spans="1:8" ht="12" customHeight="1" x14ac:dyDescent="0.2">
      <c r="A36" s="24" t="s">
        <v>32</v>
      </c>
      <c r="B36" s="1" t="s">
        <v>18</v>
      </c>
      <c r="C36" s="9">
        <v>221</v>
      </c>
      <c r="D36" s="9">
        <v>69</v>
      </c>
      <c r="E36" s="9">
        <v>10</v>
      </c>
      <c r="F36" s="9">
        <v>142</v>
      </c>
      <c r="G36" t="s">
        <v>32</v>
      </c>
      <c r="H36" t="s">
        <v>32</v>
      </c>
    </row>
    <row r="37" spans="1:8" ht="12" customHeight="1" x14ac:dyDescent="0.2">
      <c r="A37" s="24" t="s">
        <v>32</v>
      </c>
      <c r="B37" s="1" t="s">
        <v>19</v>
      </c>
      <c r="C37" s="9">
        <v>211</v>
      </c>
      <c r="D37" s="9">
        <v>73</v>
      </c>
      <c r="E37" s="9">
        <v>7</v>
      </c>
      <c r="F37" s="9">
        <v>131</v>
      </c>
      <c r="G37" t="s">
        <v>32</v>
      </c>
      <c r="H37" t="s">
        <v>32</v>
      </c>
    </row>
    <row r="38" spans="1:8" ht="12" customHeight="1" x14ac:dyDescent="0.2">
      <c r="A38" s="24" t="s">
        <v>32</v>
      </c>
      <c r="B38" s="1" t="s">
        <v>20</v>
      </c>
      <c r="C38" s="9">
        <v>218</v>
      </c>
      <c r="D38" s="9">
        <v>85</v>
      </c>
      <c r="E38" s="9">
        <v>6</v>
      </c>
      <c r="F38" s="9">
        <v>127</v>
      </c>
      <c r="G38" t="s">
        <v>32</v>
      </c>
      <c r="H38" t="s">
        <v>32</v>
      </c>
    </row>
    <row r="39" spans="1:8" ht="12" customHeight="1" x14ac:dyDescent="0.2">
      <c r="A39" s="24" t="s">
        <v>32</v>
      </c>
      <c r="B39" s="1" t="s">
        <v>21</v>
      </c>
      <c r="C39" s="9">
        <v>168</v>
      </c>
      <c r="D39" s="9">
        <v>101</v>
      </c>
      <c r="E39" s="9">
        <v>3</v>
      </c>
      <c r="F39" s="9">
        <v>64</v>
      </c>
      <c r="G39" t="s">
        <v>32</v>
      </c>
      <c r="H39" t="s">
        <v>32</v>
      </c>
    </row>
    <row r="40" spans="1:8" ht="12" customHeight="1" x14ac:dyDescent="0.2">
      <c r="A40" s="24" t="s">
        <v>32</v>
      </c>
      <c r="B40" s="1" t="s">
        <v>22</v>
      </c>
      <c r="C40" s="9">
        <v>222</v>
      </c>
      <c r="D40" s="9">
        <v>186</v>
      </c>
      <c r="E40" s="9">
        <v>2</v>
      </c>
      <c r="F40" s="9">
        <v>34</v>
      </c>
      <c r="G40" t="s">
        <v>32</v>
      </c>
      <c r="H40" t="s">
        <v>32</v>
      </c>
    </row>
    <row r="41" spans="1:8" ht="12" customHeight="1" x14ac:dyDescent="0.2">
      <c r="A41" s="24" t="s">
        <v>32</v>
      </c>
      <c r="B41" s="1" t="s">
        <v>23</v>
      </c>
      <c r="C41" s="9">
        <v>218</v>
      </c>
      <c r="D41" s="9">
        <v>200</v>
      </c>
      <c r="E41" s="9">
        <v>2</v>
      </c>
      <c r="F41" s="9">
        <v>16</v>
      </c>
      <c r="G41" t="s">
        <v>32</v>
      </c>
      <c r="H41" t="s">
        <v>32</v>
      </c>
    </row>
    <row r="42" spans="1:8" ht="12" customHeight="1" x14ac:dyDescent="0.2">
      <c r="A42" s="24" t="s">
        <v>32</v>
      </c>
      <c r="B42" s="1" t="s">
        <v>24</v>
      </c>
      <c r="C42" s="9">
        <v>187</v>
      </c>
      <c r="D42" s="9">
        <v>180</v>
      </c>
      <c r="E42" s="9">
        <v>1</v>
      </c>
      <c r="F42" s="9">
        <v>6</v>
      </c>
      <c r="G42" t="s">
        <v>32</v>
      </c>
      <c r="H42" t="s">
        <v>32</v>
      </c>
    </row>
    <row r="43" spans="1:8" ht="12" customHeight="1" x14ac:dyDescent="0.2">
      <c r="A43" s="24" t="s">
        <v>32</v>
      </c>
      <c r="B43" s="1" t="s">
        <v>25</v>
      </c>
      <c r="C43" s="9">
        <v>106</v>
      </c>
      <c r="D43" s="9">
        <v>103</v>
      </c>
      <c r="E43" s="9">
        <v>1</v>
      </c>
      <c r="F43" s="9">
        <v>2</v>
      </c>
      <c r="G43" t="s">
        <v>32</v>
      </c>
      <c r="H43" t="s">
        <v>32</v>
      </c>
    </row>
    <row r="44" spans="1:8" ht="12" customHeight="1" x14ac:dyDescent="0.2">
      <c r="A44" s="24" t="s">
        <v>32</v>
      </c>
      <c r="B44" s="1" t="s">
        <v>26</v>
      </c>
      <c r="C44" s="9">
        <v>79</v>
      </c>
      <c r="D44" s="9">
        <v>72</v>
      </c>
      <c r="E44" s="9">
        <v>1</v>
      </c>
      <c r="F44" s="9">
        <v>6</v>
      </c>
      <c r="G44" t="s">
        <v>32</v>
      </c>
      <c r="H44" t="s">
        <v>32</v>
      </c>
    </row>
    <row r="45" spans="1:8" ht="12" customHeight="1" x14ac:dyDescent="0.2">
      <c r="A45" s="24" t="s">
        <v>32</v>
      </c>
      <c r="B45" s="1" t="s">
        <v>27</v>
      </c>
      <c r="C45" s="9">
        <v>50</v>
      </c>
      <c r="D45" s="9">
        <v>47</v>
      </c>
      <c r="E45" s="9" t="s">
        <v>43</v>
      </c>
      <c r="F45" s="9">
        <v>3</v>
      </c>
      <c r="G45" t="s">
        <v>32</v>
      </c>
      <c r="H45" t="s">
        <v>32</v>
      </c>
    </row>
    <row r="46" spans="1:8" ht="12" customHeight="1" x14ac:dyDescent="0.2">
      <c r="A46" s="24" t="s">
        <v>32</v>
      </c>
      <c r="B46" s="1" t="s">
        <v>28</v>
      </c>
      <c r="C46" s="9">
        <v>2</v>
      </c>
      <c r="D46" s="9">
        <v>2</v>
      </c>
      <c r="E46" s="9" t="s">
        <v>43</v>
      </c>
      <c r="F46" s="9" t="s">
        <v>43</v>
      </c>
      <c r="G46" t="s">
        <v>32</v>
      </c>
      <c r="H46" t="s">
        <v>32</v>
      </c>
    </row>
    <row r="47" spans="1:8" ht="12" customHeight="1" x14ac:dyDescent="0.2">
      <c r="A47" s="25" t="s">
        <v>30</v>
      </c>
      <c r="B47" s="4" t="s">
        <v>32</v>
      </c>
      <c r="C47" s="3">
        <v>2932</v>
      </c>
      <c r="D47" s="3">
        <v>1243</v>
      </c>
      <c r="E47" s="3">
        <v>85</v>
      </c>
      <c r="F47" s="3">
        <v>1604</v>
      </c>
    </row>
    <row r="48" spans="1:8" ht="12" customHeight="1" x14ac:dyDescent="0.2">
      <c r="A48" s="24" t="s">
        <v>32</v>
      </c>
      <c r="B48" s="1" t="s">
        <v>9</v>
      </c>
      <c r="C48" s="9">
        <v>81</v>
      </c>
      <c r="D48" s="9">
        <v>46</v>
      </c>
      <c r="E48" s="9">
        <v>1</v>
      </c>
      <c r="F48" s="9">
        <v>34</v>
      </c>
      <c r="G48" t="s">
        <v>32</v>
      </c>
      <c r="H48" t="s">
        <v>32</v>
      </c>
    </row>
    <row r="49" spans="1:8" ht="12" customHeight="1" x14ac:dyDescent="0.2">
      <c r="A49" s="24" t="s">
        <v>32</v>
      </c>
      <c r="B49" s="1" t="s">
        <v>10</v>
      </c>
      <c r="C49" s="9">
        <v>108</v>
      </c>
      <c r="D49" s="9">
        <v>45</v>
      </c>
      <c r="E49" s="9">
        <v>6</v>
      </c>
      <c r="F49" s="9">
        <v>57</v>
      </c>
      <c r="G49" t="s">
        <v>32</v>
      </c>
      <c r="H49" t="s">
        <v>32</v>
      </c>
    </row>
    <row r="50" spans="1:8" ht="12" customHeight="1" x14ac:dyDescent="0.2">
      <c r="A50" s="24" t="s">
        <v>32</v>
      </c>
      <c r="B50" s="1" t="s">
        <v>11</v>
      </c>
      <c r="C50" s="9">
        <v>117</v>
      </c>
      <c r="D50" s="9">
        <v>46</v>
      </c>
      <c r="E50" s="9">
        <v>6</v>
      </c>
      <c r="F50" s="9">
        <v>65</v>
      </c>
      <c r="G50" t="s">
        <v>32</v>
      </c>
      <c r="H50" t="s">
        <v>32</v>
      </c>
    </row>
    <row r="51" spans="1:8" ht="12" customHeight="1" x14ac:dyDescent="0.2">
      <c r="A51" s="24" t="s">
        <v>32</v>
      </c>
      <c r="B51" s="1" t="s">
        <v>12</v>
      </c>
      <c r="C51" s="9">
        <v>204</v>
      </c>
      <c r="D51" s="9">
        <v>54</v>
      </c>
      <c r="E51" s="9">
        <v>4</v>
      </c>
      <c r="F51" s="9">
        <v>146</v>
      </c>
      <c r="G51" t="s">
        <v>32</v>
      </c>
      <c r="H51" t="s">
        <v>32</v>
      </c>
    </row>
    <row r="52" spans="1:8" ht="12" customHeight="1" x14ac:dyDescent="0.2">
      <c r="A52" s="24" t="s">
        <v>32</v>
      </c>
      <c r="B52" s="1" t="s">
        <v>13</v>
      </c>
      <c r="C52" s="9">
        <v>142</v>
      </c>
      <c r="D52" s="9">
        <v>25</v>
      </c>
      <c r="E52" s="9">
        <v>3</v>
      </c>
      <c r="F52" s="9">
        <v>114</v>
      </c>
      <c r="G52" t="s">
        <v>32</v>
      </c>
      <c r="H52" t="s">
        <v>32</v>
      </c>
    </row>
    <row r="53" spans="1:8" ht="12" customHeight="1" x14ac:dyDescent="0.2">
      <c r="A53" s="24" t="s">
        <v>32</v>
      </c>
      <c r="B53" s="1" t="s">
        <v>14</v>
      </c>
      <c r="C53" s="9">
        <v>159</v>
      </c>
      <c r="D53" s="9">
        <v>22</v>
      </c>
      <c r="E53" s="9">
        <v>11</v>
      </c>
      <c r="F53" s="9">
        <v>126</v>
      </c>
      <c r="G53" t="s">
        <v>32</v>
      </c>
      <c r="H53" t="s">
        <v>32</v>
      </c>
    </row>
    <row r="54" spans="1:8" ht="12" customHeight="1" x14ac:dyDescent="0.2">
      <c r="A54" s="24" t="s">
        <v>32</v>
      </c>
      <c r="B54" s="1" t="s">
        <v>15</v>
      </c>
      <c r="C54" s="9">
        <v>225</v>
      </c>
      <c r="D54" s="9">
        <v>36</v>
      </c>
      <c r="E54" s="9">
        <v>10</v>
      </c>
      <c r="F54" s="9">
        <v>179</v>
      </c>
      <c r="G54" t="s">
        <v>32</v>
      </c>
      <c r="H54" t="s">
        <v>32</v>
      </c>
    </row>
    <row r="55" spans="1:8" ht="12" customHeight="1" x14ac:dyDescent="0.2">
      <c r="A55" s="24" t="s">
        <v>32</v>
      </c>
      <c r="B55" s="1" t="s">
        <v>16</v>
      </c>
      <c r="C55" s="9">
        <v>260</v>
      </c>
      <c r="D55" s="9">
        <v>52</v>
      </c>
      <c r="E55" s="9">
        <v>7</v>
      </c>
      <c r="F55" s="9">
        <v>201</v>
      </c>
      <c r="G55" t="s">
        <v>32</v>
      </c>
      <c r="H55" t="s">
        <v>32</v>
      </c>
    </row>
    <row r="56" spans="1:8" ht="12" customHeight="1" x14ac:dyDescent="0.2">
      <c r="A56" s="24" t="s">
        <v>32</v>
      </c>
      <c r="B56" s="1" t="s">
        <v>17</v>
      </c>
      <c r="C56" s="9">
        <v>211</v>
      </c>
      <c r="D56" s="9">
        <v>46</v>
      </c>
      <c r="E56" s="9">
        <v>4</v>
      </c>
      <c r="F56" s="9">
        <v>161</v>
      </c>
      <c r="G56" t="s">
        <v>32</v>
      </c>
      <c r="H56" t="s">
        <v>32</v>
      </c>
    </row>
    <row r="57" spans="1:8" ht="12" customHeight="1" x14ac:dyDescent="0.2">
      <c r="A57" s="24" t="s">
        <v>32</v>
      </c>
      <c r="B57" s="1" t="s">
        <v>18</v>
      </c>
      <c r="C57" s="9">
        <v>188</v>
      </c>
      <c r="D57" s="9">
        <v>46</v>
      </c>
      <c r="E57" s="9">
        <v>5</v>
      </c>
      <c r="F57" s="9">
        <v>137</v>
      </c>
      <c r="G57" t="s">
        <v>32</v>
      </c>
      <c r="H57" t="s">
        <v>32</v>
      </c>
    </row>
    <row r="58" spans="1:8" ht="12" customHeight="1" x14ac:dyDescent="0.2">
      <c r="A58" s="24" t="s">
        <v>32</v>
      </c>
      <c r="B58" s="1" t="s">
        <v>19</v>
      </c>
      <c r="C58" s="9">
        <v>176</v>
      </c>
      <c r="D58" s="9">
        <v>50</v>
      </c>
      <c r="E58" s="9">
        <v>11</v>
      </c>
      <c r="F58" s="9">
        <v>115</v>
      </c>
      <c r="G58" t="s">
        <v>32</v>
      </c>
      <c r="H58" t="s">
        <v>32</v>
      </c>
    </row>
    <row r="59" spans="1:8" ht="12" customHeight="1" x14ac:dyDescent="0.2">
      <c r="A59" s="24" t="s">
        <v>32</v>
      </c>
      <c r="B59" s="1" t="s">
        <v>20</v>
      </c>
      <c r="C59" s="9">
        <v>170</v>
      </c>
      <c r="D59" s="9">
        <v>56</v>
      </c>
      <c r="E59" s="9">
        <v>7</v>
      </c>
      <c r="F59" s="9">
        <v>107</v>
      </c>
      <c r="G59" t="s">
        <v>32</v>
      </c>
      <c r="H59" t="s">
        <v>32</v>
      </c>
    </row>
    <row r="60" spans="1:8" ht="12" customHeight="1" x14ac:dyDescent="0.2">
      <c r="A60" s="24" t="s">
        <v>32</v>
      </c>
      <c r="B60" s="1" t="s">
        <v>21</v>
      </c>
      <c r="C60" s="9">
        <v>141</v>
      </c>
      <c r="D60" s="9">
        <v>58</v>
      </c>
      <c r="E60" s="9">
        <v>4</v>
      </c>
      <c r="F60" s="9">
        <v>79</v>
      </c>
      <c r="G60" t="s">
        <v>32</v>
      </c>
      <c r="H60" t="s">
        <v>32</v>
      </c>
    </row>
    <row r="61" spans="1:8" ht="12" customHeight="1" x14ac:dyDescent="0.2">
      <c r="A61" s="24" t="s">
        <v>32</v>
      </c>
      <c r="B61" s="1" t="s">
        <v>22</v>
      </c>
      <c r="C61" s="9">
        <v>168</v>
      </c>
      <c r="D61" s="9">
        <v>118</v>
      </c>
      <c r="E61" s="9">
        <v>2</v>
      </c>
      <c r="F61" s="9">
        <v>48</v>
      </c>
      <c r="G61" t="s">
        <v>32</v>
      </c>
      <c r="H61" t="s">
        <v>32</v>
      </c>
    </row>
    <row r="62" spans="1:8" ht="12" customHeight="1" x14ac:dyDescent="0.2">
      <c r="A62" s="24" t="s">
        <v>32</v>
      </c>
      <c r="B62" s="1" t="s">
        <v>23</v>
      </c>
      <c r="C62" s="9">
        <v>210</v>
      </c>
      <c r="D62" s="9">
        <v>192</v>
      </c>
      <c r="E62" s="9">
        <v>2</v>
      </c>
      <c r="F62" s="9">
        <v>16</v>
      </c>
      <c r="G62" t="s">
        <v>32</v>
      </c>
      <c r="H62" t="s">
        <v>32</v>
      </c>
    </row>
    <row r="63" spans="1:8" ht="12" customHeight="1" x14ac:dyDescent="0.2">
      <c r="A63" s="24" t="s">
        <v>32</v>
      </c>
      <c r="B63" s="1" t="s">
        <v>24</v>
      </c>
      <c r="C63" s="9">
        <v>187</v>
      </c>
      <c r="D63" s="9">
        <v>176</v>
      </c>
      <c r="E63" s="9">
        <v>2</v>
      </c>
      <c r="F63" s="9">
        <v>9</v>
      </c>
      <c r="G63" t="s">
        <v>32</v>
      </c>
      <c r="H63" t="s">
        <v>32</v>
      </c>
    </row>
    <row r="64" spans="1:8" ht="12" customHeight="1" x14ac:dyDescent="0.2">
      <c r="A64" s="24" t="s">
        <v>32</v>
      </c>
      <c r="B64" s="1" t="s">
        <v>25</v>
      </c>
      <c r="C64" s="9">
        <v>110</v>
      </c>
      <c r="D64" s="9">
        <v>107</v>
      </c>
      <c r="E64" s="9" t="s">
        <v>43</v>
      </c>
      <c r="F64" s="9">
        <v>3</v>
      </c>
      <c r="G64" t="s">
        <v>32</v>
      </c>
      <c r="H64" t="s">
        <v>32</v>
      </c>
    </row>
    <row r="65" spans="1:31" ht="12" customHeight="1" x14ac:dyDescent="0.2">
      <c r="A65" s="24" t="s">
        <v>32</v>
      </c>
      <c r="B65" s="1" t="s">
        <v>26</v>
      </c>
      <c r="C65" s="9">
        <v>52</v>
      </c>
      <c r="D65" s="9">
        <v>50</v>
      </c>
      <c r="E65" s="9" t="s">
        <v>43</v>
      </c>
      <c r="F65" s="9">
        <v>2</v>
      </c>
      <c r="G65" t="s">
        <v>32</v>
      </c>
      <c r="H65" t="s">
        <v>32</v>
      </c>
    </row>
    <row r="66" spans="1:31" ht="12" customHeight="1" x14ac:dyDescent="0.2">
      <c r="A66" s="24" t="s">
        <v>32</v>
      </c>
      <c r="B66" s="1" t="s">
        <v>27</v>
      </c>
      <c r="C66" s="9">
        <v>23</v>
      </c>
      <c r="D66" s="9">
        <v>18</v>
      </c>
      <c r="E66" s="9" t="s">
        <v>43</v>
      </c>
      <c r="F66" s="9">
        <v>5</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153990</v>
      </c>
      <c r="D5" s="17">
        <v>57980</v>
      </c>
      <c r="E5" s="17">
        <v>3778</v>
      </c>
      <c r="F5" s="17">
        <v>92232</v>
      </c>
    </row>
    <row r="6" spans="1:31" ht="12" customHeight="1" x14ac:dyDescent="0.2">
      <c r="A6" s="24" t="s">
        <v>32</v>
      </c>
      <c r="B6" s="1" t="s">
        <v>9</v>
      </c>
      <c r="C6" s="9">
        <v>1051</v>
      </c>
      <c r="D6" s="9">
        <v>248</v>
      </c>
      <c r="E6" s="9">
        <v>25</v>
      </c>
      <c r="F6" s="9">
        <v>778</v>
      </c>
      <c r="G6" t="s">
        <v>32</v>
      </c>
      <c r="H6" t="s">
        <v>32</v>
      </c>
    </row>
    <row r="7" spans="1:31" ht="12" customHeight="1" x14ac:dyDescent="0.2">
      <c r="A7" s="24" t="s">
        <v>32</v>
      </c>
      <c r="B7" s="1" t="s">
        <v>10</v>
      </c>
      <c r="C7" s="9">
        <v>2402</v>
      </c>
      <c r="D7" s="9">
        <v>523</v>
      </c>
      <c r="E7" s="9">
        <v>55</v>
      </c>
      <c r="F7" s="9">
        <v>1824</v>
      </c>
      <c r="G7" t="s">
        <v>32</v>
      </c>
      <c r="H7" t="s">
        <v>32</v>
      </c>
    </row>
    <row r="8" spans="1:31" ht="12" customHeight="1" x14ac:dyDescent="0.2">
      <c r="A8" s="24" t="s">
        <v>32</v>
      </c>
      <c r="B8" s="1" t="s">
        <v>11</v>
      </c>
      <c r="C8" s="9">
        <v>3798</v>
      </c>
      <c r="D8" s="9">
        <v>761</v>
      </c>
      <c r="E8" s="9">
        <v>104</v>
      </c>
      <c r="F8" s="9">
        <v>2933</v>
      </c>
      <c r="G8" t="s">
        <v>32</v>
      </c>
      <c r="H8" t="s">
        <v>32</v>
      </c>
    </row>
    <row r="9" spans="1:31" ht="12" customHeight="1" x14ac:dyDescent="0.2">
      <c r="A9" s="24" t="s">
        <v>32</v>
      </c>
      <c r="B9" s="1" t="s">
        <v>12</v>
      </c>
      <c r="C9" s="9">
        <v>6586</v>
      </c>
      <c r="D9" s="9">
        <v>1073</v>
      </c>
      <c r="E9" s="9">
        <v>140</v>
      </c>
      <c r="F9" s="9">
        <v>5373</v>
      </c>
      <c r="G9" t="s">
        <v>32</v>
      </c>
      <c r="H9" t="s">
        <v>32</v>
      </c>
    </row>
    <row r="10" spans="1:31" ht="12" customHeight="1" x14ac:dyDescent="0.2">
      <c r="A10" s="24" t="s">
        <v>32</v>
      </c>
      <c r="B10" s="1" t="s">
        <v>13</v>
      </c>
      <c r="C10" s="9">
        <v>8666</v>
      </c>
      <c r="D10" s="9">
        <v>1225</v>
      </c>
      <c r="E10" s="9">
        <v>190</v>
      </c>
      <c r="F10" s="9">
        <v>7251</v>
      </c>
      <c r="G10" t="s">
        <v>32</v>
      </c>
      <c r="H10" t="s">
        <v>32</v>
      </c>
    </row>
    <row r="11" spans="1:31" ht="12" customHeight="1" x14ac:dyDescent="0.2">
      <c r="A11" s="24" t="s">
        <v>32</v>
      </c>
      <c r="B11" s="1" t="s">
        <v>14</v>
      </c>
      <c r="C11" s="9">
        <v>13060</v>
      </c>
      <c r="D11" s="9">
        <v>2512</v>
      </c>
      <c r="E11" s="9">
        <v>307</v>
      </c>
      <c r="F11" s="9">
        <v>10241</v>
      </c>
      <c r="G11" t="s">
        <v>32</v>
      </c>
      <c r="H11" t="s">
        <v>32</v>
      </c>
    </row>
    <row r="12" spans="1:31" ht="12" customHeight="1" x14ac:dyDescent="0.2">
      <c r="A12" s="24" t="s">
        <v>32</v>
      </c>
      <c r="B12" s="1" t="s">
        <v>15</v>
      </c>
      <c r="C12" s="9">
        <v>17154</v>
      </c>
      <c r="D12" s="9">
        <v>4223</v>
      </c>
      <c r="E12" s="9">
        <v>479</v>
      </c>
      <c r="F12" s="9">
        <v>12452</v>
      </c>
      <c r="G12" t="s">
        <v>32</v>
      </c>
      <c r="H12" t="s">
        <v>32</v>
      </c>
    </row>
    <row r="13" spans="1:31" ht="12" customHeight="1" x14ac:dyDescent="0.2">
      <c r="A13" s="24" t="s">
        <v>32</v>
      </c>
      <c r="B13" s="1" t="s">
        <v>16</v>
      </c>
      <c r="C13" s="9">
        <v>17871</v>
      </c>
      <c r="D13" s="9">
        <v>4670</v>
      </c>
      <c r="E13" s="9">
        <v>489</v>
      </c>
      <c r="F13" s="9">
        <v>12712</v>
      </c>
      <c r="G13" t="s">
        <v>32</v>
      </c>
      <c r="H13" t="s">
        <v>32</v>
      </c>
    </row>
    <row r="14" spans="1:31" ht="12" customHeight="1" x14ac:dyDescent="0.2">
      <c r="A14" s="24" t="s">
        <v>32</v>
      </c>
      <c r="B14" s="1" t="s">
        <v>17</v>
      </c>
      <c r="C14" s="9">
        <v>14693</v>
      </c>
      <c r="D14" s="9">
        <v>4066</v>
      </c>
      <c r="E14" s="9">
        <v>451</v>
      </c>
      <c r="F14" s="9">
        <v>10176</v>
      </c>
      <c r="G14" t="s">
        <v>32</v>
      </c>
      <c r="H14" t="s">
        <v>32</v>
      </c>
    </row>
    <row r="15" spans="1:31" ht="12" customHeight="1" x14ac:dyDescent="0.2">
      <c r="A15" s="24" t="s">
        <v>32</v>
      </c>
      <c r="B15" s="1" t="s">
        <v>18</v>
      </c>
      <c r="C15" s="9">
        <v>12108</v>
      </c>
      <c r="D15" s="9">
        <v>3660</v>
      </c>
      <c r="E15" s="9">
        <v>333</v>
      </c>
      <c r="F15" s="9">
        <v>8115</v>
      </c>
      <c r="G15" t="s">
        <v>32</v>
      </c>
      <c r="H15" t="s">
        <v>32</v>
      </c>
    </row>
    <row r="16" spans="1:31" ht="12" customHeight="1" x14ac:dyDescent="0.2">
      <c r="A16" s="24" t="s">
        <v>32</v>
      </c>
      <c r="B16" s="1" t="s">
        <v>19</v>
      </c>
      <c r="C16" s="9">
        <v>11228</v>
      </c>
      <c r="D16" s="9">
        <v>3802</v>
      </c>
      <c r="E16" s="9">
        <v>371</v>
      </c>
      <c r="F16" s="9">
        <v>7055</v>
      </c>
      <c r="G16" t="s">
        <v>32</v>
      </c>
      <c r="H16" t="s">
        <v>32</v>
      </c>
    </row>
    <row r="17" spans="1:8" ht="12" customHeight="1" x14ac:dyDescent="0.2">
      <c r="A17" s="24" t="s">
        <v>32</v>
      </c>
      <c r="B17" s="1" t="s">
        <v>20</v>
      </c>
      <c r="C17" s="9">
        <v>9446</v>
      </c>
      <c r="D17" s="9">
        <v>3506</v>
      </c>
      <c r="E17" s="9">
        <v>278</v>
      </c>
      <c r="F17" s="9">
        <v>5662</v>
      </c>
      <c r="G17" t="s">
        <v>32</v>
      </c>
      <c r="H17" t="s">
        <v>32</v>
      </c>
    </row>
    <row r="18" spans="1:8" ht="12" customHeight="1" x14ac:dyDescent="0.2">
      <c r="A18" s="24" t="s">
        <v>32</v>
      </c>
      <c r="B18" s="1" t="s">
        <v>21</v>
      </c>
      <c r="C18" s="9">
        <v>7517</v>
      </c>
      <c r="D18" s="9">
        <v>3356</v>
      </c>
      <c r="E18" s="9">
        <v>224</v>
      </c>
      <c r="F18" s="9">
        <v>3937</v>
      </c>
      <c r="G18" t="s">
        <v>32</v>
      </c>
      <c r="H18" t="s">
        <v>32</v>
      </c>
    </row>
    <row r="19" spans="1:8" ht="12" customHeight="1" x14ac:dyDescent="0.2">
      <c r="A19" s="24" t="s">
        <v>32</v>
      </c>
      <c r="B19" s="1" t="s">
        <v>22</v>
      </c>
      <c r="C19" s="9">
        <v>6715</v>
      </c>
      <c r="D19" s="9">
        <v>4593</v>
      </c>
      <c r="E19" s="9">
        <v>146</v>
      </c>
      <c r="F19" s="9">
        <v>1976</v>
      </c>
      <c r="G19" t="s">
        <v>32</v>
      </c>
      <c r="H19" t="s">
        <v>32</v>
      </c>
    </row>
    <row r="20" spans="1:8" ht="12" customHeight="1" x14ac:dyDescent="0.2">
      <c r="A20" s="24" t="s">
        <v>32</v>
      </c>
      <c r="B20" s="1" t="s">
        <v>23</v>
      </c>
      <c r="C20" s="9">
        <v>7534</v>
      </c>
      <c r="D20" s="9">
        <v>6709</v>
      </c>
      <c r="E20" s="9">
        <v>62</v>
      </c>
      <c r="F20" s="9">
        <v>763</v>
      </c>
      <c r="G20" t="s">
        <v>32</v>
      </c>
      <c r="H20" t="s">
        <v>32</v>
      </c>
    </row>
    <row r="21" spans="1:8" ht="12" customHeight="1" x14ac:dyDescent="0.2">
      <c r="A21" s="24" t="s">
        <v>32</v>
      </c>
      <c r="B21" s="1" t="s">
        <v>24</v>
      </c>
      <c r="C21" s="9">
        <v>6515</v>
      </c>
      <c r="D21" s="9">
        <v>6034</v>
      </c>
      <c r="E21" s="9">
        <v>58</v>
      </c>
      <c r="F21" s="9">
        <v>423</v>
      </c>
      <c r="G21" t="s">
        <v>32</v>
      </c>
      <c r="H21" t="s">
        <v>32</v>
      </c>
    </row>
    <row r="22" spans="1:8" ht="12" customHeight="1" x14ac:dyDescent="0.2">
      <c r="A22" s="24" t="s">
        <v>32</v>
      </c>
      <c r="B22" s="1" t="s">
        <v>25</v>
      </c>
      <c r="C22" s="9">
        <v>4051</v>
      </c>
      <c r="D22" s="9">
        <v>3786</v>
      </c>
      <c r="E22" s="9">
        <v>30</v>
      </c>
      <c r="F22" s="9">
        <v>235</v>
      </c>
      <c r="G22" t="s">
        <v>32</v>
      </c>
      <c r="H22" t="s">
        <v>32</v>
      </c>
    </row>
    <row r="23" spans="1:8" ht="12" customHeight="1" x14ac:dyDescent="0.2">
      <c r="A23" s="24" t="s">
        <v>32</v>
      </c>
      <c r="B23" s="1" t="s">
        <v>26</v>
      </c>
      <c r="C23" s="9">
        <v>2216</v>
      </c>
      <c r="D23" s="9">
        <v>2058</v>
      </c>
      <c r="E23" s="9">
        <v>17</v>
      </c>
      <c r="F23" s="9">
        <v>141</v>
      </c>
      <c r="G23" t="s">
        <v>32</v>
      </c>
      <c r="H23" t="s">
        <v>32</v>
      </c>
    </row>
    <row r="24" spans="1:8" ht="12" customHeight="1" x14ac:dyDescent="0.25">
      <c r="A24" s="24" t="s">
        <v>32</v>
      </c>
      <c r="B24" s="1" t="s">
        <v>27</v>
      </c>
      <c r="C24" s="9">
        <v>1332</v>
      </c>
      <c r="D24" s="9">
        <v>1140</v>
      </c>
      <c r="E24" s="9">
        <v>19</v>
      </c>
      <c r="F24" s="9">
        <v>173</v>
      </c>
      <c r="G24" t="s">
        <v>32</v>
      </c>
      <c r="H24" t="s">
        <v>32</v>
      </c>
    </row>
    <row r="25" spans="1:8" ht="12" customHeight="1" x14ac:dyDescent="0.2">
      <c r="A25" s="24" t="s">
        <v>32</v>
      </c>
      <c r="B25" s="1" t="s">
        <v>28</v>
      </c>
      <c r="C25" s="9">
        <v>47</v>
      </c>
      <c r="D25" s="9">
        <v>35</v>
      </c>
      <c r="E25" s="9" t="s">
        <v>43</v>
      </c>
      <c r="F25" s="9">
        <v>12</v>
      </c>
      <c r="G25" t="s">
        <v>32</v>
      </c>
      <c r="H25" t="s">
        <v>32</v>
      </c>
    </row>
    <row r="26" spans="1:8" ht="12" customHeight="1" x14ac:dyDescent="0.2">
      <c r="A26" s="25" t="s">
        <v>29</v>
      </c>
      <c r="B26" s="4" t="s">
        <v>32</v>
      </c>
      <c r="C26" s="3">
        <v>83045</v>
      </c>
      <c r="D26" s="3">
        <v>33254</v>
      </c>
      <c r="E26" s="3">
        <v>2266</v>
      </c>
      <c r="F26" s="3">
        <v>47525</v>
      </c>
    </row>
    <row r="27" spans="1:8" ht="12" customHeight="1" x14ac:dyDescent="0.2">
      <c r="A27" s="24" t="s">
        <v>32</v>
      </c>
      <c r="B27" s="1" t="s">
        <v>9</v>
      </c>
      <c r="C27" s="9">
        <v>492</v>
      </c>
      <c r="D27" s="9">
        <v>114</v>
      </c>
      <c r="E27" s="9">
        <v>15</v>
      </c>
      <c r="F27" s="9">
        <v>363</v>
      </c>
      <c r="G27" t="s">
        <v>32</v>
      </c>
      <c r="H27" t="s">
        <v>32</v>
      </c>
    </row>
    <row r="28" spans="1:8" ht="12" customHeight="1" x14ac:dyDescent="0.2">
      <c r="A28" s="24" t="s">
        <v>32</v>
      </c>
      <c r="B28" s="1" t="s">
        <v>10</v>
      </c>
      <c r="C28" s="9">
        <v>1191</v>
      </c>
      <c r="D28" s="9">
        <v>246</v>
      </c>
      <c r="E28" s="9">
        <v>37</v>
      </c>
      <c r="F28" s="9">
        <v>908</v>
      </c>
      <c r="G28" t="s">
        <v>32</v>
      </c>
      <c r="H28" t="s">
        <v>32</v>
      </c>
    </row>
    <row r="29" spans="1:8" ht="12" customHeight="1" x14ac:dyDescent="0.2">
      <c r="A29" s="24" t="s">
        <v>32</v>
      </c>
      <c r="B29" s="1" t="s">
        <v>11</v>
      </c>
      <c r="C29" s="9">
        <v>1868</v>
      </c>
      <c r="D29" s="9">
        <v>383</v>
      </c>
      <c r="E29" s="9">
        <v>60</v>
      </c>
      <c r="F29" s="9">
        <v>1425</v>
      </c>
      <c r="G29" t="s">
        <v>32</v>
      </c>
      <c r="H29" t="s">
        <v>32</v>
      </c>
    </row>
    <row r="30" spans="1:8" ht="12" customHeight="1" x14ac:dyDescent="0.2">
      <c r="A30" s="24" t="s">
        <v>32</v>
      </c>
      <c r="B30" s="1" t="s">
        <v>12</v>
      </c>
      <c r="C30" s="9">
        <v>3370</v>
      </c>
      <c r="D30" s="9">
        <v>544</v>
      </c>
      <c r="E30" s="9">
        <v>73</v>
      </c>
      <c r="F30" s="9">
        <v>2753</v>
      </c>
      <c r="G30" t="s">
        <v>32</v>
      </c>
      <c r="H30" t="s">
        <v>32</v>
      </c>
    </row>
    <row r="31" spans="1:8" ht="12" customHeight="1" x14ac:dyDescent="0.2">
      <c r="A31" s="24" t="s">
        <v>32</v>
      </c>
      <c r="B31" s="1" t="s">
        <v>13</v>
      </c>
      <c r="C31" s="9">
        <v>4558</v>
      </c>
      <c r="D31" s="9">
        <v>623</v>
      </c>
      <c r="E31" s="9">
        <v>101</v>
      </c>
      <c r="F31" s="9">
        <v>3834</v>
      </c>
      <c r="G31" t="s">
        <v>32</v>
      </c>
      <c r="H31" t="s">
        <v>32</v>
      </c>
    </row>
    <row r="32" spans="1:8" ht="12" customHeight="1" x14ac:dyDescent="0.2">
      <c r="A32" s="24" t="s">
        <v>32</v>
      </c>
      <c r="B32" s="1" t="s">
        <v>14</v>
      </c>
      <c r="C32" s="9">
        <v>6875</v>
      </c>
      <c r="D32" s="9">
        <v>1282</v>
      </c>
      <c r="E32" s="9">
        <v>183</v>
      </c>
      <c r="F32" s="9">
        <v>5410</v>
      </c>
      <c r="G32" t="s">
        <v>32</v>
      </c>
      <c r="H32" t="s">
        <v>32</v>
      </c>
    </row>
    <row r="33" spans="1:8" ht="12" customHeight="1" x14ac:dyDescent="0.2">
      <c r="A33" s="24" t="s">
        <v>32</v>
      </c>
      <c r="B33" s="1" t="s">
        <v>15</v>
      </c>
      <c r="C33" s="9">
        <v>8936</v>
      </c>
      <c r="D33" s="9">
        <v>2213</v>
      </c>
      <c r="E33" s="9">
        <v>298</v>
      </c>
      <c r="F33" s="9">
        <v>6425</v>
      </c>
      <c r="G33" t="s">
        <v>32</v>
      </c>
      <c r="H33" t="s">
        <v>32</v>
      </c>
    </row>
    <row r="34" spans="1:8" ht="12" customHeight="1" x14ac:dyDescent="0.2">
      <c r="A34" s="24" t="s">
        <v>32</v>
      </c>
      <c r="B34" s="1" t="s">
        <v>16</v>
      </c>
      <c r="C34" s="9">
        <v>9212</v>
      </c>
      <c r="D34" s="9">
        <v>2447</v>
      </c>
      <c r="E34" s="9">
        <v>293</v>
      </c>
      <c r="F34" s="9">
        <v>6472</v>
      </c>
      <c r="G34" t="s">
        <v>32</v>
      </c>
      <c r="H34" t="s">
        <v>32</v>
      </c>
    </row>
    <row r="35" spans="1:8" ht="12" customHeight="1" x14ac:dyDescent="0.2">
      <c r="A35" s="24" t="s">
        <v>32</v>
      </c>
      <c r="B35" s="1" t="s">
        <v>17</v>
      </c>
      <c r="C35" s="9">
        <v>7757</v>
      </c>
      <c r="D35" s="9">
        <v>2283</v>
      </c>
      <c r="E35" s="9">
        <v>268</v>
      </c>
      <c r="F35" s="9">
        <v>5206</v>
      </c>
      <c r="G35" t="s">
        <v>32</v>
      </c>
      <c r="H35" t="s">
        <v>32</v>
      </c>
    </row>
    <row r="36" spans="1:8" ht="12" customHeight="1" x14ac:dyDescent="0.2">
      <c r="A36" s="24" t="s">
        <v>32</v>
      </c>
      <c r="B36" s="1" t="s">
        <v>18</v>
      </c>
      <c r="C36" s="9">
        <v>6553</v>
      </c>
      <c r="D36" s="9">
        <v>2103</v>
      </c>
      <c r="E36" s="9">
        <v>202</v>
      </c>
      <c r="F36" s="9">
        <v>4248</v>
      </c>
      <c r="G36" t="s">
        <v>32</v>
      </c>
      <c r="H36" t="s">
        <v>32</v>
      </c>
    </row>
    <row r="37" spans="1:8" ht="12" customHeight="1" x14ac:dyDescent="0.2">
      <c r="A37" s="24" t="s">
        <v>32</v>
      </c>
      <c r="B37" s="1" t="s">
        <v>19</v>
      </c>
      <c r="C37" s="9">
        <v>6097</v>
      </c>
      <c r="D37" s="9">
        <v>2212</v>
      </c>
      <c r="E37" s="9">
        <v>223</v>
      </c>
      <c r="F37" s="9">
        <v>3662</v>
      </c>
      <c r="G37" t="s">
        <v>32</v>
      </c>
      <c r="H37" t="s">
        <v>32</v>
      </c>
    </row>
    <row r="38" spans="1:8" ht="12" customHeight="1" x14ac:dyDescent="0.2">
      <c r="A38" s="24" t="s">
        <v>32</v>
      </c>
      <c r="B38" s="1" t="s">
        <v>20</v>
      </c>
      <c r="C38" s="9">
        <v>5156</v>
      </c>
      <c r="D38" s="9">
        <v>2061</v>
      </c>
      <c r="E38" s="9">
        <v>167</v>
      </c>
      <c r="F38" s="9">
        <v>2928</v>
      </c>
      <c r="G38" t="s">
        <v>32</v>
      </c>
      <c r="H38" t="s">
        <v>32</v>
      </c>
    </row>
    <row r="39" spans="1:8" ht="12" customHeight="1" x14ac:dyDescent="0.2">
      <c r="A39" s="24" t="s">
        <v>32</v>
      </c>
      <c r="B39" s="1" t="s">
        <v>21</v>
      </c>
      <c r="C39" s="9">
        <v>4201</v>
      </c>
      <c r="D39" s="9">
        <v>2135</v>
      </c>
      <c r="E39" s="9">
        <v>141</v>
      </c>
      <c r="F39" s="9">
        <v>1925</v>
      </c>
      <c r="G39" t="s">
        <v>32</v>
      </c>
      <c r="H39" t="s">
        <v>32</v>
      </c>
    </row>
    <row r="40" spans="1:8" ht="12" customHeight="1" x14ac:dyDescent="0.2">
      <c r="A40" s="24" t="s">
        <v>32</v>
      </c>
      <c r="B40" s="1" t="s">
        <v>22</v>
      </c>
      <c r="C40" s="9">
        <v>3884</v>
      </c>
      <c r="D40" s="9">
        <v>2888</v>
      </c>
      <c r="E40" s="9">
        <v>87</v>
      </c>
      <c r="F40" s="9">
        <v>909</v>
      </c>
      <c r="G40" t="s">
        <v>32</v>
      </c>
      <c r="H40" t="s">
        <v>32</v>
      </c>
    </row>
    <row r="41" spans="1:8" ht="12" customHeight="1" x14ac:dyDescent="0.2">
      <c r="A41" s="24" t="s">
        <v>32</v>
      </c>
      <c r="B41" s="1" t="s">
        <v>23</v>
      </c>
      <c r="C41" s="9">
        <v>4276</v>
      </c>
      <c r="D41" s="9">
        <v>3809</v>
      </c>
      <c r="E41" s="9">
        <v>38</v>
      </c>
      <c r="F41" s="9">
        <v>429</v>
      </c>
      <c r="G41" t="s">
        <v>32</v>
      </c>
      <c r="H41" t="s">
        <v>32</v>
      </c>
    </row>
    <row r="42" spans="1:8" ht="12" customHeight="1" x14ac:dyDescent="0.2">
      <c r="A42" s="24" t="s">
        <v>32</v>
      </c>
      <c r="B42" s="1" t="s">
        <v>24</v>
      </c>
      <c r="C42" s="9">
        <v>3802</v>
      </c>
      <c r="D42" s="9">
        <v>3487</v>
      </c>
      <c r="E42" s="9">
        <v>38</v>
      </c>
      <c r="F42" s="9">
        <v>277</v>
      </c>
      <c r="G42" t="s">
        <v>32</v>
      </c>
      <c r="H42" t="s">
        <v>32</v>
      </c>
    </row>
    <row r="43" spans="1:8" ht="12" customHeight="1" x14ac:dyDescent="0.2">
      <c r="A43" s="24" t="s">
        <v>32</v>
      </c>
      <c r="B43" s="1" t="s">
        <v>25</v>
      </c>
      <c r="C43" s="9">
        <v>2491</v>
      </c>
      <c r="D43" s="9">
        <v>2332</v>
      </c>
      <c r="E43" s="9">
        <v>18</v>
      </c>
      <c r="F43" s="9">
        <v>141</v>
      </c>
      <c r="G43" t="s">
        <v>32</v>
      </c>
      <c r="H43" t="s">
        <v>32</v>
      </c>
    </row>
    <row r="44" spans="1:8" ht="12" customHeight="1" x14ac:dyDescent="0.2">
      <c r="A44" s="24" t="s">
        <v>32</v>
      </c>
      <c r="B44" s="1" t="s">
        <v>26</v>
      </c>
      <c r="C44" s="9">
        <v>1415</v>
      </c>
      <c r="D44" s="9">
        <v>1309</v>
      </c>
      <c r="E44" s="9">
        <v>13</v>
      </c>
      <c r="F44" s="9">
        <v>93</v>
      </c>
      <c r="G44" t="s">
        <v>32</v>
      </c>
      <c r="H44" t="s">
        <v>32</v>
      </c>
    </row>
    <row r="45" spans="1:8" ht="12" customHeight="1" x14ac:dyDescent="0.2">
      <c r="A45" s="24" t="s">
        <v>32</v>
      </c>
      <c r="B45" s="1" t="s">
        <v>27</v>
      </c>
      <c r="C45" s="9">
        <v>878</v>
      </c>
      <c r="D45" s="9">
        <v>759</v>
      </c>
      <c r="E45" s="9">
        <v>11</v>
      </c>
      <c r="F45" s="9">
        <v>108</v>
      </c>
      <c r="G45" t="s">
        <v>32</v>
      </c>
      <c r="H45" t="s">
        <v>32</v>
      </c>
    </row>
    <row r="46" spans="1:8" ht="12" customHeight="1" x14ac:dyDescent="0.2">
      <c r="A46" s="24" t="s">
        <v>32</v>
      </c>
      <c r="B46" s="1" t="s">
        <v>28</v>
      </c>
      <c r="C46" s="9">
        <v>33</v>
      </c>
      <c r="D46" s="9">
        <v>24</v>
      </c>
      <c r="E46" s="9" t="s">
        <v>43</v>
      </c>
      <c r="F46" s="9">
        <v>9</v>
      </c>
      <c r="G46" t="s">
        <v>32</v>
      </c>
      <c r="H46" t="s">
        <v>32</v>
      </c>
    </row>
    <row r="47" spans="1:8" ht="12" customHeight="1" x14ac:dyDescent="0.2">
      <c r="A47" s="25" t="s">
        <v>30</v>
      </c>
      <c r="B47" s="4" t="s">
        <v>32</v>
      </c>
      <c r="C47" s="3">
        <v>70945</v>
      </c>
      <c r="D47" s="3">
        <v>24726</v>
      </c>
      <c r="E47" s="3">
        <v>1512</v>
      </c>
      <c r="F47" s="3">
        <v>44707</v>
      </c>
    </row>
    <row r="48" spans="1:8" ht="12" customHeight="1" x14ac:dyDescent="0.2">
      <c r="A48" s="24" t="s">
        <v>32</v>
      </c>
      <c r="B48" s="1" t="s">
        <v>9</v>
      </c>
      <c r="C48" s="9">
        <v>559</v>
      </c>
      <c r="D48" s="9">
        <v>134</v>
      </c>
      <c r="E48" s="9">
        <v>10</v>
      </c>
      <c r="F48" s="9">
        <v>415</v>
      </c>
      <c r="G48" t="s">
        <v>32</v>
      </c>
      <c r="H48" t="s">
        <v>32</v>
      </c>
    </row>
    <row r="49" spans="1:8" ht="12" customHeight="1" x14ac:dyDescent="0.2">
      <c r="A49" s="24" t="s">
        <v>32</v>
      </c>
      <c r="B49" s="1" t="s">
        <v>10</v>
      </c>
      <c r="C49" s="9">
        <v>1211</v>
      </c>
      <c r="D49" s="9">
        <v>277</v>
      </c>
      <c r="E49" s="9">
        <v>18</v>
      </c>
      <c r="F49" s="9">
        <v>916</v>
      </c>
      <c r="G49" t="s">
        <v>32</v>
      </c>
      <c r="H49" t="s">
        <v>32</v>
      </c>
    </row>
    <row r="50" spans="1:8" ht="12" customHeight="1" x14ac:dyDescent="0.2">
      <c r="A50" s="24" t="s">
        <v>32</v>
      </c>
      <c r="B50" s="1" t="s">
        <v>11</v>
      </c>
      <c r="C50" s="9">
        <v>1930</v>
      </c>
      <c r="D50" s="9">
        <v>378</v>
      </c>
      <c r="E50" s="9">
        <v>44</v>
      </c>
      <c r="F50" s="9">
        <v>1508</v>
      </c>
      <c r="G50" t="s">
        <v>32</v>
      </c>
      <c r="H50" t="s">
        <v>32</v>
      </c>
    </row>
    <row r="51" spans="1:8" ht="12" customHeight="1" x14ac:dyDescent="0.2">
      <c r="A51" s="24" t="s">
        <v>32</v>
      </c>
      <c r="B51" s="1" t="s">
        <v>12</v>
      </c>
      <c r="C51" s="9">
        <v>3216</v>
      </c>
      <c r="D51" s="9">
        <v>529</v>
      </c>
      <c r="E51" s="9">
        <v>67</v>
      </c>
      <c r="F51" s="9">
        <v>2620</v>
      </c>
      <c r="G51" t="s">
        <v>32</v>
      </c>
      <c r="H51" t="s">
        <v>32</v>
      </c>
    </row>
    <row r="52" spans="1:8" ht="12" customHeight="1" x14ac:dyDescent="0.2">
      <c r="A52" s="24" t="s">
        <v>32</v>
      </c>
      <c r="B52" s="1" t="s">
        <v>13</v>
      </c>
      <c r="C52" s="9">
        <v>4108</v>
      </c>
      <c r="D52" s="9">
        <v>602</v>
      </c>
      <c r="E52" s="9">
        <v>89</v>
      </c>
      <c r="F52" s="9">
        <v>3417</v>
      </c>
      <c r="G52" t="s">
        <v>32</v>
      </c>
      <c r="H52" t="s">
        <v>32</v>
      </c>
    </row>
    <row r="53" spans="1:8" ht="12" customHeight="1" x14ac:dyDescent="0.2">
      <c r="A53" s="24" t="s">
        <v>32</v>
      </c>
      <c r="B53" s="1" t="s">
        <v>14</v>
      </c>
      <c r="C53" s="9">
        <v>6185</v>
      </c>
      <c r="D53" s="9">
        <v>1230</v>
      </c>
      <c r="E53" s="9">
        <v>124</v>
      </c>
      <c r="F53" s="9">
        <v>4831</v>
      </c>
      <c r="G53" t="s">
        <v>32</v>
      </c>
      <c r="H53" t="s">
        <v>32</v>
      </c>
    </row>
    <row r="54" spans="1:8" ht="12" customHeight="1" x14ac:dyDescent="0.2">
      <c r="A54" s="24" t="s">
        <v>32</v>
      </c>
      <c r="B54" s="1" t="s">
        <v>15</v>
      </c>
      <c r="C54" s="9">
        <v>8218</v>
      </c>
      <c r="D54" s="9">
        <v>2010</v>
      </c>
      <c r="E54" s="9">
        <v>181</v>
      </c>
      <c r="F54" s="9">
        <v>6027</v>
      </c>
      <c r="G54" t="s">
        <v>32</v>
      </c>
      <c r="H54" t="s">
        <v>32</v>
      </c>
    </row>
    <row r="55" spans="1:8" ht="12" customHeight="1" x14ac:dyDescent="0.2">
      <c r="A55" s="24" t="s">
        <v>32</v>
      </c>
      <c r="B55" s="1" t="s">
        <v>16</v>
      </c>
      <c r="C55" s="9">
        <v>8659</v>
      </c>
      <c r="D55" s="9">
        <v>2223</v>
      </c>
      <c r="E55" s="9">
        <v>196</v>
      </c>
      <c r="F55" s="9">
        <v>6240</v>
      </c>
      <c r="G55" t="s">
        <v>32</v>
      </c>
      <c r="H55" t="s">
        <v>32</v>
      </c>
    </row>
    <row r="56" spans="1:8" ht="12" customHeight="1" x14ac:dyDescent="0.2">
      <c r="A56" s="24" t="s">
        <v>32</v>
      </c>
      <c r="B56" s="1" t="s">
        <v>17</v>
      </c>
      <c r="C56" s="9">
        <v>6936</v>
      </c>
      <c r="D56" s="9">
        <v>1783</v>
      </c>
      <c r="E56" s="9">
        <v>183</v>
      </c>
      <c r="F56" s="9">
        <v>4970</v>
      </c>
      <c r="G56" t="s">
        <v>32</v>
      </c>
      <c r="H56" t="s">
        <v>32</v>
      </c>
    </row>
    <row r="57" spans="1:8" ht="12" customHeight="1" x14ac:dyDescent="0.2">
      <c r="A57" s="24" t="s">
        <v>32</v>
      </c>
      <c r="B57" s="1" t="s">
        <v>18</v>
      </c>
      <c r="C57" s="9">
        <v>5555</v>
      </c>
      <c r="D57" s="9">
        <v>1557</v>
      </c>
      <c r="E57" s="9">
        <v>131</v>
      </c>
      <c r="F57" s="9">
        <v>3867</v>
      </c>
      <c r="G57" t="s">
        <v>32</v>
      </c>
      <c r="H57" t="s">
        <v>32</v>
      </c>
    </row>
    <row r="58" spans="1:8" ht="12" customHeight="1" x14ac:dyDescent="0.2">
      <c r="A58" s="24" t="s">
        <v>32</v>
      </c>
      <c r="B58" s="1" t="s">
        <v>19</v>
      </c>
      <c r="C58" s="9">
        <v>5131</v>
      </c>
      <c r="D58" s="9">
        <v>1590</v>
      </c>
      <c r="E58" s="9">
        <v>148</v>
      </c>
      <c r="F58" s="9">
        <v>3393</v>
      </c>
      <c r="G58" t="s">
        <v>32</v>
      </c>
      <c r="H58" t="s">
        <v>32</v>
      </c>
    </row>
    <row r="59" spans="1:8" ht="12" customHeight="1" x14ac:dyDescent="0.2">
      <c r="A59" s="24" t="s">
        <v>32</v>
      </c>
      <c r="B59" s="1" t="s">
        <v>20</v>
      </c>
      <c r="C59" s="9">
        <v>4290</v>
      </c>
      <c r="D59" s="9">
        <v>1445</v>
      </c>
      <c r="E59" s="9">
        <v>111</v>
      </c>
      <c r="F59" s="9">
        <v>2734</v>
      </c>
      <c r="G59" t="s">
        <v>32</v>
      </c>
      <c r="H59" t="s">
        <v>32</v>
      </c>
    </row>
    <row r="60" spans="1:8" ht="12" customHeight="1" x14ac:dyDescent="0.2">
      <c r="A60" s="24" t="s">
        <v>32</v>
      </c>
      <c r="B60" s="1" t="s">
        <v>21</v>
      </c>
      <c r="C60" s="9">
        <v>3316</v>
      </c>
      <c r="D60" s="9">
        <v>1221</v>
      </c>
      <c r="E60" s="9">
        <v>83</v>
      </c>
      <c r="F60" s="9">
        <v>2012</v>
      </c>
      <c r="G60" t="s">
        <v>32</v>
      </c>
      <c r="H60" t="s">
        <v>32</v>
      </c>
    </row>
    <row r="61" spans="1:8" ht="12" customHeight="1" x14ac:dyDescent="0.2">
      <c r="A61" s="24" t="s">
        <v>32</v>
      </c>
      <c r="B61" s="1" t="s">
        <v>22</v>
      </c>
      <c r="C61" s="9">
        <v>2831</v>
      </c>
      <c r="D61" s="9">
        <v>1705</v>
      </c>
      <c r="E61" s="9">
        <v>59</v>
      </c>
      <c r="F61" s="9">
        <v>1067</v>
      </c>
      <c r="G61" t="s">
        <v>32</v>
      </c>
      <c r="H61" t="s">
        <v>32</v>
      </c>
    </row>
    <row r="62" spans="1:8" ht="12" customHeight="1" x14ac:dyDescent="0.2">
      <c r="A62" s="24" t="s">
        <v>32</v>
      </c>
      <c r="B62" s="1" t="s">
        <v>23</v>
      </c>
      <c r="C62" s="9">
        <v>3258</v>
      </c>
      <c r="D62" s="9">
        <v>2900</v>
      </c>
      <c r="E62" s="9">
        <v>24</v>
      </c>
      <c r="F62" s="9">
        <v>334</v>
      </c>
      <c r="G62" t="s">
        <v>32</v>
      </c>
      <c r="H62" t="s">
        <v>32</v>
      </c>
    </row>
    <row r="63" spans="1:8" ht="12" customHeight="1" x14ac:dyDescent="0.2">
      <c r="A63" s="24" t="s">
        <v>32</v>
      </c>
      <c r="B63" s="1" t="s">
        <v>24</v>
      </c>
      <c r="C63" s="9">
        <v>2713</v>
      </c>
      <c r="D63" s="9">
        <v>2547</v>
      </c>
      <c r="E63" s="9">
        <v>20</v>
      </c>
      <c r="F63" s="9">
        <v>146</v>
      </c>
      <c r="G63" t="s">
        <v>32</v>
      </c>
      <c r="H63" t="s">
        <v>32</v>
      </c>
    </row>
    <row r="64" spans="1:8" ht="12" customHeight="1" x14ac:dyDescent="0.2">
      <c r="A64" s="24" t="s">
        <v>32</v>
      </c>
      <c r="B64" s="1" t="s">
        <v>25</v>
      </c>
      <c r="C64" s="9">
        <v>1560</v>
      </c>
      <c r="D64" s="9">
        <v>1454</v>
      </c>
      <c r="E64" s="9">
        <v>12</v>
      </c>
      <c r="F64" s="9">
        <v>94</v>
      </c>
      <c r="G64" t="s">
        <v>32</v>
      </c>
      <c r="H64" t="s">
        <v>32</v>
      </c>
    </row>
    <row r="65" spans="1:31" ht="12" customHeight="1" x14ac:dyDescent="0.2">
      <c r="A65" s="24" t="s">
        <v>32</v>
      </c>
      <c r="B65" s="1" t="s">
        <v>26</v>
      </c>
      <c r="C65" s="9">
        <v>801</v>
      </c>
      <c r="D65" s="9">
        <v>749</v>
      </c>
      <c r="E65" s="9">
        <v>4</v>
      </c>
      <c r="F65" s="9">
        <v>48</v>
      </c>
      <c r="G65" t="s">
        <v>32</v>
      </c>
      <c r="H65" t="s">
        <v>32</v>
      </c>
    </row>
    <row r="66" spans="1:31" ht="12" customHeight="1" x14ac:dyDescent="0.2">
      <c r="A66" s="24" t="s">
        <v>32</v>
      </c>
      <c r="B66" s="1" t="s">
        <v>27</v>
      </c>
      <c r="C66" s="9">
        <v>454</v>
      </c>
      <c r="D66" s="9">
        <v>381</v>
      </c>
      <c r="E66" s="9">
        <v>8</v>
      </c>
      <c r="F66" s="9">
        <v>65</v>
      </c>
      <c r="G66" t="s">
        <v>32</v>
      </c>
      <c r="H66" t="s">
        <v>32</v>
      </c>
    </row>
    <row r="67" spans="1:31" ht="12" customHeight="1" x14ac:dyDescent="0.2">
      <c r="A67" s="26" t="s">
        <v>32</v>
      </c>
      <c r="B67" s="7" t="s">
        <v>28</v>
      </c>
      <c r="C67" s="6">
        <v>14</v>
      </c>
      <c r="D67" s="6">
        <v>11</v>
      </c>
      <c r="E67" s="6" t="s">
        <v>43</v>
      </c>
      <c r="F67" s="6">
        <v>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28016</v>
      </c>
      <c r="D5" s="17">
        <v>17300</v>
      </c>
      <c r="E5" s="17">
        <v>670</v>
      </c>
      <c r="F5" s="17">
        <v>10046</v>
      </c>
    </row>
    <row r="6" spans="1:31" ht="12" customHeight="1" x14ac:dyDescent="0.2">
      <c r="A6" s="24" t="s">
        <v>32</v>
      </c>
      <c r="B6" s="1" t="s">
        <v>9</v>
      </c>
      <c r="C6" s="9">
        <v>187</v>
      </c>
      <c r="D6" s="9">
        <v>80</v>
      </c>
      <c r="E6" s="9">
        <v>10</v>
      </c>
      <c r="F6" s="9">
        <v>97</v>
      </c>
      <c r="G6" t="s">
        <v>32</v>
      </c>
      <c r="H6" t="s">
        <v>32</v>
      </c>
    </row>
    <row r="7" spans="1:31" ht="12" customHeight="1" x14ac:dyDescent="0.2">
      <c r="A7" s="24" t="s">
        <v>32</v>
      </c>
      <c r="B7" s="1" t="s">
        <v>10</v>
      </c>
      <c r="C7" s="9">
        <v>500</v>
      </c>
      <c r="D7" s="9">
        <v>228</v>
      </c>
      <c r="E7" s="9">
        <v>13</v>
      </c>
      <c r="F7" s="9">
        <v>259</v>
      </c>
      <c r="G7" t="s">
        <v>32</v>
      </c>
      <c r="H7" t="s">
        <v>32</v>
      </c>
    </row>
    <row r="8" spans="1:31" ht="12" customHeight="1" x14ac:dyDescent="0.2">
      <c r="A8" s="24" t="s">
        <v>32</v>
      </c>
      <c r="B8" s="1" t="s">
        <v>11</v>
      </c>
      <c r="C8" s="9">
        <v>623</v>
      </c>
      <c r="D8" s="9">
        <v>253</v>
      </c>
      <c r="E8" s="9">
        <v>21</v>
      </c>
      <c r="F8" s="9">
        <v>349</v>
      </c>
      <c r="G8" t="s">
        <v>32</v>
      </c>
      <c r="H8" t="s">
        <v>32</v>
      </c>
    </row>
    <row r="9" spans="1:31" ht="12" customHeight="1" x14ac:dyDescent="0.2">
      <c r="A9" s="24" t="s">
        <v>32</v>
      </c>
      <c r="B9" s="1" t="s">
        <v>12</v>
      </c>
      <c r="C9" s="9">
        <v>937</v>
      </c>
      <c r="D9" s="9">
        <v>348</v>
      </c>
      <c r="E9" s="9">
        <v>24</v>
      </c>
      <c r="F9" s="9">
        <v>565</v>
      </c>
      <c r="G9" t="s">
        <v>32</v>
      </c>
      <c r="H9" t="s">
        <v>32</v>
      </c>
    </row>
    <row r="10" spans="1:31" ht="12" customHeight="1" x14ac:dyDescent="0.2">
      <c r="A10" s="24" t="s">
        <v>32</v>
      </c>
      <c r="B10" s="1" t="s">
        <v>13</v>
      </c>
      <c r="C10" s="9">
        <v>1107</v>
      </c>
      <c r="D10" s="9">
        <v>395</v>
      </c>
      <c r="E10" s="9">
        <v>29</v>
      </c>
      <c r="F10" s="9">
        <v>683</v>
      </c>
      <c r="G10" t="s">
        <v>32</v>
      </c>
      <c r="H10" t="s">
        <v>32</v>
      </c>
    </row>
    <row r="11" spans="1:31" ht="12" customHeight="1" x14ac:dyDescent="0.2">
      <c r="A11" s="24" t="s">
        <v>32</v>
      </c>
      <c r="B11" s="1" t="s">
        <v>14</v>
      </c>
      <c r="C11" s="9">
        <v>1836</v>
      </c>
      <c r="D11" s="9">
        <v>750</v>
      </c>
      <c r="E11" s="9">
        <v>51</v>
      </c>
      <c r="F11" s="9">
        <v>1035</v>
      </c>
      <c r="G11" t="s">
        <v>32</v>
      </c>
      <c r="H11" t="s">
        <v>32</v>
      </c>
    </row>
    <row r="12" spans="1:31" ht="12" customHeight="1" x14ac:dyDescent="0.2">
      <c r="A12" s="24" t="s">
        <v>32</v>
      </c>
      <c r="B12" s="1" t="s">
        <v>15</v>
      </c>
      <c r="C12" s="9">
        <v>2408</v>
      </c>
      <c r="D12" s="9">
        <v>1106</v>
      </c>
      <c r="E12" s="9">
        <v>66</v>
      </c>
      <c r="F12" s="9">
        <v>1236</v>
      </c>
      <c r="G12" t="s">
        <v>32</v>
      </c>
      <c r="H12" t="s">
        <v>32</v>
      </c>
    </row>
    <row r="13" spans="1:31" ht="12" customHeight="1" x14ac:dyDescent="0.2">
      <c r="A13" s="24" t="s">
        <v>32</v>
      </c>
      <c r="B13" s="1" t="s">
        <v>16</v>
      </c>
      <c r="C13" s="9">
        <v>2483</v>
      </c>
      <c r="D13" s="9">
        <v>1164</v>
      </c>
      <c r="E13" s="9">
        <v>74</v>
      </c>
      <c r="F13" s="9">
        <v>1245</v>
      </c>
      <c r="G13" t="s">
        <v>32</v>
      </c>
      <c r="H13" t="s">
        <v>32</v>
      </c>
    </row>
    <row r="14" spans="1:31" ht="12" customHeight="1" x14ac:dyDescent="0.2">
      <c r="A14" s="24" t="s">
        <v>32</v>
      </c>
      <c r="B14" s="1" t="s">
        <v>17</v>
      </c>
      <c r="C14" s="9">
        <v>2031</v>
      </c>
      <c r="D14" s="9">
        <v>1036</v>
      </c>
      <c r="E14" s="9">
        <v>59</v>
      </c>
      <c r="F14" s="9">
        <v>936</v>
      </c>
      <c r="G14" t="s">
        <v>32</v>
      </c>
      <c r="H14" t="s">
        <v>32</v>
      </c>
    </row>
    <row r="15" spans="1:31" ht="12" customHeight="1" x14ac:dyDescent="0.2">
      <c r="A15" s="24" t="s">
        <v>32</v>
      </c>
      <c r="B15" s="1" t="s">
        <v>18</v>
      </c>
      <c r="C15" s="9">
        <v>1929</v>
      </c>
      <c r="D15" s="9">
        <v>1020</v>
      </c>
      <c r="E15" s="9">
        <v>51</v>
      </c>
      <c r="F15" s="9">
        <v>858</v>
      </c>
      <c r="G15" t="s">
        <v>32</v>
      </c>
      <c r="H15" t="s">
        <v>32</v>
      </c>
    </row>
    <row r="16" spans="1:31" ht="12" customHeight="1" x14ac:dyDescent="0.2">
      <c r="A16" s="24" t="s">
        <v>32</v>
      </c>
      <c r="B16" s="1" t="s">
        <v>19</v>
      </c>
      <c r="C16" s="9">
        <v>1861</v>
      </c>
      <c r="D16" s="9">
        <v>992</v>
      </c>
      <c r="E16" s="9">
        <v>57</v>
      </c>
      <c r="F16" s="9">
        <v>812</v>
      </c>
      <c r="G16" t="s">
        <v>32</v>
      </c>
      <c r="H16" t="s">
        <v>32</v>
      </c>
    </row>
    <row r="17" spans="1:8" ht="12" customHeight="1" x14ac:dyDescent="0.2">
      <c r="A17" s="24" t="s">
        <v>32</v>
      </c>
      <c r="B17" s="1" t="s">
        <v>20</v>
      </c>
      <c r="C17" s="9">
        <v>1774</v>
      </c>
      <c r="D17" s="9">
        <v>989</v>
      </c>
      <c r="E17" s="9">
        <v>61</v>
      </c>
      <c r="F17" s="9">
        <v>724</v>
      </c>
      <c r="G17" t="s">
        <v>32</v>
      </c>
      <c r="H17" t="s">
        <v>32</v>
      </c>
    </row>
    <row r="18" spans="1:8" ht="12" customHeight="1" x14ac:dyDescent="0.2">
      <c r="A18" s="24" t="s">
        <v>32</v>
      </c>
      <c r="B18" s="1" t="s">
        <v>21</v>
      </c>
      <c r="C18" s="9">
        <v>1575</v>
      </c>
      <c r="D18" s="9">
        <v>926</v>
      </c>
      <c r="E18" s="9">
        <v>35</v>
      </c>
      <c r="F18" s="9">
        <v>614</v>
      </c>
      <c r="G18" t="s">
        <v>32</v>
      </c>
      <c r="H18" t="s">
        <v>32</v>
      </c>
    </row>
    <row r="19" spans="1:8" ht="12" customHeight="1" x14ac:dyDescent="0.2">
      <c r="A19" s="24" t="s">
        <v>32</v>
      </c>
      <c r="B19" s="1" t="s">
        <v>22</v>
      </c>
      <c r="C19" s="9">
        <v>1592</v>
      </c>
      <c r="D19" s="9">
        <v>1214</v>
      </c>
      <c r="E19" s="9">
        <v>44</v>
      </c>
      <c r="F19" s="9">
        <v>334</v>
      </c>
      <c r="G19" t="s">
        <v>32</v>
      </c>
      <c r="H19" t="s">
        <v>32</v>
      </c>
    </row>
    <row r="20" spans="1:8" ht="12" customHeight="1" x14ac:dyDescent="0.2">
      <c r="A20" s="24" t="s">
        <v>32</v>
      </c>
      <c r="B20" s="1" t="s">
        <v>23</v>
      </c>
      <c r="C20" s="9">
        <v>2177</v>
      </c>
      <c r="D20" s="9">
        <v>2020</v>
      </c>
      <c r="E20" s="9">
        <v>24</v>
      </c>
      <c r="F20" s="9">
        <v>133</v>
      </c>
      <c r="G20" t="s">
        <v>32</v>
      </c>
      <c r="H20" t="s">
        <v>32</v>
      </c>
    </row>
    <row r="21" spans="1:8" ht="12" customHeight="1" x14ac:dyDescent="0.2">
      <c r="A21" s="24" t="s">
        <v>32</v>
      </c>
      <c r="B21" s="1" t="s">
        <v>24</v>
      </c>
      <c r="C21" s="9">
        <v>2073</v>
      </c>
      <c r="D21" s="9">
        <v>1973</v>
      </c>
      <c r="E21" s="9">
        <v>25</v>
      </c>
      <c r="F21" s="9">
        <v>75</v>
      </c>
      <c r="G21" t="s">
        <v>32</v>
      </c>
      <c r="H21" t="s">
        <v>32</v>
      </c>
    </row>
    <row r="22" spans="1:8" ht="12" customHeight="1" x14ac:dyDescent="0.2">
      <c r="A22" s="24" t="s">
        <v>32</v>
      </c>
      <c r="B22" s="1" t="s">
        <v>25</v>
      </c>
      <c r="C22" s="9">
        <v>1425</v>
      </c>
      <c r="D22" s="9">
        <v>1365</v>
      </c>
      <c r="E22" s="9">
        <v>11</v>
      </c>
      <c r="F22" s="9">
        <v>49</v>
      </c>
      <c r="G22" t="s">
        <v>32</v>
      </c>
      <c r="H22" t="s">
        <v>32</v>
      </c>
    </row>
    <row r="23" spans="1:8" ht="12" customHeight="1" x14ac:dyDescent="0.2">
      <c r="A23" s="24" t="s">
        <v>32</v>
      </c>
      <c r="B23" s="1" t="s">
        <v>26</v>
      </c>
      <c r="C23" s="9">
        <v>921</v>
      </c>
      <c r="D23" s="9">
        <v>885</v>
      </c>
      <c r="E23" s="9">
        <v>11</v>
      </c>
      <c r="F23" s="9">
        <v>25</v>
      </c>
      <c r="G23" t="s">
        <v>32</v>
      </c>
      <c r="H23" t="s">
        <v>32</v>
      </c>
    </row>
    <row r="24" spans="1:8" ht="12" customHeight="1" x14ac:dyDescent="0.25">
      <c r="A24" s="24" t="s">
        <v>32</v>
      </c>
      <c r="B24" s="1" t="s">
        <v>27</v>
      </c>
      <c r="C24" s="9">
        <v>566</v>
      </c>
      <c r="D24" s="9">
        <v>546</v>
      </c>
      <c r="E24" s="9">
        <v>4</v>
      </c>
      <c r="F24" s="9">
        <v>16</v>
      </c>
      <c r="G24" t="s">
        <v>32</v>
      </c>
      <c r="H24" t="s">
        <v>32</v>
      </c>
    </row>
    <row r="25" spans="1:8" ht="12" customHeight="1" x14ac:dyDescent="0.2">
      <c r="A25" s="24" t="s">
        <v>32</v>
      </c>
      <c r="B25" s="1" t="s">
        <v>28</v>
      </c>
      <c r="C25" s="9">
        <v>11</v>
      </c>
      <c r="D25" s="9">
        <v>10</v>
      </c>
      <c r="E25" s="9" t="s">
        <v>43</v>
      </c>
      <c r="F25" s="9">
        <v>1</v>
      </c>
      <c r="G25" t="s">
        <v>32</v>
      </c>
      <c r="H25" t="s">
        <v>32</v>
      </c>
    </row>
    <row r="26" spans="1:8" ht="12" customHeight="1" x14ac:dyDescent="0.2">
      <c r="A26" s="25" t="s">
        <v>29</v>
      </c>
      <c r="B26" s="4" t="s">
        <v>32</v>
      </c>
      <c r="C26" s="3">
        <v>16348</v>
      </c>
      <c r="D26" s="3">
        <v>10528</v>
      </c>
      <c r="E26" s="3">
        <v>389</v>
      </c>
      <c r="F26" s="3">
        <v>5431</v>
      </c>
    </row>
    <row r="27" spans="1:8" ht="12" customHeight="1" x14ac:dyDescent="0.2">
      <c r="A27" s="24" t="s">
        <v>32</v>
      </c>
      <c r="B27" s="1" t="s">
        <v>9</v>
      </c>
      <c r="C27" s="9">
        <v>101</v>
      </c>
      <c r="D27" s="9">
        <v>40</v>
      </c>
      <c r="E27" s="9">
        <v>5</v>
      </c>
      <c r="F27" s="9">
        <v>56</v>
      </c>
      <c r="G27" t="s">
        <v>32</v>
      </c>
      <c r="H27" t="s">
        <v>32</v>
      </c>
    </row>
    <row r="28" spans="1:8" ht="12" customHeight="1" x14ac:dyDescent="0.2">
      <c r="A28" s="24" t="s">
        <v>32</v>
      </c>
      <c r="B28" s="1" t="s">
        <v>10</v>
      </c>
      <c r="C28" s="9">
        <v>215</v>
      </c>
      <c r="D28" s="9">
        <v>97</v>
      </c>
      <c r="E28" s="9">
        <v>3</v>
      </c>
      <c r="F28" s="9">
        <v>115</v>
      </c>
      <c r="G28" t="s">
        <v>32</v>
      </c>
      <c r="H28" t="s">
        <v>32</v>
      </c>
    </row>
    <row r="29" spans="1:8" ht="12" customHeight="1" x14ac:dyDescent="0.2">
      <c r="A29" s="24" t="s">
        <v>32</v>
      </c>
      <c r="B29" s="1" t="s">
        <v>11</v>
      </c>
      <c r="C29" s="9">
        <v>334</v>
      </c>
      <c r="D29" s="9">
        <v>128</v>
      </c>
      <c r="E29" s="9">
        <v>11</v>
      </c>
      <c r="F29" s="9">
        <v>195</v>
      </c>
      <c r="G29" t="s">
        <v>32</v>
      </c>
      <c r="H29" t="s">
        <v>32</v>
      </c>
    </row>
    <row r="30" spans="1:8" ht="12" customHeight="1" x14ac:dyDescent="0.2">
      <c r="A30" s="24" t="s">
        <v>32</v>
      </c>
      <c r="B30" s="1" t="s">
        <v>12</v>
      </c>
      <c r="C30" s="9">
        <v>473</v>
      </c>
      <c r="D30" s="9">
        <v>170</v>
      </c>
      <c r="E30" s="9">
        <v>10</v>
      </c>
      <c r="F30" s="9">
        <v>293</v>
      </c>
      <c r="G30" t="s">
        <v>32</v>
      </c>
      <c r="H30" t="s">
        <v>32</v>
      </c>
    </row>
    <row r="31" spans="1:8" ht="12" customHeight="1" x14ac:dyDescent="0.2">
      <c r="A31" s="24" t="s">
        <v>32</v>
      </c>
      <c r="B31" s="1" t="s">
        <v>13</v>
      </c>
      <c r="C31" s="9">
        <v>617</v>
      </c>
      <c r="D31" s="9">
        <v>198</v>
      </c>
      <c r="E31" s="9">
        <v>19</v>
      </c>
      <c r="F31" s="9">
        <v>400</v>
      </c>
      <c r="G31" t="s">
        <v>32</v>
      </c>
      <c r="H31" t="s">
        <v>32</v>
      </c>
    </row>
    <row r="32" spans="1:8" ht="12" customHeight="1" x14ac:dyDescent="0.2">
      <c r="A32" s="24" t="s">
        <v>32</v>
      </c>
      <c r="B32" s="1" t="s">
        <v>14</v>
      </c>
      <c r="C32" s="9">
        <v>1001</v>
      </c>
      <c r="D32" s="9">
        <v>425</v>
      </c>
      <c r="E32" s="9">
        <v>28</v>
      </c>
      <c r="F32" s="9">
        <v>548</v>
      </c>
      <c r="G32" t="s">
        <v>32</v>
      </c>
      <c r="H32" t="s">
        <v>32</v>
      </c>
    </row>
    <row r="33" spans="1:8" ht="12" customHeight="1" x14ac:dyDescent="0.2">
      <c r="A33" s="24" t="s">
        <v>32</v>
      </c>
      <c r="B33" s="1" t="s">
        <v>15</v>
      </c>
      <c r="C33" s="9">
        <v>1289</v>
      </c>
      <c r="D33" s="9">
        <v>604</v>
      </c>
      <c r="E33" s="9">
        <v>35</v>
      </c>
      <c r="F33" s="9">
        <v>650</v>
      </c>
      <c r="G33" t="s">
        <v>32</v>
      </c>
      <c r="H33" t="s">
        <v>32</v>
      </c>
    </row>
    <row r="34" spans="1:8" ht="12" customHeight="1" x14ac:dyDescent="0.2">
      <c r="A34" s="24" t="s">
        <v>32</v>
      </c>
      <c r="B34" s="1" t="s">
        <v>16</v>
      </c>
      <c r="C34" s="9">
        <v>1373</v>
      </c>
      <c r="D34" s="9">
        <v>662</v>
      </c>
      <c r="E34" s="9">
        <v>42</v>
      </c>
      <c r="F34" s="9">
        <v>669</v>
      </c>
      <c r="G34" t="s">
        <v>32</v>
      </c>
      <c r="H34" t="s">
        <v>32</v>
      </c>
    </row>
    <row r="35" spans="1:8" ht="12" customHeight="1" x14ac:dyDescent="0.2">
      <c r="A35" s="24" t="s">
        <v>32</v>
      </c>
      <c r="B35" s="1" t="s">
        <v>17</v>
      </c>
      <c r="C35" s="9">
        <v>1121</v>
      </c>
      <c r="D35" s="9">
        <v>598</v>
      </c>
      <c r="E35" s="9">
        <v>36</v>
      </c>
      <c r="F35" s="9">
        <v>487</v>
      </c>
      <c r="G35" t="s">
        <v>32</v>
      </c>
      <c r="H35" t="s">
        <v>32</v>
      </c>
    </row>
    <row r="36" spans="1:8" ht="12" customHeight="1" x14ac:dyDescent="0.2">
      <c r="A36" s="24" t="s">
        <v>32</v>
      </c>
      <c r="B36" s="1" t="s">
        <v>18</v>
      </c>
      <c r="C36" s="9">
        <v>1133</v>
      </c>
      <c r="D36" s="9">
        <v>623</v>
      </c>
      <c r="E36" s="9">
        <v>28</v>
      </c>
      <c r="F36" s="9">
        <v>482</v>
      </c>
      <c r="G36" t="s">
        <v>32</v>
      </c>
      <c r="H36" t="s">
        <v>32</v>
      </c>
    </row>
    <row r="37" spans="1:8" ht="12" customHeight="1" x14ac:dyDescent="0.2">
      <c r="A37" s="24" t="s">
        <v>32</v>
      </c>
      <c r="B37" s="1" t="s">
        <v>19</v>
      </c>
      <c r="C37" s="9">
        <v>1101</v>
      </c>
      <c r="D37" s="9">
        <v>617</v>
      </c>
      <c r="E37" s="9">
        <v>40</v>
      </c>
      <c r="F37" s="9">
        <v>444</v>
      </c>
      <c r="G37" t="s">
        <v>32</v>
      </c>
      <c r="H37" t="s">
        <v>32</v>
      </c>
    </row>
    <row r="38" spans="1:8" ht="12" customHeight="1" x14ac:dyDescent="0.2">
      <c r="A38" s="24" t="s">
        <v>32</v>
      </c>
      <c r="B38" s="1" t="s">
        <v>20</v>
      </c>
      <c r="C38" s="9">
        <v>1101</v>
      </c>
      <c r="D38" s="9">
        <v>631</v>
      </c>
      <c r="E38" s="9">
        <v>41</v>
      </c>
      <c r="F38" s="9">
        <v>429</v>
      </c>
      <c r="G38" t="s">
        <v>32</v>
      </c>
      <c r="H38" t="s">
        <v>32</v>
      </c>
    </row>
    <row r="39" spans="1:8" ht="12" customHeight="1" x14ac:dyDescent="0.2">
      <c r="A39" s="24" t="s">
        <v>32</v>
      </c>
      <c r="B39" s="1" t="s">
        <v>21</v>
      </c>
      <c r="C39" s="9">
        <v>941</v>
      </c>
      <c r="D39" s="9">
        <v>601</v>
      </c>
      <c r="E39" s="9">
        <v>24</v>
      </c>
      <c r="F39" s="9">
        <v>316</v>
      </c>
      <c r="G39" t="s">
        <v>32</v>
      </c>
      <c r="H39" t="s">
        <v>32</v>
      </c>
    </row>
    <row r="40" spans="1:8" ht="12" customHeight="1" x14ac:dyDescent="0.2">
      <c r="A40" s="24" t="s">
        <v>32</v>
      </c>
      <c r="B40" s="1" t="s">
        <v>22</v>
      </c>
      <c r="C40" s="9">
        <v>979</v>
      </c>
      <c r="D40" s="9">
        <v>785</v>
      </c>
      <c r="E40" s="9">
        <v>25</v>
      </c>
      <c r="F40" s="9">
        <v>169</v>
      </c>
      <c r="G40" t="s">
        <v>32</v>
      </c>
      <c r="H40" t="s">
        <v>32</v>
      </c>
    </row>
    <row r="41" spans="1:8" ht="12" customHeight="1" x14ac:dyDescent="0.2">
      <c r="A41" s="24" t="s">
        <v>32</v>
      </c>
      <c r="B41" s="1" t="s">
        <v>23</v>
      </c>
      <c r="C41" s="9">
        <v>1307</v>
      </c>
      <c r="D41" s="9">
        <v>1225</v>
      </c>
      <c r="E41" s="9">
        <v>10</v>
      </c>
      <c r="F41" s="9">
        <v>72</v>
      </c>
      <c r="G41" t="s">
        <v>32</v>
      </c>
      <c r="H41" t="s">
        <v>32</v>
      </c>
    </row>
    <row r="42" spans="1:8" ht="12" customHeight="1" x14ac:dyDescent="0.2">
      <c r="A42" s="24" t="s">
        <v>32</v>
      </c>
      <c r="B42" s="1" t="s">
        <v>24</v>
      </c>
      <c r="C42" s="9">
        <v>1283</v>
      </c>
      <c r="D42" s="9">
        <v>1227</v>
      </c>
      <c r="E42" s="9">
        <v>15</v>
      </c>
      <c r="F42" s="9">
        <v>41</v>
      </c>
      <c r="G42" t="s">
        <v>32</v>
      </c>
      <c r="H42" t="s">
        <v>32</v>
      </c>
    </row>
    <row r="43" spans="1:8" ht="12" customHeight="1" x14ac:dyDescent="0.2">
      <c r="A43" s="24" t="s">
        <v>32</v>
      </c>
      <c r="B43" s="1" t="s">
        <v>25</v>
      </c>
      <c r="C43" s="9">
        <v>940</v>
      </c>
      <c r="D43" s="9">
        <v>899</v>
      </c>
      <c r="E43" s="9">
        <v>6</v>
      </c>
      <c r="F43" s="9">
        <v>35</v>
      </c>
      <c r="G43" t="s">
        <v>32</v>
      </c>
      <c r="H43" t="s">
        <v>32</v>
      </c>
    </row>
    <row r="44" spans="1:8" ht="12" customHeight="1" x14ac:dyDescent="0.2">
      <c r="A44" s="24" t="s">
        <v>32</v>
      </c>
      <c r="B44" s="1" t="s">
        <v>26</v>
      </c>
      <c r="C44" s="9">
        <v>633</v>
      </c>
      <c r="D44" s="9">
        <v>607</v>
      </c>
      <c r="E44" s="9">
        <v>8</v>
      </c>
      <c r="F44" s="9">
        <v>18</v>
      </c>
      <c r="G44" t="s">
        <v>32</v>
      </c>
      <c r="H44" t="s">
        <v>32</v>
      </c>
    </row>
    <row r="45" spans="1:8" ht="12" customHeight="1" x14ac:dyDescent="0.2">
      <c r="A45" s="24" t="s">
        <v>32</v>
      </c>
      <c r="B45" s="1" t="s">
        <v>27</v>
      </c>
      <c r="C45" s="9">
        <v>398</v>
      </c>
      <c r="D45" s="9">
        <v>383</v>
      </c>
      <c r="E45" s="9">
        <v>3</v>
      </c>
      <c r="F45" s="9">
        <v>12</v>
      </c>
      <c r="G45" t="s">
        <v>32</v>
      </c>
      <c r="H45" t="s">
        <v>32</v>
      </c>
    </row>
    <row r="46" spans="1:8" ht="12" customHeight="1" x14ac:dyDescent="0.2">
      <c r="A46" s="24" t="s">
        <v>32</v>
      </c>
      <c r="B46" s="1" t="s">
        <v>28</v>
      </c>
      <c r="C46" s="9">
        <v>8</v>
      </c>
      <c r="D46" s="9">
        <v>8</v>
      </c>
      <c r="E46" s="9" t="s">
        <v>43</v>
      </c>
      <c r="F46" s="9" t="s">
        <v>43</v>
      </c>
      <c r="G46" t="s">
        <v>32</v>
      </c>
      <c r="H46" t="s">
        <v>32</v>
      </c>
    </row>
    <row r="47" spans="1:8" ht="12" customHeight="1" x14ac:dyDescent="0.2">
      <c r="A47" s="25" t="s">
        <v>30</v>
      </c>
      <c r="B47" s="4" t="s">
        <v>32</v>
      </c>
      <c r="C47" s="3">
        <v>11668</v>
      </c>
      <c r="D47" s="3">
        <v>6772</v>
      </c>
      <c r="E47" s="3">
        <v>281</v>
      </c>
      <c r="F47" s="3">
        <v>4615</v>
      </c>
    </row>
    <row r="48" spans="1:8" ht="12" customHeight="1" x14ac:dyDescent="0.2">
      <c r="A48" s="24" t="s">
        <v>32</v>
      </c>
      <c r="B48" s="1" t="s">
        <v>9</v>
      </c>
      <c r="C48" s="9">
        <v>86</v>
      </c>
      <c r="D48" s="9">
        <v>40</v>
      </c>
      <c r="E48" s="9">
        <v>5</v>
      </c>
      <c r="F48" s="9">
        <v>41</v>
      </c>
      <c r="G48" t="s">
        <v>32</v>
      </c>
      <c r="H48" t="s">
        <v>32</v>
      </c>
    </row>
    <row r="49" spans="1:8" ht="12" customHeight="1" x14ac:dyDescent="0.2">
      <c r="A49" s="24" t="s">
        <v>32</v>
      </c>
      <c r="B49" s="1" t="s">
        <v>10</v>
      </c>
      <c r="C49" s="9">
        <v>285</v>
      </c>
      <c r="D49" s="9">
        <v>131</v>
      </c>
      <c r="E49" s="9">
        <v>10</v>
      </c>
      <c r="F49" s="9">
        <v>144</v>
      </c>
      <c r="G49" t="s">
        <v>32</v>
      </c>
      <c r="H49" t="s">
        <v>32</v>
      </c>
    </row>
    <row r="50" spans="1:8" ht="12" customHeight="1" x14ac:dyDescent="0.2">
      <c r="A50" s="24" t="s">
        <v>32</v>
      </c>
      <c r="B50" s="1" t="s">
        <v>11</v>
      </c>
      <c r="C50" s="9">
        <v>289</v>
      </c>
      <c r="D50" s="9">
        <v>125</v>
      </c>
      <c r="E50" s="9">
        <v>10</v>
      </c>
      <c r="F50" s="9">
        <v>154</v>
      </c>
      <c r="G50" t="s">
        <v>32</v>
      </c>
      <c r="H50" t="s">
        <v>32</v>
      </c>
    </row>
    <row r="51" spans="1:8" ht="12" customHeight="1" x14ac:dyDescent="0.2">
      <c r="A51" s="24" t="s">
        <v>32</v>
      </c>
      <c r="B51" s="1" t="s">
        <v>12</v>
      </c>
      <c r="C51" s="9">
        <v>464</v>
      </c>
      <c r="D51" s="9">
        <v>178</v>
      </c>
      <c r="E51" s="9">
        <v>14</v>
      </c>
      <c r="F51" s="9">
        <v>272</v>
      </c>
      <c r="G51" t="s">
        <v>32</v>
      </c>
      <c r="H51" t="s">
        <v>32</v>
      </c>
    </row>
    <row r="52" spans="1:8" ht="12" customHeight="1" x14ac:dyDescent="0.2">
      <c r="A52" s="24" t="s">
        <v>32</v>
      </c>
      <c r="B52" s="1" t="s">
        <v>13</v>
      </c>
      <c r="C52" s="9">
        <v>490</v>
      </c>
      <c r="D52" s="9">
        <v>197</v>
      </c>
      <c r="E52" s="9">
        <v>10</v>
      </c>
      <c r="F52" s="9">
        <v>283</v>
      </c>
      <c r="G52" t="s">
        <v>32</v>
      </c>
      <c r="H52" t="s">
        <v>32</v>
      </c>
    </row>
    <row r="53" spans="1:8" ht="12" customHeight="1" x14ac:dyDescent="0.2">
      <c r="A53" s="24" t="s">
        <v>32</v>
      </c>
      <c r="B53" s="1" t="s">
        <v>14</v>
      </c>
      <c r="C53" s="9">
        <v>835</v>
      </c>
      <c r="D53" s="9">
        <v>325</v>
      </c>
      <c r="E53" s="9">
        <v>23</v>
      </c>
      <c r="F53" s="9">
        <v>487</v>
      </c>
      <c r="G53" t="s">
        <v>32</v>
      </c>
      <c r="H53" t="s">
        <v>32</v>
      </c>
    </row>
    <row r="54" spans="1:8" ht="12" customHeight="1" x14ac:dyDescent="0.2">
      <c r="A54" s="24" t="s">
        <v>32</v>
      </c>
      <c r="B54" s="1" t="s">
        <v>15</v>
      </c>
      <c r="C54" s="9">
        <v>1119</v>
      </c>
      <c r="D54" s="9">
        <v>502</v>
      </c>
      <c r="E54" s="9">
        <v>31</v>
      </c>
      <c r="F54" s="9">
        <v>586</v>
      </c>
      <c r="G54" t="s">
        <v>32</v>
      </c>
      <c r="H54" t="s">
        <v>32</v>
      </c>
    </row>
    <row r="55" spans="1:8" ht="12" customHeight="1" x14ac:dyDescent="0.2">
      <c r="A55" s="24" t="s">
        <v>32</v>
      </c>
      <c r="B55" s="1" t="s">
        <v>16</v>
      </c>
      <c r="C55" s="9">
        <v>1110</v>
      </c>
      <c r="D55" s="9">
        <v>502</v>
      </c>
      <c r="E55" s="9">
        <v>32</v>
      </c>
      <c r="F55" s="9">
        <v>576</v>
      </c>
      <c r="G55" t="s">
        <v>32</v>
      </c>
      <c r="H55" t="s">
        <v>32</v>
      </c>
    </row>
    <row r="56" spans="1:8" ht="12" customHeight="1" x14ac:dyDescent="0.2">
      <c r="A56" s="24" t="s">
        <v>32</v>
      </c>
      <c r="B56" s="1" t="s">
        <v>17</v>
      </c>
      <c r="C56" s="9">
        <v>910</v>
      </c>
      <c r="D56" s="9">
        <v>438</v>
      </c>
      <c r="E56" s="9">
        <v>23</v>
      </c>
      <c r="F56" s="9">
        <v>449</v>
      </c>
      <c r="G56" t="s">
        <v>32</v>
      </c>
      <c r="H56" t="s">
        <v>32</v>
      </c>
    </row>
    <row r="57" spans="1:8" ht="12" customHeight="1" x14ac:dyDescent="0.2">
      <c r="A57" s="24" t="s">
        <v>32</v>
      </c>
      <c r="B57" s="1" t="s">
        <v>18</v>
      </c>
      <c r="C57" s="9">
        <v>796</v>
      </c>
      <c r="D57" s="9">
        <v>397</v>
      </c>
      <c r="E57" s="9">
        <v>23</v>
      </c>
      <c r="F57" s="9">
        <v>376</v>
      </c>
      <c r="G57" t="s">
        <v>32</v>
      </c>
      <c r="H57" t="s">
        <v>32</v>
      </c>
    </row>
    <row r="58" spans="1:8" ht="12" customHeight="1" x14ac:dyDescent="0.2">
      <c r="A58" s="24" t="s">
        <v>32</v>
      </c>
      <c r="B58" s="1" t="s">
        <v>19</v>
      </c>
      <c r="C58" s="9">
        <v>760</v>
      </c>
      <c r="D58" s="9">
        <v>375</v>
      </c>
      <c r="E58" s="9">
        <v>17</v>
      </c>
      <c r="F58" s="9">
        <v>368</v>
      </c>
      <c r="G58" t="s">
        <v>32</v>
      </c>
      <c r="H58" t="s">
        <v>32</v>
      </c>
    </row>
    <row r="59" spans="1:8" ht="12" customHeight="1" x14ac:dyDescent="0.2">
      <c r="A59" s="24" t="s">
        <v>32</v>
      </c>
      <c r="B59" s="1" t="s">
        <v>20</v>
      </c>
      <c r="C59" s="9">
        <v>673</v>
      </c>
      <c r="D59" s="9">
        <v>358</v>
      </c>
      <c r="E59" s="9">
        <v>20</v>
      </c>
      <c r="F59" s="9">
        <v>295</v>
      </c>
      <c r="G59" t="s">
        <v>32</v>
      </c>
      <c r="H59" t="s">
        <v>32</v>
      </c>
    </row>
    <row r="60" spans="1:8" ht="12" customHeight="1" x14ac:dyDescent="0.2">
      <c r="A60" s="24" t="s">
        <v>32</v>
      </c>
      <c r="B60" s="1" t="s">
        <v>21</v>
      </c>
      <c r="C60" s="9">
        <v>634</v>
      </c>
      <c r="D60" s="9">
        <v>325</v>
      </c>
      <c r="E60" s="9">
        <v>11</v>
      </c>
      <c r="F60" s="9">
        <v>298</v>
      </c>
      <c r="G60" t="s">
        <v>32</v>
      </c>
      <c r="H60" t="s">
        <v>32</v>
      </c>
    </row>
    <row r="61" spans="1:8" ht="12" customHeight="1" x14ac:dyDescent="0.2">
      <c r="A61" s="24" t="s">
        <v>32</v>
      </c>
      <c r="B61" s="1" t="s">
        <v>22</v>
      </c>
      <c r="C61" s="9">
        <v>613</v>
      </c>
      <c r="D61" s="9">
        <v>429</v>
      </c>
      <c r="E61" s="9">
        <v>19</v>
      </c>
      <c r="F61" s="9">
        <v>165</v>
      </c>
      <c r="G61" t="s">
        <v>32</v>
      </c>
      <c r="H61" t="s">
        <v>32</v>
      </c>
    </row>
    <row r="62" spans="1:8" ht="12" customHeight="1" x14ac:dyDescent="0.2">
      <c r="A62" s="24" t="s">
        <v>32</v>
      </c>
      <c r="B62" s="1" t="s">
        <v>23</v>
      </c>
      <c r="C62" s="9">
        <v>870</v>
      </c>
      <c r="D62" s="9">
        <v>795</v>
      </c>
      <c r="E62" s="9">
        <v>14</v>
      </c>
      <c r="F62" s="9">
        <v>61</v>
      </c>
      <c r="G62" t="s">
        <v>32</v>
      </c>
      <c r="H62" t="s">
        <v>32</v>
      </c>
    </row>
    <row r="63" spans="1:8" ht="12" customHeight="1" x14ac:dyDescent="0.2">
      <c r="A63" s="24" t="s">
        <v>32</v>
      </c>
      <c r="B63" s="1" t="s">
        <v>24</v>
      </c>
      <c r="C63" s="9">
        <v>790</v>
      </c>
      <c r="D63" s="9">
        <v>746</v>
      </c>
      <c r="E63" s="9">
        <v>10</v>
      </c>
      <c r="F63" s="9">
        <v>34</v>
      </c>
      <c r="G63" t="s">
        <v>32</v>
      </c>
      <c r="H63" t="s">
        <v>32</v>
      </c>
    </row>
    <row r="64" spans="1:8" ht="12" customHeight="1" x14ac:dyDescent="0.2">
      <c r="A64" s="24" t="s">
        <v>32</v>
      </c>
      <c r="B64" s="1" t="s">
        <v>25</v>
      </c>
      <c r="C64" s="9">
        <v>485</v>
      </c>
      <c r="D64" s="9">
        <v>466</v>
      </c>
      <c r="E64" s="9">
        <v>5</v>
      </c>
      <c r="F64" s="9">
        <v>14</v>
      </c>
      <c r="G64" t="s">
        <v>32</v>
      </c>
      <c r="H64" t="s">
        <v>32</v>
      </c>
    </row>
    <row r="65" spans="1:31" ht="12" customHeight="1" x14ac:dyDescent="0.2">
      <c r="A65" s="24" t="s">
        <v>32</v>
      </c>
      <c r="B65" s="1" t="s">
        <v>26</v>
      </c>
      <c r="C65" s="9">
        <v>288</v>
      </c>
      <c r="D65" s="9">
        <v>278</v>
      </c>
      <c r="E65" s="9">
        <v>3</v>
      </c>
      <c r="F65" s="9">
        <v>7</v>
      </c>
      <c r="G65" t="s">
        <v>32</v>
      </c>
      <c r="H65" t="s">
        <v>32</v>
      </c>
    </row>
    <row r="66" spans="1:31" ht="12" customHeight="1" x14ac:dyDescent="0.2">
      <c r="A66" s="24" t="s">
        <v>32</v>
      </c>
      <c r="B66" s="1" t="s">
        <v>27</v>
      </c>
      <c r="C66" s="9">
        <v>168</v>
      </c>
      <c r="D66" s="9">
        <v>163</v>
      </c>
      <c r="E66" s="9">
        <v>1</v>
      </c>
      <c r="F66" s="9">
        <v>4</v>
      </c>
      <c r="G66" t="s">
        <v>32</v>
      </c>
      <c r="H66" t="s">
        <v>32</v>
      </c>
    </row>
    <row r="67" spans="1:31" ht="12" customHeight="1" x14ac:dyDescent="0.2">
      <c r="A67" s="26" t="s">
        <v>32</v>
      </c>
      <c r="B67" s="7" t="s">
        <v>28</v>
      </c>
      <c r="C67" s="6">
        <v>3</v>
      </c>
      <c r="D67" s="6">
        <v>2</v>
      </c>
      <c r="E67" s="6" t="s">
        <v>43</v>
      </c>
      <c r="F67" s="6">
        <v>1</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56512</v>
      </c>
      <c r="D5" s="17">
        <v>22749</v>
      </c>
      <c r="E5" s="17">
        <v>1454</v>
      </c>
      <c r="F5" s="17">
        <v>32309</v>
      </c>
    </row>
    <row r="6" spans="1:31" ht="12" customHeight="1" x14ac:dyDescent="0.2">
      <c r="A6" s="24" t="s">
        <v>32</v>
      </c>
      <c r="B6" s="1" t="s">
        <v>9</v>
      </c>
      <c r="C6" s="9">
        <v>490</v>
      </c>
      <c r="D6" s="9">
        <v>166</v>
      </c>
      <c r="E6" s="9">
        <v>16</v>
      </c>
      <c r="F6" s="9">
        <v>308</v>
      </c>
      <c r="G6" t="s">
        <v>32</v>
      </c>
      <c r="H6" t="s">
        <v>32</v>
      </c>
    </row>
    <row r="7" spans="1:31" ht="12" customHeight="1" x14ac:dyDescent="0.2">
      <c r="A7" s="24" t="s">
        <v>32</v>
      </c>
      <c r="B7" s="1" t="s">
        <v>10</v>
      </c>
      <c r="C7" s="9">
        <v>1013</v>
      </c>
      <c r="D7" s="9">
        <v>368</v>
      </c>
      <c r="E7" s="9">
        <v>20</v>
      </c>
      <c r="F7" s="9">
        <v>625</v>
      </c>
      <c r="G7" t="s">
        <v>32</v>
      </c>
      <c r="H7" t="s">
        <v>32</v>
      </c>
    </row>
    <row r="8" spans="1:31" ht="12" customHeight="1" x14ac:dyDescent="0.2">
      <c r="A8" s="24" t="s">
        <v>32</v>
      </c>
      <c r="B8" s="1" t="s">
        <v>11</v>
      </c>
      <c r="C8" s="9">
        <v>1676</v>
      </c>
      <c r="D8" s="9">
        <v>502</v>
      </c>
      <c r="E8" s="9">
        <v>41</v>
      </c>
      <c r="F8" s="9">
        <v>1133</v>
      </c>
      <c r="G8" t="s">
        <v>32</v>
      </c>
      <c r="H8" t="s">
        <v>32</v>
      </c>
    </row>
    <row r="9" spans="1:31" ht="12" customHeight="1" x14ac:dyDescent="0.2">
      <c r="A9" s="24" t="s">
        <v>32</v>
      </c>
      <c r="B9" s="1" t="s">
        <v>12</v>
      </c>
      <c r="C9" s="9">
        <v>3545</v>
      </c>
      <c r="D9" s="9">
        <v>849</v>
      </c>
      <c r="E9" s="9">
        <v>90</v>
      </c>
      <c r="F9" s="9">
        <v>2606</v>
      </c>
      <c r="G9" t="s">
        <v>32</v>
      </c>
      <c r="H9" t="s">
        <v>32</v>
      </c>
    </row>
    <row r="10" spans="1:31" ht="12" customHeight="1" x14ac:dyDescent="0.2">
      <c r="A10" s="24" t="s">
        <v>32</v>
      </c>
      <c r="B10" s="1" t="s">
        <v>13</v>
      </c>
      <c r="C10" s="9">
        <v>5215</v>
      </c>
      <c r="D10" s="9">
        <v>1092</v>
      </c>
      <c r="E10" s="9">
        <v>121</v>
      </c>
      <c r="F10" s="9">
        <v>4002</v>
      </c>
      <c r="G10" t="s">
        <v>32</v>
      </c>
      <c r="H10" t="s">
        <v>32</v>
      </c>
    </row>
    <row r="11" spans="1:31" ht="12" customHeight="1" x14ac:dyDescent="0.2">
      <c r="A11" s="24" t="s">
        <v>32</v>
      </c>
      <c r="B11" s="1" t="s">
        <v>14</v>
      </c>
      <c r="C11" s="9">
        <v>5928</v>
      </c>
      <c r="D11" s="9">
        <v>1552</v>
      </c>
      <c r="E11" s="9">
        <v>163</v>
      </c>
      <c r="F11" s="9">
        <v>4213</v>
      </c>
      <c r="G11" t="s">
        <v>32</v>
      </c>
      <c r="H11" t="s">
        <v>32</v>
      </c>
    </row>
    <row r="12" spans="1:31" ht="12" customHeight="1" x14ac:dyDescent="0.2">
      <c r="A12" s="24" t="s">
        <v>32</v>
      </c>
      <c r="B12" s="1" t="s">
        <v>15</v>
      </c>
      <c r="C12" s="9">
        <v>6544</v>
      </c>
      <c r="D12" s="9">
        <v>2115</v>
      </c>
      <c r="E12" s="9">
        <v>187</v>
      </c>
      <c r="F12" s="9">
        <v>4242</v>
      </c>
      <c r="G12" t="s">
        <v>32</v>
      </c>
      <c r="H12" t="s">
        <v>32</v>
      </c>
    </row>
    <row r="13" spans="1:31" ht="12" customHeight="1" x14ac:dyDescent="0.2">
      <c r="A13" s="24" t="s">
        <v>32</v>
      </c>
      <c r="B13" s="1" t="s">
        <v>16</v>
      </c>
      <c r="C13" s="9">
        <v>6210</v>
      </c>
      <c r="D13" s="9">
        <v>2074</v>
      </c>
      <c r="E13" s="9">
        <v>195</v>
      </c>
      <c r="F13" s="9">
        <v>3941</v>
      </c>
      <c r="G13" t="s">
        <v>32</v>
      </c>
      <c r="H13" t="s">
        <v>32</v>
      </c>
    </row>
    <row r="14" spans="1:31" ht="12" customHeight="1" x14ac:dyDescent="0.2">
      <c r="A14" s="24" t="s">
        <v>32</v>
      </c>
      <c r="B14" s="1" t="s">
        <v>17</v>
      </c>
      <c r="C14" s="9">
        <v>5031</v>
      </c>
      <c r="D14" s="9">
        <v>1823</v>
      </c>
      <c r="E14" s="9">
        <v>145</v>
      </c>
      <c r="F14" s="9">
        <v>3063</v>
      </c>
      <c r="G14" t="s">
        <v>32</v>
      </c>
      <c r="H14" t="s">
        <v>32</v>
      </c>
    </row>
    <row r="15" spans="1:31" ht="12" customHeight="1" x14ac:dyDescent="0.2">
      <c r="A15" s="24" t="s">
        <v>32</v>
      </c>
      <c r="B15" s="1" t="s">
        <v>18</v>
      </c>
      <c r="C15" s="9">
        <v>4132</v>
      </c>
      <c r="D15" s="9">
        <v>1614</v>
      </c>
      <c r="E15" s="9">
        <v>133</v>
      </c>
      <c r="F15" s="9">
        <v>2385</v>
      </c>
      <c r="G15" t="s">
        <v>32</v>
      </c>
      <c r="H15" t="s">
        <v>32</v>
      </c>
    </row>
    <row r="16" spans="1:31" ht="12" customHeight="1" x14ac:dyDescent="0.2">
      <c r="A16" s="24" t="s">
        <v>32</v>
      </c>
      <c r="B16" s="1" t="s">
        <v>19</v>
      </c>
      <c r="C16" s="9">
        <v>3709</v>
      </c>
      <c r="D16" s="9">
        <v>1609</v>
      </c>
      <c r="E16" s="9">
        <v>95</v>
      </c>
      <c r="F16" s="9">
        <v>2005</v>
      </c>
      <c r="G16" t="s">
        <v>32</v>
      </c>
      <c r="H16" t="s">
        <v>32</v>
      </c>
    </row>
    <row r="17" spans="1:8" ht="12" customHeight="1" x14ac:dyDescent="0.2">
      <c r="A17" s="24" t="s">
        <v>32</v>
      </c>
      <c r="B17" s="1" t="s">
        <v>20</v>
      </c>
      <c r="C17" s="9">
        <v>2894</v>
      </c>
      <c r="D17" s="9">
        <v>1311</v>
      </c>
      <c r="E17" s="9">
        <v>73</v>
      </c>
      <c r="F17" s="9">
        <v>1510</v>
      </c>
      <c r="G17" t="s">
        <v>32</v>
      </c>
      <c r="H17" t="s">
        <v>32</v>
      </c>
    </row>
    <row r="18" spans="1:8" ht="12" customHeight="1" x14ac:dyDescent="0.2">
      <c r="A18" s="24" t="s">
        <v>32</v>
      </c>
      <c r="B18" s="1" t="s">
        <v>21</v>
      </c>
      <c r="C18" s="9">
        <v>2057</v>
      </c>
      <c r="D18" s="9">
        <v>1005</v>
      </c>
      <c r="E18" s="9">
        <v>65</v>
      </c>
      <c r="F18" s="9">
        <v>987</v>
      </c>
      <c r="G18" t="s">
        <v>32</v>
      </c>
      <c r="H18" t="s">
        <v>32</v>
      </c>
    </row>
    <row r="19" spans="1:8" ht="12" customHeight="1" x14ac:dyDescent="0.2">
      <c r="A19" s="24" t="s">
        <v>32</v>
      </c>
      <c r="B19" s="1" t="s">
        <v>22</v>
      </c>
      <c r="C19" s="9">
        <v>1957</v>
      </c>
      <c r="D19" s="9">
        <v>1300</v>
      </c>
      <c r="E19" s="9">
        <v>41</v>
      </c>
      <c r="F19" s="9">
        <v>616</v>
      </c>
      <c r="G19" t="s">
        <v>32</v>
      </c>
      <c r="H19" t="s">
        <v>32</v>
      </c>
    </row>
    <row r="20" spans="1:8" ht="12" customHeight="1" x14ac:dyDescent="0.2">
      <c r="A20" s="24" t="s">
        <v>32</v>
      </c>
      <c r="B20" s="1" t="s">
        <v>23</v>
      </c>
      <c r="C20" s="9">
        <v>2050</v>
      </c>
      <c r="D20" s="9">
        <v>1759</v>
      </c>
      <c r="E20" s="9">
        <v>23</v>
      </c>
      <c r="F20" s="9">
        <v>268</v>
      </c>
      <c r="G20" t="s">
        <v>32</v>
      </c>
      <c r="H20" t="s">
        <v>32</v>
      </c>
    </row>
    <row r="21" spans="1:8" ht="12" customHeight="1" x14ac:dyDescent="0.2">
      <c r="A21" s="24" t="s">
        <v>32</v>
      </c>
      <c r="B21" s="1" t="s">
        <v>24</v>
      </c>
      <c r="C21" s="9">
        <v>1810</v>
      </c>
      <c r="D21" s="9">
        <v>1602</v>
      </c>
      <c r="E21" s="9">
        <v>24</v>
      </c>
      <c r="F21" s="9">
        <v>184</v>
      </c>
      <c r="G21" t="s">
        <v>32</v>
      </c>
      <c r="H21" t="s">
        <v>32</v>
      </c>
    </row>
    <row r="22" spans="1:8" ht="12" customHeight="1" x14ac:dyDescent="0.2">
      <c r="A22" s="24" t="s">
        <v>32</v>
      </c>
      <c r="B22" s="1" t="s">
        <v>25</v>
      </c>
      <c r="C22" s="9">
        <v>1121</v>
      </c>
      <c r="D22" s="9">
        <v>1020</v>
      </c>
      <c r="E22" s="9">
        <v>12</v>
      </c>
      <c r="F22" s="9">
        <v>89</v>
      </c>
      <c r="G22" t="s">
        <v>32</v>
      </c>
      <c r="H22" t="s">
        <v>32</v>
      </c>
    </row>
    <row r="23" spans="1:8" ht="12" customHeight="1" x14ac:dyDescent="0.2">
      <c r="A23" s="24" t="s">
        <v>32</v>
      </c>
      <c r="B23" s="1" t="s">
        <v>26</v>
      </c>
      <c r="C23" s="9">
        <v>691</v>
      </c>
      <c r="D23" s="9">
        <v>612</v>
      </c>
      <c r="E23" s="9">
        <v>8</v>
      </c>
      <c r="F23" s="9">
        <v>71</v>
      </c>
      <c r="G23" t="s">
        <v>32</v>
      </c>
      <c r="H23" t="s">
        <v>32</v>
      </c>
    </row>
    <row r="24" spans="1:8" ht="12" customHeight="1" x14ac:dyDescent="0.25">
      <c r="A24" s="24" t="s">
        <v>32</v>
      </c>
      <c r="B24" s="1" t="s">
        <v>27</v>
      </c>
      <c r="C24" s="9">
        <v>425</v>
      </c>
      <c r="D24" s="9">
        <v>363</v>
      </c>
      <c r="E24" s="9">
        <v>2</v>
      </c>
      <c r="F24" s="9">
        <v>60</v>
      </c>
      <c r="G24" t="s">
        <v>32</v>
      </c>
      <c r="H24" t="s">
        <v>32</v>
      </c>
    </row>
    <row r="25" spans="1:8" ht="12" customHeight="1" x14ac:dyDescent="0.2">
      <c r="A25" s="24" t="s">
        <v>32</v>
      </c>
      <c r="B25" s="1" t="s">
        <v>28</v>
      </c>
      <c r="C25" s="9">
        <v>14</v>
      </c>
      <c r="D25" s="9">
        <v>13</v>
      </c>
      <c r="E25" s="9" t="s">
        <v>43</v>
      </c>
      <c r="F25" s="9">
        <v>1</v>
      </c>
      <c r="G25" t="s">
        <v>32</v>
      </c>
      <c r="H25" t="s">
        <v>32</v>
      </c>
    </row>
    <row r="26" spans="1:8" ht="12" customHeight="1" x14ac:dyDescent="0.2">
      <c r="A26" s="25" t="s">
        <v>29</v>
      </c>
      <c r="B26" s="4" t="s">
        <v>32</v>
      </c>
      <c r="C26" s="3">
        <v>30373</v>
      </c>
      <c r="D26" s="3">
        <v>12998</v>
      </c>
      <c r="E26" s="3">
        <v>848</v>
      </c>
      <c r="F26" s="3">
        <v>16527</v>
      </c>
    </row>
    <row r="27" spans="1:8" ht="12" customHeight="1" x14ac:dyDescent="0.2">
      <c r="A27" s="24" t="s">
        <v>32</v>
      </c>
      <c r="B27" s="1" t="s">
        <v>9</v>
      </c>
      <c r="C27" s="9">
        <v>259</v>
      </c>
      <c r="D27" s="9">
        <v>92</v>
      </c>
      <c r="E27" s="9">
        <v>7</v>
      </c>
      <c r="F27" s="9">
        <v>160</v>
      </c>
      <c r="G27" t="s">
        <v>32</v>
      </c>
      <c r="H27" t="s">
        <v>32</v>
      </c>
    </row>
    <row r="28" spans="1:8" ht="12" customHeight="1" x14ac:dyDescent="0.2">
      <c r="A28" s="24" t="s">
        <v>32</v>
      </c>
      <c r="B28" s="1" t="s">
        <v>10</v>
      </c>
      <c r="C28" s="9">
        <v>491</v>
      </c>
      <c r="D28" s="9">
        <v>182</v>
      </c>
      <c r="E28" s="9">
        <v>11</v>
      </c>
      <c r="F28" s="9">
        <v>298</v>
      </c>
      <c r="G28" t="s">
        <v>32</v>
      </c>
      <c r="H28" t="s">
        <v>32</v>
      </c>
    </row>
    <row r="29" spans="1:8" ht="12" customHeight="1" x14ac:dyDescent="0.2">
      <c r="A29" s="24" t="s">
        <v>32</v>
      </c>
      <c r="B29" s="1" t="s">
        <v>11</v>
      </c>
      <c r="C29" s="9">
        <v>855</v>
      </c>
      <c r="D29" s="9">
        <v>256</v>
      </c>
      <c r="E29" s="9">
        <v>18</v>
      </c>
      <c r="F29" s="9">
        <v>581</v>
      </c>
      <c r="G29" t="s">
        <v>32</v>
      </c>
      <c r="H29" t="s">
        <v>32</v>
      </c>
    </row>
    <row r="30" spans="1:8" ht="12" customHeight="1" x14ac:dyDescent="0.2">
      <c r="A30" s="24" t="s">
        <v>32</v>
      </c>
      <c r="B30" s="1" t="s">
        <v>12</v>
      </c>
      <c r="C30" s="9">
        <v>1882</v>
      </c>
      <c r="D30" s="9">
        <v>443</v>
      </c>
      <c r="E30" s="9">
        <v>42</v>
      </c>
      <c r="F30" s="9">
        <v>1397</v>
      </c>
      <c r="G30" t="s">
        <v>32</v>
      </c>
      <c r="H30" t="s">
        <v>32</v>
      </c>
    </row>
    <row r="31" spans="1:8" ht="12" customHeight="1" x14ac:dyDescent="0.2">
      <c r="A31" s="24" t="s">
        <v>32</v>
      </c>
      <c r="B31" s="1" t="s">
        <v>13</v>
      </c>
      <c r="C31" s="9">
        <v>2842</v>
      </c>
      <c r="D31" s="9">
        <v>601</v>
      </c>
      <c r="E31" s="9">
        <v>66</v>
      </c>
      <c r="F31" s="9">
        <v>2175</v>
      </c>
      <c r="G31" t="s">
        <v>32</v>
      </c>
      <c r="H31" t="s">
        <v>32</v>
      </c>
    </row>
    <row r="32" spans="1:8" ht="12" customHeight="1" x14ac:dyDescent="0.2">
      <c r="A32" s="24" t="s">
        <v>32</v>
      </c>
      <c r="B32" s="1" t="s">
        <v>14</v>
      </c>
      <c r="C32" s="9">
        <v>3124</v>
      </c>
      <c r="D32" s="9">
        <v>810</v>
      </c>
      <c r="E32" s="9">
        <v>105</v>
      </c>
      <c r="F32" s="9">
        <v>2209</v>
      </c>
      <c r="G32" t="s">
        <v>32</v>
      </c>
      <c r="H32" t="s">
        <v>32</v>
      </c>
    </row>
    <row r="33" spans="1:8" ht="12" customHeight="1" x14ac:dyDescent="0.2">
      <c r="A33" s="24" t="s">
        <v>32</v>
      </c>
      <c r="B33" s="1" t="s">
        <v>15</v>
      </c>
      <c r="C33" s="9">
        <v>3284</v>
      </c>
      <c r="D33" s="9">
        <v>1110</v>
      </c>
      <c r="E33" s="9">
        <v>110</v>
      </c>
      <c r="F33" s="9">
        <v>2064</v>
      </c>
      <c r="G33" t="s">
        <v>32</v>
      </c>
      <c r="H33" t="s">
        <v>32</v>
      </c>
    </row>
    <row r="34" spans="1:8" ht="12" customHeight="1" x14ac:dyDescent="0.2">
      <c r="A34" s="24" t="s">
        <v>32</v>
      </c>
      <c r="B34" s="1" t="s">
        <v>16</v>
      </c>
      <c r="C34" s="9">
        <v>3241</v>
      </c>
      <c r="D34" s="9">
        <v>1175</v>
      </c>
      <c r="E34" s="9">
        <v>111</v>
      </c>
      <c r="F34" s="9">
        <v>1955</v>
      </c>
      <c r="G34" t="s">
        <v>32</v>
      </c>
      <c r="H34" t="s">
        <v>32</v>
      </c>
    </row>
    <row r="35" spans="1:8" ht="12" customHeight="1" x14ac:dyDescent="0.2">
      <c r="A35" s="24" t="s">
        <v>32</v>
      </c>
      <c r="B35" s="1" t="s">
        <v>17</v>
      </c>
      <c r="C35" s="9">
        <v>2690</v>
      </c>
      <c r="D35" s="9">
        <v>1059</v>
      </c>
      <c r="E35" s="9">
        <v>88</v>
      </c>
      <c r="F35" s="9">
        <v>1543</v>
      </c>
      <c r="G35" t="s">
        <v>32</v>
      </c>
      <c r="H35" t="s">
        <v>32</v>
      </c>
    </row>
    <row r="36" spans="1:8" ht="12" customHeight="1" x14ac:dyDescent="0.2">
      <c r="A36" s="24" t="s">
        <v>32</v>
      </c>
      <c r="B36" s="1" t="s">
        <v>18</v>
      </c>
      <c r="C36" s="9">
        <v>2294</v>
      </c>
      <c r="D36" s="9">
        <v>991</v>
      </c>
      <c r="E36" s="9">
        <v>90</v>
      </c>
      <c r="F36" s="9">
        <v>1213</v>
      </c>
      <c r="G36" t="s">
        <v>32</v>
      </c>
      <c r="H36" t="s">
        <v>32</v>
      </c>
    </row>
    <row r="37" spans="1:8" ht="12" customHeight="1" x14ac:dyDescent="0.2">
      <c r="A37" s="24" t="s">
        <v>32</v>
      </c>
      <c r="B37" s="1" t="s">
        <v>19</v>
      </c>
      <c r="C37" s="9">
        <v>2059</v>
      </c>
      <c r="D37" s="9">
        <v>982</v>
      </c>
      <c r="E37" s="9">
        <v>58</v>
      </c>
      <c r="F37" s="9">
        <v>1019</v>
      </c>
      <c r="G37" t="s">
        <v>32</v>
      </c>
      <c r="H37" t="s">
        <v>32</v>
      </c>
    </row>
    <row r="38" spans="1:8" ht="12" customHeight="1" x14ac:dyDescent="0.2">
      <c r="A38" s="24" t="s">
        <v>32</v>
      </c>
      <c r="B38" s="1" t="s">
        <v>20</v>
      </c>
      <c r="C38" s="9">
        <v>1581</v>
      </c>
      <c r="D38" s="9">
        <v>814</v>
      </c>
      <c r="E38" s="9">
        <v>42</v>
      </c>
      <c r="F38" s="9">
        <v>725</v>
      </c>
      <c r="G38" t="s">
        <v>32</v>
      </c>
      <c r="H38" t="s">
        <v>32</v>
      </c>
    </row>
    <row r="39" spans="1:8" ht="12" customHeight="1" x14ac:dyDescent="0.2">
      <c r="A39" s="24" t="s">
        <v>32</v>
      </c>
      <c r="B39" s="1" t="s">
        <v>21</v>
      </c>
      <c r="C39" s="9">
        <v>1149</v>
      </c>
      <c r="D39" s="9">
        <v>649</v>
      </c>
      <c r="E39" s="9">
        <v>37</v>
      </c>
      <c r="F39" s="9">
        <v>463</v>
      </c>
      <c r="G39" t="s">
        <v>32</v>
      </c>
      <c r="H39" t="s">
        <v>32</v>
      </c>
    </row>
    <row r="40" spans="1:8" ht="12" customHeight="1" x14ac:dyDescent="0.2">
      <c r="A40" s="24" t="s">
        <v>32</v>
      </c>
      <c r="B40" s="1" t="s">
        <v>22</v>
      </c>
      <c r="C40" s="9">
        <v>1080</v>
      </c>
      <c r="D40" s="9">
        <v>739</v>
      </c>
      <c r="E40" s="9">
        <v>25</v>
      </c>
      <c r="F40" s="9">
        <v>316</v>
      </c>
      <c r="G40" t="s">
        <v>32</v>
      </c>
      <c r="H40" t="s">
        <v>32</v>
      </c>
    </row>
    <row r="41" spans="1:8" ht="12" customHeight="1" x14ac:dyDescent="0.2">
      <c r="A41" s="24" t="s">
        <v>32</v>
      </c>
      <c r="B41" s="1" t="s">
        <v>23</v>
      </c>
      <c r="C41" s="9">
        <v>1157</v>
      </c>
      <c r="D41" s="9">
        <v>990</v>
      </c>
      <c r="E41" s="9">
        <v>10</v>
      </c>
      <c r="F41" s="9">
        <v>157</v>
      </c>
      <c r="G41" t="s">
        <v>32</v>
      </c>
      <c r="H41" t="s">
        <v>32</v>
      </c>
    </row>
    <row r="42" spans="1:8" ht="12" customHeight="1" x14ac:dyDescent="0.2">
      <c r="A42" s="24" t="s">
        <v>32</v>
      </c>
      <c r="B42" s="1" t="s">
        <v>24</v>
      </c>
      <c r="C42" s="9">
        <v>1030</v>
      </c>
      <c r="D42" s="9">
        <v>906</v>
      </c>
      <c r="E42" s="9">
        <v>12</v>
      </c>
      <c r="F42" s="9">
        <v>112</v>
      </c>
      <c r="G42" t="s">
        <v>32</v>
      </c>
      <c r="H42" t="s">
        <v>32</v>
      </c>
    </row>
    <row r="43" spans="1:8" ht="12" customHeight="1" x14ac:dyDescent="0.2">
      <c r="A43" s="24" t="s">
        <v>32</v>
      </c>
      <c r="B43" s="1" t="s">
        <v>25</v>
      </c>
      <c r="C43" s="9">
        <v>644</v>
      </c>
      <c r="D43" s="9">
        <v>583</v>
      </c>
      <c r="E43" s="9">
        <v>10</v>
      </c>
      <c r="F43" s="9">
        <v>51</v>
      </c>
      <c r="G43" t="s">
        <v>32</v>
      </c>
      <c r="H43" t="s">
        <v>32</v>
      </c>
    </row>
    <row r="44" spans="1:8" ht="12" customHeight="1" x14ac:dyDescent="0.2">
      <c r="A44" s="24" t="s">
        <v>32</v>
      </c>
      <c r="B44" s="1" t="s">
        <v>26</v>
      </c>
      <c r="C44" s="9">
        <v>436</v>
      </c>
      <c r="D44" s="9">
        <v>385</v>
      </c>
      <c r="E44" s="9">
        <v>5</v>
      </c>
      <c r="F44" s="9">
        <v>46</v>
      </c>
      <c r="G44" t="s">
        <v>32</v>
      </c>
      <c r="H44" t="s">
        <v>32</v>
      </c>
    </row>
    <row r="45" spans="1:8" ht="12" customHeight="1" x14ac:dyDescent="0.2">
      <c r="A45" s="24" t="s">
        <v>32</v>
      </c>
      <c r="B45" s="1" t="s">
        <v>27</v>
      </c>
      <c r="C45" s="9">
        <v>265</v>
      </c>
      <c r="D45" s="9">
        <v>222</v>
      </c>
      <c r="E45" s="9">
        <v>1</v>
      </c>
      <c r="F45" s="9">
        <v>42</v>
      </c>
      <c r="G45" t="s">
        <v>32</v>
      </c>
      <c r="H45" t="s">
        <v>32</v>
      </c>
    </row>
    <row r="46" spans="1:8" ht="12" customHeight="1" x14ac:dyDescent="0.2">
      <c r="A46" s="24" t="s">
        <v>32</v>
      </c>
      <c r="B46" s="1" t="s">
        <v>28</v>
      </c>
      <c r="C46" s="9">
        <v>10</v>
      </c>
      <c r="D46" s="9">
        <v>9</v>
      </c>
      <c r="E46" s="9" t="s">
        <v>43</v>
      </c>
      <c r="F46" s="9">
        <v>1</v>
      </c>
      <c r="G46" t="s">
        <v>32</v>
      </c>
      <c r="H46" t="s">
        <v>32</v>
      </c>
    </row>
    <row r="47" spans="1:8" ht="12" customHeight="1" x14ac:dyDescent="0.2">
      <c r="A47" s="25" t="s">
        <v>30</v>
      </c>
      <c r="B47" s="4" t="s">
        <v>32</v>
      </c>
      <c r="C47" s="3">
        <v>26139</v>
      </c>
      <c r="D47" s="3">
        <v>9751</v>
      </c>
      <c r="E47" s="3">
        <v>606</v>
      </c>
      <c r="F47" s="3">
        <v>15782</v>
      </c>
    </row>
    <row r="48" spans="1:8" ht="12" customHeight="1" x14ac:dyDescent="0.2">
      <c r="A48" s="24" t="s">
        <v>32</v>
      </c>
      <c r="B48" s="1" t="s">
        <v>9</v>
      </c>
      <c r="C48" s="9">
        <v>231</v>
      </c>
      <c r="D48" s="9">
        <v>74</v>
      </c>
      <c r="E48" s="9">
        <v>9</v>
      </c>
      <c r="F48" s="9">
        <v>148</v>
      </c>
      <c r="G48" t="s">
        <v>32</v>
      </c>
      <c r="H48" t="s">
        <v>32</v>
      </c>
    </row>
    <row r="49" spans="1:8" ht="12" customHeight="1" x14ac:dyDescent="0.2">
      <c r="A49" s="24" t="s">
        <v>32</v>
      </c>
      <c r="B49" s="1" t="s">
        <v>10</v>
      </c>
      <c r="C49" s="9">
        <v>522</v>
      </c>
      <c r="D49" s="9">
        <v>186</v>
      </c>
      <c r="E49" s="9">
        <v>9</v>
      </c>
      <c r="F49" s="9">
        <v>327</v>
      </c>
      <c r="G49" t="s">
        <v>32</v>
      </c>
      <c r="H49" t="s">
        <v>32</v>
      </c>
    </row>
    <row r="50" spans="1:8" ht="12" customHeight="1" x14ac:dyDescent="0.2">
      <c r="A50" s="24" t="s">
        <v>32</v>
      </c>
      <c r="B50" s="1" t="s">
        <v>11</v>
      </c>
      <c r="C50" s="9">
        <v>821</v>
      </c>
      <c r="D50" s="9">
        <v>246</v>
      </c>
      <c r="E50" s="9">
        <v>23</v>
      </c>
      <c r="F50" s="9">
        <v>552</v>
      </c>
      <c r="G50" t="s">
        <v>32</v>
      </c>
      <c r="H50" t="s">
        <v>32</v>
      </c>
    </row>
    <row r="51" spans="1:8" ht="12" customHeight="1" x14ac:dyDescent="0.2">
      <c r="A51" s="24" t="s">
        <v>32</v>
      </c>
      <c r="B51" s="1" t="s">
        <v>12</v>
      </c>
      <c r="C51" s="9">
        <v>1663</v>
      </c>
      <c r="D51" s="9">
        <v>406</v>
      </c>
      <c r="E51" s="9">
        <v>48</v>
      </c>
      <c r="F51" s="9">
        <v>1209</v>
      </c>
      <c r="G51" t="s">
        <v>32</v>
      </c>
      <c r="H51" t="s">
        <v>32</v>
      </c>
    </row>
    <row r="52" spans="1:8" ht="12" customHeight="1" x14ac:dyDescent="0.2">
      <c r="A52" s="24" t="s">
        <v>32</v>
      </c>
      <c r="B52" s="1" t="s">
        <v>13</v>
      </c>
      <c r="C52" s="9">
        <v>2373</v>
      </c>
      <c r="D52" s="9">
        <v>491</v>
      </c>
      <c r="E52" s="9">
        <v>55</v>
      </c>
      <c r="F52" s="9">
        <v>1827</v>
      </c>
      <c r="G52" t="s">
        <v>32</v>
      </c>
      <c r="H52" t="s">
        <v>32</v>
      </c>
    </row>
    <row r="53" spans="1:8" ht="12" customHeight="1" x14ac:dyDescent="0.2">
      <c r="A53" s="24" t="s">
        <v>32</v>
      </c>
      <c r="B53" s="1" t="s">
        <v>14</v>
      </c>
      <c r="C53" s="9">
        <v>2804</v>
      </c>
      <c r="D53" s="9">
        <v>742</v>
      </c>
      <c r="E53" s="9">
        <v>58</v>
      </c>
      <c r="F53" s="9">
        <v>2004</v>
      </c>
      <c r="G53" t="s">
        <v>32</v>
      </c>
      <c r="H53" t="s">
        <v>32</v>
      </c>
    </row>
    <row r="54" spans="1:8" ht="12" customHeight="1" x14ac:dyDescent="0.2">
      <c r="A54" s="24" t="s">
        <v>32</v>
      </c>
      <c r="B54" s="1" t="s">
        <v>15</v>
      </c>
      <c r="C54" s="9">
        <v>3260</v>
      </c>
      <c r="D54" s="9">
        <v>1005</v>
      </c>
      <c r="E54" s="9">
        <v>77</v>
      </c>
      <c r="F54" s="9">
        <v>2178</v>
      </c>
      <c r="G54" t="s">
        <v>32</v>
      </c>
      <c r="H54" t="s">
        <v>32</v>
      </c>
    </row>
    <row r="55" spans="1:8" ht="12" customHeight="1" x14ac:dyDescent="0.2">
      <c r="A55" s="24" t="s">
        <v>32</v>
      </c>
      <c r="B55" s="1" t="s">
        <v>16</v>
      </c>
      <c r="C55" s="9">
        <v>2969</v>
      </c>
      <c r="D55" s="9">
        <v>899</v>
      </c>
      <c r="E55" s="9">
        <v>84</v>
      </c>
      <c r="F55" s="9">
        <v>1986</v>
      </c>
      <c r="G55" t="s">
        <v>32</v>
      </c>
      <c r="H55" t="s">
        <v>32</v>
      </c>
    </row>
    <row r="56" spans="1:8" ht="12" customHeight="1" x14ac:dyDescent="0.2">
      <c r="A56" s="24" t="s">
        <v>32</v>
      </c>
      <c r="B56" s="1" t="s">
        <v>17</v>
      </c>
      <c r="C56" s="9">
        <v>2341</v>
      </c>
      <c r="D56" s="9">
        <v>764</v>
      </c>
      <c r="E56" s="9">
        <v>57</v>
      </c>
      <c r="F56" s="9">
        <v>1520</v>
      </c>
      <c r="G56" t="s">
        <v>32</v>
      </c>
      <c r="H56" t="s">
        <v>32</v>
      </c>
    </row>
    <row r="57" spans="1:8" ht="12" customHeight="1" x14ac:dyDescent="0.2">
      <c r="A57" s="24" t="s">
        <v>32</v>
      </c>
      <c r="B57" s="1" t="s">
        <v>18</v>
      </c>
      <c r="C57" s="9">
        <v>1838</v>
      </c>
      <c r="D57" s="9">
        <v>623</v>
      </c>
      <c r="E57" s="9">
        <v>43</v>
      </c>
      <c r="F57" s="9">
        <v>1172</v>
      </c>
      <c r="G57" t="s">
        <v>32</v>
      </c>
      <c r="H57" t="s">
        <v>32</v>
      </c>
    </row>
    <row r="58" spans="1:8" ht="12" customHeight="1" x14ac:dyDescent="0.2">
      <c r="A58" s="24" t="s">
        <v>32</v>
      </c>
      <c r="B58" s="1" t="s">
        <v>19</v>
      </c>
      <c r="C58" s="9">
        <v>1650</v>
      </c>
      <c r="D58" s="9">
        <v>627</v>
      </c>
      <c r="E58" s="9">
        <v>37</v>
      </c>
      <c r="F58" s="9">
        <v>986</v>
      </c>
      <c r="G58" t="s">
        <v>32</v>
      </c>
      <c r="H58" t="s">
        <v>32</v>
      </c>
    </row>
    <row r="59" spans="1:8" ht="12" customHeight="1" x14ac:dyDescent="0.2">
      <c r="A59" s="24" t="s">
        <v>32</v>
      </c>
      <c r="B59" s="1" t="s">
        <v>20</v>
      </c>
      <c r="C59" s="9">
        <v>1313</v>
      </c>
      <c r="D59" s="9">
        <v>497</v>
      </c>
      <c r="E59" s="9">
        <v>31</v>
      </c>
      <c r="F59" s="9">
        <v>785</v>
      </c>
      <c r="G59" t="s">
        <v>32</v>
      </c>
      <c r="H59" t="s">
        <v>32</v>
      </c>
    </row>
    <row r="60" spans="1:8" ht="12" customHeight="1" x14ac:dyDescent="0.2">
      <c r="A60" s="24" t="s">
        <v>32</v>
      </c>
      <c r="B60" s="1" t="s">
        <v>21</v>
      </c>
      <c r="C60" s="9">
        <v>908</v>
      </c>
      <c r="D60" s="9">
        <v>356</v>
      </c>
      <c r="E60" s="9">
        <v>28</v>
      </c>
      <c r="F60" s="9">
        <v>524</v>
      </c>
      <c r="G60" t="s">
        <v>32</v>
      </c>
      <c r="H60" t="s">
        <v>32</v>
      </c>
    </row>
    <row r="61" spans="1:8" ht="12" customHeight="1" x14ac:dyDescent="0.2">
      <c r="A61" s="24" t="s">
        <v>32</v>
      </c>
      <c r="B61" s="1" t="s">
        <v>22</v>
      </c>
      <c r="C61" s="9">
        <v>877</v>
      </c>
      <c r="D61" s="9">
        <v>561</v>
      </c>
      <c r="E61" s="9">
        <v>16</v>
      </c>
      <c r="F61" s="9">
        <v>300</v>
      </c>
      <c r="G61" t="s">
        <v>32</v>
      </c>
      <c r="H61" t="s">
        <v>32</v>
      </c>
    </row>
    <row r="62" spans="1:8" ht="12" customHeight="1" x14ac:dyDescent="0.2">
      <c r="A62" s="24" t="s">
        <v>32</v>
      </c>
      <c r="B62" s="1" t="s">
        <v>23</v>
      </c>
      <c r="C62" s="9">
        <v>893</v>
      </c>
      <c r="D62" s="9">
        <v>769</v>
      </c>
      <c r="E62" s="9">
        <v>13</v>
      </c>
      <c r="F62" s="9">
        <v>111</v>
      </c>
      <c r="G62" t="s">
        <v>32</v>
      </c>
      <c r="H62" t="s">
        <v>32</v>
      </c>
    </row>
    <row r="63" spans="1:8" ht="12" customHeight="1" x14ac:dyDescent="0.2">
      <c r="A63" s="24" t="s">
        <v>32</v>
      </c>
      <c r="B63" s="1" t="s">
        <v>24</v>
      </c>
      <c r="C63" s="9">
        <v>780</v>
      </c>
      <c r="D63" s="9">
        <v>696</v>
      </c>
      <c r="E63" s="9">
        <v>12</v>
      </c>
      <c r="F63" s="9">
        <v>72</v>
      </c>
      <c r="G63" t="s">
        <v>32</v>
      </c>
      <c r="H63" t="s">
        <v>32</v>
      </c>
    </row>
    <row r="64" spans="1:8" ht="12" customHeight="1" x14ac:dyDescent="0.2">
      <c r="A64" s="24" t="s">
        <v>32</v>
      </c>
      <c r="B64" s="1" t="s">
        <v>25</v>
      </c>
      <c r="C64" s="9">
        <v>477</v>
      </c>
      <c r="D64" s="9">
        <v>437</v>
      </c>
      <c r="E64" s="9">
        <v>2</v>
      </c>
      <c r="F64" s="9">
        <v>38</v>
      </c>
      <c r="G64" t="s">
        <v>32</v>
      </c>
      <c r="H64" t="s">
        <v>32</v>
      </c>
    </row>
    <row r="65" spans="1:31" ht="12" customHeight="1" x14ac:dyDescent="0.2">
      <c r="A65" s="24" t="s">
        <v>32</v>
      </c>
      <c r="B65" s="1" t="s">
        <v>26</v>
      </c>
      <c r="C65" s="9">
        <v>255</v>
      </c>
      <c r="D65" s="9">
        <v>227</v>
      </c>
      <c r="E65" s="9">
        <v>3</v>
      </c>
      <c r="F65" s="9">
        <v>25</v>
      </c>
      <c r="G65" t="s">
        <v>32</v>
      </c>
      <c r="H65" t="s">
        <v>32</v>
      </c>
    </row>
    <row r="66" spans="1:31" ht="12" customHeight="1" x14ac:dyDescent="0.2">
      <c r="A66" s="24" t="s">
        <v>32</v>
      </c>
      <c r="B66" s="1" t="s">
        <v>27</v>
      </c>
      <c r="C66" s="9">
        <v>160</v>
      </c>
      <c r="D66" s="9">
        <v>141</v>
      </c>
      <c r="E66" s="9">
        <v>1</v>
      </c>
      <c r="F66" s="9">
        <v>18</v>
      </c>
      <c r="G66" t="s">
        <v>32</v>
      </c>
      <c r="H66" t="s">
        <v>32</v>
      </c>
    </row>
    <row r="67" spans="1:31" ht="12" customHeight="1" x14ac:dyDescent="0.2">
      <c r="A67" s="26" t="s">
        <v>32</v>
      </c>
      <c r="B67" s="7" t="s">
        <v>28</v>
      </c>
      <c r="C67" s="6">
        <v>4</v>
      </c>
      <c r="D67" s="6">
        <v>4</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71</v>
      </c>
      <c r="D5" s="17">
        <v>43</v>
      </c>
      <c r="E5" s="17">
        <v>7</v>
      </c>
      <c r="F5" s="17">
        <v>21</v>
      </c>
    </row>
    <row r="6" spans="1:31" ht="12" customHeight="1" x14ac:dyDescent="0.2">
      <c r="A6" s="24" t="s">
        <v>32</v>
      </c>
      <c r="B6" s="1" t="s">
        <v>9</v>
      </c>
      <c r="C6" s="9" t="s">
        <v>43</v>
      </c>
      <c r="D6" s="9" t="s">
        <v>43</v>
      </c>
      <c r="E6" s="9" t="s">
        <v>43</v>
      </c>
      <c r="F6" s="9" t="s">
        <v>43</v>
      </c>
      <c r="G6" t="s">
        <v>32</v>
      </c>
      <c r="H6" t="s">
        <v>32</v>
      </c>
      <c r="I6" t="s">
        <v>32</v>
      </c>
    </row>
    <row r="7" spans="1:31" ht="12" customHeight="1" x14ac:dyDescent="0.2">
      <c r="A7" s="24" t="s">
        <v>32</v>
      </c>
      <c r="B7" s="1" t="s">
        <v>10</v>
      </c>
      <c r="C7" s="9">
        <v>2</v>
      </c>
      <c r="D7" s="9">
        <v>2</v>
      </c>
      <c r="E7" s="9" t="s">
        <v>43</v>
      </c>
      <c r="F7" s="9" t="s">
        <v>43</v>
      </c>
      <c r="G7" t="s">
        <v>32</v>
      </c>
      <c r="H7" t="s">
        <v>32</v>
      </c>
    </row>
    <row r="8" spans="1:31" ht="12" customHeight="1" x14ac:dyDescent="0.2">
      <c r="A8" s="24" t="s">
        <v>32</v>
      </c>
      <c r="B8" s="1" t="s">
        <v>11</v>
      </c>
      <c r="C8" s="9">
        <v>3</v>
      </c>
      <c r="D8" s="9">
        <v>2</v>
      </c>
      <c r="E8" s="9" t="s">
        <v>43</v>
      </c>
      <c r="F8" s="9">
        <v>1</v>
      </c>
      <c r="G8" t="s">
        <v>32</v>
      </c>
      <c r="H8" t="s">
        <v>32</v>
      </c>
    </row>
    <row r="9" spans="1:31" ht="12" customHeight="1" x14ac:dyDescent="0.2">
      <c r="A9" s="24" t="s">
        <v>32</v>
      </c>
      <c r="B9" s="1" t="s">
        <v>12</v>
      </c>
      <c r="C9" s="9">
        <v>3</v>
      </c>
      <c r="D9" s="9">
        <v>1</v>
      </c>
      <c r="E9" s="9" t="s">
        <v>43</v>
      </c>
      <c r="F9" s="9">
        <v>2</v>
      </c>
      <c r="G9" t="s">
        <v>32</v>
      </c>
      <c r="H9" t="s">
        <v>32</v>
      </c>
    </row>
    <row r="10" spans="1:31" ht="12" customHeight="1" x14ac:dyDescent="0.2">
      <c r="A10" s="24" t="s">
        <v>32</v>
      </c>
      <c r="B10" s="1" t="s">
        <v>13</v>
      </c>
      <c r="C10" s="9">
        <v>5</v>
      </c>
      <c r="D10" s="9" t="s">
        <v>43</v>
      </c>
      <c r="E10" s="9" t="s">
        <v>43</v>
      </c>
      <c r="F10" s="9">
        <v>5</v>
      </c>
      <c r="G10" t="s">
        <v>32</v>
      </c>
      <c r="H10" t="s">
        <v>32</v>
      </c>
    </row>
    <row r="11" spans="1:31" ht="12" customHeight="1" x14ac:dyDescent="0.2">
      <c r="A11" s="24" t="s">
        <v>32</v>
      </c>
      <c r="B11" s="1" t="s">
        <v>14</v>
      </c>
      <c r="C11" s="9">
        <v>4</v>
      </c>
      <c r="D11" s="9">
        <v>2</v>
      </c>
      <c r="E11" s="9">
        <v>1</v>
      </c>
      <c r="F11" s="9">
        <v>1</v>
      </c>
      <c r="G11" t="s">
        <v>32</v>
      </c>
      <c r="H11" t="s">
        <v>32</v>
      </c>
    </row>
    <row r="12" spans="1:31" ht="12" customHeight="1" x14ac:dyDescent="0.2">
      <c r="A12" s="24" t="s">
        <v>32</v>
      </c>
      <c r="B12" s="1" t="s">
        <v>15</v>
      </c>
      <c r="C12" s="9">
        <v>4</v>
      </c>
      <c r="D12" s="9">
        <v>2</v>
      </c>
      <c r="E12" s="9">
        <v>1</v>
      </c>
      <c r="F12" s="9">
        <v>1</v>
      </c>
      <c r="G12" t="s">
        <v>32</v>
      </c>
      <c r="H12" t="s">
        <v>32</v>
      </c>
    </row>
    <row r="13" spans="1:31" ht="12" customHeight="1" x14ac:dyDescent="0.2">
      <c r="A13" s="24" t="s">
        <v>32</v>
      </c>
      <c r="B13" s="1" t="s">
        <v>16</v>
      </c>
      <c r="C13" s="9">
        <v>7</v>
      </c>
      <c r="D13" s="9">
        <v>3</v>
      </c>
      <c r="E13" s="9">
        <v>1</v>
      </c>
      <c r="F13" s="9">
        <v>3</v>
      </c>
      <c r="G13" t="s">
        <v>32</v>
      </c>
      <c r="H13" t="s">
        <v>32</v>
      </c>
    </row>
    <row r="14" spans="1:31" ht="12" customHeight="1" x14ac:dyDescent="0.2">
      <c r="A14" s="24" t="s">
        <v>32</v>
      </c>
      <c r="B14" s="1" t="s">
        <v>17</v>
      </c>
      <c r="C14" s="9">
        <v>4</v>
      </c>
      <c r="D14" s="9">
        <v>2</v>
      </c>
      <c r="E14" s="9">
        <v>1</v>
      </c>
      <c r="F14" s="9">
        <v>1</v>
      </c>
      <c r="G14" t="s">
        <v>32</v>
      </c>
      <c r="H14" t="s">
        <v>32</v>
      </c>
    </row>
    <row r="15" spans="1:31" ht="12" customHeight="1" x14ac:dyDescent="0.2">
      <c r="A15" s="24" t="s">
        <v>32</v>
      </c>
      <c r="B15" s="1" t="s">
        <v>18</v>
      </c>
      <c r="C15" s="9">
        <v>7</v>
      </c>
      <c r="D15" s="9">
        <v>3</v>
      </c>
      <c r="E15" s="9">
        <v>1</v>
      </c>
      <c r="F15" s="9">
        <v>3</v>
      </c>
      <c r="G15" t="s">
        <v>32</v>
      </c>
      <c r="H15" t="s">
        <v>32</v>
      </c>
    </row>
    <row r="16" spans="1:31" ht="12" customHeight="1" x14ac:dyDescent="0.2">
      <c r="A16" s="24" t="s">
        <v>32</v>
      </c>
      <c r="B16" s="1" t="s">
        <v>19</v>
      </c>
      <c r="C16" s="9">
        <v>7</v>
      </c>
      <c r="D16" s="9">
        <v>5</v>
      </c>
      <c r="E16" s="9">
        <v>1</v>
      </c>
      <c r="F16" s="9">
        <v>1</v>
      </c>
      <c r="G16" t="s">
        <v>32</v>
      </c>
      <c r="H16" t="s">
        <v>32</v>
      </c>
    </row>
    <row r="17" spans="1:9" ht="12" customHeight="1" x14ac:dyDescent="0.2">
      <c r="A17" s="24" t="s">
        <v>32</v>
      </c>
      <c r="B17" s="1" t="s">
        <v>20</v>
      </c>
      <c r="C17" s="9">
        <v>2</v>
      </c>
      <c r="D17" s="9">
        <v>1</v>
      </c>
      <c r="E17" s="9" t="s">
        <v>43</v>
      </c>
      <c r="F17" s="9">
        <v>1</v>
      </c>
      <c r="G17" t="s">
        <v>32</v>
      </c>
      <c r="H17" t="s">
        <v>32</v>
      </c>
    </row>
    <row r="18" spans="1:9" ht="12" customHeight="1" x14ac:dyDescent="0.2">
      <c r="A18" s="24" t="s">
        <v>32</v>
      </c>
      <c r="B18" s="1" t="s">
        <v>21</v>
      </c>
      <c r="C18" s="9">
        <v>2</v>
      </c>
      <c r="D18" s="9">
        <v>1</v>
      </c>
      <c r="E18" s="9" t="s">
        <v>43</v>
      </c>
      <c r="F18" s="9">
        <v>1</v>
      </c>
      <c r="G18" t="s">
        <v>32</v>
      </c>
      <c r="H18" t="s">
        <v>32</v>
      </c>
    </row>
    <row r="19" spans="1:9" ht="12" customHeight="1" x14ac:dyDescent="0.2">
      <c r="A19" s="24" t="s">
        <v>32</v>
      </c>
      <c r="B19" s="1" t="s">
        <v>22</v>
      </c>
      <c r="C19" s="9">
        <v>3</v>
      </c>
      <c r="D19" s="9">
        <v>1</v>
      </c>
      <c r="E19" s="9">
        <v>1</v>
      </c>
      <c r="F19" s="9">
        <v>1</v>
      </c>
      <c r="G19" t="s">
        <v>32</v>
      </c>
      <c r="H19" t="s">
        <v>32</v>
      </c>
    </row>
    <row r="20" spans="1:9" ht="12" customHeight="1" x14ac:dyDescent="0.2">
      <c r="A20" s="24" t="s">
        <v>32</v>
      </c>
      <c r="B20" s="1" t="s">
        <v>23</v>
      </c>
      <c r="C20" s="9">
        <v>2</v>
      </c>
      <c r="D20" s="9">
        <v>2</v>
      </c>
      <c r="E20" s="9" t="s">
        <v>43</v>
      </c>
      <c r="F20" s="9" t="s">
        <v>43</v>
      </c>
      <c r="G20" t="s">
        <v>32</v>
      </c>
      <c r="H20" t="s">
        <v>32</v>
      </c>
    </row>
    <row r="21" spans="1:9" ht="12" customHeight="1" x14ac:dyDescent="0.2">
      <c r="A21" s="24" t="s">
        <v>32</v>
      </c>
      <c r="B21" s="1" t="s">
        <v>24</v>
      </c>
      <c r="C21" s="9">
        <v>7</v>
      </c>
      <c r="D21" s="9">
        <v>7</v>
      </c>
      <c r="E21" s="9" t="s">
        <v>43</v>
      </c>
      <c r="F21" s="9" t="s">
        <v>43</v>
      </c>
      <c r="G21" t="s">
        <v>32</v>
      </c>
      <c r="H21" t="s">
        <v>32</v>
      </c>
    </row>
    <row r="22" spans="1:9" ht="12" customHeight="1" x14ac:dyDescent="0.2">
      <c r="A22" s="24" t="s">
        <v>32</v>
      </c>
      <c r="B22" s="1" t="s">
        <v>25</v>
      </c>
      <c r="C22" s="9">
        <v>4</v>
      </c>
      <c r="D22" s="9">
        <v>4</v>
      </c>
      <c r="E22" s="9" t="s">
        <v>43</v>
      </c>
      <c r="F22" s="9" t="s">
        <v>43</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44</v>
      </c>
      <c r="D26" s="3">
        <v>25</v>
      </c>
      <c r="E26" s="3">
        <v>5</v>
      </c>
      <c r="F26" s="3">
        <v>14</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1</v>
      </c>
      <c r="D28" s="9">
        <v>1</v>
      </c>
      <c r="E28" s="9" t="s">
        <v>43</v>
      </c>
      <c r="F28" s="9" t="s">
        <v>43</v>
      </c>
      <c r="G28" t="s">
        <v>32</v>
      </c>
      <c r="H28" t="s">
        <v>32</v>
      </c>
    </row>
    <row r="29" spans="1:9" ht="12" customHeight="1" x14ac:dyDescent="0.2">
      <c r="A29" s="24" t="s">
        <v>32</v>
      </c>
      <c r="B29" s="1" t="s">
        <v>11</v>
      </c>
      <c r="C29" s="9">
        <v>1</v>
      </c>
      <c r="D29" s="9" t="s">
        <v>43</v>
      </c>
      <c r="E29" s="9" t="s">
        <v>43</v>
      </c>
      <c r="F29" s="9">
        <v>1</v>
      </c>
      <c r="G29" t="s">
        <v>32</v>
      </c>
      <c r="H29" t="s">
        <v>32</v>
      </c>
    </row>
    <row r="30" spans="1:9" ht="12" customHeight="1" x14ac:dyDescent="0.2">
      <c r="A30" s="24" t="s">
        <v>32</v>
      </c>
      <c r="B30" s="1" t="s">
        <v>12</v>
      </c>
      <c r="C30" s="9">
        <v>2</v>
      </c>
      <c r="D30" s="9">
        <v>1</v>
      </c>
      <c r="E30" s="9" t="s">
        <v>43</v>
      </c>
      <c r="F30" s="9">
        <v>1</v>
      </c>
      <c r="G30" t="s">
        <v>32</v>
      </c>
      <c r="H30" t="s">
        <v>32</v>
      </c>
    </row>
    <row r="31" spans="1:9" ht="12" customHeight="1" x14ac:dyDescent="0.2">
      <c r="A31" s="24" t="s">
        <v>32</v>
      </c>
      <c r="B31" s="1" t="s">
        <v>13</v>
      </c>
      <c r="C31" s="9">
        <v>4</v>
      </c>
      <c r="D31" s="9" t="s">
        <v>43</v>
      </c>
      <c r="E31" s="9" t="s">
        <v>43</v>
      </c>
      <c r="F31" s="9">
        <v>4</v>
      </c>
      <c r="G31" t="s">
        <v>32</v>
      </c>
      <c r="H31" t="s">
        <v>32</v>
      </c>
    </row>
    <row r="32" spans="1:9" ht="12" customHeight="1" x14ac:dyDescent="0.2">
      <c r="A32" s="24" t="s">
        <v>32</v>
      </c>
      <c r="B32" s="1" t="s">
        <v>14</v>
      </c>
      <c r="C32" s="9">
        <v>3</v>
      </c>
      <c r="D32" s="9">
        <v>1</v>
      </c>
      <c r="E32" s="9">
        <v>1</v>
      </c>
      <c r="F32" s="9">
        <v>1</v>
      </c>
      <c r="G32" t="s">
        <v>32</v>
      </c>
      <c r="H32" t="s">
        <v>32</v>
      </c>
    </row>
    <row r="33" spans="1:9" ht="12" customHeight="1" x14ac:dyDescent="0.2">
      <c r="A33" s="24" t="s">
        <v>32</v>
      </c>
      <c r="B33" s="1" t="s">
        <v>15</v>
      </c>
      <c r="C33" s="9">
        <v>2</v>
      </c>
      <c r="D33" s="9">
        <v>1</v>
      </c>
      <c r="E33" s="9">
        <v>1</v>
      </c>
      <c r="F33" s="9" t="s">
        <v>43</v>
      </c>
      <c r="G33" t="s">
        <v>32</v>
      </c>
      <c r="H33" t="s">
        <v>32</v>
      </c>
    </row>
    <row r="34" spans="1:9" ht="12" customHeight="1" x14ac:dyDescent="0.2">
      <c r="A34" s="24" t="s">
        <v>32</v>
      </c>
      <c r="B34" s="1" t="s">
        <v>16</v>
      </c>
      <c r="C34" s="9">
        <v>4</v>
      </c>
      <c r="D34" s="9">
        <v>2</v>
      </c>
      <c r="E34" s="9" t="s">
        <v>43</v>
      </c>
      <c r="F34" s="9">
        <v>2</v>
      </c>
      <c r="G34" t="s">
        <v>32</v>
      </c>
      <c r="H34" t="s">
        <v>32</v>
      </c>
    </row>
    <row r="35" spans="1:9" ht="12" customHeight="1" x14ac:dyDescent="0.2">
      <c r="A35" s="24" t="s">
        <v>32</v>
      </c>
      <c r="B35" s="1" t="s">
        <v>17</v>
      </c>
      <c r="C35" s="9">
        <v>3</v>
      </c>
      <c r="D35" s="9">
        <v>2</v>
      </c>
      <c r="E35" s="9">
        <v>1</v>
      </c>
      <c r="F35" s="9" t="s">
        <v>43</v>
      </c>
      <c r="G35" t="s">
        <v>32</v>
      </c>
      <c r="H35" t="s">
        <v>32</v>
      </c>
    </row>
    <row r="36" spans="1:9" ht="12" customHeight="1" x14ac:dyDescent="0.2">
      <c r="A36" s="24" t="s">
        <v>32</v>
      </c>
      <c r="B36" s="1" t="s">
        <v>18</v>
      </c>
      <c r="C36" s="9">
        <v>5</v>
      </c>
      <c r="D36" s="9">
        <v>2</v>
      </c>
      <c r="E36" s="9">
        <v>1</v>
      </c>
      <c r="F36" s="9">
        <v>2</v>
      </c>
      <c r="G36" t="s">
        <v>32</v>
      </c>
      <c r="H36" t="s">
        <v>32</v>
      </c>
    </row>
    <row r="37" spans="1:9" ht="12" customHeight="1" x14ac:dyDescent="0.2">
      <c r="A37" s="24" t="s">
        <v>32</v>
      </c>
      <c r="B37" s="1" t="s">
        <v>19</v>
      </c>
      <c r="C37" s="9">
        <v>4</v>
      </c>
      <c r="D37" s="9">
        <v>2</v>
      </c>
      <c r="E37" s="9">
        <v>1</v>
      </c>
      <c r="F37" s="9">
        <v>1</v>
      </c>
      <c r="G37" t="s">
        <v>32</v>
      </c>
      <c r="H37" t="s">
        <v>32</v>
      </c>
    </row>
    <row r="38" spans="1:9" ht="12" customHeight="1" x14ac:dyDescent="0.2">
      <c r="A38" s="24" t="s">
        <v>32</v>
      </c>
      <c r="B38" s="1" t="s">
        <v>20</v>
      </c>
      <c r="C38" s="9">
        <v>2</v>
      </c>
      <c r="D38" s="9">
        <v>1</v>
      </c>
      <c r="E38" s="9" t="s">
        <v>43</v>
      </c>
      <c r="F38" s="9">
        <v>1</v>
      </c>
      <c r="G38" t="s">
        <v>32</v>
      </c>
      <c r="H38" t="s">
        <v>32</v>
      </c>
    </row>
    <row r="39" spans="1:9" ht="12" customHeight="1" x14ac:dyDescent="0.2">
      <c r="A39" s="24" t="s">
        <v>32</v>
      </c>
      <c r="B39" s="1" t="s">
        <v>21</v>
      </c>
      <c r="C39" s="9">
        <v>1</v>
      </c>
      <c r="D39" s="9" t="s">
        <v>43</v>
      </c>
      <c r="E39" s="9" t="s">
        <v>43</v>
      </c>
      <c r="F39" s="9">
        <v>1</v>
      </c>
      <c r="G39" t="s">
        <v>32</v>
      </c>
      <c r="H39" t="s">
        <v>32</v>
      </c>
    </row>
    <row r="40" spans="1:9" ht="12" customHeight="1" x14ac:dyDescent="0.2">
      <c r="A40" s="24" t="s">
        <v>32</v>
      </c>
      <c r="B40" s="1" t="s">
        <v>22</v>
      </c>
      <c r="C40" s="9">
        <v>1</v>
      </c>
      <c r="D40" s="9">
        <v>1</v>
      </c>
      <c r="E40" s="9" t="s">
        <v>43</v>
      </c>
      <c r="F40" s="9" t="s">
        <v>43</v>
      </c>
      <c r="G40" t="s">
        <v>32</v>
      </c>
      <c r="H40" t="s">
        <v>32</v>
      </c>
    </row>
    <row r="41" spans="1:9" ht="12" customHeight="1" x14ac:dyDescent="0.2">
      <c r="A41" s="24" t="s">
        <v>32</v>
      </c>
      <c r="B41" s="1" t="s">
        <v>23</v>
      </c>
      <c r="C41" s="9">
        <v>1</v>
      </c>
      <c r="D41" s="9">
        <v>1</v>
      </c>
      <c r="E41" s="9" t="s">
        <v>43</v>
      </c>
      <c r="F41" s="9" t="s">
        <v>43</v>
      </c>
      <c r="G41" t="s">
        <v>32</v>
      </c>
      <c r="H41" t="s">
        <v>32</v>
      </c>
    </row>
    <row r="42" spans="1:9" ht="12" customHeight="1" x14ac:dyDescent="0.2">
      <c r="A42" s="24" t="s">
        <v>32</v>
      </c>
      <c r="B42" s="1" t="s">
        <v>24</v>
      </c>
      <c r="C42" s="9">
        <v>5</v>
      </c>
      <c r="D42" s="9">
        <v>5</v>
      </c>
      <c r="E42" s="9" t="s">
        <v>43</v>
      </c>
      <c r="F42" s="9" t="s">
        <v>43</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1</v>
      </c>
      <c r="D45" s="9">
        <v>1</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27</v>
      </c>
      <c r="D47" s="3">
        <v>18</v>
      </c>
      <c r="E47" s="3">
        <v>2</v>
      </c>
      <c r="F47" s="3">
        <v>7</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v>1</v>
      </c>
      <c r="D49" s="9">
        <v>1</v>
      </c>
      <c r="E49" s="9" t="s">
        <v>43</v>
      </c>
      <c r="F49" s="9" t="s">
        <v>43</v>
      </c>
      <c r="G49" t="s">
        <v>32</v>
      </c>
      <c r="H49" t="s">
        <v>32</v>
      </c>
    </row>
    <row r="50" spans="1:9" ht="12" customHeight="1" x14ac:dyDescent="0.2">
      <c r="A50" s="24" t="s">
        <v>32</v>
      </c>
      <c r="B50" s="1" t="s">
        <v>11</v>
      </c>
      <c r="C50" s="9">
        <v>2</v>
      </c>
      <c r="D50" s="9">
        <v>2</v>
      </c>
      <c r="E50" s="9" t="s">
        <v>43</v>
      </c>
      <c r="F50" s="9" t="s">
        <v>43</v>
      </c>
      <c r="G50" t="s">
        <v>32</v>
      </c>
      <c r="H50" t="s">
        <v>32</v>
      </c>
    </row>
    <row r="51" spans="1:9" ht="12" customHeight="1" x14ac:dyDescent="0.2">
      <c r="A51" s="24" t="s">
        <v>32</v>
      </c>
      <c r="B51" s="1" t="s">
        <v>12</v>
      </c>
      <c r="C51" s="9">
        <v>1</v>
      </c>
      <c r="D51" s="9" t="s">
        <v>43</v>
      </c>
      <c r="E51" s="9" t="s">
        <v>43</v>
      </c>
      <c r="F51" s="9">
        <v>1</v>
      </c>
      <c r="G51" t="s">
        <v>32</v>
      </c>
      <c r="H51" t="s">
        <v>32</v>
      </c>
    </row>
    <row r="52" spans="1:9" ht="12" customHeight="1" x14ac:dyDescent="0.2">
      <c r="A52" s="24" t="s">
        <v>32</v>
      </c>
      <c r="B52" s="1" t="s">
        <v>13</v>
      </c>
      <c r="C52" s="9">
        <v>1</v>
      </c>
      <c r="D52" s="9" t="s">
        <v>43</v>
      </c>
      <c r="E52" s="9" t="s">
        <v>43</v>
      </c>
      <c r="F52" s="9">
        <v>1</v>
      </c>
      <c r="G52" t="s">
        <v>32</v>
      </c>
      <c r="H52" t="s">
        <v>32</v>
      </c>
    </row>
    <row r="53" spans="1:9" ht="12" customHeight="1" x14ac:dyDescent="0.2">
      <c r="A53" s="24" t="s">
        <v>32</v>
      </c>
      <c r="B53" s="1" t="s">
        <v>14</v>
      </c>
      <c r="C53" s="9">
        <v>1</v>
      </c>
      <c r="D53" s="9">
        <v>1</v>
      </c>
      <c r="E53" s="9" t="s">
        <v>43</v>
      </c>
      <c r="F53" s="9" t="s">
        <v>43</v>
      </c>
      <c r="G53" t="s">
        <v>32</v>
      </c>
      <c r="H53" t="s">
        <v>32</v>
      </c>
    </row>
    <row r="54" spans="1:9" ht="12" customHeight="1" x14ac:dyDescent="0.2">
      <c r="A54" s="24" t="s">
        <v>32</v>
      </c>
      <c r="B54" s="1" t="s">
        <v>15</v>
      </c>
      <c r="C54" s="9">
        <v>2</v>
      </c>
      <c r="D54" s="9">
        <v>1</v>
      </c>
      <c r="E54" s="9" t="s">
        <v>43</v>
      </c>
      <c r="F54" s="9">
        <v>1</v>
      </c>
      <c r="G54" t="s">
        <v>32</v>
      </c>
      <c r="H54" t="s">
        <v>32</v>
      </c>
    </row>
    <row r="55" spans="1:9" ht="12" customHeight="1" x14ac:dyDescent="0.2">
      <c r="A55" s="24" t="s">
        <v>32</v>
      </c>
      <c r="B55" s="1" t="s">
        <v>16</v>
      </c>
      <c r="C55" s="9">
        <v>3</v>
      </c>
      <c r="D55" s="9">
        <v>1</v>
      </c>
      <c r="E55" s="9">
        <v>1</v>
      </c>
      <c r="F55" s="9">
        <v>1</v>
      </c>
      <c r="G55" t="s">
        <v>32</v>
      </c>
      <c r="H55" t="s">
        <v>32</v>
      </c>
    </row>
    <row r="56" spans="1:9" ht="12" customHeight="1" x14ac:dyDescent="0.2">
      <c r="A56" s="24" t="s">
        <v>32</v>
      </c>
      <c r="B56" s="1" t="s">
        <v>17</v>
      </c>
      <c r="C56" s="9">
        <v>1</v>
      </c>
      <c r="D56" s="9" t="s">
        <v>43</v>
      </c>
      <c r="E56" s="9" t="s">
        <v>43</v>
      </c>
      <c r="F56" s="9">
        <v>1</v>
      </c>
      <c r="G56" t="s">
        <v>32</v>
      </c>
      <c r="H56" t="s">
        <v>32</v>
      </c>
    </row>
    <row r="57" spans="1:9" ht="12" customHeight="1" x14ac:dyDescent="0.2">
      <c r="A57" s="24" t="s">
        <v>32</v>
      </c>
      <c r="B57" s="1" t="s">
        <v>18</v>
      </c>
      <c r="C57" s="9">
        <v>2</v>
      </c>
      <c r="D57" s="9">
        <v>1</v>
      </c>
      <c r="E57" s="9" t="s">
        <v>43</v>
      </c>
      <c r="F57" s="9">
        <v>1</v>
      </c>
      <c r="G57" t="s">
        <v>32</v>
      </c>
      <c r="H57" t="s">
        <v>32</v>
      </c>
    </row>
    <row r="58" spans="1:9" ht="12" customHeight="1" x14ac:dyDescent="0.2">
      <c r="A58" s="24" t="s">
        <v>32</v>
      </c>
      <c r="B58" s="1" t="s">
        <v>19</v>
      </c>
      <c r="C58" s="9">
        <v>3</v>
      </c>
      <c r="D58" s="9">
        <v>3</v>
      </c>
      <c r="E58" s="9" t="s">
        <v>43</v>
      </c>
      <c r="F58" s="9" t="s">
        <v>43</v>
      </c>
      <c r="G58" t="s">
        <v>32</v>
      </c>
      <c r="H58" t="s">
        <v>32</v>
      </c>
    </row>
    <row r="59" spans="1:9" ht="12" customHeight="1" x14ac:dyDescent="0.2">
      <c r="A59" s="24" t="s">
        <v>32</v>
      </c>
      <c r="B59" s="1" t="s">
        <v>20</v>
      </c>
      <c r="C59" s="9" t="s">
        <v>43</v>
      </c>
      <c r="D59" s="9" t="s">
        <v>43</v>
      </c>
      <c r="E59" s="9" t="s">
        <v>43</v>
      </c>
      <c r="F59" s="9" t="s">
        <v>43</v>
      </c>
      <c r="G59" t="s">
        <v>32</v>
      </c>
      <c r="H59" t="s">
        <v>32</v>
      </c>
      <c r="I59" t="s">
        <v>32</v>
      </c>
    </row>
    <row r="60" spans="1:9" ht="12" customHeight="1" x14ac:dyDescent="0.2">
      <c r="A60" s="24" t="s">
        <v>32</v>
      </c>
      <c r="B60" s="1" t="s">
        <v>21</v>
      </c>
      <c r="C60" s="9">
        <v>1</v>
      </c>
      <c r="D60" s="9">
        <v>1</v>
      </c>
      <c r="E60" s="9" t="s">
        <v>43</v>
      </c>
      <c r="F60" s="9" t="s">
        <v>43</v>
      </c>
      <c r="G60" t="s">
        <v>32</v>
      </c>
      <c r="H60" t="s">
        <v>32</v>
      </c>
    </row>
    <row r="61" spans="1:9" ht="12" customHeight="1" x14ac:dyDescent="0.2">
      <c r="A61" s="24" t="s">
        <v>32</v>
      </c>
      <c r="B61" s="1" t="s">
        <v>22</v>
      </c>
      <c r="C61" s="9">
        <v>2</v>
      </c>
      <c r="D61" s="9" t="s">
        <v>43</v>
      </c>
      <c r="E61" s="9">
        <v>1</v>
      </c>
      <c r="F61" s="9">
        <v>1</v>
      </c>
      <c r="G61" t="s">
        <v>32</v>
      </c>
      <c r="H61" t="s">
        <v>32</v>
      </c>
    </row>
    <row r="62" spans="1:9" ht="12" customHeight="1" x14ac:dyDescent="0.2">
      <c r="A62" s="24" t="s">
        <v>32</v>
      </c>
      <c r="B62" s="1" t="s">
        <v>23</v>
      </c>
      <c r="C62" s="9">
        <v>1</v>
      </c>
      <c r="D62" s="9">
        <v>1</v>
      </c>
      <c r="E62" s="9" t="s">
        <v>43</v>
      </c>
      <c r="F62" s="9" t="s">
        <v>43</v>
      </c>
      <c r="G62" t="s">
        <v>32</v>
      </c>
      <c r="H62" t="s">
        <v>32</v>
      </c>
    </row>
    <row r="63" spans="1:9" ht="12" customHeight="1" x14ac:dyDescent="0.2">
      <c r="A63" s="24" t="s">
        <v>32</v>
      </c>
      <c r="B63" s="1" t="s">
        <v>24</v>
      </c>
      <c r="C63" s="9">
        <v>2</v>
      </c>
      <c r="D63" s="9">
        <v>2</v>
      </c>
      <c r="E63" s="9" t="s">
        <v>43</v>
      </c>
      <c r="F63" s="9" t="s">
        <v>43</v>
      </c>
      <c r="G63" t="s">
        <v>32</v>
      </c>
      <c r="H63" t="s">
        <v>32</v>
      </c>
    </row>
    <row r="64" spans="1:9" ht="12" customHeight="1" x14ac:dyDescent="0.2">
      <c r="A64" s="24" t="s">
        <v>32</v>
      </c>
      <c r="B64" s="1" t="s">
        <v>25</v>
      </c>
      <c r="C64" s="9">
        <v>2</v>
      </c>
      <c r="D64" s="9">
        <v>2</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352</v>
      </c>
      <c r="D5" s="17">
        <v>197</v>
      </c>
      <c r="E5" s="17">
        <v>10</v>
      </c>
      <c r="F5" s="17">
        <v>145</v>
      </c>
    </row>
    <row r="6" spans="1:31" ht="12" customHeight="1" x14ac:dyDescent="0.2">
      <c r="A6" s="24" t="s">
        <v>32</v>
      </c>
      <c r="B6" s="1" t="s">
        <v>9</v>
      </c>
      <c r="C6" s="9">
        <v>6</v>
      </c>
      <c r="D6" s="9">
        <v>3</v>
      </c>
      <c r="E6" s="9" t="s">
        <v>43</v>
      </c>
      <c r="F6" s="9">
        <v>3</v>
      </c>
      <c r="G6" t="s">
        <v>32</v>
      </c>
      <c r="H6" t="s">
        <v>32</v>
      </c>
    </row>
    <row r="7" spans="1:31" ht="12" customHeight="1" x14ac:dyDescent="0.2">
      <c r="A7" s="24" t="s">
        <v>32</v>
      </c>
      <c r="B7" s="1" t="s">
        <v>10</v>
      </c>
      <c r="C7" s="9">
        <v>10</v>
      </c>
      <c r="D7" s="9">
        <v>6</v>
      </c>
      <c r="E7" s="9">
        <v>1</v>
      </c>
      <c r="F7" s="9">
        <v>3</v>
      </c>
      <c r="G7" t="s">
        <v>32</v>
      </c>
      <c r="H7" t="s">
        <v>32</v>
      </c>
    </row>
    <row r="8" spans="1:31" ht="12" customHeight="1" x14ac:dyDescent="0.2">
      <c r="A8" s="24" t="s">
        <v>32</v>
      </c>
      <c r="B8" s="1" t="s">
        <v>11</v>
      </c>
      <c r="C8" s="9">
        <v>14</v>
      </c>
      <c r="D8" s="9">
        <v>8</v>
      </c>
      <c r="E8" s="9">
        <v>1</v>
      </c>
      <c r="F8" s="9">
        <v>5</v>
      </c>
      <c r="G8" t="s">
        <v>32</v>
      </c>
      <c r="H8" t="s">
        <v>32</v>
      </c>
    </row>
    <row r="9" spans="1:31" ht="12" customHeight="1" x14ac:dyDescent="0.2">
      <c r="A9" s="24" t="s">
        <v>32</v>
      </c>
      <c r="B9" s="1" t="s">
        <v>12</v>
      </c>
      <c r="C9" s="9">
        <v>16</v>
      </c>
      <c r="D9" s="9">
        <v>8</v>
      </c>
      <c r="E9" s="9" t="s">
        <v>43</v>
      </c>
      <c r="F9" s="9">
        <v>8</v>
      </c>
      <c r="G9" t="s">
        <v>32</v>
      </c>
      <c r="H9" t="s">
        <v>32</v>
      </c>
    </row>
    <row r="10" spans="1:31" ht="12" customHeight="1" x14ac:dyDescent="0.2">
      <c r="A10" s="24" t="s">
        <v>32</v>
      </c>
      <c r="B10" s="1" t="s">
        <v>13</v>
      </c>
      <c r="C10" s="9">
        <v>20</v>
      </c>
      <c r="D10" s="9">
        <v>4</v>
      </c>
      <c r="E10" s="9" t="s">
        <v>43</v>
      </c>
      <c r="F10" s="9">
        <v>16</v>
      </c>
      <c r="G10" t="s">
        <v>32</v>
      </c>
      <c r="H10" t="s">
        <v>32</v>
      </c>
    </row>
    <row r="11" spans="1:31" ht="12" customHeight="1" x14ac:dyDescent="0.2">
      <c r="A11" s="24" t="s">
        <v>32</v>
      </c>
      <c r="B11" s="1" t="s">
        <v>14</v>
      </c>
      <c r="C11" s="9">
        <v>27</v>
      </c>
      <c r="D11" s="9">
        <v>7</v>
      </c>
      <c r="E11" s="9">
        <v>1</v>
      </c>
      <c r="F11" s="9">
        <v>19</v>
      </c>
      <c r="G11" t="s">
        <v>32</v>
      </c>
      <c r="H11" t="s">
        <v>32</v>
      </c>
    </row>
    <row r="12" spans="1:31" ht="12" customHeight="1" x14ac:dyDescent="0.2">
      <c r="A12" s="24" t="s">
        <v>32</v>
      </c>
      <c r="B12" s="1" t="s">
        <v>15</v>
      </c>
      <c r="C12" s="9">
        <v>32</v>
      </c>
      <c r="D12" s="9">
        <v>14</v>
      </c>
      <c r="E12" s="9" t="s">
        <v>43</v>
      </c>
      <c r="F12" s="9">
        <v>18</v>
      </c>
      <c r="G12" t="s">
        <v>32</v>
      </c>
      <c r="H12" t="s">
        <v>32</v>
      </c>
    </row>
    <row r="13" spans="1:31" ht="12" customHeight="1" x14ac:dyDescent="0.2">
      <c r="A13" s="24" t="s">
        <v>32</v>
      </c>
      <c r="B13" s="1" t="s">
        <v>16</v>
      </c>
      <c r="C13" s="9">
        <v>25</v>
      </c>
      <c r="D13" s="9">
        <v>11</v>
      </c>
      <c r="E13" s="9" t="s">
        <v>43</v>
      </c>
      <c r="F13" s="9">
        <v>14</v>
      </c>
      <c r="G13" t="s">
        <v>32</v>
      </c>
      <c r="H13" t="s">
        <v>32</v>
      </c>
    </row>
    <row r="14" spans="1:31" ht="12" customHeight="1" x14ac:dyDescent="0.2">
      <c r="A14" s="24" t="s">
        <v>32</v>
      </c>
      <c r="B14" s="1" t="s">
        <v>17</v>
      </c>
      <c r="C14" s="9">
        <v>29</v>
      </c>
      <c r="D14" s="9">
        <v>17</v>
      </c>
      <c r="E14" s="9">
        <v>1</v>
      </c>
      <c r="F14" s="9">
        <v>11</v>
      </c>
      <c r="G14" t="s">
        <v>32</v>
      </c>
      <c r="H14" t="s">
        <v>32</v>
      </c>
    </row>
    <row r="15" spans="1:31" ht="12" customHeight="1" x14ac:dyDescent="0.2">
      <c r="A15" s="24" t="s">
        <v>32</v>
      </c>
      <c r="B15" s="1" t="s">
        <v>18</v>
      </c>
      <c r="C15" s="9">
        <v>30</v>
      </c>
      <c r="D15" s="9">
        <v>13</v>
      </c>
      <c r="E15" s="9">
        <v>1</v>
      </c>
      <c r="F15" s="9">
        <v>16</v>
      </c>
      <c r="G15" t="s">
        <v>32</v>
      </c>
      <c r="H15" t="s">
        <v>32</v>
      </c>
    </row>
    <row r="16" spans="1:31" ht="12" customHeight="1" x14ac:dyDescent="0.2">
      <c r="A16" s="24" t="s">
        <v>32</v>
      </c>
      <c r="B16" s="1" t="s">
        <v>19</v>
      </c>
      <c r="C16" s="9">
        <v>30</v>
      </c>
      <c r="D16" s="9">
        <v>17</v>
      </c>
      <c r="E16" s="9">
        <v>2</v>
      </c>
      <c r="F16" s="9">
        <v>11</v>
      </c>
      <c r="G16" t="s">
        <v>32</v>
      </c>
      <c r="H16" t="s">
        <v>32</v>
      </c>
    </row>
    <row r="17" spans="1:9" ht="12" customHeight="1" x14ac:dyDescent="0.2">
      <c r="A17" s="24" t="s">
        <v>32</v>
      </c>
      <c r="B17" s="1" t="s">
        <v>20</v>
      </c>
      <c r="C17" s="9">
        <v>27</v>
      </c>
      <c r="D17" s="9">
        <v>16</v>
      </c>
      <c r="E17" s="9">
        <v>1</v>
      </c>
      <c r="F17" s="9">
        <v>10</v>
      </c>
      <c r="G17" t="s">
        <v>32</v>
      </c>
      <c r="H17" t="s">
        <v>32</v>
      </c>
    </row>
    <row r="18" spans="1:9" ht="12" customHeight="1" x14ac:dyDescent="0.2">
      <c r="A18" s="24" t="s">
        <v>32</v>
      </c>
      <c r="B18" s="1" t="s">
        <v>21</v>
      </c>
      <c r="C18" s="9">
        <v>19</v>
      </c>
      <c r="D18" s="9">
        <v>11</v>
      </c>
      <c r="E18" s="9" t="s">
        <v>43</v>
      </c>
      <c r="F18" s="9">
        <v>8</v>
      </c>
      <c r="G18" t="s">
        <v>32</v>
      </c>
      <c r="H18" t="s">
        <v>32</v>
      </c>
    </row>
    <row r="19" spans="1:9" ht="12" customHeight="1" x14ac:dyDescent="0.2">
      <c r="A19" s="24" t="s">
        <v>32</v>
      </c>
      <c r="B19" s="1" t="s">
        <v>22</v>
      </c>
      <c r="C19" s="9">
        <v>15</v>
      </c>
      <c r="D19" s="9">
        <v>14</v>
      </c>
      <c r="E19" s="9">
        <v>1</v>
      </c>
      <c r="F19" s="9" t="s">
        <v>43</v>
      </c>
      <c r="G19" t="s">
        <v>32</v>
      </c>
      <c r="H19" t="s">
        <v>32</v>
      </c>
    </row>
    <row r="20" spans="1:9" ht="12" customHeight="1" x14ac:dyDescent="0.2">
      <c r="A20" s="24" t="s">
        <v>32</v>
      </c>
      <c r="B20" s="1" t="s">
        <v>23</v>
      </c>
      <c r="C20" s="9">
        <v>18</v>
      </c>
      <c r="D20" s="9">
        <v>18</v>
      </c>
      <c r="E20" s="9" t="s">
        <v>43</v>
      </c>
      <c r="F20" s="9" t="s">
        <v>43</v>
      </c>
      <c r="G20" t="s">
        <v>32</v>
      </c>
      <c r="H20" t="s">
        <v>32</v>
      </c>
    </row>
    <row r="21" spans="1:9" ht="12" customHeight="1" x14ac:dyDescent="0.2">
      <c r="A21" s="24" t="s">
        <v>32</v>
      </c>
      <c r="B21" s="1" t="s">
        <v>24</v>
      </c>
      <c r="C21" s="9">
        <v>21</v>
      </c>
      <c r="D21" s="9">
        <v>19</v>
      </c>
      <c r="E21" s="9">
        <v>1</v>
      </c>
      <c r="F21" s="9">
        <v>1</v>
      </c>
      <c r="G21" t="s">
        <v>32</v>
      </c>
      <c r="H21" t="s">
        <v>32</v>
      </c>
    </row>
    <row r="22" spans="1:9" ht="12" customHeight="1" x14ac:dyDescent="0.2">
      <c r="A22" s="24" t="s">
        <v>32</v>
      </c>
      <c r="B22" s="1" t="s">
        <v>25</v>
      </c>
      <c r="C22" s="9">
        <v>5</v>
      </c>
      <c r="D22" s="9">
        <v>5</v>
      </c>
      <c r="E22" s="9" t="s">
        <v>43</v>
      </c>
      <c r="F22" s="9" t="s">
        <v>43</v>
      </c>
      <c r="G22" t="s">
        <v>32</v>
      </c>
      <c r="H22" t="s">
        <v>32</v>
      </c>
    </row>
    <row r="23" spans="1:9" ht="12" customHeight="1" x14ac:dyDescent="0.2">
      <c r="A23" s="24" t="s">
        <v>32</v>
      </c>
      <c r="B23" s="1" t="s">
        <v>26</v>
      </c>
      <c r="C23" s="9">
        <v>6</v>
      </c>
      <c r="D23" s="9">
        <v>5</v>
      </c>
      <c r="E23" s="9" t="s">
        <v>43</v>
      </c>
      <c r="F23" s="9">
        <v>1</v>
      </c>
      <c r="G23" t="s">
        <v>32</v>
      </c>
      <c r="H23" t="s">
        <v>32</v>
      </c>
    </row>
    <row r="24" spans="1:9" ht="12" customHeight="1" x14ac:dyDescent="0.25">
      <c r="A24" s="24" t="s">
        <v>32</v>
      </c>
      <c r="B24" s="1" t="s">
        <v>27</v>
      </c>
      <c r="C24" s="9">
        <v>2</v>
      </c>
      <c r="D24" s="9">
        <v>1</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193</v>
      </c>
      <c r="D26" s="3">
        <v>111</v>
      </c>
      <c r="E26" s="3">
        <v>5</v>
      </c>
      <c r="F26" s="3">
        <v>77</v>
      </c>
    </row>
    <row r="27" spans="1:9" ht="12" customHeight="1" x14ac:dyDescent="0.2">
      <c r="A27" s="24" t="s">
        <v>32</v>
      </c>
      <c r="B27" s="1" t="s">
        <v>9</v>
      </c>
      <c r="C27" s="9">
        <v>4</v>
      </c>
      <c r="D27" s="9">
        <v>2</v>
      </c>
      <c r="E27" s="9" t="s">
        <v>43</v>
      </c>
      <c r="F27" s="9">
        <v>2</v>
      </c>
      <c r="G27" t="s">
        <v>32</v>
      </c>
      <c r="H27" t="s">
        <v>32</v>
      </c>
    </row>
    <row r="28" spans="1:9" ht="12" customHeight="1" x14ac:dyDescent="0.2">
      <c r="A28" s="24" t="s">
        <v>32</v>
      </c>
      <c r="B28" s="1" t="s">
        <v>10</v>
      </c>
      <c r="C28" s="9">
        <v>3</v>
      </c>
      <c r="D28" s="9">
        <v>1</v>
      </c>
      <c r="E28" s="9">
        <v>1</v>
      </c>
      <c r="F28" s="9">
        <v>1</v>
      </c>
      <c r="G28" t="s">
        <v>32</v>
      </c>
      <c r="H28" t="s">
        <v>32</v>
      </c>
    </row>
    <row r="29" spans="1:9" ht="12" customHeight="1" x14ac:dyDescent="0.2">
      <c r="A29" s="24" t="s">
        <v>32</v>
      </c>
      <c r="B29" s="1" t="s">
        <v>11</v>
      </c>
      <c r="C29" s="9">
        <v>7</v>
      </c>
      <c r="D29" s="9">
        <v>6</v>
      </c>
      <c r="E29" s="9" t="s">
        <v>43</v>
      </c>
      <c r="F29" s="9">
        <v>1</v>
      </c>
      <c r="G29" t="s">
        <v>32</v>
      </c>
      <c r="H29" t="s">
        <v>32</v>
      </c>
    </row>
    <row r="30" spans="1:9" ht="12" customHeight="1" x14ac:dyDescent="0.2">
      <c r="A30" s="24" t="s">
        <v>32</v>
      </c>
      <c r="B30" s="1" t="s">
        <v>12</v>
      </c>
      <c r="C30" s="9">
        <v>11</v>
      </c>
      <c r="D30" s="9">
        <v>5</v>
      </c>
      <c r="E30" s="9" t="s">
        <v>43</v>
      </c>
      <c r="F30" s="9">
        <v>6</v>
      </c>
      <c r="G30" t="s">
        <v>32</v>
      </c>
      <c r="H30" t="s">
        <v>32</v>
      </c>
    </row>
    <row r="31" spans="1:9" ht="12" customHeight="1" x14ac:dyDescent="0.2">
      <c r="A31" s="24" t="s">
        <v>32</v>
      </c>
      <c r="B31" s="1" t="s">
        <v>13</v>
      </c>
      <c r="C31" s="9">
        <v>15</v>
      </c>
      <c r="D31" s="9">
        <v>3</v>
      </c>
      <c r="E31" s="9" t="s">
        <v>43</v>
      </c>
      <c r="F31" s="9">
        <v>12</v>
      </c>
      <c r="G31" t="s">
        <v>32</v>
      </c>
      <c r="H31" t="s">
        <v>32</v>
      </c>
    </row>
    <row r="32" spans="1:9" ht="12" customHeight="1" x14ac:dyDescent="0.2">
      <c r="A32" s="24" t="s">
        <v>32</v>
      </c>
      <c r="B32" s="1" t="s">
        <v>14</v>
      </c>
      <c r="C32" s="9">
        <v>15</v>
      </c>
      <c r="D32" s="9">
        <v>3</v>
      </c>
      <c r="E32" s="9">
        <v>1</v>
      </c>
      <c r="F32" s="9">
        <v>11</v>
      </c>
      <c r="G32" t="s">
        <v>32</v>
      </c>
      <c r="H32" t="s">
        <v>32</v>
      </c>
    </row>
    <row r="33" spans="1:9" ht="12" customHeight="1" x14ac:dyDescent="0.2">
      <c r="A33" s="24" t="s">
        <v>32</v>
      </c>
      <c r="B33" s="1" t="s">
        <v>15</v>
      </c>
      <c r="C33" s="9">
        <v>17</v>
      </c>
      <c r="D33" s="9">
        <v>9</v>
      </c>
      <c r="E33" s="9" t="s">
        <v>43</v>
      </c>
      <c r="F33" s="9">
        <v>8</v>
      </c>
      <c r="G33" t="s">
        <v>32</v>
      </c>
      <c r="H33" t="s">
        <v>32</v>
      </c>
    </row>
    <row r="34" spans="1:9" ht="12" customHeight="1" x14ac:dyDescent="0.2">
      <c r="A34" s="24" t="s">
        <v>32</v>
      </c>
      <c r="B34" s="1" t="s">
        <v>16</v>
      </c>
      <c r="C34" s="9">
        <v>13</v>
      </c>
      <c r="D34" s="9">
        <v>6</v>
      </c>
      <c r="E34" s="9" t="s">
        <v>43</v>
      </c>
      <c r="F34" s="9">
        <v>7</v>
      </c>
      <c r="G34" t="s">
        <v>32</v>
      </c>
      <c r="H34" t="s">
        <v>32</v>
      </c>
    </row>
    <row r="35" spans="1:9" ht="12" customHeight="1" x14ac:dyDescent="0.2">
      <c r="A35" s="24" t="s">
        <v>32</v>
      </c>
      <c r="B35" s="1" t="s">
        <v>17</v>
      </c>
      <c r="C35" s="9">
        <v>22</v>
      </c>
      <c r="D35" s="9">
        <v>13</v>
      </c>
      <c r="E35" s="9" t="s">
        <v>43</v>
      </c>
      <c r="F35" s="9">
        <v>9</v>
      </c>
      <c r="G35" t="s">
        <v>32</v>
      </c>
      <c r="H35" t="s">
        <v>32</v>
      </c>
    </row>
    <row r="36" spans="1:9" ht="12" customHeight="1" x14ac:dyDescent="0.2">
      <c r="A36" s="24" t="s">
        <v>32</v>
      </c>
      <c r="B36" s="1" t="s">
        <v>18</v>
      </c>
      <c r="C36" s="9">
        <v>17</v>
      </c>
      <c r="D36" s="9">
        <v>7</v>
      </c>
      <c r="E36" s="9">
        <v>1</v>
      </c>
      <c r="F36" s="9">
        <v>9</v>
      </c>
      <c r="G36" t="s">
        <v>32</v>
      </c>
      <c r="H36" t="s">
        <v>32</v>
      </c>
    </row>
    <row r="37" spans="1:9" ht="12" customHeight="1" x14ac:dyDescent="0.2">
      <c r="A37" s="24" t="s">
        <v>32</v>
      </c>
      <c r="B37" s="1" t="s">
        <v>19</v>
      </c>
      <c r="C37" s="9">
        <v>12</v>
      </c>
      <c r="D37" s="9">
        <v>9</v>
      </c>
      <c r="E37" s="9">
        <v>1</v>
      </c>
      <c r="F37" s="9">
        <v>2</v>
      </c>
      <c r="G37" t="s">
        <v>32</v>
      </c>
      <c r="H37" t="s">
        <v>32</v>
      </c>
    </row>
    <row r="38" spans="1:9" ht="12" customHeight="1" x14ac:dyDescent="0.2">
      <c r="A38" s="24" t="s">
        <v>32</v>
      </c>
      <c r="B38" s="1" t="s">
        <v>20</v>
      </c>
      <c r="C38" s="9">
        <v>9</v>
      </c>
      <c r="D38" s="9">
        <v>6</v>
      </c>
      <c r="E38" s="9">
        <v>1</v>
      </c>
      <c r="F38" s="9">
        <v>2</v>
      </c>
      <c r="G38" t="s">
        <v>32</v>
      </c>
      <c r="H38" t="s">
        <v>32</v>
      </c>
    </row>
    <row r="39" spans="1:9" ht="12" customHeight="1" x14ac:dyDescent="0.2">
      <c r="A39" s="24" t="s">
        <v>32</v>
      </c>
      <c r="B39" s="1" t="s">
        <v>21</v>
      </c>
      <c r="C39" s="9">
        <v>13</v>
      </c>
      <c r="D39" s="9">
        <v>8</v>
      </c>
      <c r="E39" s="9" t="s">
        <v>43</v>
      </c>
      <c r="F39" s="9">
        <v>5</v>
      </c>
      <c r="G39" t="s">
        <v>32</v>
      </c>
      <c r="H39" t="s">
        <v>32</v>
      </c>
    </row>
    <row r="40" spans="1:9" ht="12" customHeight="1" x14ac:dyDescent="0.2">
      <c r="A40" s="24" t="s">
        <v>32</v>
      </c>
      <c r="B40" s="1" t="s">
        <v>22</v>
      </c>
      <c r="C40" s="9">
        <v>8</v>
      </c>
      <c r="D40" s="9">
        <v>8</v>
      </c>
      <c r="E40" s="9" t="s">
        <v>43</v>
      </c>
      <c r="F40" s="9" t="s">
        <v>43</v>
      </c>
      <c r="G40" t="s">
        <v>32</v>
      </c>
      <c r="H40" t="s">
        <v>32</v>
      </c>
    </row>
    <row r="41" spans="1:9" ht="12" customHeight="1" x14ac:dyDescent="0.2">
      <c r="A41" s="24" t="s">
        <v>32</v>
      </c>
      <c r="B41" s="1" t="s">
        <v>23</v>
      </c>
      <c r="C41" s="9">
        <v>11</v>
      </c>
      <c r="D41" s="9">
        <v>11</v>
      </c>
      <c r="E41" s="9" t="s">
        <v>43</v>
      </c>
      <c r="F41" s="9" t="s">
        <v>43</v>
      </c>
      <c r="G41" t="s">
        <v>32</v>
      </c>
      <c r="H41" t="s">
        <v>32</v>
      </c>
    </row>
    <row r="42" spans="1:9" ht="12" customHeight="1" x14ac:dyDescent="0.2">
      <c r="A42" s="24" t="s">
        <v>32</v>
      </c>
      <c r="B42" s="1" t="s">
        <v>24</v>
      </c>
      <c r="C42" s="9">
        <v>10</v>
      </c>
      <c r="D42" s="9">
        <v>10</v>
      </c>
      <c r="E42" s="9" t="s">
        <v>43</v>
      </c>
      <c r="F42" s="9" t="s">
        <v>43</v>
      </c>
      <c r="G42" t="s">
        <v>32</v>
      </c>
      <c r="H42" t="s">
        <v>32</v>
      </c>
    </row>
    <row r="43" spans="1:9" ht="12" customHeight="1" x14ac:dyDescent="0.2">
      <c r="A43" s="24" t="s">
        <v>32</v>
      </c>
      <c r="B43" s="1" t="s">
        <v>25</v>
      </c>
      <c r="C43" s="9">
        <v>1</v>
      </c>
      <c r="D43" s="9">
        <v>1</v>
      </c>
      <c r="E43" s="9" t="s">
        <v>43</v>
      </c>
      <c r="F43" s="9" t="s">
        <v>43</v>
      </c>
      <c r="G43" t="s">
        <v>32</v>
      </c>
      <c r="H43" t="s">
        <v>32</v>
      </c>
    </row>
    <row r="44" spans="1:9" ht="12" customHeight="1" x14ac:dyDescent="0.2">
      <c r="A44" s="24" t="s">
        <v>32</v>
      </c>
      <c r="B44" s="1" t="s">
        <v>26</v>
      </c>
      <c r="C44" s="9">
        <v>3</v>
      </c>
      <c r="D44" s="9">
        <v>2</v>
      </c>
      <c r="E44" s="9" t="s">
        <v>43</v>
      </c>
      <c r="F44" s="9">
        <v>1</v>
      </c>
      <c r="G44" t="s">
        <v>32</v>
      </c>
      <c r="H44" t="s">
        <v>32</v>
      </c>
    </row>
    <row r="45" spans="1:9" ht="12" customHeight="1" x14ac:dyDescent="0.2">
      <c r="A45" s="24" t="s">
        <v>32</v>
      </c>
      <c r="B45" s="1" t="s">
        <v>27</v>
      </c>
      <c r="C45" s="9">
        <v>2</v>
      </c>
      <c r="D45" s="9">
        <v>1</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159</v>
      </c>
      <c r="D47" s="3">
        <v>86</v>
      </c>
      <c r="E47" s="3">
        <v>5</v>
      </c>
      <c r="F47" s="3">
        <v>68</v>
      </c>
    </row>
    <row r="48" spans="1:9" ht="12" customHeight="1" x14ac:dyDescent="0.2">
      <c r="A48" s="24" t="s">
        <v>32</v>
      </c>
      <c r="B48" s="1" t="s">
        <v>9</v>
      </c>
      <c r="C48" s="9">
        <v>2</v>
      </c>
      <c r="D48" s="9">
        <v>1</v>
      </c>
      <c r="E48" s="9" t="s">
        <v>43</v>
      </c>
      <c r="F48" s="9">
        <v>1</v>
      </c>
      <c r="G48" t="s">
        <v>32</v>
      </c>
      <c r="H48" t="s">
        <v>32</v>
      </c>
    </row>
    <row r="49" spans="1:8" ht="12" customHeight="1" x14ac:dyDescent="0.2">
      <c r="A49" s="24" t="s">
        <v>32</v>
      </c>
      <c r="B49" s="1" t="s">
        <v>10</v>
      </c>
      <c r="C49" s="9">
        <v>7</v>
      </c>
      <c r="D49" s="9">
        <v>5</v>
      </c>
      <c r="E49" s="9" t="s">
        <v>43</v>
      </c>
      <c r="F49" s="9">
        <v>2</v>
      </c>
      <c r="G49" t="s">
        <v>32</v>
      </c>
      <c r="H49" t="s">
        <v>32</v>
      </c>
    </row>
    <row r="50" spans="1:8" ht="12" customHeight="1" x14ac:dyDescent="0.2">
      <c r="A50" s="24" t="s">
        <v>32</v>
      </c>
      <c r="B50" s="1" t="s">
        <v>11</v>
      </c>
      <c r="C50" s="9">
        <v>7</v>
      </c>
      <c r="D50" s="9">
        <v>2</v>
      </c>
      <c r="E50" s="9">
        <v>1</v>
      </c>
      <c r="F50" s="9">
        <v>4</v>
      </c>
      <c r="G50" t="s">
        <v>32</v>
      </c>
      <c r="H50" t="s">
        <v>32</v>
      </c>
    </row>
    <row r="51" spans="1:8" ht="12" customHeight="1" x14ac:dyDescent="0.2">
      <c r="A51" s="24" t="s">
        <v>32</v>
      </c>
      <c r="B51" s="1" t="s">
        <v>12</v>
      </c>
      <c r="C51" s="9">
        <v>5</v>
      </c>
      <c r="D51" s="9">
        <v>3</v>
      </c>
      <c r="E51" s="9" t="s">
        <v>43</v>
      </c>
      <c r="F51" s="9">
        <v>2</v>
      </c>
      <c r="G51" t="s">
        <v>32</v>
      </c>
      <c r="H51" t="s">
        <v>32</v>
      </c>
    </row>
    <row r="52" spans="1:8" ht="12" customHeight="1" x14ac:dyDescent="0.2">
      <c r="A52" s="24" t="s">
        <v>32</v>
      </c>
      <c r="B52" s="1" t="s">
        <v>13</v>
      </c>
      <c r="C52" s="9">
        <v>5</v>
      </c>
      <c r="D52" s="9">
        <v>1</v>
      </c>
      <c r="E52" s="9" t="s">
        <v>43</v>
      </c>
      <c r="F52" s="9">
        <v>4</v>
      </c>
      <c r="G52" t="s">
        <v>32</v>
      </c>
      <c r="H52" t="s">
        <v>32</v>
      </c>
    </row>
    <row r="53" spans="1:8" ht="12" customHeight="1" x14ac:dyDescent="0.2">
      <c r="A53" s="24" t="s">
        <v>32</v>
      </c>
      <c r="B53" s="1" t="s">
        <v>14</v>
      </c>
      <c r="C53" s="9">
        <v>12</v>
      </c>
      <c r="D53" s="9">
        <v>4</v>
      </c>
      <c r="E53" s="9" t="s">
        <v>43</v>
      </c>
      <c r="F53" s="9">
        <v>8</v>
      </c>
      <c r="G53" t="s">
        <v>32</v>
      </c>
      <c r="H53" t="s">
        <v>32</v>
      </c>
    </row>
    <row r="54" spans="1:8" ht="12" customHeight="1" x14ac:dyDescent="0.2">
      <c r="A54" s="24" t="s">
        <v>32</v>
      </c>
      <c r="B54" s="1" t="s">
        <v>15</v>
      </c>
      <c r="C54" s="9">
        <v>15</v>
      </c>
      <c r="D54" s="9">
        <v>5</v>
      </c>
      <c r="E54" s="9" t="s">
        <v>43</v>
      </c>
      <c r="F54" s="9">
        <v>10</v>
      </c>
      <c r="G54" t="s">
        <v>32</v>
      </c>
      <c r="H54" t="s">
        <v>32</v>
      </c>
    </row>
    <row r="55" spans="1:8" ht="12" customHeight="1" x14ac:dyDescent="0.2">
      <c r="A55" s="24" t="s">
        <v>32</v>
      </c>
      <c r="B55" s="1" t="s">
        <v>16</v>
      </c>
      <c r="C55" s="9">
        <v>12</v>
      </c>
      <c r="D55" s="9">
        <v>5</v>
      </c>
      <c r="E55" s="9" t="s">
        <v>43</v>
      </c>
      <c r="F55" s="9">
        <v>7</v>
      </c>
      <c r="G55" t="s">
        <v>32</v>
      </c>
      <c r="H55" t="s">
        <v>32</v>
      </c>
    </row>
    <row r="56" spans="1:8" ht="12" customHeight="1" x14ac:dyDescent="0.2">
      <c r="A56" s="24" t="s">
        <v>32</v>
      </c>
      <c r="B56" s="1" t="s">
        <v>17</v>
      </c>
      <c r="C56" s="9">
        <v>7</v>
      </c>
      <c r="D56" s="9">
        <v>4</v>
      </c>
      <c r="E56" s="9">
        <v>1</v>
      </c>
      <c r="F56" s="9">
        <v>2</v>
      </c>
      <c r="G56" t="s">
        <v>32</v>
      </c>
      <c r="H56" t="s">
        <v>32</v>
      </c>
    </row>
    <row r="57" spans="1:8" ht="12" customHeight="1" x14ac:dyDescent="0.2">
      <c r="A57" s="24" t="s">
        <v>32</v>
      </c>
      <c r="B57" s="1" t="s">
        <v>18</v>
      </c>
      <c r="C57" s="9">
        <v>13</v>
      </c>
      <c r="D57" s="9">
        <v>6</v>
      </c>
      <c r="E57" s="9" t="s">
        <v>43</v>
      </c>
      <c r="F57" s="9">
        <v>7</v>
      </c>
      <c r="G57" t="s">
        <v>32</v>
      </c>
      <c r="H57" t="s">
        <v>32</v>
      </c>
    </row>
    <row r="58" spans="1:8" ht="12" customHeight="1" x14ac:dyDescent="0.2">
      <c r="A58" s="24" t="s">
        <v>32</v>
      </c>
      <c r="B58" s="1" t="s">
        <v>19</v>
      </c>
      <c r="C58" s="9">
        <v>18</v>
      </c>
      <c r="D58" s="9">
        <v>8</v>
      </c>
      <c r="E58" s="9">
        <v>1</v>
      </c>
      <c r="F58" s="9">
        <v>9</v>
      </c>
      <c r="G58" t="s">
        <v>32</v>
      </c>
      <c r="H58" t="s">
        <v>32</v>
      </c>
    </row>
    <row r="59" spans="1:8" ht="12" customHeight="1" x14ac:dyDescent="0.2">
      <c r="A59" s="24" t="s">
        <v>32</v>
      </c>
      <c r="B59" s="1" t="s">
        <v>20</v>
      </c>
      <c r="C59" s="9">
        <v>18</v>
      </c>
      <c r="D59" s="9">
        <v>10</v>
      </c>
      <c r="E59" s="9" t="s">
        <v>43</v>
      </c>
      <c r="F59" s="9">
        <v>8</v>
      </c>
      <c r="G59" t="s">
        <v>32</v>
      </c>
      <c r="H59" t="s">
        <v>32</v>
      </c>
    </row>
    <row r="60" spans="1:8" ht="12" customHeight="1" x14ac:dyDescent="0.2">
      <c r="A60" s="24" t="s">
        <v>32</v>
      </c>
      <c r="B60" s="1" t="s">
        <v>21</v>
      </c>
      <c r="C60" s="9">
        <v>6</v>
      </c>
      <c r="D60" s="9">
        <v>3</v>
      </c>
      <c r="E60" s="9" t="s">
        <v>43</v>
      </c>
      <c r="F60" s="9">
        <v>3</v>
      </c>
      <c r="G60" t="s">
        <v>32</v>
      </c>
      <c r="H60" t="s">
        <v>32</v>
      </c>
    </row>
    <row r="61" spans="1:8" ht="12" customHeight="1" x14ac:dyDescent="0.2">
      <c r="A61" s="24" t="s">
        <v>32</v>
      </c>
      <c r="B61" s="1" t="s">
        <v>22</v>
      </c>
      <c r="C61" s="9">
        <v>7</v>
      </c>
      <c r="D61" s="9">
        <v>6</v>
      </c>
      <c r="E61" s="9">
        <v>1</v>
      </c>
      <c r="F61" s="9" t="s">
        <v>43</v>
      </c>
      <c r="G61" t="s">
        <v>32</v>
      </c>
      <c r="H61" t="s">
        <v>32</v>
      </c>
    </row>
    <row r="62" spans="1:8" ht="12" customHeight="1" x14ac:dyDescent="0.2">
      <c r="A62" s="24" t="s">
        <v>32</v>
      </c>
      <c r="B62" s="1" t="s">
        <v>23</v>
      </c>
      <c r="C62" s="9">
        <v>7</v>
      </c>
      <c r="D62" s="9">
        <v>7</v>
      </c>
      <c r="E62" s="9" t="s">
        <v>43</v>
      </c>
      <c r="F62" s="9" t="s">
        <v>43</v>
      </c>
      <c r="G62" t="s">
        <v>32</v>
      </c>
      <c r="H62" t="s">
        <v>32</v>
      </c>
    </row>
    <row r="63" spans="1:8" ht="12" customHeight="1" x14ac:dyDescent="0.2">
      <c r="A63" s="24" t="s">
        <v>32</v>
      </c>
      <c r="B63" s="1" t="s">
        <v>24</v>
      </c>
      <c r="C63" s="9">
        <v>11</v>
      </c>
      <c r="D63" s="9">
        <v>9</v>
      </c>
      <c r="E63" s="9">
        <v>1</v>
      </c>
      <c r="F63" s="9">
        <v>1</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3</v>
      </c>
      <c r="D65" s="9">
        <v>3</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145</v>
      </c>
      <c r="D5" s="17">
        <v>70</v>
      </c>
      <c r="E5" s="17">
        <v>4</v>
      </c>
      <c r="F5" s="17">
        <v>71</v>
      </c>
    </row>
    <row r="6" spans="1:31" ht="12" customHeight="1" x14ac:dyDescent="0.2">
      <c r="A6" s="24" t="s">
        <v>32</v>
      </c>
      <c r="B6" s="1" t="s">
        <v>9</v>
      </c>
      <c r="C6" s="9">
        <v>5</v>
      </c>
      <c r="D6" s="9">
        <v>3</v>
      </c>
      <c r="E6" s="9" t="s">
        <v>43</v>
      </c>
      <c r="F6" s="9">
        <v>2</v>
      </c>
      <c r="G6" t="s">
        <v>32</v>
      </c>
      <c r="H6" t="s">
        <v>32</v>
      </c>
    </row>
    <row r="7" spans="1:31" ht="12" customHeight="1" x14ac:dyDescent="0.2">
      <c r="A7" s="24" t="s">
        <v>32</v>
      </c>
      <c r="B7" s="1" t="s">
        <v>10</v>
      </c>
      <c r="C7" s="9">
        <v>5</v>
      </c>
      <c r="D7" s="9">
        <v>3</v>
      </c>
      <c r="E7" s="9" t="s">
        <v>43</v>
      </c>
      <c r="F7" s="9">
        <v>2</v>
      </c>
      <c r="G7" t="s">
        <v>32</v>
      </c>
      <c r="H7" t="s">
        <v>32</v>
      </c>
    </row>
    <row r="8" spans="1:31" ht="12" customHeight="1" x14ac:dyDescent="0.2">
      <c r="A8" s="24" t="s">
        <v>32</v>
      </c>
      <c r="B8" s="1" t="s">
        <v>11</v>
      </c>
      <c r="C8" s="9">
        <v>7</v>
      </c>
      <c r="D8" s="9">
        <v>2</v>
      </c>
      <c r="E8" s="9">
        <v>1</v>
      </c>
      <c r="F8" s="9">
        <v>4</v>
      </c>
      <c r="G8" t="s">
        <v>32</v>
      </c>
      <c r="H8" t="s">
        <v>32</v>
      </c>
    </row>
    <row r="9" spans="1:31" ht="12" customHeight="1" x14ac:dyDescent="0.2">
      <c r="A9" s="24" t="s">
        <v>32</v>
      </c>
      <c r="B9" s="1" t="s">
        <v>12</v>
      </c>
      <c r="C9" s="9">
        <v>8</v>
      </c>
      <c r="D9" s="9">
        <v>2</v>
      </c>
      <c r="E9" s="9">
        <v>1</v>
      </c>
      <c r="F9" s="9">
        <v>5</v>
      </c>
      <c r="G9" t="s">
        <v>32</v>
      </c>
      <c r="H9" t="s">
        <v>32</v>
      </c>
    </row>
    <row r="10" spans="1:31" ht="12" customHeight="1" x14ac:dyDescent="0.2">
      <c r="A10" s="24" t="s">
        <v>32</v>
      </c>
      <c r="B10" s="1" t="s">
        <v>13</v>
      </c>
      <c r="C10" s="9">
        <v>9</v>
      </c>
      <c r="D10" s="9">
        <v>2</v>
      </c>
      <c r="E10" s="9" t="s">
        <v>43</v>
      </c>
      <c r="F10" s="9">
        <v>7</v>
      </c>
      <c r="G10" t="s">
        <v>32</v>
      </c>
      <c r="H10" t="s">
        <v>32</v>
      </c>
    </row>
    <row r="11" spans="1:31" ht="12" customHeight="1" x14ac:dyDescent="0.2">
      <c r="A11" s="24" t="s">
        <v>32</v>
      </c>
      <c r="B11" s="1" t="s">
        <v>14</v>
      </c>
      <c r="C11" s="9">
        <v>6</v>
      </c>
      <c r="D11" s="9">
        <v>1</v>
      </c>
      <c r="E11" s="9" t="s">
        <v>43</v>
      </c>
      <c r="F11" s="9">
        <v>5</v>
      </c>
      <c r="G11" t="s">
        <v>32</v>
      </c>
      <c r="H11" t="s">
        <v>32</v>
      </c>
    </row>
    <row r="12" spans="1:31" ht="12" customHeight="1" x14ac:dyDescent="0.2">
      <c r="A12" s="24" t="s">
        <v>32</v>
      </c>
      <c r="B12" s="1" t="s">
        <v>15</v>
      </c>
      <c r="C12" s="9">
        <v>12</v>
      </c>
      <c r="D12" s="9">
        <v>4</v>
      </c>
      <c r="E12" s="9" t="s">
        <v>43</v>
      </c>
      <c r="F12" s="9">
        <v>8</v>
      </c>
      <c r="G12" t="s">
        <v>32</v>
      </c>
      <c r="H12" t="s">
        <v>32</v>
      </c>
    </row>
    <row r="13" spans="1:31" ht="12" customHeight="1" x14ac:dyDescent="0.2">
      <c r="A13" s="24" t="s">
        <v>32</v>
      </c>
      <c r="B13" s="1" t="s">
        <v>16</v>
      </c>
      <c r="C13" s="9">
        <v>17</v>
      </c>
      <c r="D13" s="9">
        <v>7</v>
      </c>
      <c r="E13" s="9">
        <v>1</v>
      </c>
      <c r="F13" s="9">
        <v>9</v>
      </c>
      <c r="G13" t="s">
        <v>32</v>
      </c>
      <c r="H13" t="s">
        <v>32</v>
      </c>
    </row>
    <row r="14" spans="1:31" ht="12" customHeight="1" x14ac:dyDescent="0.2">
      <c r="A14" s="24" t="s">
        <v>32</v>
      </c>
      <c r="B14" s="1" t="s">
        <v>17</v>
      </c>
      <c r="C14" s="9">
        <v>7</v>
      </c>
      <c r="D14" s="9">
        <v>4</v>
      </c>
      <c r="E14" s="9" t="s">
        <v>43</v>
      </c>
      <c r="F14" s="9">
        <v>3</v>
      </c>
      <c r="G14" t="s">
        <v>32</v>
      </c>
      <c r="H14" t="s">
        <v>32</v>
      </c>
    </row>
    <row r="15" spans="1:31" ht="12" customHeight="1" x14ac:dyDescent="0.2">
      <c r="A15" s="24" t="s">
        <v>32</v>
      </c>
      <c r="B15" s="1" t="s">
        <v>18</v>
      </c>
      <c r="C15" s="9">
        <v>4</v>
      </c>
      <c r="D15" s="9">
        <v>2</v>
      </c>
      <c r="E15" s="9" t="s">
        <v>43</v>
      </c>
      <c r="F15" s="9">
        <v>2</v>
      </c>
      <c r="G15" t="s">
        <v>32</v>
      </c>
      <c r="H15" t="s">
        <v>32</v>
      </c>
    </row>
    <row r="16" spans="1:31" ht="12" customHeight="1" x14ac:dyDescent="0.2">
      <c r="A16" s="24" t="s">
        <v>32</v>
      </c>
      <c r="B16" s="1" t="s">
        <v>19</v>
      </c>
      <c r="C16" s="9">
        <v>14</v>
      </c>
      <c r="D16" s="9">
        <v>5</v>
      </c>
      <c r="E16" s="9" t="s">
        <v>43</v>
      </c>
      <c r="F16" s="9">
        <v>9</v>
      </c>
      <c r="G16" t="s">
        <v>32</v>
      </c>
      <c r="H16" t="s">
        <v>32</v>
      </c>
    </row>
    <row r="17" spans="1:9" ht="12" customHeight="1" x14ac:dyDescent="0.2">
      <c r="A17" s="24" t="s">
        <v>32</v>
      </c>
      <c r="B17" s="1" t="s">
        <v>20</v>
      </c>
      <c r="C17" s="9">
        <v>10</v>
      </c>
      <c r="D17" s="9">
        <v>3</v>
      </c>
      <c r="E17" s="9" t="s">
        <v>43</v>
      </c>
      <c r="F17" s="9">
        <v>7</v>
      </c>
      <c r="G17" t="s">
        <v>32</v>
      </c>
      <c r="H17" t="s">
        <v>32</v>
      </c>
    </row>
    <row r="18" spans="1:9" ht="12" customHeight="1" x14ac:dyDescent="0.2">
      <c r="A18" s="24" t="s">
        <v>32</v>
      </c>
      <c r="B18" s="1" t="s">
        <v>21</v>
      </c>
      <c r="C18" s="9">
        <v>6</v>
      </c>
      <c r="D18" s="9">
        <v>2</v>
      </c>
      <c r="E18" s="9">
        <v>1</v>
      </c>
      <c r="F18" s="9">
        <v>3</v>
      </c>
      <c r="G18" t="s">
        <v>32</v>
      </c>
      <c r="H18" t="s">
        <v>32</v>
      </c>
    </row>
    <row r="19" spans="1:9" ht="12" customHeight="1" x14ac:dyDescent="0.2">
      <c r="A19" s="24" t="s">
        <v>32</v>
      </c>
      <c r="B19" s="1" t="s">
        <v>22</v>
      </c>
      <c r="C19" s="9">
        <v>10</v>
      </c>
      <c r="D19" s="9">
        <v>8</v>
      </c>
      <c r="E19" s="9" t="s">
        <v>43</v>
      </c>
      <c r="F19" s="9">
        <v>2</v>
      </c>
      <c r="G19" t="s">
        <v>32</v>
      </c>
      <c r="H19" t="s">
        <v>32</v>
      </c>
    </row>
    <row r="20" spans="1:9" ht="12" customHeight="1" x14ac:dyDescent="0.2">
      <c r="A20" s="24" t="s">
        <v>32</v>
      </c>
      <c r="B20" s="1" t="s">
        <v>23</v>
      </c>
      <c r="C20" s="9">
        <v>6</v>
      </c>
      <c r="D20" s="9">
        <v>6</v>
      </c>
      <c r="E20" s="9" t="s">
        <v>43</v>
      </c>
      <c r="F20" s="9" t="s">
        <v>43</v>
      </c>
      <c r="G20" t="s">
        <v>32</v>
      </c>
      <c r="H20" t="s">
        <v>32</v>
      </c>
    </row>
    <row r="21" spans="1:9" ht="12" customHeight="1" x14ac:dyDescent="0.2">
      <c r="A21" s="24" t="s">
        <v>32</v>
      </c>
      <c r="B21" s="1" t="s">
        <v>24</v>
      </c>
      <c r="C21" s="9">
        <v>8</v>
      </c>
      <c r="D21" s="9">
        <v>7</v>
      </c>
      <c r="E21" s="9" t="s">
        <v>43</v>
      </c>
      <c r="F21" s="9">
        <v>1</v>
      </c>
      <c r="G21" t="s">
        <v>32</v>
      </c>
      <c r="H21" t="s">
        <v>32</v>
      </c>
    </row>
    <row r="22" spans="1:9" ht="12" customHeight="1" x14ac:dyDescent="0.2">
      <c r="A22" s="24" t="s">
        <v>32</v>
      </c>
      <c r="B22" s="1" t="s">
        <v>25</v>
      </c>
      <c r="C22" s="9">
        <v>4</v>
      </c>
      <c r="D22" s="9">
        <v>2</v>
      </c>
      <c r="E22" s="9" t="s">
        <v>43</v>
      </c>
      <c r="F22" s="9">
        <v>2</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v>4</v>
      </c>
      <c r="D24" s="9">
        <v>4</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72</v>
      </c>
      <c r="D26" s="3">
        <v>34</v>
      </c>
      <c r="E26" s="3">
        <v>1</v>
      </c>
      <c r="F26" s="3">
        <v>37</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3</v>
      </c>
      <c r="D28" s="9">
        <v>2</v>
      </c>
      <c r="E28" s="9" t="s">
        <v>43</v>
      </c>
      <c r="F28" s="9">
        <v>1</v>
      </c>
      <c r="G28" t="s">
        <v>32</v>
      </c>
      <c r="H28" t="s">
        <v>32</v>
      </c>
    </row>
    <row r="29" spans="1:9" ht="12" customHeight="1" x14ac:dyDescent="0.2">
      <c r="A29" s="24" t="s">
        <v>32</v>
      </c>
      <c r="B29" s="1" t="s">
        <v>11</v>
      </c>
      <c r="C29" s="9">
        <v>3</v>
      </c>
      <c r="D29" s="9" t="s">
        <v>43</v>
      </c>
      <c r="E29" s="9" t="s">
        <v>43</v>
      </c>
      <c r="F29" s="9">
        <v>3</v>
      </c>
      <c r="G29" t="s">
        <v>32</v>
      </c>
      <c r="H29" t="s">
        <v>32</v>
      </c>
    </row>
    <row r="30" spans="1:9" ht="12" customHeight="1" x14ac:dyDescent="0.2">
      <c r="A30" s="24" t="s">
        <v>32</v>
      </c>
      <c r="B30" s="1" t="s">
        <v>12</v>
      </c>
      <c r="C30" s="9">
        <v>5</v>
      </c>
      <c r="D30" s="9" t="s">
        <v>43</v>
      </c>
      <c r="E30" s="9">
        <v>1</v>
      </c>
      <c r="F30" s="9">
        <v>4</v>
      </c>
      <c r="G30" t="s">
        <v>32</v>
      </c>
      <c r="H30" t="s">
        <v>32</v>
      </c>
    </row>
    <row r="31" spans="1:9" ht="12" customHeight="1" x14ac:dyDescent="0.2">
      <c r="A31" s="24" t="s">
        <v>32</v>
      </c>
      <c r="B31" s="1" t="s">
        <v>13</v>
      </c>
      <c r="C31" s="9">
        <v>2</v>
      </c>
      <c r="D31" s="9">
        <v>1</v>
      </c>
      <c r="E31" s="9" t="s">
        <v>43</v>
      </c>
      <c r="F31" s="9">
        <v>1</v>
      </c>
      <c r="G31" t="s">
        <v>32</v>
      </c>
      <c r="H31" t="s">
        <v>32</v>
      </c>
    </row>
    <row r="32" spans="1:9" ht="12" customHeight="1" x14ac:dyDescent="0.2">
      <c r="A32" s="24" t="s">
        <v>32</v>
      </c>
      <c r="B32" s="1" t="s">
        <v>14</v>
      </c>
      <c r="C32" s="9">
        <v>3</v>
      </c>
      <c r="D32" s="9">
        <v>1</v>
      </c>
      <c r="E32" s="9" t="s">
        <v>43</v>
      </c>
      <c r="F32" s="9">
        <v>2</v>
      </c>
      <c r="G32" t="s">
        <v>32</v>
      </c>
      <c r="H32" t="s">
        <v>32</v>
      </c>
    </row>
    <row r="33" spans="1:9" ht="12" customHeight="1" x14ac:dyDescent="0.2">
      <c r="A33" s="24" t="s">
        <v>32</v>
      </c>
      <c r="B33" s="1" t="s">
        <v>15</v>
      </c>
      <c r="C33" s="9">
        <v>7</v>
      </c>
      <c r="D33" s="9">
        <v>3</v>
      </c>
      <c r="E33" s="9" t="s">
        <v>43</v>
      </c>
      <c r="F33" s="9">
        <v>4</v>
      </c>
      <c r="G33" t="s">
        <v>32</v>
      </c>
      <c r="H33" t="s">
        <v>32</v>
      </c>
    </row>
    <row r="34" spans="1:9" ht="12" customHeight="1" x14ac:dyDescent="0.2">
      <c r="A34" s="24" t="s">
        <v>32</v>
      </c>
      <c r="B34" s="1" t="s">
        <v>16</v>
      </c>
      <c r="C34" s="9">
        <v>6</v>
      </c>
      <c r="D34" s="9">
        <v>3</v>
      </c>
      <c r="E34" s="9" t="s">
        <v>43</v>
      </c>
      <c r="F34" s="9">
        <v>3</v>
      </c>
      <c r="G34" t="s">
        <v>32</v>
      </c>
      <c r="H34" t="s">
        <v>32</v>
      </c>
    </row>
    <row r="35" spans="1:9" ht="12" customHeight="1" x14ac:dyDescent="0.2">
      <c r="A35" s="24" t="s">
        <v>32</v>
      </c>
      <c r="B35" s="1" t="s">
        <v>17</v>
      </c>
      <c r="C35" s="9">
        <v>4</v>
      </c>
      <c r="D35" s="9">
        <v>2</v>
      </c>
      <c r="E35" s="9" t="s">
        <v>43</v>
      </c>
      <c r="F35" s="9">
        <v>2</v>
      </c>
      <c r="G35" t="s">
        <v>32</v>
      </c>
      <c r="H35" t="s">
        <v>32</v>
      </c>
    </row>
    <row r="36" spans="1:9" ht="12" customHeight="1" x14ac:dyDescent="0.2">
      <c r="A36" s="24" t="s">
        <v>32</v>
      </c>
      <c r="B36" s="1" t="s">
        <v>18</v>
      </c>
      <c r="C36" s="9">
        <v>3</v>
      </c>
      <c r="D36" s="9">
        <v>1</v>
      </c>
      <c r="E36" s="9" t="s">
        <v>43</v>
      </c>
      <c r="F36" s="9">
        <v>2</v>
      </c>
      <c r="G36" t="s">
        <v>32</v>
      </c>
      <c r="H36" t="s">
        <v>32</v>
      </c>
    </row>
    <row r="37" spans="1:9" ht="12" customHeight="1" x14ac:dyDescent="0.2">
      <c r="A37" s="24" t="s">
        <v>32</v>
      </c>
      <c r="B37" s="1" t="s">
        <v>19</v>
      </c>
      <c r="C37" s="9">
        <v>9</v>
      </c>
      <c r="D37" s="9">
        <v>3</v>
      </c>
      <c r="E37" s="9" t="s">
        <v>43</v>
      </c>
      <c r="F37" s="9">
        <v>6</v>
      </c>
      <c r="G37" t="s">
        <v>32</v>
      </c>
      <c r="H37" t="s">
        <v>32</v>
      </c>
    </row>
    <row r="38" spans="1:9" ht="12" customHeight="1" x14ac:dyDescent="0.2">
      <c r="A38" s="24" t="s">
        <v>32</v>
      </c>
      <c r="B38" s="1" t="s">
        <v>20</v>
      </c>
      <c r="C38" s="9">
        <v>6</v>
      </c>
      <c r="D38" s="9">
        <v>2</v>
      </c>
      <c r="E38" s="9" t="s">
        <v>43</v>
      </c>
      <c r="F38" s="9">
        <v>4</v>
      </c>
      <c r="G38" t="s">
        <v>32</v>
      </c>
      <c r="H38" t="s">
        <v>32</v>
      </c>
    </row>
    <row r="39" spans="1:9" ht="12" customHeight="1" x14ac:dyDescent="0.2">
      <c r="A39" s="24" t="s">
        <v>32</v>
      </c>
      <c r="B39" s="1" t="s">
        <v>21</v>
      </c>
      <c r="C39" s="9">
        <v>2</v>
      </c>
      <c r="D39" s="9">
        <v>1</v>
      </c>
      <c r="E39" s="9" t="s">
        <v>43</v>
      </c>
      <c r="F39" s="9">
        <v>1</v>
      </c>
      <c r="G39" t="s">
        <v>32</v>
      </c>
      <c r="H39" t="s">
        <v>32</v>
      </c>
    </row>
    <row r="40" spans="1:9" ht="12" customHeight="1" x14ac:dyDescent="0.2">
      <c r="A40" s="24" t="s">
        <v>32</v>
      </c>
      <c r="B40" s="1" t="s">
        <v>22</v>
      </c>
      <c r="C40" s="9">
        <v>5</v>
      </c>
      <c r="D40" s="9">
        <v>3</v>
      </c>
      <c r="E40" s="9" t="s">
        <v>43</v>
      </c>
      <c r="F40" s="9">
        <v>2</v>
      </c>
      <c r="G40" t="s">
        <v>32</v>
      </c>
      <c r="H40" t="s">
        <v>32</v>
      </c>
    </row>
    <row r="41" spans="1:9" ht="12" customHeight="1" x14ac:dyDescent="0.2">
      <c r="A41" s="24" t="s">
        <v>32</v>
      </c>
      <c r="B41" s="1" t="s">
        <v>23</v>
      </c>
      <c r="C41" s="9">
        <v>3</v>
      </c>
      <c r="D41" s="9">
        <v>3</v>
      </c>
      <c r="E41" s="9" t="s">
        <v>43</v>
      </c>
      <c r="F41" s="9" t="s">
        <v>43</v>
      </c>
      <c r="G41" t="s">
        <v>32</v>
      </c>
      <c r="H41" t="s">
        <v>32</v>
      </c>
    </row>
    <row r="42" spans="1:9" ht="12" customHeight="1" x14ac:dyDescent="0.2">
      <c r="A42" s="24" t="s">
        <v>32</v>
      </c>
      <c r="B42" s="1" t="s">
        <v>24</v>
      </c>
      <c r="C42" s="9">
        <v>5</v>
      </c>
      <c r="D42" s="9">
        <v>4</v>
      </c>
      <c r="E42" s="9" t="s">
        <v>43</v>
      </c>
      <c r="F42" s="9">
        <v>1</v>
      </c>
      <c r="G42" t="s">
        <v>32</v>
      </c>
      <c r="H42" t="s">
        <v>32</v>
      </c>
    </row>
    <row r="43" spans="1:9" ht="12" customHeight="1" x14ac:dyDescent="0.2">
      <c r="A43" s="24" t="s">
        <v>32</v>
      </c>
      <c r="B43" s="1" t="s">
        <v>25</v>
      </c>
      <c r="C43" s="9">
        <v>3</v>
      </c>
      <c r="D43" s="9">
        <v>2</v>
      </c>
      <c r="E43" s="9" t="s">
        <v>43</v>
      </c>
      <c r="F43" s="9">
        <v>1</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73</v>
      </c>
      <c r="D47" s="3">
        <v>36</v>
      </c>
      <c r="E47" s="3">
        <v>3</v>
      </c>
      <c r="F47" s="3">
        <v>34</v>
      </c>
    </row>
    <row r="48" spans="1:9" ht="12" customHeight="1" x14ac:dyDescent="0.2">
      <c r="A48" s="24" t="s">
        <v>32</v>
      </c>
      <c r="B48" s="1" t="s">
        <v>9</v>
      </c>
      <c r="C48" s="9">
        <v>5</v>
      </c>
      <c r="D48" s="9">
        <v>3</v>
      </c>
      <c r="E48" s="9" t="s">
        <v>43</v>
      </c>
      <c r="F48" s="9">
        <v>2</v>
      </c>
      <c r="G48" t="s">
        <v>32</v>
      </c>
      <c r="H48" t="s">
        <v>32</v>
      </c>
    </row>
    <row r="49" spans="1:8" ht="12" customHeight="1" x14ac:dyDescent="0.2">
      <c r="A49" s="24" t="s">
        <v>32</v>
      </c>
      <c r="B49" s="1" t="s">
        <v>10</v>
      </c>
      <c r="C49" s="9">
        <v>2</v>
      </c>
      <c r="D49" s="9">
        <v>1</v>
      </c>
      <c r="E49" s="9" t="s">
        <v>43</v>
      </c>
      <c r="F49" s="9">
        <v>1</v>
      </c>
      <c r="G49" t="s">
        <v>32</v>
      </c>
      <c r="H49" t="s">
        <v>32</v>
      </c>
    </row>
    <row r="50" spans="1:8" ht="12" customHeight="1" x14ac:dyDescent="0.2">
      <c r="A50" s="24" t="s">
        <v>32</v>
      </c>
      <c r="B50" s="1" t="s">
        <v>11</v>
      </c>
      <c r="C50" s="9">
        <v>4</v>
      </c>
      <c r="D50" s="9">
        <v>2</v>
      </c>
      <c r="E50" s="9">
        <v>1</v>
      </c>
      <c r="F50" s="9">
        <v>1</v>
      </c>
      <c r="G50" t="s">
        <v>32</v>
      </c>
      <c r="H50" t="s">
        <v>32</v>
      </c>
    </row>
    <row r="51" spans="1:8" ht="12" customHeight="1" x14ac:dyDescent="0.2">
      <c r="A51" s="24" t="s">
        <v>32</v>
      </c>
      <c r="B51" s="1" t="s">
        <v>12</v>
      </c>
      <c r="C51" s="9">
        <v>3</v>
      </c>
      <c r="D51" s="9">
        <v>2</v>
      </c>
      <c r="E51" s="9" t="s">
        <v>43</v>
      </c>
      <c r="F51" s="9">
        <v>1</v>
      </c>
      <c r="G51" t="s">
        <v>32</v>
      </c>
      <c r="H51" t="s">
        <v>32</v>
      </c>
    </row>
    <row r="52" spans="1:8" ht="12" customHeight="1" x14ac:dyDescent="0.2">
      <c r="A52" s="24" t="s">
        <v>32</v>
      </c>
      <c r="B52" s="1" t="s">
        <v>13</v>
      </c>
      <c r="C52" s="9">
        <v>7</v>
      </c>
      <c r="D52" s="9">
        <v>1</v>
      </c>
      <c r="E52" s="9" t="s">
        <v>43</v>
      </c>
      <c r="F52" s="9">
        <v>6</v>
      </c>
      <c r="G52" t="s">
        <v>32</v>
      </c>
      <c r="H52" t="s">
        <v>32</v>
      </c>
    </row>
    <row r="53" spans="1:8" ht="12" customHeight="1" x14ac:dyDescent="0.2">
      <c r="A53" s="24" t="s">
        <v>32</v>
      </c>
      <c r="B53" s="1" t="s">
        <v>14</v>
      </c>
      <c r="C53" s="9">
        <v>3</v>
      </c>
      <c r="D53" s="9" t="s">
        <v>43</v>
      </c>
      <c r="E53" s="9" t="s">
        <v>43</v>
      </c>
      <c r="F53" s="9">
        <v>3</v>
      </c>
      <c r="G53" t="s">
        <v>32</v>
      </c>
      <c r="H53" t="s">
        <v>32</v>
      </c>
    </row>
    <row r="54" spans="1:8" ht="12" customHeight="1" x14ac:dyDescent="0.2">
      <c r="A54" s="24" t="s">
        <v>32</v>
      </c>
      <c r="B54" s="1" t="s">
        <v>15</v>
      </c>
      <c r="C54" s="9">
        <v>5</v>
      </c>
      <c r="D54" s="9">
        <v>1</v>
      </c>
      <c r="E54" s="9" t="s">
        <v>43</v>
      </c>
      <c r="F54" s="9">
        <v>4</v>
      </c>
      <c r="G54" t="s">
        <v>32</v>
      </c>
      <c r="H54" t="s">
        <v>32</v>
      </c>
    </row>
    <row r="55" spans="1:8" ht="12" customHeight="1" x14ac:dyDescent="0.2">
      <c r="A55" s="24" t="s">
        <v>32</v>
      </c>
      <c r="B55" s="1" t="s">
        <v>16</v>
      </c>
      <c r="C55" s="9">
        <v>11</v>
      </c>
      <c r="D55" s="9">
        <v>4</v>
      </c>
      <c r="E55" s="9">
        <v>1</v>
      </c>
      <c r="F55" s="9">
        <v>6</v>
      </c>
      <c r="G55" t="s">
        <v>32</v>
      </c>
      <c r="H55" t="s">
        <v>32</v>
      </c>
    </row>
    <row r="56" spans="1:8" ht="12" customHeight="1" x14ac:dyDescent="0.2">
      <c r="A56" s="24" t="s">
        <v>32</v>
      </c>
      <c r="B56" s="1" t="s">
        <v>17</v>
      </c>
      <c r="C56" s="9">
        <v>3</v>
      </c>
      <c r="D56" s="9">
        <v>2</v>
      </c>
      <c r="E56" s="9" t="s">
        <v>43</v>
      </c>
      <c r="F56" s="9">
        <v>1</v>
      </c>
      <c r="G56" t="s">
        <v>32</v>
      </c>
      <c r="H56" t="s">
        <v>32</v>
      </c>
    </row>
    <row r="57" spans="1:8" ht="12" customHeight="1" x14ac:dyDescent="0.2">
      <c r="A57" s="24" t="s">
        <v>32</v>
      </c>
      <c r="B57" s="1" t="s">
        <v>18</v>
      </c>
      <c r="C57" s="9">
        <v>1</v>
      </c>
      <c r="D57" s="9">
        <v>1</v>
      </c>
      <c r="E57" s="9" t="s">
        <v>43</v>
      </c>
      <c r="F57" s="9" t="s">
        <v>43</v>
      </c>
      <c r="G57" t="s">
        <v>32</v>
      </c>
      <c r="H57" t="s">
        <v>32</v>
      </c>
    </row>
    <row r="58" spans="1:8" ht="12" customHeight="1" x14ac:dyDescent="0.2">
      <c r="A58" s="24" t="s">
        <v>32</v>
      </c>
      <c r="B58" s="1" t="s">
        <v>19</v>
      </c>
      <c r="C58" s="9">
        <v>5</v>
      </c>
      <c r="D58" s="9">
        <v>2</v>
      </c>
      <c r="E58" s="9" t="s">
        <v>43</v>
      </c>
      <c r="F58" s="9">
        <v>3</v>
      </c>
      <c r="G58" t="s">
        <v>32</v>
      </c>
      <c r="H58" t="s">
        <v>32</v>
      </c>
    </row>
    <row r="59" spans="1:8" ht="12" customHeight="1" x14ac:dyDescent="0.2">
      <c r="A59" s="24" t="s">
        <v>32</v>
      </c>
      <c r="B59" s="1" t="s">
        <v>20</v>
      </c>
      <c r="C59" s="9">
        <v>4</v>
      </c>
      <c r="D59" s="9">
        <v>1</v>
      </c>
      <c r="E59" s="9" t="s">
        <v>43</v>
      </c>
      <c r="F59" s="9">
        <v>3</v>
      </c>
      <c r="G59" t="s">
        <v>32</v>
      </c>
      <c r="H59" t="s">
        <v>32</v>
      </c>
    </row>
    <row r="60" spans="1:8" ht="12" customHeight="1" x14ac:dyDescent="0.2">
      <c r="A60" s="24" t="s">
        <v>32</v>
      </c>
      <c r="B60" s="1" t="s">
        <v>21</v>
      </c>
      <c r="C60" s="9">
        <v>4</v>
      </c>
      <c r="D60" s="9">
        <v>1</v>
      </c>
      <c r="E60" s="9">
        <v>1</v>
      </c>
      <c r="F60" s="9">
        <v>2</v>
      </c>
      <c r="G60" t="s">
        <v>32</v>
      </c>
      <c r="H60" t="s">
        <v>32</v>
      </c>
    </row>
    <row r="61" spans="1:8" ht="12" customHeight="1" x14ac:dyDescent="0.2">
      <c r="A61" s="24" t="s">
        <v>32</v>
      </c>
      <c r="B61" s="1" t="s">
        <v>22</v>
      </c>
      <c r="C61" s="9">
        <v>5</v>
      </c>
      <c r="D61" s="9">
        <v>5</v>
      </c>
      <c r="E61" s="9" t="s">
        <v>43</v>
      </c>
      <c r="F61" s="9" t="s">
        <v>43</v>
      </c>
      <c r="G61" t="s">
        <v>32</v>
      </c>
      <c r="H61" t="s">
        <v>32</v>
      </c>
    </row>
    <row r="62" spans="1:8" ht="12" customHeight="1" x14ac:dyDescent="0.2">
      <c r="A62" s="24" t="s">
        <v>32</v>
      </c>
      <c r="B62" s="1" t="s">
        <v>23</v>
      </c>
      <c r="C62" s="9">
        <v>3</v>
      </c>
      <c r="D62" s="9">
        <v>3</v>
      </c>
      <c r="E62" s="9" t="s">
        <v>43</v>
      </c>
      <c r="F62" s="9" t="s">
        <v>43</v>
      </c>
      <c r="G62" t="s">
        <v>32</v>
      </c>
      <c r="H62" t="s">
        <v>32</v>
      </c>
    </row>
    <row r="63" spans="1:8" ht="12" customHeight="1" x14ac:dyDescent="0.2">
      <c r="A63" s="24" t="s">
        <v>32</v>
      </c>
      <c r="B63" s="1" t="s">
        <v>24</v>
      </c>
      <c r="C63" s="9">
        <v>3</v>
      </c>
      <c r="D63" s="9">
        <v>3</v>
      </c>
      <c r="E63" s="9" t="s">
        <v>43</v>
      </c>
      <c r="F63" s="9" t="s">
        <v>43</v>
      </c>
      <c r="G63" t="s">
        <v>32</v>
      </c>
      <c r="H63" t="s">
        <v>32</v>
      </c>
    </row>
    <row r="64" spans="1:8" ht="12" customHeight="1" x14ac:dyDescent="0.2">
      <c r="A64" s="24" t="s">
        <v>32</v>
      </c>
      <c r="B64" s="1" t="s">
        <v>25</v>
      </c>
      <c r="C64" s="9">
        <v>1</v>
      </c>
      <c r="D64" s="9" t="s">
        <v>43</v>
      </c>
      <c r="E64" s="9" t="s">
        <v>43</v>
      </c>
      <c r="F64" s="9">
        <v>1</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117</v>
      </c>
      <c r="D5" s="17">
        <v>64</v>
      </c>
      <c r="E5" s="17">
        <v>2</v>
      </c>
      <c r="F5" s="17">
        <v>51</v>
      </c>
    </row>
    <row r="6" spans="1:31" ht="12" customHeight="1" x14ac:dyDescent="0.2">
      <c r="A6" s="24" t="s">
        <v>32</v>
      </c>
      <c r="B6" s="1" t="s">
        <v>9</v>
      </c>
      <c r="C6" s="9">
        <v>1</v>
      </c>
      <c r="D6" s="9">
        <v>1</v>
      </c>
      <c r="E6" s="9" t="s">
        <v>43</v>
      </c>
      <c r="F6" s="9" t="s">
        <v>43</v>
      </c>
      <c r="G6" t="s">
        <v>32</v>
      </c>
      <c r="H6" t="s">
        <v>32</v>
      </c>
    </row>
    <row r="7" spans="1:31" ht="12" customHeight="1" x14ac:dyDescent="0.2">
      <c r="A7" s="24" t="s">
        <v>32</v>
      </c>
      <c r="B7" s="1" t="s">
        <v>10</v>
      </c>
      <c r="C7" s="9">
        <v>2</v>
      </c>
      <c r="D7" s="9">
        <v>1</v>
      </c>
      <c r="E7" s="9" t="s">
        <v>43</v>
      </c>
      <c r="F7" s="9">
        <v>1</v>
      </c>
      <c r="G7" t="s">
        <v>32</v>
      </c>
      <c r="H7" t="s">
        <v>32</v>
      </c>
    </row>
    <row r="8" spans="1:31" ht="12" customHeight="1" x14ac:dyDescent="0.2">
      <c r="A8" s="24" t="s">
        <v>32</v>
      </c>
      <c r="B8" s="1" t="s">
        <v>11</v>
      </c>
      <c r="C8" s="9">
        <v>4</v>
      </c>
      <c r="D8" s="9">
        <v>2</v>
      </c>
      <c r="E8" s="9" t="s">
        <v>43</v>
      </c>
      <c r="F8" s="9">
        <v>2</v>
      </c>
      <c r="G8" t="s">
        <v>32</v>
      </c>
      <c r="H8" t="s">
        <v>32</v>
      </c>
    </row>
    <row r="9" spans="1:31" ht="12" customHeight="1" x14ac:dyDescent="0.2">
      <c r="A9" s="24" t="s">
        <v>32</v>
      </c>
      <c r="B9" s="1" t="s">
        <v>12</v>
      </c>
      <c r="C9" s="9">
        <v>9</v>
      </c>
      <c r="D9" s="9">
        <v>6</v>
      </c>
      <c r="E9" s="9" t="s">
        <v>43</v>
      </c>
      <c r="F9" s="9">
        <v>3</v>
      </c>
      <c r="G9" t="s">
        <v>32</v>
      </c>
      <c r="H9" t="s">
        <v>32</v>
      </c>
    </row>
    <row r="10" spans="1:31" ht="12" customHeight="1" x14ac:dyDescent="0.2">
      <c r="A10" s="24" t="s">
        <v>32</v>
      </c>
      <c r="B10" s="1" t="s">
        <v>13</v>
      </c>
      <c r="C10" s="9">
        <v>10</v>
      </c>
      <c r="D10" s="9">
        <v>2</v>
      </c>
      <c r="E10" s="9" t="s">
        <v>43</v>
      </c>
      <c r="F10" s="9">
        <v>8</v>
      </c>
      <c r="G10" t="s">
        <v>32</v>
      </c>
      <c r="H10" t="s">
        <v>32</v>
      </c>
    </row>
    <row r="11" spans="1:31" ht="12" customHeight="1" x14ac:dyDescent="0.2">
      <c r="A11" s="24" t="s">
        <v>32</v>
      </c>
      <c r="B11" s="1" t="s">
        <v>14</v>
      </c>
      <c r="C11" s="9">
        <v>6</v>
      </c>
      <c r="D11" s="9">
        <v>1</v>
      </c>
      <c r="E11" s="9">
        <v>1</v>
      </c>
      <c r="F11" s="9">
        <v>4</v>
      </c>
      <c r="G11" t="s">
        <v>32</v>
      </c>
      <c r="H11" t="s">
        <v>32</v>
      </c>
    </row>
    <row r="12" spans="1:31" ht="12" customHeight="1" x14ac:dyDescent="0.2">
      <c r="A12" s="24" t="s">
        <v>32</v>
      </c>
      <c r="B12" s="1" t="s">
        <v>15</v>
      </c>
      <c r="C12" s="9">
        <v>14</v>
      </c>
      <c r="D12" s="9">
        <v>2</v>
      </c>
      <c r="E12" s="9" t="s">
        <v>43</v>
      </c>
      <c r="F12" s="9">
        <v>12</v>
      </c>
      <c r="G12" t="s">
        <v>32</v>
      </c>
      <c r="H12" t="s">
        <v>32</v>
      </c>
    </row>
    <row r="13" spans="1:31" ht="12" customHeight="1" x14ac:dyDescent="0.2">
      <c r="A13" s="24" t="s">
        <v>32</v>
      </c>
      <c r="B13" s="1" t="s">
        <v>16</v>
      </c>
      <c r="C13" s="9">
        <v>11</v>
      </c>
      <c r="D13" s="9">
        <v>6</v>
      </c>
      <c r="E13" s="9">
        <v>1</v>
      </c>
      <c r="F13" s="9">
        <v>4</v>
      </c>
      <c r="G13" t="s">
        <v>32</v>
      </c>
      <c r="H13" t="s">
        <v>32</v>
      </c>
    </row>
    <row r="14" spans="1:31" ht="12" customHeight="1" x14ac:dyDescent="0.2">
      <c r="A14" s="24" t="s">
        <v>32</v>
      </c>
      <c r="B14" s="1" t="s">
        <v>17</v>
      </c>
      <c r="C14" s="9">
        <v>8</v>
      </c>
      <c r="D14" s="9">
        <v>4</v>
      </c>
      <c r="E14" s="9" t="s">
        <v>43</v>
      </c>
      <c r="F14" s="9">
        <v>4</v>
      </c>
      <c r="G14" t="s">
        <v>32</v>
      </c>
      <c r="H14" t="s">
        <v>32</v>
      </c>
    </row>
    <row r="15" spans="1:31" ht="12" customHeight="1" x14ac:dyDescent="0.2">
      <c r="A15" s="24" t="s">
        <v>32</v>
      </c>
      <c r="B15" s="1" t="s">
        <v>18</v>
      </c>
      <c r="C15" s="9">
        <v>12</v>
      </c>
      <c r="D15" s="9">
        <v>7</v>
      </c>
      <c r="E15" s="9" t="s">
        <v>43</v>
      </c>
      <c r="F15" s="9">
        <v>5</v>
      </c>
      <c r="G15" t="s">
        <v>32</v>
      </c>
      <c r="H15" t="s">
        <v>32</v>
      </c>
    </row>
    <row r="16" spans="1:31" ht="12" customHeight="1" x14ac:dyDescent="0.2">
      <c r="A16" s="24" t="s">
        <v>32</v>
      </c>
      <c r="B16" s="1" t="s">
        <v>19</v>
      </c>
      <c r="C16" s="9">
        <v>8</v>
      </c>
      <c r="D16" s="9">
        <v>7</v>
      </c>
      <c r="E16" s="9" t="s">
        <v>43</v>
      </c>
      <c r="F16" s="9">
        <v>1</v>
      </c>
      <c r="G16" t="s">
        <v>32</v>
      </c>
      <c r="H16" t="s">
        <v>32</v>
      </c>
    </row>
    <row r="17" spans="1:9" ht="12" customHeight="1" x14ac:dyDescent="0.2">
      <c r="A17" s="24" t="s">
        <v>32</v>
      </c>
      <c r="B17" s="1" t="s">
        <v>20</v>
      </c>
      <c r="C17" s="9">
        <v>4</v>
      </c>
      <c r="D17" s="9">
        <v>1</v>
      </c>
      <c r="E17" s="9" t="s">
        <v>43</v>
      </c>
      <c r="F17" s="9">
        <v>3</v>
      </c>
      <c r="G17" t="s">
        <v>32</v>
      </c>
      <c r="H17" t="s">
        <v>32</v>
      </c>
    </row>
    <row r="18" spans="1:9" ht="12" customHeight="1" x14ac:dyDescent="0.2">
      <c r="A18" s="24" t="s">
        <v>32</v>
      </c>
      <c r="B18" s="1" t="s">
        <v>21</v>
      </c>
      <c r="C18" s="9">
        <v>9</v>
      </c>
      <c r="D18" s="9">
        <v>6</v>
      </c>
      <c r="E18" s="9" t="s">
        <v>43</v>
      </c>
      <c r="F18" s="9">
        <v>3</v>
      </c>
      <c r="G18" t="s">
        <v>32</v>
      </c>
      <c r="H18" t="s">
        <v>32</v>
      </c>
    </row>
    <row r="19" spans="1:9" ht="12" customHeight="1" x14ac:dyDescent="0.2">
      <c r="A19" s="24" t="s">
        <v>32</v>
      </c>
      <c r="B19" s="1" t="s">
        <v>22</v>
      </c>
      <c r="C19" s="9">
        <v>4</v>
      </c>
      <c r="D19" s="9">
        <v>4</v>
      </c>
      <c r="E19" s="9" t="s">
        <v>43</v>
      </c>
      <c r="F19" s="9" t="s">
        <v>43</v>
      </c>
      <c r="G19" t="s">
        <v>32</v>
      </c>
      <c r="H19" t="s">
        <v>32</v>
      </c>
    </row>
    <row r="20" spans="1:9" ht="12" customHeight="1" x14ac:dyDescent="0.2">
      <c r="A20" s="24" t="s">
        <v>32</v>
      </c>
      <c r="B20" s="1" t="s">
        <v>23</v>
      </c>
      <c r="C20" s="9">
        <v>8</v>
      </c>
      <c r="D20" s="9">
        <v>8</v>
      </c>
      <c r="E20" s="9" t="s">
        <v>43</v>
      </c>
      <c r="F20" s="9" t="s">
        <v>43</v>
      </c>
      <c r="G20" t="s">
        <v>32</v>
      </c>
      <c r="H20" t="s">
        <v>32</v>
      </c>
    </row>
    <row r="21" spans="1:9" ht="12" customHeight="1" x14ac:dyDescent="0.2">
      <c r="A21" s="24" t="s">
        <v>32</v>
      </c>
      <c r="B21" s="1" t="s">
        <v>24</v>
      </c>
      <c r="C21" s="9">
        <v>2</v>
      </c>
      <c r="D21" s="9">
        <v>1</v>
      </c>
      <c r="E21" s="9" t="s">
        <v>43</v>
      </c>
      <c r="F21" s="9">
        <v>1</v>
      </c>
      <c r="G21" t="s">
        <v>32</v>
      </c>
      <c r="H21" t="s">
        <v>32</v>
      </c>
    </row>
    <row r="22" spans="1:9" ht="12" customHeight="1" x14ac:dyDescent="0.2">
      <c r="A22" s="24" t="s">
        <v>32</v>
      </c>
      <c r="B22" s="1" t="s">
        <v>25</v>
      </c>
      <c r="C22" s="9">
        <v>4</v>
      </c>
      <c r="D22" s="9">
        <v>4</v>
      </c>
      <c r="E22" s="9" t="s">
        <v>43</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59</v>
      </c>
      <c r="D26" s="3">
        <v>30</v>
      </c>
      <c r="E26" s="3">
        <v>2</v>
      </c>
      <c r="F26" s="3">
        <v>27</v>
      </c>
    </row>
    <row r="27" spans="1:9" ht="12" customHeight="1" x14ac:dyDescent="0.2">
      <c r="A27" s="24" t="s">
        <v>32</v>
      </c>
      <c r="B27" s="1" t="s">
        <v>9</v>
      </c>
      <c r="C27" s="9">
        <v>1</v>
      </c>
      <c r="D27" s="9">
        <v>1</v>
      </c>
      <c r="E27" s="9" t="s">
        <v>43</v>
      </c>
      <c r="F27" s="9" t="s">
        <v>43</v>
      </c>
      <c r="G27" t="s">
        <v>32</v>
      </c>
      <c r="H27" t="s">
        <v>32</v>
      </c>
    </row>
    <row r="28" spans="1:9" ht="12" customHeight="1" x14ac:dyDescent="0.2">
      <c r="A28" s="24" t="s">
        <v>32</v>
      </c>
      <c r="B28" s="1" t="s">
        <v>10</v>
      </c>
      <c r="C28" s="9" t="s">
        <v>43</v>
      </c>
      <c r="D28" s="9" t="s">
        <v>43</v>
      </c>
      <c r="E28" s="9" t="s">
        <v>43</v>
      </c>
      <c r="F28" s="9" t="s">
        <v>43</v>
      </c>
      <c r="G28" t="s">
        <v>32</v>
      </c>
      <c r="H28" t="s">
        <v>32</v>
      </c>
      <c r="I28" t="s">
        <v>32</v>
      </c>
    </row>
    <row r="29" spans="1:9" ht="12" customHeight="1" x14ac:dyDescent="0.2">
      <c r="A29" s="24" t="s">
        <v>32</v>
      </c>
      <c r="B29" s="1" t="s">
        <v>11</v>
      </c>
      <c r="C29" s="9">
        <v>3</v>
      </c>
      <c r="D29" s="9">
        <v>1</v>
      </c>
      <c r="E29" s="9" t="s">
        <v>43</v>
      </c>
      <c r="F29" s="9">
        <v>2</v>
      </c>
      <c r="G29" t="s">
        <v>32</v>
      </c>
      <c r="H29" t="s">
        <v>32</v>
      </c>
    </row>
    <row r="30" spans="1:9" ht="12" customHeight="1" x14ac:dyDescent="0.2">
      <c r="A30" s="24" t="s">
        <v>32</v>
      </c>
      <c r="B30" s="1" t="s">
        <v>12</v>
      </c>
      <c r="C30" s="9">
        <v>5</v>
      </c>
      <c r="D30" s="9">
        <v>2</v>
      </c>
      <c r="E30" s="9" t="s">
        <v>43</v>
      </c>
      <c r="F30" s="9">
        <v>3</v>
      </c>
      <c r="G30" t="s">
        <v>32</v>
      </c>
      <c r="H30" t="s">
        <v>32</v>
      </c>
    </row>
    <row r="31" spans="1:9" ht="12" customHeight="1" x14ac:dyDescent="0.2">
      <c r="A31" s="24" t="s">
        <v>32</v>
      </c>
      <c r="B31" s="1" t="s">
        <v>13</v>
      </c>
      <c r="C31" s="9">
        <v>5</v>
      </c>
      <c r="D31" s="9" t="s">
        <v>43</v>
      </c>
      <c r="E31" s="9" t="s">
        <v>43</v>
      </c>
      <c r="F31" s="9">
        <v>5</v>
      </c>
      <c r="G31" t="s">
        <v>32</v>
      </c>
      <c r="H31" t="s">
        <v>32</v>
      </c>
    </row>
    <row r="32" spans="1:9" ht="12" customHeight="1" x14ac:dyDescent="0.2">
      <c r="A32" s="24" t="s">
        <v>32</v>
      </c>
      <c r="B32" s="1" t="s">
        <v>14</v>
      </c>
      <c r="C32" s="9">
        <v>3</v>
      </c>
      <c r="D32" s="9">
        <v>1</v>
      </c>
      <c r="E32" s="9">
        <v>1</v>
      </c>
      <c r="F32" s="9">
        <v>1</v>
      </c>
      <c r="G32" t="s">
        <v>32</v>
      </c>
      <c r="H32" t="s">
        <v>32</v>
      </c>
    </row>
    <row r="33" spans="1:9" ht="12" customHeight="1" x14ac:dyDescent="0.2">
      <c r="A33" s="24" t="s">
        <v>32</v>
      </c>
      <c r="B33" s="1" t="s">
        <v>15</v>
      </c>
      <c r="C33" s="9">
        <v>6</v>
      </c>
      <c r="D33" s="9">
        <v>1</v>
      </c>
      <c r="E33" s="9" t="s">
        <v>43</v>
      </c>
      <c r="F33" s="9">
        <v>5</v>
      </c>
      <c r="G33" t="s">
        <v>32</v>
      </c>
      <c r="H33" t="s">
        <v>32</v>
      </c>
    </row>
    <row r="34" spans="1:9" ht="12" customHeight="1" x14ac:dyDescent="0.2">
      <c r="A34" s="24" t="s">
        <v>32</v>
      </c>
      <c r="B34" s="1" t="s">
        <v>16</v>
      </c>
      <c r="C34" s="9">
        <v>8</v>
      </c>
      <c r="D34" s="9">
        <v>5</v>
      </c>
      <c r="E34" s="9">
        <v>1</v>
      </c>
      <c r="F34" s="9">
        <v>2</v>
      </c>
      <c r="G34" t="s">
        <v>32</v>
      </c>
      <c r="H34" t="s">
        <v>32</v>
      </c>
    </row>
    <row r="35" spans="1:9" ht="12" customHeight="1" x14ac:dyDescent="0.2">
      <c r="A35" s="24" t="s">
        <v>32</v>
      </c>
      <c r="B35" s="1" t="s">
        <v>17</v>
      </c>
      <c r="C35" s="9">
        <v>2</v>
      </c>
      <c r="D35" s="9">
        <v>1</v>
      </c>
      <c r="E35" s="9" t="s">
        <v>43</v>
      </c>
      <c r="F35" s="9">
        <v>1</v>
      </c>
      <c r="G35" t="s">
        <v>32</v>
      </c>
      <c r="H35" t="s">
        <v>32</v>
      </c>
    </row>
    <row r="36" spans="1:9" ht="12" customHeight="1" x14ac:dyDescent="0.2">
      <c r="A36" s="24" t="s">
        <v>32</v>
      </c>
      <c r="B36" s="1" t="s">
        <v>18</v>
      </c>
      <c r="C36" s="9">
        <v>8</v>
      </c>
      <c r="D36" s="9">
        <v>5</v>
      </c>
      <c r="E36" s="9" t="s">
        <v>43</v>
      </c>
      <c r="F36" s="9">
        <v>3</v>
      </c>
      <c r="G36" t="s">
        <v>32</v>
      </c>
      <c r="H36" t="s">
        <v>32</v>
      </c>
    </row>
    <row r="37" spans="1:9" ht="12" customHeight="1" x14ac:dyDescent="0.2">
      <c r="A37" s="24" t="s">
        <v>32</v>
      </c>
      <c r="B37" s="1" t="s">
        <v>19</v>
      </c>
      <c r="C37" s="9">
        <v>5</v>
      </c>
      <c r="D37" s="9">
        <v>4</v>
      </c>
      <c r="E37" s="9" t="s">
        <v>43</v>
      </c>
      <c r="F37" s="9">
        <v>1</v>
      </c>
      <c r="G37" t="s">
        <v>32</v>
      </c>
      <c r="H37" t="s">
        <v>32</v>
      </c>
    </row>
    <row r="38" spans="1:9" ht="12" customHeight="1" x14ac:dyDescent="0.2">
      <c r="A38" s="24" t="s">
        <v>32</v>
      </c>
      <c r="B38" s="1" t="s">
        <v>20</v>
      </c>
      <c r="C38" s="9">
        <v>3</v>
      </c>
      <c r="D38" s="9">
        <v>1</v>
      </c>
      <c r="E38" s="9" t="s">
        <v>43</v>
      </c>
      <c r="F38" s="9">
        <v>2</v>
      </c>
      <c r="G38" t="s">
        <v>32</v>
      </c>
      <c r="H38" t="s">
        <v>32</v>
      </c>
    </row>
    <row r="39" spans="1:9" ht="12" customHeight="1" x14ac:dyDescent="0.2">
      <c r="A39" s="24" t="s">
        <v>32</v>
      </c>
      <c r="B39" s="1" t="s">
        <v>21</v>
      </c>
      <c r="C39" s="9">
        <v>3</v>
      </c>
      <c r="D39" s="9">
        <v>2</v>
      </c>
      <c r="E39" s="9" t="s">
        <v>43</v>
      </c>
      <c r="F39" s="9">
        <v>1</v>
      </c>
      <c r="G39" t="s">
        <v>32</v>
      </c>
      <c r="H39" t="s">
        <v>32</v>
      </c>
    </row>
    <row r="40" spans="1:9" ht="12" customHeight="1" x14ac:dyDescent="0.2">
      <c r="A40" s="24" t="s">
        <v>32</v>
      </c>
      <c r="B40" s="1" t="s">
        <v>22</v>
      </c>
      <c r="C40" s="9">
        <v>2</v>
      </c>
      <c r="D40" s="9">
        <v>2</v>
      </c>
      <c r="E40" s="9" t="s">
        <v>43</v>
      </c>
      <c r="F40" s="9" t="s">
        <v>43</v>
      </c>
      <c r="G40" t="s">
        <v>32</v>
      </c>
      <c r="H40" t="s">
        <v>32</v>
      </c>
    </row>
    <row r="41" spans="1:9" ht="12" customHeight="1" x14ac:dyDescent="0.2">
      <c r="A41" s="24" t="s">
        <v>32</v>
      </c>
      <c r="B41" s="1" t="s">
        <v>23</v>
      </c>
      <c r="C41" s="9">
        <v>2</v>
      </c>
      <c r="D41" s="9">
        <v>2</v>
      </c>
      <c r="E41" s="9" t="s">
        <v>43</v>
      </c>
      <c r="F41" s="9" t="s">
        <v>43</v>
      </c>
      <c r="G41" t="s">
        <v>32</v>
      </c>
      <c r="H41" t="s">
        <v>32</v>
      </c>
    </row>
    <row r="42" spans="1:9" ht="12" customHeight="1" x14ac:dyDescent="0.2">
      <c r="A42" s="24" t="s">
        <v>32</v>
      </c>
      <c r="B42" s="1" t="s">
        <v>24</v>
      </c>
      <c r="C42" s="9">
        <v>1</v>
      </c>
      <c r="D42" s="9" t="s">
        <v>43</v>
      </c>
      <c r="E42" s="9" t="s">
        <v>43</v>
      </c>
      <c r="F42" s="9">
        <v>1</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58</v>
      </c>
      <c r="D47" s="3">
        <v>34</v>
      </c>
      <c r="E47" s="3" t="s">
        <v>43</v>
      </c>
      <c r="F47" s="3">
        <v>24</v>
      </c>
    </row>
    <row r="48" spans="1:9" ht="12" customHeight="1" x14ac:dyDescent="0.2">
      <c r="A48" s="24" t="s">
        <v>32</v>
      </c>
      <c r="B48" s="1" t="s">
        <v>9</v>
      </c>
      <c r="C48" s="9" t="s">
        <v>43</v>
      </c>
      <c r="D48" s="9" t="s">
        <v>43</v>
      </c>
      <c r="E48" s="9" t="s">
        <v>43</v>
      </c>
      <c r="F48" s="9" t="s">
        <v>43</v>
      </c>
      <c r="G48" t="s">
        <v>32</v>
      </c>
      <c r="H48" t="s">
        <v>32</v>
      </c>
      <c r="I48" t="s">
        <v>32</v>
      </c>
    </row>
    <row r="49" spans="1:8" ht="12" customHeight="1" x14ac:dyDescent="0.2">
      <c r="A49" s="24" t="s">
        <v>32</v>
      </c>
      <c r="B49" s="1" t="s">
        <v>10</v>
      </c>
      <c r="C49" s="9">
        <v>2</v>
      </c>
      <c r="D49" s="9">
        <v>1</v>
      </c>
      <c r="E49" s="9" t="s">
        <v>43</v>
      </c>
      <c r="F49" s="9">
        <v>1</v>
      </c>
      <c r="G49" t="s">
        <v>32</v>
      </c>
      <c r="H49" t="s">
        <v>32</v>
      </c>
    </row>
    <row r="50" spans="1:8" ht="12" customHeight="1" x14ac:dyDescent="0.2">
      <c r="A50" s="24" t="s">
        <v>32</v>
      </c>
      <c r="B50" s="1" t="s">
        <v>11</v>
      </c>
      <c r="C50" s="9">
        <v>1</v>
      </c>
      <c r="D50" s="9">
        <v>1</v>
      </c>
      <c r="E50" s="9" t="s">
        <v>43</v>
      </c>
      <c r="F50" s="9" t="s">
        <v>43</v>
      </c>
      <c r="G50" t="s">
        <v>32</v>
      </c>
      <c r="H50" t="s">
        <v>32</v>
      </c>
    </row>
    <row r="51" spans="1:8" ht="12" customHeight="1" x14ac:dyDescent="0.2">
      <c r="A51" s="24" t="s">
        <v>32</v>
      </c>
      <c r="B51" s="1" t="s">
        <v>12</v>
      </c>
      <c r="C51" s="9">
        <v>4</v>
      </c>
      <c r="D51" s="9">
        <v>4</v>
      </c>
      <c r="E51" s="9" t="s">
        <v>43</v>
      </c>
      <c r="F51" s="9" t="s">
        <v>43</v>
      </c>
      <c r="G51" t="s">
        <v>32</v>
      </c>
      <c r="H51" t="s">
        <v>32</v>
      </c>
    </row>
    <row r="52" spans="1:8" ht="12" customHeight="1" x14ac:dyDescent="0.2">
      <c r="A52" s="24" t="s">
        <v>32</v>
      </c>
      <c r="B52" s="1" t="s">
        <v>13</v>
      </c>
      <c r="C52" s="9">
        <v>5</v>
      </c>
      <c r="D52" s="9">
        <v>2</v>
      </c>
      <c r="E52" s="9" t="s">
        <v>43</v>
      </c>
      <c r="F52" s="9">
        <v>3</v>
      </c>
      <c r="G52" t="s">
        <v>32</v>
      </c>
      <c r="H52" t="s">
        <v>32</v>
      </c>
    </row>
    <row r="53" spans="1:8" ht="12" customHeight="1" x14ac:dyDescent="0.2">
      <c r="A53" s="24" t="s">
        <v>32</v>
      </c>
      <c r="B53" s="1" t="s">
        <v>14</v>
      </c>
      <c r="C53" s="9">
        <v>3</v>
      </c>
      <c r="D53" s="9" t="s">
        <v>43</v>
      </c>
      <c r="E53" s="9" t="s">
        <v>43</v>
      </c>
      <c r="F53" s="9">
        <v>3</v>
      </c>
      <c r="G53" t="s">
        <v>32</v>
      </c>
      <c r="H53" t="s">
        <v>32</v>
      </c>
    </row>
    <row r="54" spans="1:8" ht="12" customHeight="1" x14ac:dyDescent="0.2">
      <c r="A54" s="24" t="s">
        <v>32</v>
      </c>
      <c r="B54" s="1" t="s">
        <v>15</v>
      </c>
      <c r="C54" s="9">
        <v>8</v>
      </c>
      <c r="D54" s="9">
        <v>1</v>
      </c>
      <c r="E54" s="9" t="s">
        <v>43</v>
      </c>
      <c r="F54" s="9">
        <v>7</v>
      </c>
      <c r="G54" t="s">
        <v>32</v>
      </c>
      <c r="H54" t="s">
        <v>32</v>
      </c>
    </row>
    <row r="55" spans="1:8" ht="12" customHeight="1" x14ac:dyDescent="0.2">
      <c r="A55" s="24" t="s">
        <v>32</v>
      </c>
      <c r="B55" s="1" t="s">
        <v>16</v>
      </c>
      <c r="C55" s="9">
        <v>3</v>
      </c>
      <c r="D55" s="9">
        <v>1</v>
      </c>
      <c r="E55" s="9" t="s">
        <v>43</v>
      </c>
      <c r="F55" s="9">
        <v>2</v>
      </c>
      <c r="G55" t="s">
        <v>32</v>
      </c>
      <c r="H55" t="s">
        <v>32</v>
      </c>
    </row>
    <row r="56" spans="1:8" ht="12" customHeight="1" x14ac:dyDescent="0.2">
      <c r="A56" s="24" t="s">
        <v>32</v>
      </c>
      <c r="B56" s="1" t="s">
        <v>17</v>
      </c>
      <c r="C56" s="9">
        <v>6</v>
      </c>
      <c r="D56" s="9">
        <v>3</v>
      </c>
      <c r="E56" s="9" t="s">
        <v>43</v>
      </c>
      <c r="F56" s="9">
        <v>3</v>
      </c>
      <c r="G56" t="s">
        <v>32</v>
      </c>
      <c r="H56" t="s">
        <v>32</v>
      </c>
    </row>
    <row r="57" spans="1:8" ht="12" customHeight="1" x14ac:dyDescent="0.2">
      <c r="A57" s="24" t="s">
        <v>32</v>
      </c>
      <c r="B57" s="1" t="s">
        <v>18</v>
      </c>
      <c r="C57" s="9">
        <v>4</v>
      </c>
      <c r="D57" s="9">
        <v>2</v>
      </c>
      <c r="E57" s="9" t="s">
        <v>43</v>
      </c>
      <c r="F57" s="9">
        <v>2</v>
      </c>
      <c r="G57" t="s">
        <v>32</v>
      </c>
      <c r="H57" t="s">
        <v>32</v>
      </c>
    </row>
    <row r="58" spans="1:8" ht="12" customHeight="1" x14ac:dyDescent="0.2">
      <c r="A58" s="24" t="s">
        <v>32</v>
      </c>
      <c r="B58" s="1" t="s">
        <v>19</v>
      </c>
      <c r="C58" s="9">
        <v>3</v>
      </c>
      <c r="D58" s="9">
        <v>3</v>
      </c>
      <c r="E58" s="9" t="s">
        <v>43</v>
      </c>
      <c r="F58" s="9" t="s">
        <v>43</v>
      </c>
      <c r="G58" t="s">
        <v>32</v>
      </c>
      <c r="H58" t="s">
        <v>32</v>
      </c>
    </row>
    <row r="59" spans="1:8" ht="12" customHeight="1" x14ac:dyDescent="0.2">
      <c r="A59" s="24" t="s">
        <v>32</v>
      </c>
      <c r="B59" s="1" t="s">
        <v>20</v>
      </c>
      <c r="C59" s="9">
        <v>1</v>
      </c>
      <c r="D59" s="9" t="s">
        <v>43</v>
      </c>
      <c r="E59" s="9" t="s">
        <v>43</v>
      </c>
      <c r="F59" s="9">
        <v>1</v>
      </c>
      <c r="G59" t="s">
        <v>32</v>
      </c>
      <c r="H59" t="s">
        <v>32</v>
      </c>
    </row>
    <row r="60" spans="1:8" ht="12" customHeight="1" x14ac:dyDescent="0.2">
      <c r="A60" s="24" t="s">
        <v>32</v>
      </c>
      <c r="B60" s="1" t="s">
        <v>21</v>
      </c>
      <c r="C60" s="9">
        <v>6</v>
      </c>
      <c r="D60" s="9">
        <v>4</v>
      </c>
      <c r="E60" s="9" t="s">
        <v>43</v>
      </c>
      <c r="F60" s="9">
        <v>2</v>
      </c>
      <c r="G60" t="s">
        <v>32</v>
      </c>
      <c r="H60" t="s">
        <v>32</v>
      </c>
    </row>
    <row r="61" spans="1:8" ht="12" customHeight="1" x14ac:dyDescent="0.2">
      <c r="A61" s="24" t="s">
        <v>32</v>
      </c>
      <c r="B61" s="1" t="s">
        <v>22</v>
      </c>
      <c r="C61" s="9">
        <v>2</v>
      </c>
      <c r="D61" s="9">
        <v>2</v>
      </c>
      <c r="E61" s="9" t="s">
        <v>43</v>
      </c>
      <c r="F61" s="9" t="s">
        <v>43</v>
      </c>
      <c r="G61" t="s">
        <v>32</v>
      </c>
      <c r="H61" t="s">
        <v>32</v>
      </c>
    </row>
    <row r="62" spans="1:8" ht="12" customHeight="1" x14ac:dyDescent="0.2">
      <c r="A62" s="24" t="s">
        <v>32</v>
      </c>
      <c r="B62" s="1" t="s">
        <v>23</v>
      </c>
      <c r="C62" s="9">
        <v>6</v>
      </c>
      <c r="D62" s="9">
        <v>6</v>
      </c>
      <c r="E62" s="9" t="s">
        <v>43</v>
      </c>
      <c r="F62" s="9" t="s">
        <v>43</v>
      </c>
      <c r="G62" t="s">
        <v>32</v>
      </c>
      <c r="H62" t="s">
        <v>32</v>
      </c>
    </row>
    <row r="63" spans="1:8" ht="12" customHeight="1" x14ac:dyDescent="0.2">
      <c r="A63" s="24" t="s">
        <v>32</v>
      </c>
      <c r="B63" s="1" t="s">
        <v>24</v>
      </c>
      <c r="C63" s="9">
        <v>1</v>
      </c>
      <c r="D63" s="9">
        <v>1</v>
      </c>
      <c r="E63" s="9" t="s">
        <v>43</v>
      </c>
      <c r="F63" s="9" t="s">
        <v>43</v>
      </c>
      <c r="G63" t="s">
        <v>32</v>
      </c>
      <c r="H63" t="s">
        <v>32</v>
      </c>
    </row>
    <row r="64" spans="1:8" ht="12" customHeight="1" x14ac:dyDescent="0.2">
      <c r="A64" s="24" t="s">
        <v>32</v>
      </c>
      <c r="B64" s="1" t="s">
        <v>25</v>
      </c>
      <c r="C64" s="9">
        <v>2</v>
      </c>
      <c r="D64" s="9">
        <v>2</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394</v>
      </c>
      <c r="D5" s="17">
        <v>197</v>
      </c>
      <c r="E5" s="17">
        <v>26</v>
      </c>
      <c r="F5" s="17">
        <v>171</v>
      </c>
    </row>
    <row r="6" spans="1:31" ht="12" customHeight="1" x14ac:dyDescent="0.2">
      <c r="A6" s="24" t="s">
        <v>32</v>
      </c>
      <c r="B6" s="1" t="s">
        <v>9</v>
      </c>
      <c r="C6" s="9">
        <v>13</v>
      </c>
      <c r="D6" s="9">
        <v>7</v>
      </c>
      <c r="E6" s="9">
        <v>1</v>
      </c>
      <c r="F6" s="9">
        <v>5</v>
      </c>
      <c r="G6" t="s">
        <v>32</v>
      </c>
      <c r="H6" t="s">
        <v>32</v>
      </c>
    </row>
    <row r="7" spans="1:31" ht="12" customHeight="1" x14ac:dyDescent="0.2">
      <c r="A7" s="24" t="s">
        <v>32</v>
      </c>
      <c r="B7" s="1" t="s">
        <v>10</v>
      </c>
      <c r="C7" s="9">
        <v>16</v>
      </c>
      <c r="D7" s="9">
        <v>3</v>
      </c>
      <c r="E7" s="9" t="s">
        <v>43</v>
      </c>
      <c r="F7" s="9">
        <v>13</v>
      </c>
      <c r="G7" t="s">
        <v>32</v>
      </c>
      <c r="H7" t="s">
        <v>32</v>
      </c>
    </row>
    <row r="8" spans="1:31" ht="12" customHeight="1" x14ac:dyDescent="0.2">
      <c r="A8" s="24" t="s">
        <v>32</v>
      </c>
      <c r="B8" s="1" t="s">
        <v>11</v>
      </c>
      <c r="C8" s="9">
        <v>24</v>
      </c>
      <c r="D8" s="9">
        <v>10</v>
      </c>
      <c r="E8" s="9">
        <v>2</v>
      </c>
      <c r="F8" s="9">
        <v>12</v>
      </c>
      <c r="G8" t="s">
        <v>32</v>
      </c>
      <c r="H8" t="s">
        <v>32</v>
      </c>
    </row>
    <row r="9" spans="1:31" ht="12" customHeight="1" x14ac:dyDescent="0.2">
      <c r="A9" s="24" t="s">
        <v>32</v>
      </c>
      <c r="B9" s="1" t="s">
        <v>12</v>
      </c>
      <c r="C9" s="9">
        <v>24</v>
      </c>
      <c r="D9" s="9">
        <v>9</v>
      </c>
      <c r="E9" s="9">
        <v>1</v>
      </c>
      <c r="F9" s="9">
        <v>14</v>
      </c>
      <c r="G9" t="s">
        <v>32</v>
      </c>
      <c r="H9" t="s">
        <v>32</v>
      </c>
    </row>
    <row r="10" spans="1:31" ht="12" customHeight="1" x14ac:dyDescent="0.2">
      <c r="A10" s="24" t="s">
        <v>32</v>
      </c>
      <c r="B10" s="1" t="s">
        <v>13</v>
      </c>
      <c r="C10" s="9">
        <v>20</v>
      </c>
      <c r="D10" s="9">
        <v>5</v>
      </c>
      <c r="E10" s="9">
        <v>4</v>
      </c>
      <c r="F10" s="9">
        <v>11</v>
      </c>
      <c r="G10" t="s">
        <v>32</v>
      </c>
      <c r="H10" t="s">
        <v>32</v>
      </c>
    </row>
    <row r="11" spans="1:31" ht="12" customHeight="1" x14ac:dyDescent="0.2">
      <c r="A11" s="24" t="s">
        <v>32</v>
      </c>
      <c r="B11" s="1" t="s">
        <v>14</v>
      </c>
      <c r="C11" s="9">
        <v>28</v>
      </c>
      <c r="D11" s="9">
        <v>10</v>
      </c>
      <c r="E11" s="9" t="s">
        <v>43</v>
      </c>
      <c r="F11" s="9">
        <v>18</v>
      </c>
      <c r="G11" t="s">
        <v>32</v>
      </c>
      <c r="H11" t="s">
        <v>32</v>
      </c>
    </row>
    <row r="12" spans="1:31" ht="12" customHeight="1" x14ac:dyDescent="0.2">
      <c r="A12" s="24" t="s">
        <v>32</v>
      </c>
      <c r="B12" s="1" t="s">
        <v>15</v>
      </c>
      <c r="C12" s="9">
        <v>42</v>
      </c>
      <c r="D12" s="9">
        <v>16</v>
      </c>
      <c r="E12" s="9">
        <v>5</v>
      </c>
      <c r="F12" s="9">
        <v>21</v>
      </c>
      <c r="G12" t="s">
        <v>32</v>
      </c>
      <c r="H12" t="s">
        <v>32</v>
      </c>
    </row>
    <row r="13" spans="1:31" ht="12" customHeight="1" x14ac:dyDescent="0.2">
      <c r="A13" s="24" t="s">
        <v>32</v>
      </c>
      <c r="B13" s="1" t="s">
        <v>16</v>
      </c>
      <c r="C13" s="9">
        <v>32</v>
      </c>
      <c r="D13" s="9">
        <v>11</v>
      </c>
      <c r="E13" s="9">
        <v>2</v>
      </c>
      <c r="F13" s="9">
        <v>19</v>
      </c>
      <c r="G13" t="s">
        <v>32</v>
      </c>
      <c r="H13" t="s">
        <v>32</v>
      </c>
    </row>
    <row r="14" spans="1:31" ht="12" customHeight="1" x14ac:dyDescent="0.2">
      <c r="A14" s="24" t="s">
        <v>32</v>
      </c>
      <c r="B14" s="1" t="s">
        <v>17</v>
      </c>
      <c r="C14" s="9">
        <v>41</v>
      </c>
      <c r="D14" s="9">
        <v>17</v>
      </c>
      <c r="E14" s="9">
        <v>6</v>
      </c>
      <c r="F14" s="9">
        <v>18</v>
      </c>
      <c r="G14" t="s">
        <v>32</v>
      </c>
      <c r="H14" t="s">
        <v>32</v>
      </c>
    </row>
    <row r="15" spans="1:31" ht="12" customHeight="1" x14ac:dyDescent="0.2">
      <c r="A15" s="24" t="s">
        <v>32</v>
      </c>
      <c r="B15" s="1" t="s">
        <v>18</v>
      </c>
      <c r="C15" s="9">
        <v>29</v>
      </c>
      <c r="D15" s="9">
        <v>14</v>
      </c>
      <c r="E15" s="9">
        <v>2</v>
      </c>
      <c r="F15" s="9">
        <v>13</v>
      </c>
      <c r="G15" t="s">
        <v>32</v>
      </c>
      <c r="H15" t="s">
        <v>32</v>
      </c>
    </row>
    <row r="16" spans="1:31" ht="12" customHeight="1" x14ac:dyDescent="0.2">
      <c r="A16" s="24" t="s">
        <v>32</v>
      </c>
      <c r="B16" s="1" t="s">
        <v>19</v>
      </c>
      <c r="C16" s="9">
        <v>22</v>
      </c>
      <c r="D16" s="9">
        <v>12</v>
      </c>
      <c r="E16" s="9">
        <v>1</v>
      </c>
      <c r="F16" s="9">
        <v>9</v>
      </c>
      <c r="G16" t="s">
        <v>32</v>
      </c>
      <c r="H16" t="s">
        <v>32</v>
      </c>
    </row>
    <row r="17" spans="1:9" ht="12" customHeight="1" x14ac:dyDescent="0.2">
      <c r="A17" s="24" t="s">
        <v>32</v>
      </c>
      <c r="B17" s="1" t="s">
        <v>20</v>
      </c>
      <c r="C17" s="9">
        <v>18</v>
      </c>
      <c r="D17" s="9">
        <v>13</v>
      </c>
      <c r="E17" s="9" t="s">
        <v>43</v>
      </c>
      <c r="F17" s="9">
        <v>5</v>
      </c>
      <c r="G17" t="s">
        <v>32</v>
      </c>
      <c r="H17" t="s">
        <v>32</v>
      </c>
    </row>
    <row r="18" spans="1:9" ht="12" customHeight="1" x14ac:dyDescent="0.2">
      <c r="A18" s="24" t="s">
        <v>32</v>
      </c>
      <c r="B18" s="1" t="s">
        <v>21</v>
      </c>
      <c r="C18" s="9">
        <v>15</v>
      </c>
      <c r="D18" s="9">
        <v>11</v>
      </c>
      <c r="E18" s="9">
        <v>1</v>
      </c>
      <c r="F18" s="9">
        <v>3</v>
      </c>
      <c r="G18" t="s">
        <v>32</v>
      </c>
      <c r="H18" t="s">
        <v>32</v>
      </c>
    </row>
    <row r="19" spans="1:9" ht="12" customHeight="1" x14ac:dyDescent="0.2">
      <c r="A19" s="24" t="s">
        <v>32</v>
      </c>
      <c r="B19" s="1" t="s">
        <v>22</v>
      </c>
      <c r="C19" s="9">
        <v>29</v>
      </c>
      <c r="D19" s="9">
        <v>21</v>
      </c>
      <c r="E19" s="9">
        <v>1</v>
      </c>
      <c r="F19" s="9">
        <v>7</v>
      </c>
      <c r="G19" t="s">
        <v>32</v>
      </c>
      <c r="H19" t="s">
        <v>32</v>
      </c>
    </row>
    <row r="20" spans="1:9" ht="12" customHeight="1" x14ac:dyDescent="0.2">
      <c r="A20" s="24" t="s">
        <v>32</v>
      </c>
      <c r="B20" s="1" t="s">
        <v>23</v>
      </c>
      <c r="C20" s="9">
        <v>13</v>
      </c>
      <c r="D20" s="9">
        <v>11</v>
      </c>
      <c r="E20" s="9" t="s">
        <v>43</v>
      </c>
      <c r="F20" s="9">
        <v>2</v>
      </c>
      <c r="G20" t="s">
        <v>32</v>
      </c>
      <c r="H20" t="s">
        <v>32</v>
      </c>
    </row>
    <row r="21" spans="1:9" ht="12" customHeight="1" x14ac:dyDescent="0.2">
      <c r="A21" s="24" t="s">
        <v>32</v>
      </c>
      <c r="B21" s="1" t="s">
        <v>24</v>
      </c>
      <c r="C21" s="9">
        <v>15</v>
      </c>
      <c r="D21" s="9">
        <v>15</v>
      </c>
      <c r="E21" s="9" t="s">
        <v>43</v>
      </c>
      <c r="F21" s="9" t="s">
        <v>43</v>
      </c>
      <c r="G21" t="s">
        <v>32</v>
      </c>
      <c r="H21" t="s">
        <v>32</v>
      </c>
    </row>
    <row r="22" spans="1:9" ht="12" customHeight="1" x14ac:dyDescent="0.2">
      <c r="A22" s="24" t="s">
        <v>32</v>
      </c>
      <c r="B22" s="1" t="s">
        <v>25</v>
      </c>
      <c r="C22" s="9">
        <v>8</v>
      </c>
      <c r="D22" s="9">
        <v>8</v>
      </c>
      <c r="E22" s="9" t="s">
        <v>43</v>
      </c>
      <c r="F22" s="9" t="s">
        <v>43</v>
      </c>
      <c r="G22" t="s">
        <v>32</v>
      </c>
      <c r="H22" t="s">
        <v>32</v>
      </c>
    </row>
    <row r="23" spans="1:9" ht="12" customHeight="1" x14ac:dyDescent="0.2">
      <c r="A23" s="24" t="s">
        <v>32</v>
      </c>
      <c r="B23" s="1" t="s">
        <v>26</v>
      </c>
      <c r="C23" s="9">
        <v>4</v>
      </c>
      <c r="D23" s="9">
        <v>3</v>
      </c>
      <c r="E23" s="9" t="s">
        <v>43</v>
      </c>
      <c r="F23" s="9">
        <v>1</v>
      </c>
      <c r="G23" t="s">
        <v>32</v>
      </c>
      <c r="H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216</v>
      </c>
      <c r="D26" s="3">
        <v>119</v>
      </c>
      <c r="E26" s="3">
        <v>10</v>
      </c>
      <c r="F26" s="3">
        <v>87</v>
      </c>
    </row>
    <row r="27" spans="1:9" ht="12" customHeight="1" x14ac:dyDescent="0.2">
      <c r="A27" s="24" t="s">
        <v>32</v>
      </c>
      <c r="B27" s="1" t="s">
        <v>9</v>
      </c>
      <c r="C27" s="9">
        <v>9</v>
      </c>
      <c r="D27" s="9">
        <v>5</v>
      </c>
      <c r="E27" s="9" t="s">
        <v>43</v>
      </c>
      <c r="F27" s="9">
        <v>4</v>
      </c>
      <c r="G27" t="s">
        <v>32</v>
      </c>
      <c r="H27" t="s">
        <v>32</v>
      </c>
    </row>
    <row r="28" spans="1:9" ht="12" customHeight="1" x14ac:dyDescent="0.2">
      <c r="A28" s="24" t="s">
        <v>32</v>
      </c>
      <c r="B28" s="1" t="s">
        <v>10</v>
      </c>
      <c r="C28" s="9">
        <v>12</v>
      </c>
      <c r="D28" s="9">
        <v>1</v>
      </c>
      <c r="E28" s="9" t="s">
        <v>43</v>
      </c>
      <c r="F28" s="9">
        <v>11</v>
      </c>
      <c r="G28" t="s">
        <v>32</v>
      </c>
      <c r="H28" t="s">
        <v>32</v>
      </c>
    </row>
    <row r="29" spans="1:9" ht="12" customHeight="1" x14ac:dyDescent="0.2">
      <c r="A29" s="24" t="s">
        <v>32</v>
      </c>
      <c r="B29" s="1" t="s">
        <v>11</v>
      </c>
      <c r="C29" s="9">
        <v>10</v>
      </c>
      <c r="D29" s="9">
        <v>5</v>
      </c>
      <c r="E29" s="9">
        <v>1</v>
      </c>
      <c r="F29" s="9">
        <v>4</v>
      </c>
      <c r="G29" t="s">
        <v>32</v>
      </c>
      <c r="H29" t="s">
        <v>32</v>
      </c>
    </row>
    <row r="30" spans="1:9" ht="12" customHeight="1" x14ac:dyDescent="0.2">
      <c r="A30" s="24" t="s">
        <v>32</v>
      </c>
      <c r="B30" s="1" t="s">
        <v>12</v>
      </c>
      <c r="C30" s="9">
        <v>14</v>
      </c>
      <c r="D30" s="9">
        <v>6</v>
      </c>
      <c r="E30" s="9" t="s">
        <v>43</v>
      </c>
      <c r="F30" s="9">
        <v>8</v>
      </c>
      <c r="G30" t="s">
        <v>32</v>
      </c>
      <c r="H30" t="s">
        <v>32</v>
      </c>
    </row>
    <row r="31" spans="1:9" ht="12" customHeight="1" x14ac:dyDescent="0.2">
      <c r="A31" s="24" t="s">
        <v>32</v>
      </c>
      <c r="B31" s="1" t="s">
        <v>13</v>
      </c>
      <c r="C31" s="9">
        <v>11</v>
      </c>
      <c r="D31" s="9">
        <v>5</v>
      </c>
      <c r="E31" s="9">
        <v>1</v>
      </c>
      <c r="F31" s="9">
        <v>5</v>
      </c>
      <c r="G31" t="s">
        <v>32</v>
      </c>
      <c r="H31" t="s">
        <v>32</v>
      </c>
    </row>
    <row r="32" spans="1:9" ht="12" customHeight="1" x14ac:dyDescent="0.2">
      <c r="A32" s="24" t="s">
        <v>32</v>
      </c>
      <c r="B32" s="1" t="s">
        <v>14</v>
      </c>
      <c r="C32" s="9">
        <v>17</v>
      </c>
      <c r="D32" s="9">
        <v>7</v>
      </c>
      <c r="E32" s="9" t="s">
        <v>43</v>
      </c>
      <c r="F32" s="9">
        <v>10</v>
      </c>
      <c r="G32" t="s">
        <v>32</v>
      </c>
      <c r="H32" t="s">
        <v>32</v>
      </c>
    </row>
    <row r="33" spans="1:9" ht="12" customHeight="1" x14ac:dyDescent="0.2">
      <c r="A33" s="24" t="s">
        <v>32</v>
      </c>
      <c r="B33" s="1" t="s">
        <v>15</v>
      </c>
      <c r="C33" s="9">
        <v>18</v>
      </c>
      <c r="D33" s="9">
        <v>5</v>
      </c>
      <c r="E33" s="9">
        <v>3</v>
      </c>
      <c r="F33" s="9">
        <v>10</v>
      </c>
      <c r="G33" t="s">
        <v>32</v>
      </c>
      <c r="H33" t="s">
        <v>32</v>
      </c>
    </row>
    <row r="34" spans="1:9" ht="12" customHeight="1" x14ac:dyDescent="0.2">
      <c r="A34" s="24" t="s">
        <v>32</v>
      </c>
      <c r="B34" s="1" t="s">
        <v>16</v>
      </c>
      <c r="C34" s="9">
        <v>18</v>
      </c>
      <c r="D34" s="9">
        <v>8</v>
      </c>
      <c r="E34" s="9">
        <v>1</v>
      </c>
      <c r="F34" s="9">
        <v>9</v>
      </c>
      <c r="G34" t="s">
        <v>32</v>
      </c>
      <c r="H34" t="s">
        <v>32</v>
      </c>
    </row>
    <row r="35" spans="1:9" ht="12" customHeight="1" x14ac:dyDescent="0.2">
      <c r="A35" s="24" t="s">
        <v>32</v>
      </c>
      <c r="B35" s="1" t="s">
        <v>17</v>
      </c>
      <c r="C35" s="9">
        <v>28</v>
      </c>
      <c r="D35" s="9">
        <v>16</v>
      </c>
      <c r="E35" s="9">
        <v>1</v>
      </c>
      <c r="F35" s="9">
        <v>11</v>
      </c>
      <c r="G35" t="s">
        <v>32</v>
      </c>
      <c r="H35" t="s">
        <v>32</v>
      </c>
    </row>
    <row r="36" spans="1:9" ht="12" customHeight="1" x14ac:dyDescent="0.2">
      <c r="A36" s="24" t="s">
        <v>32</v>
      </c>
      <c r="B36" s="1" t="s">
        <v>18</v>
      </c>
      <c r="C36" s="9">
        <v>17</v>
      </c>
      <c r="D36" s="9">
        <v>10</v>
      </c>
      <c r="E36" s="9">
        <v>2</v>
      </c>
      <c r="F36" s="9">
        <v>5</v>
      </c>
      <c r="G36" t="s">
        <v>32</v>
      </c>
      <c r="H36" t="s">
        <v>32</v>
      </c>
    </row>
    <row r="37" spans="1:9" ht="12" customHeight="1" x14ac:dyDescent="0.2">
      <c r="A37" s="24" t="s">
        <v>32</v>
      </c>
      <c r="B37" s="1" t="s">
        <v>19</v>
      </c>
      <c r="C37" s="9">
        <v>8</v>
      </c>
      <c r="D37" s="9">
        <v>5</v>
      </c>
      <c r="E37" s="9">
        <v>1</v>
      </c>
      <c r="F37" s="9">
        <v>2</v>
      </c>
      <c r="G37" t="s">
        <v>32</v>
      </c>
      <c r="H37" t="s">
        <v>32</v>
      </c>
    </row>
    <row r="38" spans="1:9" ht="12" customHeight="1" x14ac:dyDescent="0.2">
      <c r="A38" s="24" t="s">
        <v>32</v>
      </c>
      <c r="B38" s="1" t="s">
        <v>20</v>
      </c>
      <c r="C38" s="9">
        <v>11</v>
      </c>
      <c r="D38" s="9">
        <v>9</v>
      </c>
      <c r="E38" s="9" t="s">
        <v>43</v>
      </c>
      <c r="F38" s="9">
        <v>2</v>
      </c>
      <c r="G38" t="s">
        <v>32</v>
      </c>
      <c r="H38" t="s">
        <v>32</v>
      </c>
    </row>
    <row r="39" spans="1:9" ht="12" customHeight="1" x14ac:dyDescent="0.2">
      <c r="A39" s="24" t="s">
        <v>32</v>
      </c>
      <c r="B39" s="1" t="s">
        <v>21</v>
      </c>
      <c r="C39" s="9">
        <v>9</v>
      </c>
      <c r="D39" s="9">
        <v>7</v>
      </c>
      <c r="E39" s="9" t="s">
        <v>43</v>
      </c>
      <c r="F39" s="9">
        <v>2</v>
      </c>
      <c r="G39" t="s">
        <v>32</v>
      </c>
      <c r="H39" t="s">
        <v>32</v>
      </c>
    </row>
    <row r="40" spans="1:9" ht="12" customHeight="1" x14ac:dyDescent="0.2">
      <c r="A40" s="24" t="s">
        <v>32</v>
      </c>
      <c r="B40" s="1" t="s">
        <v>22</v>
      </c>
      <c r="C40" s="9">
        <v>13</v>
      </c>
      <c r="D40" s="9">
        <v>11</v>
      </c>
      <c r="E40" s="9" t="s">
        <v>43</v>
      </c>
      <c r="F40" s="9">
        <v>2</v>
      </c>
      <c r="G40" t="s">
        <v>32</v>
      </c>
      <c r="H40" t="s">
        <v>32</v>
      </c>
    </row>
    <row r="41" spans="1:9" ht="12" customHeight="1" x14ac:dyDescent="0.2">
      <c r="A41" s="24" t="s">
        <v>32</v>
      </c>
      <c r="B41" s="1" t="s">
        <v>23</v>
      </c>
      <c r="C41" s="9">
        <v>6</v>
      </c>
      <c r="D41" s="9">
        <v>5</v>
      </c>
      <c r="E41" s="9" t="s">
        <v>43</v>
      </c>
      <c r="F41" s="9">
        <v>1</v>
      </c>
      <c r="G41" t="s">
        <v>32</v>
      </c>
      <c r="H41" t="s">
        <v>32</v>
      </c>
    </row>
    <row r="42" spans="1:9" ht="12" customHeight="1" x14ac:dyDescent="0.2">
      <c r="A42" s="24" t="s">
        <v>32</v>
      </c>
      <c r="B42" s="1" t="s">
        <v>24</v>
      </c>
      <c r="C42" s="9">
        <v>7</v>
      </c>
      <c r="D42" s="9">
        <v>7</v>
      </c>
      <c r="E42" s="9" t="s">
        <v>43</v>
      </c>
      <c r="F42" s="9" t="s">
        <v>43</v>
      </c>
      <c r="G42" t="s">
        <v>32</v>
      </c>
      <c r="H42" t="s">
        <v>32</v>
      </c>
    </row>
    <row r="43" spans="1:9" ht="12" customHeight="1" x14ac:dyDescent="0.2">
      <c r="A43" s="24" t="s">
        <v>32</v>
      </c>
      <c r="B43" s="1" t="s">
        <v>25</v>
      </c>
      <c r="C43" s="9">
        <v>4</v>
      </c>
      <c r="D43" s="9">
        <v>4</v>
      </c>
      <c r="E43" s="9" t="s">
        <v>43</v>
      </c>
      <c r="F43" s="9" t="s">
        <v>43</v>
      </c>
      <c r="G43" t="s">
        <v>32</v>
      </c>
      <c r="H43" t="s">
        <v>32</v>
      </c>
    </row>
    <row r="44" spans="1:9" ht="12" customHeight="1" x14ac:dyDescent="0.2">
      <c r="A44" s="24" t="s">
        <v>32</v>
      </c>
      <c r="B44" s="1" t="s">
        <v>26</v>
      </c>
      <c r="C44" s="9">
        <v>3</v>
      </c>
      <c r="D44" s="9">
        <v>2</v>
      </c>
      <c r="E44" s="9" t="s">
        <v>43</v>
      </c>
      <c r="F44" s="9">
        <v>1</v>
      </c>
      <c r="G44" t="s">
        <v>32</v>
      </c>
      <c r="H44" t="s">
        <v>32</v>
      </c>
    </row>
    <row r="45" spans="1:9" ht="12" customHeight="1" x14ac:dyDescent="0.2">
      <c r="A45" s="24" t="s">
        <v>32</v>
      </c>
      <c r="B45" s="1" t="s">
        <v>27</v>
      </c>
      <c r="C45" s="9">
        <v>1</v>
      </c>
      <c r="D45" s="9">
        <v>1</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178</v>
      </c>
      <c r="D47" s="3">
        <v>78</v>
      </c>
      <c r="E47" s="3">
        <v>16</v>
      </c>
      <c r="F47" s="3">
        <v>84</v>
      </c>
    </row>
    <row r="48" spans="1:9" ht="12" customHeight="1" x14ac:dyDescent="0.2">
      <c r="A48" s="24" t="s">
        <v>32</v>
      </c>
      <c r="B48" s="1" t="s">
        <v>9</v>
      </c>
      <c r="C48" s="9">
        <v>4</v>
      </c>
      <c r="D48" s="9">
        <v>2</v>
      </c>
      <c r="E48" s="9">
        <v>1</v>
      </c>
      <c r="F48" s="9">
        <v>1</v>
      </c>
      <c r="G48" t="s">
        <v>32</v>
      </c>
      <c r="H48" t="s">
        <v>32</v>
      </c>
    </row>
    <row r="49" spans="1:8" ht="12" customHeight="1" x14ac:dyDescent="0.2">
      <c r="A49" s="24" t="s">
        <v>32</v>
      </c>
      <c r="B49" s="1" t="s">
        <v>10</v>
      </c>
      <c r="C49" s="9">
        <v>4</v>
      </c>
      <c r="D49" s="9">
        <v>2</v>
      </c>
      <c r="E49" s="9" t="s">
        <v>43</v>
      </c>
      <c r="F49" s="9">
        <v>2</v>
      </c>
      <c r="G49" t="s">
        <v>32</v>
      </c>
      <c r="H49" t="s">
        <v>32</v>
      </c>
    </row>
    <row r="50" spans="1:8" ht="12" customHeight="1" x14ac:dyDescent="0.2">
      <c r="A50" s="24" t="s">
        <v>32</v>
      </c>
      <c r="B50" s="1" t="s">
        <v>11</v>
      </c>
      <c r="C50" s="9">
        <v>14</v>
      </c>
      <c r="D50" s="9">
        <v>5</v>
      </c>
      <c r="E50" s="9">
        <v>1</v>
      </c>
      <c r="F50" s="9">
        <v>8</v>
      </c>
      <c r="G50" t="s">
        <v>32</v>
      </c>
      <c r="H50" t="s">
        <v>32</v>
      </c>
    </row>
    <row r="51" spans="1:8" ht="12" customHeight="1" x14ac:dyDescent="0.2">
      <c r="A51" s="24" t="s">
        <v>32</v>
      </c>
      <c r="B51" s="1" t="s">
        <v>12</v>
      </c>
      <c r="C51" s="9">
        <v>10</v>
      </c>
      <c r="D51" s="9">
        <v>3</v>
      </c>
      <c r="E51" s="9">
        <v>1</v>
      </c>
      <c r="F51" s="9">
        <v>6</v>
      </c>
      <c r="G51" t="s">
        <v>32</v>
      </c>
      <c r="H51" t="s">
        <v>32</v>
      </c>
    </row>
    <row r="52" spans="1:8" ht="12" customHeight="1" x14ac:dyDescent="0.2">
      <c r="A52" s="24" t="s">
        <v>32</v>
      </c>
      <c r="B52" s="1" t="s">
        <v>13</v>
      </c>
      <c r="C52" s="9">
        <v>9</v>
      </c>
      <c r="D52" s="9" t="s">
        <v>43</v>
      </c>
      <c r="E52" s="9">
        <v>3</v>
      </c>
      <c r="F52" s="9">
        <v>6</v>
      </c>
      <c r="G52" t="s">
        <v>32</v>
      </c>
      <c r="H52" t="s">
        <v>32</v>
      </c>
    </row>
    <row r="53" spans="1:8" ht="12" customHeight="1" x14ac:dyDescent="0.2">
      <c r="A53" s="24" t="s">
        <v>32</v>
      </c>
      <c r="B53" s="1" t="s">
        <v>14</v>
      </c>
      <c r="C53" s="9">
        <v>11</v>
      </c>
      <c r="D53" s="9">
        <v>3</v>
      </c>
      <c r="E53" s="9" t="s">
        <v>43</v>
      </c>
      <c r="F53" s="9">
        <v>8</v>
      </c>
      <c r="G53" t="s">
        <v>32</v>
      </c>
      <c r="H53" t="s">
        <v>32</v>
      </c>
    </row>
    <row r="54" spans="1:8" ht="12" customHeight="1" x14ac:dyDescent="0.2">
      <c r="A54" s="24" t="s">
        <v>32</v>
      </c>
      <c r="B54" s="1" t="s">
        <v>15</v>
      </c>
      <c r="C54" s="9">
        <v>24</v>
      </c>
      <c r="D54" s="9">
        <v>11</v>
      </c>
      <c r="E54" s="9">
        <v>2</v>
      </c>
      <c r="F54" s="9">
        <v>11</v>
      </c>
      <c r="G54" t="s">
        <v>32</v>
      </c>
      <c r="H54" t="s">
        <v>32</v>
      </c>
    </row>
    <row r="55" spans="1:8" ht="12" customHeight="1" x14ac:dyDescent="0.2">
      <c r="A55" s="24" t="s">
        <v>32</v>
      </c>
      <c r="B55" s="1" t="s">
        <v>16</v>
      </c>
      <c r="C55" s="9">
        <v>14</v>
      </c>
      <c r="D55" s="9">
        <v>3</v>
      </c>
      <c r="E55" s="9">
        <v>1</v>
      </c>
      <c r="F55" s="9">
        <v>10</v>
      </c>
      <c r="G55" t="s">
        <v>32</v>
      </c>
      <c r="H55" t="s">
        <v>32</v>
      </c>
    </row>
    <row r="56" spans="1:8" ht="12" customHeight="1" x14ac:dyDescent="0.2">
      <c r="A56" s="24" t="s">
        <v>32</v>
      </c>
      <c r="B56" s="1" t="s">
        <v>17</v>
      </c>
      <c r="C56" s="9">
        <v>13</v>
      </c>
      <c r="D56" s="9">
        <v>1</v>
      </c>
      <c r="E56" s="9">
        <v>5</v>
      </c>
      <c r="F56" s="9">
        <v>7</v>
      </c>
      <c r="G56" t="s">
        <v>32</v>
      </c>
      <c r="H56" t="s">
        <v>32</v>
      </c>
    </row>
    <row r="57" spans="1:8" ht="12" customHeight="1" x14ac:dyDescent="0.2">
      <c r="A57" s="24" t="s">
        <v>32</v>
      </c>
      <c r="B57" s="1" t="s">
        <v>18</v>
      </c>
      <c r="C57" s="9">
        <v>12</v>
      </c>
      <c r="D57" s="9">
        <v>4</v>
      </c>
      <c r="E57" s="9" t="s">
        <v>43</v>
      </c>
      <c r="F57" s="9">
        <v>8</v>
      </c>
      <c r="G57" t="s">
        <v>32</v>
      </c>
      <c r="H57" t="s">
        <v>32</v>
      </c>
    </row>
    <row r="58" spans="1:8" ht="12" customHeight="1" x14ac:dyDescent="0.2">
      <c r="A58" s="24" t="s">
        <v>32</v>
      </c>
      <c r="B58" s="1" t="s">
        <v>19</v>
      </c>
      <c r="C58" s="9">
        <v>14</v>
      </c>
      <c r="D58" s="9">
        <v>7</v>
      </c>
      <c r="E58" s="9" t="s">
        <v>43</v>
      </c>
      <c r="F58" s="9">
        <v>7</v>
      </c>
      <c r="G58" t="s">
        <v>32</v>
      </c>
      <c r="H58" t="s">
        <v>32</v>
      </c>
    </row>
    <row r="59" spans="1:8" ht="12" customHeight="1" x14ac:dyDescent="0.2">
      <c r="A59" s="24" t="s">
        <v>32</v>
      </c>
      <c r="B59" s="1" t="s">
        <v>20</v>
      </c>
      <c r="C59" s="9">
        <v>7</v>
      </c>
      <c r="D59" s="9">
        <v>4</v>
      </c>
      <c r="E59" s="9" t="s">
        <v>43</v>
      </c>
      <c r="F59" s="9">
        <v>3</v>
      </c>
      <c r="G59" t="s">
        <v>32</v>
      </c>
      <c r="H59" t="s">
        <v>32</v>
      </c>
    </row>
    <row r="60" spans="1:8" ht="12" customHeight="1" x14ac:dyDescent="0.2">
      <c r="A60" s="24" t="s">
        <v>32</v>
      </c>
      <c r="B60" s="1" t="s">
        <v>21</v>
      </c>
      <c r="C60" s="9">
        <v>6</v>
      </c>
      <c r="D60" s="9">
        <v>4</v>
      </c>
      <c r="E60" s="9">
        <v>1</v>
      </c>
      <c r="F60" s="9">
        <v>1</v>
      </c>
      <c r="G60" t="s">
        <v>32</v>
      </c>
      <c r="H60" t="s">
        <v>32</v>
      </c>
    </row>
    <row r="61" spans="1:8" ht="12" customHeight="1" x14ac:dyDescent="0.2">
      <c r="A61" s="24" t="s">
        <v>32</v>
      </c>
      <c r="B61" s="1" t="s">
        <v>22</v>
      </c>
      <c r="C61" s="9">
        <v>16</v>
      </c>
      <c r="D61" s="9">
        <v>10</v>
      </c>
      <c r="E61" s="9">
        <v>1</v>
      </c>
      <c r="F61" s="9">
        <v>5</v>
      </c>
      <c r="G61" t="s">
        <v>32</v>
      </c>
      <c r="H61" t="s">
        <v>32</v>
      </c>
    </row>
    <row r="62" spans="1:8" ht="12" customHeight="1" x14ac:dyDescent="0.2">
      <c r="A62" s="24" t="s">
        <v>32</v>
      </c>
      <c r="B62" s="1" t="s">
        <v>23</v>
      </c>
      <c r="C62" s="9">
        <v>7</v>
      </c>
      <c r="D62" s="9">
        <v>6</v>
      </c>
      <c r="E62" s="9" t="s">
        <v>43</v>
      </c>
      <c r="F62" s="9">
        <v>1</v>
      </c>
      <c r="G62" t="s">
        <v>32</v>
      </c>
      <c r="H62" t="s">
        <v>32</v>
      </c>
    </row>
    <row r="63" spans="1:8" ht="12" customHeight="1" x14ac:dyDescent="0.2">
      <c r="A63" s="24" t="s">
        <v>32</v>
      </c>
      <c r="B63" s="1" t="s">
        <v>24</v>
      </c>
      <c r="C63" s="9">
        <v>8</v>
      </c>
      <c r="D63" s="9">
        <v>8</v>
      </c>
      <c r="E63" s="9" t="s">
        <v>43</v>
      </c>
      <c r="F63" s="9" t="s">
        <v>43</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119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139</v>
      </c>
      <c r="D5" s="17">
        <v>79</v>
      </c>
      <c r="E5" s="17">
        <v>1</v>
      </c>
      <c r="F5" s="17">
        <v>59</v>
      </c>
    </row>
    <row r="6" spans="1:31" ht="12" customHeight="1" x14ac:dyDescent="0.2">
      <c r="A6" s="24" t="s">
        <v>32</v>
      </c>
      <c r="B6" s="1" t="s">
        <v>9</v>
      </c>
      <c r="C6" s="9">
        <v>4</v>
      </c>
      <c r="D6" s="9">
        <v>3</v>
      </c>
      <c r="E6" s="9" t="s">
        <v>43</v>
      </c>
      <c r="F6" s="9">
        <v>1</v>
      </c>
      <c r="G6" t="s">
        <v>32</v>
      </c>
      <c r="H6" t="s">
        <v>32</v>
      </c>
    </row>
    <row r="7" spans="1:31" ht="12" customHeight="1" x14ac:dyDescent="0.2">
      <c r="A7" s="24" t="s">
        <v>32</v>
      </c>
      <c r="B7" s="1" t="s">
        <v>10</v>
      </c>
      <c r="C7" s="9">
        <v>2</v>
      </c>
      <c r="D7" s="9">
        <v>1</v>
      </c>
      <c r="E7" s="9" t="s">
        <v>43</v>
      </c>
      <c r="F7" s="9">
        <v>1</v>
      </c>
      <c r="G7" t="s">
        <v>32</v>
      </c>
      <c r="H7" t="s">
        <v>32</v>
      </c>
    </row>
    <row r="8" spans="1:31" ht="12" customHeight="1" x14ac:dyDescent="0.2">
      <c r="A8" s="24" t="s">
        <v>32</v>
      </c>
      <c r="B8" s="1" t="s">
        <v>11</v>
      </c>
      <c r="C8" s="9">
        <v>8</v>
      </c>
      <c r="D8" s="9">
        <v>6</v>
      </c>
      <c r="E8" s="9" t="s">
        <v>43</v>
      </c>
      <c r="F8" s="9">
        <v>2</v>
      </c>
      <c r="G8" t="s">
        <v>32</v>
      </c>
      <c r="H8" t="s">
        <v>32</v>
      </c>
    </row>
    <row r="9" spans="1:31" ht="12" customHeight="1" x14ac:dyDescent="0.2">
      <c r="A9" s="24" t="s">
        <v>32</v>
      </c>
      <c r="B9" s="1" t="s">
        <v>12</v>
      </c>
      <c r="C9" s="9">
        <v>8</v>
      </c>
      <c r="D9" s="9">
        <v>4</v>
      </c>
      <c r="E9" s="9" t="s">
        <v>43</v>
      </c>
      <c r="F9" s="9">
        <v>4</v>
      </c>
      <c r="G9" t="s">
        <v>32</v>
      </c>
      <c r="H9" t="s">
        <v>32</v>
      </c>
    </row>
    <row r="10" spans="1:31" ht="12" customHeight="1" x14ac:dyDescent="0.2">
      <c r="A10" s="24" t="s">
        <v>32</v>
      </c>
      <c r="B10" s="1" t="s">
        <v>13</v>
      </c>
      <c r="C10" s="9">
        <v>12</v>
      </c>
      <c r="D10" s="9">
        <v>4</v>
      </c>
      <c r="E10" s="9" t="s">
        <v>43</v>
      </c>
      <c r="F10" s="9">
        <v>8</v>
      </c>
      <c r="G10" t="s">
        <v>32</v>
      </c>
      <c r="H10" t="s">
        <v>32</v>
      </c>
    </row>
    <row r="11" spans="1:31" ht="12" customHeight="1" x14ac:dyDescent="0.2">
      <c r="A11" s="24" t="s">
        <v>32</v>
      </c>
      <c r="B11" s="1" t="s">
        <v>14</v>
      </c>
      <c r="C11" s="9">
        <v>16</v>
      </c>
      <c r="D11" s="9">
        <v>4</v>
      </c>
      <c r="E11" s="9" t="s">
        <v>43</v>
      </c>
      <c r="F11" s="9">
        <v>12</v>
      </c>
      <c r="G11" t="s">
        <v>32</v>
      </c>
      <c r="H11" t="s">
        <v>32</v>
      </c>
    </row>
    <row r="12" spans="1:31" ht="12" customHeight="1" x14ac:dyDescent="0.2">
      <c r="A12" s="24" t="s">
        <v>32</v>
      </c>
      <c r="B12" s="1" t="s">
        <v>15</v>
      </c>
      <c r="C12" s="9">
        <v>12</v>
      </c>
      <c r="D12" s="9">
        <v>5</v>
      </c>
      <c r="E12" s="9" t="s">
        <v>43</v>
      </c>
      <c r="F12" s="9">
        <v>7</v>
      </c>
      <c r="G12" t="s">
        <v>32</v>
      </c>
      <c r="H12" t="s">
        <v>32</v>
      </c>
    </row>
    <row r="13" spans="1:31" ht="12" customHeight="1" x14ac:dyDescent="0.2">
      <c r="A13" s="24" t="s">
        <v>32</v>
      </c>
      <c r="B13" s="1" t="s">
        <v>16</v>
      </c>
      <c r="C13" s="9">
        <v>14</v>
      </c>
      <c r="D13" s="9">
        <v>7</v>
      </c>
      <c r="E13" s="9" t="s">
        <v>43</v>
      </c>
      <c r="F13" s="9">
        <v>7</v>
      </c>
      <c r="G13" t="s">
        <v>32</v>
      </c>
      <c r="H13" t="s">
        <v>32</v>
      </c>
    </row>
    <row r="14" spans="1:31" ht="12" customHeight="1" x14ac:dyDescent="0.2">
      <c r="A14" s="24" t="s">
        <v>32</v>
      </c>
      <c r="B14" s="1" t="s">
        <v>17</v>
      </c>
      <c r="C14" s="9">
        <v>10</v>
      </c>
      <c r="D14" s="9">
        <v>6</v>
      </c>
      <c r="E14" s="9" t="s">
        <v>43</v>
      </c>
      <c r="F14" s="9">
        <v>4</v>
      </c>
      <c r="G14" t="s">
        <v>32</v>
      </c>
      <c r="H14" t="s">
        <v>32</v>
      </c>
    </row>
    <row r="15" spans="1:31" ht="12" customHeight="1" x14ac:dyDescent="0.2">
      <c r="A15" s="24" t="s">
        <v>32</v>
      </c>
      <c r="B15" s="1" t="s">
        <v>18</v>
      </c>
      <c r="C15" s="9">
        <v>3</v>
      </c>
      <c r="D15" s="9">
        <v>1</v>
      </c>
      <c r="E15" s="9" t="s">
        <v>43</v>
      </c>
      <c r="F15" s="9">
        <v>2</v>
      </c>
      <c r="G15" t="s">
        <v>32</v>
      </c>
      <c r="H15" t="s">
        <v>32</v>
      </c>
    </row>
    <row r="16" spans="1:31" ht="12" customHeight="1" x14ac:dyDescent="0.2">
      <c r="A16" s="24" t="s">
        <v>32</v>
      </c>
      <c r="B16" s="1" t="s">
        <v>19</v>
      </c>
      <c r="C16" s="9">
        <v>11</v>
      </c>
      <c r="D16" s="9">
        <v>7</v>
      </c>
      <c r="E16" s="9" t="s">
        <v>43</v>
      </c>
      <c r="F16" s="9">
        <v>4</v>
      </c>
      <c r="G16" t="s">
        <v>32</v>
      </c>
      <c r="H16" t="s">
        <v>32</v>
      </c>
    </row>
    <row r="17" spans="1:9" ht="12" customHeight="1" x14ac:dyDescent="0.2">
      <c r="A17" s="24" t="s">
        <v>32</v>
      </c>
      <c r="B17" s="1" t="s">
        <v>20</v>
      </c>
      <c r="C17" s="9">
        <v>7</v>
      </c>
      <c r="D17" s="9">
        <v>4</v>
      </c>
      <c r="E17" s="9">
        <v>1</v>
      </c>
      <c r="F17" s="9">
        <v>2</v>
      </c>
      <c r="G17" t="s">
        <v>32</v>
      </c>
      <c r="H17" t="s">
        <v>32</v>
      </c>
    </row>
    <row r="18" spans="1:9" ht="12" customHeight="1" x14ac:dyDescent="0.2">
      <c r="A18" s="24" t="s">
        <v>32</v>
      </c>
      <c r="B18" s="1" t="s">
        <v>21</v>
      </c>
      <c r="C18" s="9">
        <v>7</v>
      </c>
      <c r="D18" s="9">
        <v>2</v>
      </c>
      <c r="E18" s="9" t="s">
        <v>43</v>
      </c>
      <c r="F18" s="9">
        <v>5</v>
      </c>
      <c r="G18" t="s">
        <v>32</v>
      </c>
      <c r="H18" t="s">
        <v>32</v>
      </c>
    </row>
    <row r="19" spans="1:9" ht="12" customHeight="1" x14ac:dyDescent="0.2">
      <c r="A19" s="24" t="s">
        <v>32</v>
      </c>
      <c r="B19" s="1" t="s">
        <v>22</v>
      </c>
      <c r="C19" s="9">
        <v>11</v>
      </c>
      <c r="D19" s="9">
        <v>11</v>
      </c>
      <c r="E19" s="9" t="s">
        <v>43</v>
      </c>
      <c r="F19" s="9" t="s">
        <v>43</v>
      </c>
      <c r="G19" t="s">
        <v>32</v>
      </c>
      <c r="H19" t="s">
        <v>32</v>
      </c>
    </row>
    <row r="20" spans="1:9" ht="12" customHeight="1" x14ac:dyDescent="0.2">
      <c r="A20" s="24" t="s">
        <v>32</v>
      </c>
      <c r="B20" s="1" t="s">
        <v>23</v>
      </c>
      <c r="C20" s="9">
        <v>5</v>
      </c>
      <c r="D20" s="9">
        <v>5</v>
      </c>
      <c r="E20" s="9" t="s">
        <v>43</v>
      </c>
      <c r="F20" s="9" t="s">
        <v>43</v>
      </c>
      <c r="G20" t="s">
        <v>32</v>
      </c>
      <c r="H20" t="s">
        <v>32</v>
      </c>
    </row>
    <row r="21" spans="1:9" ht="12" customHeight="1" x14ac:dyDescent="0.2">
      <c r="A21" s="24" t="s">
        <v>32</v>
      </c>
      <c r="B21" s="1" t="s">
        <v>24</v>
      </c>
      <c r="C21" s="9">
        <v>3</v>
      </c>
      <c r="D21" s="9">
        <v>3</v>
      </c>
      <c r="E21" s="9" t="s">
        <v>43</v>
      </c>
      <c r="F21" s="9" t="s">
        <v>43</v>
      </c>
      <c r="G21" t="s">
        <v>32</v>
      </c>
      <c r="H21" t="s">
        <v>32</v>
      </c>
    </row>
    <row r="22" spans="1:9" ht="12" customHeight="1" x14ac:dyDescent="0.2">
      <c r="A22" s="24" t="s">
        <v>32</v>
      </c>
      <c r="B22" s="1" t="s">
        <v>25</v>
      </c>
      <c r="C22" s="9">
        <v>3</v>
      </c>
      <c r="D22" s="9">
        <v>3</v>
      </c>
      <c r="E22" s="9" t="s">
        <v>43</v>
      </c>
      <c r="F22" s="9" t="s">
        <v>43</v>
      </c>
      <c r="G22" t="s">
        <v>32</v>
      </c>
      <c r="H22" t="s">
        <v>32</v>
      </c>
    </row>
    <row r="23" spans="1:9" ht="12" customHeight="1" x14ac:dyDescent="0.2">
      <c r="A23" s="24" t="s">
        <v>32</v>
      </c>
      <c r="B23" s="1" t="s">
        <v>26</v>
      </c>
      <c r="C23" s="9">
        <v>2</v>
      </c>
      <c r="D23" s="9">
        <v>2</v>
      </c>
      <c r="E23" s="9" t="s">
        <v>43</v>
      </c>
      <c r="F23" s="9" t="s">
        <v>43</v>
      </c>
      <c r="G23" t="s">
        <v>32</v>
      </c>
      <c r="H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94</v>
      </c>
      <c r="D26" s="3">
        <v>56</v>
      </c>
      <c r="E26" s="3" t="s">
        <v>43</v>
      </c>
      <c r="F26" s="3">
        <v>38</v>
      </c>
    </row>
    <row r="27" spans="1:9" ht="12" customHeight="1" x14ac:dyDescent="0.2">
      <c r="A27" s="24" t="s">
        <v>32</v>
      </c>
      <c r="B27" s="1" t="s">
        <v>9</v>
      </c>
      <c r="C27" s="9">
        <v>3</v>
      </c>
      <c r="D27" s="9">
        <v>2</v>
      </c>
      <c r="E27" s="9" t="s">
        <v>43</v>
      </c>
      <c r="F27" s="9">
        <v>1</v>
      </c>
      <c r="G27" t="s">
        <v>32</v>
      </c>
      <c r="H27" t="s">
        <v>32</v>
      </c>
    </row>
    <row r="28" spans="1:9" ht="12" customHeight="1" x14ac:dyDescent="0.2">
      <c r="A28" s="24" t="s">
        <v>32</v>
      </c>
      <c r="B28" s="1" t="s">
        <v>10</v>
      </c>
      <c r="C28" s="9">
        <v>1</v>
      </c>
      <c r="D28" s="9">
        <v>1</v>
      </c>
      <c r="E28" s="9" t="s">
        <v>43</v>
      </c>
      <c r="F28" s="9" t="s">
        <v>43</v>
      </c>
      <c r="G28" t="s">
        <v>32</v>
      </c>
      <c r="H28" t="s">
        <v>32</v>
      </c>
    </row>
    <row r="29" spans="1:9" ht="12" customHeight="1" x14ac:dyDescent="0.2">
      <c r="A29" s="24" t="s">
        <v>32</v>
      </c>
      <c r="B29" s="1" t="s">
        <v>11</v>
      </c>
      <c r="C29" s="9">
        <v>4</v>
      </c>
      <c r="D29" s="9">
        <v>3</v>
      </c>
      <c r="E29" s="9" t="s">
        <v>43</v>
      </c>
      <c r="F29" s="9">
        <v>1</v>
      </c>
      <c r="G29" t="s">
        <v>32</v>
      </c>
      <c r="H29" t="s">
        <v>32</v>
      </c>
    </row>
    <row r="30" spans="1:9" ht="12" customHeight="1" x14ac:dyDescent="0.2">
      <c r="A30" s="24" t="s">
        <v>32</v>
      </c>
      <c r="B30" s="1" t="s">
        <v>12</v>
      </c>
      <c r="C30" s="9">
        <v>7</v>
      </c>
      <c r="D30" s="9">
        <v>4</v>
      </c>
      <c r="E30" s="9" t="s">
        <v>43</v>
      </c>
      <c r="F30" s="9">
        <v>3</v>
      </c>
      <c r="G30" t="s">
        <v>32</v>
      </c>
      <c r="H30" t="s">
        <v>32</v>
      </c>
    </row>
    <row r="31" spans="1:9" ht="12" customHeight="1" x14ac:dyDescent="0.2">
      <c r="A31" s="24" t="s">
        <v>32</v>
      </c>
      <c r="B31" s="1" t="s">
        <v>13</v>
      </c>
      <c r="C31" s="9">
        <v>9</v>
      </c>
      <c r="D31" s="9">
        <v>2</v>
      </c>
      <c r="E31" s="9" t="s">
        <v>43</v>
      </c>
      <c r="F31" s="9">
        <v>7</v>
      </c>
      <c r="G31" t="s">
        <v>32</v>
      </c>
      <c r="H31" t="s">
        <v>32</v>
      </c>
    </row>
    <row r="32" spans="1:9" ht="12" customHeight="1" x14ac:dyDescent="0.2">
      <c r="A32" s="24" t="s">
        <v>32</v>
      </c>
      <c r="B32" s="1" t="s">
        <v>14</v>
      </c>
      <c r="C32" s="9">
        <v>7</v>
      </c>
      <c r="D32" s="9">
        <v>1</v>
      </c>
      <c r="E32" s="9" t="s">
        <v>43</v>
      </c>
      <c r="F32" s="9">
        <v>6</v>
      </c>
      <c r="G32" t="s">
        <v>32</v>
      </c>
      <c r="H32" t="s">
        <v>32</v>
      </c>
    </row>
    <row r="33" spans="1:9" ht="12" customHeight="1" x14ac:dyDescent="0.2">
      <c r="A33" s="24" t="s">
        <v>32</v>
      </c>
      <c r="B33" s="1" t="s">
        <v>15</v>
      </c>
      <c r="C33" s="9">
        <v>11</v>
      </c>
      <c r="D33" s="9">
        <v>4</v>
      </c>
      <c r="E33" s="9" t="s">
        <v>43</v>
      </c>
      <c r="F33" s="9">
        <v>7</v>
      </c>
      <c r="G33" t="s">
        <v>32</v>
      </c>
      <c r="H33" t="s">
        <v>32</v>
      </c>
    </row>
    <row r="34" spans="1:9" ht="12" customHeight="1" x14ac:dyDescent="0.2">
      <c r="A34" s="24" t="s">
        <v>32</v>
      </c>
      <c r="B34" s="1" t="s">
        <v>16</v>
      </c>
      <c r="C34" s="9">
        <v>9</v>
      </c>
      <c r="D34" s="9">
        <v>6</v>
      </c>
      <c r="E34" s="9" t="s">
        <v>43</v>
      </c>
      <c r="F34" s="9">
        <v>3</v>
      </c>
      <c r="G34" t="s">
        <v>32</v>
      </c>
      <c r="H34" t="s">
        <v>32</v>
      </c>
    </row>
    <row r="35" spans="1:9" ht="12" customHeight="1" x14ac:dyDescent="0.2">
      <c r="A35" s="24" t="s">
        <v>32</v>
      </c>
      <c r="B35" s="1" t="s">
        <v>17</v>
      </c>
      <c r="C35" s="9">
        <v>7</v>
      </c>
      <c r="D35" s="9">
        <v>4</v>
      </c>
      <c r="E35" s="9" t="s">
        <v>43</v>
      </c>
      <c r="F35" s="9">
        <v>3</v>
      </c>
      <c r="G35" t="s">
        <v>32</v>
      </c>
      <c r="H35" t="s">
        <v>32</v>
      </c>
    </row>
    <row r="36" spans="1:9" ht="12" customHeight="1" x14ac:dyDescent="0.2">
      <c r="A36" s="24" t="s">
        <v>32</v>
      </c>
      <c r="B36" s="1" t="s">
        <v>18</v>
      </c>
      <c r="C36" s="9">
        <v>2</v>
      </c>
      <c r="D36" s="9">
        <v>1</v>
      </c>
      <c r="E36" s="9" t="s">
        <v>43</v>
      </c>
      <c r="F36" s="9">
        <v>1</v>
      </c>
      <c r="G36" t="s">
        <v>32</v>
      </c>
      <c r="H36" t="s">
        <v>32</v>
      </c>
    </row>
    <row r="37" spans="1:9" ht="12" customHeight="1" x14ac:dyDescent="0.2">
      <c r="A37" s="24" t="s">
        <v>32</v>
      </c>
      <c r="B37" s="1" t="s">
        <v>19</v>
      </c>
      <c r="C37" s="9">
        <v>10</v>
      </c>
      <c r="D37" s="9">
        <v>7</v>
      </c>
      <c r="E37" s="9" t="s">
        <v>43</v>
      </c>
      <c r="F37" s="9">
        <v>3</v>
      </c>
      <c r="G37" t="s">
        <v>32</v>
      </c>
      <c r="H37" t="s">
        <v>32</v>
      </c>
    </row>
    <row r="38" spans="1:9" ht="12" customHeight="1" x14ac:dyDescent="0.2">
      <c r="A38" s="24" t="s">
        <v>32</v>
      </c>
      <c r="B38" s="1" t="s">
        <v>20</v>
      </c>
      <c r="C38" s="9">
        <v>5</v>
      </c>
      <c r="D38" s="9">
        <v>3</v>
      </c>
      <c r="E38" s="9" t="s">
        <v>43</v>
      </c>
      <c r="F38" s="9">
        <v>2</v>
      </c>
      <c r="G38" t="s">
        <v>32</v>
      </c>
      <c r="H38" t="s">
        <v>32</v>
      </c>
    </row>
    <row r="39" spans="1:9" ht="12" customHeight="1" x14ac:dyDescent="0.2">
      <c r="A39" s="24" t="s">
        <v>32</v>
      </c>
      <c r="B39" s="1" t="s">
        <v>21</v>
      </c>
      <c r="C39" s="9">
        <v>3</v>
      </c>
      <c r="D39" s="9">
        <v>2</v>
      </c>
      <c r="E39" s="9" t="s">
        <v>43</v>
      </c>
      <c r="F39" s="9">
        <v>1</v>
      </c>
      <c r="G39" t="s">
        <v>32</v>
      </c>
      <c r="H39" t="s">
        <v>32</v>
      </c>
    </row>
    <row r="40" spans="1:9" ht="12" customHeight="1" x14ac:dyDescent="0.2">
      <c r="A40" s="24" t="s">
        <v>32</v>
      </c>
      <c r="B40" s="1" t="s">
        <v>22</v>
      </c>
      <c r="C40" s="9">
        <v>7</v>
      </c>
      <c r="D40" s="9">
        <v>7</v>
      </c>
      <c r="E40" s="9" t="s">
        <v>43</v>
      </c>
      <c r="F40" s="9" t="s">
        <v>43</v>
      </c>
      <c r="G40" t="s">
        <v>32</v>
      </c>
      <c r="H40" t="s">
        <v>32</v>
      </c>
    </row>
    <row r="41" spans="1:9" ht="12" customHeight="1" x14ac:dyDescent="0.2">
      <c r="A41" s="24" t="s">
        <v>32</v>
      </c>
      <c r="B41" s="1" t="s">
        <v>23</v>
      </c>
      <c r="C41" s="9">
        <v>2</v>
      </c>
      <c r="D41" s="9">
        <v>2</v>
      </c>
      <c r="E41" s="9" t="s">
        <v>43</v>
      </c>
      <c r="F41" s="9" t="s">
        <v>43</v>
      </c>
      <c r="G41" t="s">
        <v>32</v>
      </c>
      <c r="H41" t="s">
        <v>32</v>
      </c>
    </row>
    <row r="42" spans="1:9" ht="12" customHeight="1" x14ac:dyDescent="0.2">
      <c r="A42" s="24" t="s">
        <v>32</v>
      </c>
      <c r="B42" s="1" t="s">
        <v>24</v>
      </c>
      <c r="C42" s="9">
        <v>2</v>
      </c>
      <c r="D42" s="9">
        <v>2</v>
      </c>
      <c r="E42" s="9" t="s">
        <v>43</v>
      </c>
      <c r="F42" s="9" t="s">
        <v>43</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1</v>
      </c>
      <c r="D45" s="9">
        <v>1</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45</v>
      </c>
      <c r="D47" s="3">
        <v>23</v>
      </c>
      <c r="E47" s="3">
        <v>1</v>
      </c>
      <c r="F47" s="3">
        <v>21</v>
      </c>
    </row>
    <row r="48" spans="1:9" ht="12" customHeight="1" x14ac:dyDescent="0.2">
      <c r="A48" s="24" t="s">
        <v>32</v>
      </c>
      <c r="B48" s="1" t="s">
        <v>9</v>
      </c>
      <c r="C48" s="9">
        <v>1</v>
      </c>
      <c r="D48" s="9">
        <v>1</v>
      </c>
      <c r="E48" s="9" t="s">
        <v>43</v>
      </c>
      <c r="F48" s="9" t="s">
        <v>43</v>
      </c>
      <c r="G48" t="s">
        <v>32</v>
      </c>
      <c r="H48" t="s">
        <v>32</v>
      </c>
    </row>
    <row r="49" spans="1:8" ht="12" customHeight="1" x14ac:dyDescent="0.2">
      <c r="A49" s="24" t="s">
        <v>32</v>
      </c>
      <c r="B49" s="1" t="s">
        <v>10</v>
      </c>
      <c r="C49" s="9">
        <v>1</v>
      </c>
      <c r="D49" s="9" t="s">
        <v>43</v>
      </c>
      <c r="E49" s="9" t="s">
        <v>43</v>
      </c>
      <c r="F49" s="9">
        <v>1</v>
      </c>
      <c r="G49" t="s">
        <v>32</v>
      </c>
      <c r="H49" t="s">
        <v>32</v>
      </c>
    </row>
    <row r="50" spans="1:8" ht="12" customHeight="1" x14ac:dyDescent="0.2">
      <c r="A50" s="24" t="s">
        <v>32</v>
      </c>
      <c r="B50" s="1" t="s">
        <v>11</v>
      </c>
      <c r="C50" s="9">
        <v>4</v>
      </c>
      <c r="D50" s="9">
        <v>3</v>
      </c>
      <c r="E50" s="9" t="s">
        <v>43</v>
      </c>
      <c r="F50" s="9">
        <v>1</v>
      </c>
      <c r="G50" t="s">
        <v>32</v>
      </c>
      <c r="H50" t="s">
        <v>32</v>
      </c>
    </row>
    <row r="51" spans="1:8" ht="12" customHeight="1" x14ac:dyDescent="0.2">
      <c r="A51" s="24" t="s">
        <v>32</v>
      </c>
      <c r="B51" s="1" t="s">
        <v>12</v>
      </c>
      <c r="C51" s="9">
        <v>1</v>
      </c>
      <c r="D51" s="9" t="s">
        <v>43</v>
      </c>
      <c r="E51" s="9" t="s">
        <v>43</v>
      </c>
      <c r="F51" s="9">
        <v>1</v>
      </c>
      <c r="G51" t="s">
        <v>32</v>
      </c>
      <c r="H51" t="s">
        <v>32</v>
      </c>
    </row>
    <row r="52" spans="1:8" ht="12" customHeight="1" x14ac:dyDescent="0.2">
      <c r="A52" s="24" t="s">
        <v>32</v>
      </c>
      <c r="B52" s="1" t="s">
        <v>13</v>
      </c>
      <c r="C52" s="9">
        <v>3</v>
      </c>
      <c r="D52" s="9">
        <v>2</v>
      </c>
      <c r="E52" s="9" t="s">
        <v>43</v>
      </c>
      <c r="F52" s="9">
        <v>1</v>
      </c>
      <c r="G52" t="s">
        <v>32</v>
      </c>
      <c r="H52" t="s">
        <v>32</v>
      </c>
    </row>
    <row r="53" spans="1:8" ht="12" customHeight="1" x14ac:dyDescent="0.2">
      <c r="A53" s="24" t="s">
        <v>32</v>
      </c>
      <c r="B53" s="1" t="s">
        <v>14</v>
      </c>
      <c r="C53" s="9">
        <v>9</v>
      </c>
      <c r="D53" s="9">
        <v>3</v>
      </c>
      <c r="E53" s="9" t="s">
        <v>43</v>
      </c>
      <c r="F53" s="9">
        <v>6</v>
      </c>
      <c r="G53" t="s">
        <v>32</v>
      </c>
      <c r="H53" t="s">
        <v>32</v>
      </c>
    </row>
    <row r="54" spans="1:8" ht="12" customHeight="1" x14ac:dyDescent="0.2">
      <c r="A54" s="24" t="s">
        <v>32</v>
      </c>
      <c r="B54" s="1" t="s">
        <v>15</v>
      </c>
      <c r="C54" s="9">
        <v>1</v>
      </c>
      <c r="D54" s="9">
        <v>1</v>
      </c>
      <c r="E54" s="9" t="s">
        <v>43</v>
      </c>
      <c r="F54" s="9" t="s">
        <v>43</v>
      </c>
      <c r="G54" t="s">
        <v>32</v>
      </c>
      <c r="H54" t="s">
        <v>32</v>
      </c>
    </row>
    <row r="55" spans="1:8" ht="12" customHeight="1" x14ac:dyDescent="0.2">
      <c r="A55" s="24" t="s">
        <v>32</v>
      </c>
      <c r="B55" s="1" t="s">
        <v>16</v>
      </c>
      <c r="C55" s="9">
        <v>5</v>
      </c>
      <c r="D55" s="9">
        <v>1</v>
      </c>
      <c r="E55" s="9" t="s">
        <v>43</v>
      </c>
      <c r="F55" s="9">
        <v>4</v>
      </c>
      <c r="G55" t="s">
        <v>32</v>
      </c>
      <c r="H55" t="s">
        <v>32</v>
      </c>
    </row>
    <row r="56" spans="1:8" ht="12" customHeight="1" x14ac:dyDescent="0.2">
      <c r="A56" s="24" t="s">
        <v>32</v>
      </c>
      <c r="B56" s="1" t="s">
        <v>17</v>
      </c>
      <c r="C56" s="9">
        <v>3</v>
      </c>
      <c r="D56" s="9">
        <v>2</v>
      </c>
      <c r="E56" s="9" t="s">
        <v>43</v>
      </c>
      <c r="F56" s="9">
        <v>1</v>
      </c>
      <c r="G56" t="s">
        <v>32</v>
      </c>
      <c r="H56" t="s">
        <v>32</v>
      </c>
    </row>
    <row r="57" spans="1:8" ht="12" customHeight="1" x14ac:dyDescent="0.2">
      <c r="A57" s="24" t="s">
        <v>32</v>
      </c>
      <c r="B57" s="1" t="s">
        <v>18</v>
      </c>
      <c r="C57" s="9">
        <v>1</v>
      </c>
      <c r="D57" s="9" t="s">
        <v>43</v>
      </c>
      <c r="E57" s="9" t="s">
        <v>43</v>
      </c>
      <c r="F57" s="9">
        <v>1</v>
      </c>
      <c r="G57" t="s">
        <v>32</v>
      </c>
      <c r="H57" t="s">
        <v>32</v>
      </c>
    </row>
    <row r="58" spans="1:8" ht="12" customHeight="1" x14ac:dyDescent="0.2">
      <c r="A58" s="24" t="s">
        <v>32</v>
      </c>
      <c r="B58" s="1" t="s">
        <v>19</v>
      </c>
      <c r="C58" s="9">
        <v>1</v>
      </c>
      <c r="D58" s="9" t="s">
        <v>43</v>
      </c>
      <c r="E58" s="9" t="s">
        <v>43</v>
      </c>
      <c r="F58" s="9">
        <v>1</v>
      </c>
      <c r="G58" t="s">
        <v>32</v>
      </c>
      <c r="H58" t="s">
        <v>32</v>
      </c>
    </row>
    <row r="59" spans="1:8" ht="12" customHeight="1" x14ac:dyDescent="0.2">
      <c r="A59" s="24" t="s">
        <v>32</v>
      </c>
      <c r="B59" s="1" t="s">
        <v>20</v>
      </c>
      <c r="C59" s="9">
        <v>2</v>
      </c>
      <c r="D59" s="9">
        <v>1</v>
      </c>
      <c r="E59" s="9">
        <v>1</v>
      </c>
      <c r="F59" s="9" t="s">
        <v>43</v>
      </c>
      <c r="G59" t="s">
        <v>32</v>
      </c>
      <c r="H59" t="s">
        <v>32</v>
      </c>
    </row>
    <row r="60" spans="1:8" ht="12" customHeight="1" x14ac:dyDescent="0.2">
      <c r="A60" s="24" t="s">
        <v>32</v>
      </c>
      <c r="B60" s="1" t="s">
        <v>21</v>
      </c>
      <c r="C60" s="9">
        <v>4</v>
      </c>
      <c r="D60" s="9" t="s">
        <v>43</v>
      </c>
      <c r="E60" s="9" t="s">
        <v>43</v>
      </c>
      <c r="F60" s="9">
        <v>4</v>
      </c>
      <c r="G60" t="s">
        <v>32</v>
      </c>
      <c r="H60" t="s">
        <v>32</v>
      </c>
    </row>
    <row r="61" spans="1:8" ht="12" customHeight="1" x14ac:dyDescent="0.2">
      <c r="A61" s="24" t="s">
        <v>32</v>
      </c>
      <c r="B61" s="1" t="s">
        <v>22</v>
      </c>
      <c r="C61" s="9">
        <v>4</v>
      </c>
      <c r="D61" s="9">
        <v>4</v>
      </c>
      <c r="E61" s="9" t="s">
        <v>43</v>
      </c>
      <c r="F61" s="9" t="s">
        <v>43</v>
      </c>
      <c r="G61" t="s">
        <v>32</v>
      </c>
      <c r="H61" t="s">
        <v>32</v>
      </c>
    </row>
    <row r="62" spans="1:8" ht="12" customHeight="1" x14ac:dyDescent="0.2">
      <c r="A62" s="24" t="s">
        <v>32</v>
      </c>
      <c r="B62" s="1" t="s">
        <v>23</v>
      </c>
      <c r="C62" s="9">
        <v>3</v>
      </c>
      <c r="D62" s="9">
        <v>3</v>
      </c>
      <c r="E62" s="9" t="s">
        <v>43</v>
      </c>
      <c r="F62" s="9" t="s">
        <v>43</v>
      </c>
      <c r="G62" t="s">
        <v>32</v>
      </c>
      <c r="H62" t="s">
        <v>32</v>
      </c>
    </row>
    <row r="63" spans="1:8" ht="12" customHeight="1" x14ac:dyDescent="0.2">
      <c r="A63" s="24" t="s">
        <v>32</v>
      </c>
      <c r="B63" s="1" t="s">
        <v>24</v>
      </c>
      <c r="C63" s="9">
        <v>1</v>
      </c>
      <c r="D63" s="9">
        <v>1</v>
      </c>
      <c r="E63" s="9" t="s">
        <v>43</v>
      </c>
      <c r="F63" s="9" t="s">
        <v>43</v>
      </c>
      <c r="G63" t="s">
        <v>32</v>
      </c>
      <c r="H63" t="s">
        <v>32</v>
      </c>
    </row>
    <row r="64" spans="1:8"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888</v>
      </c>
      <c r="D5" s="17">
        <v>503</v>
      </c>
      <c r="E5" s="17">
        <v>13</v>
      </c>
      <c r="F5" s="17">
        <v>372</v>
      </c>
    </row>
    <row r="6" spans="1:31" ht="12" customHeight="1" x14ac:dyDescent="0.2">
      <c r="A6" s="24" t="s">
        <v>32</v>
      </c>
      <c r="B6" s="1" t="s">
        <v>9</v>
      </c>
      <c r="C6" s="9">
        <v>29</v>
      </c>
      <c r="D6" s="9">
        <v>18</v>
      </c>
      <c r="E6" s="9" t="s">
        <v>43</v>
      </c>
      <c r="F6" s="9">
        <v>11</v>
      </c>
      <c r="G6" t="s">
        <v>32</v>
      </c>
      <c r="H6" t="s">
        <v>32</v>
      </c>
    </row>
    <row r="7" spans="1:31" ht="12" customHeight="1" x14ac:dyDescent="0.2">
      <c r="A7" s="24" t="s">
        <v>32</v>
      </c>
      <c r="B7" s="1" t="s">
        <v>10</v>
      </c>
      <c r="C7" s="9">
        <v>38</v>
      </c>
      <c r="D7" s="9">
        <v>19</v>
      </c>
      <c r="E7" s="9">
        <v>1</v>
      </c>
      <c r="F7" s="9">
        <v>18</v>
      </c>
      <c r="G7" t="s">
        <v>32</v>
      </c>
      <c r="H7" t="s">
        <v>32</v>
      </c>
    </row>
    <row r="8" spans="1:31" ht="12" customHeight="1" x14ac:dyDescent="0.2">
      <c r="A8" s="24" t="s">
        <v>32</v>
      </c>
      <c r="B8" s="1" t="s">
        <v>11</v>
      </c>
      <c r="C8" s="9">
        <v>44</v>
      </c>
      <c r="D8" s="9">
        <v>27</v>
      </c>
      <c r="E8" s="9" t="s">
        <v>43</v>
      </c>
      <c r="F8" s="9">
        <v>17</v>
      </c>
      <c r="G8" t="s">
        <v>32</v>
      </c>
      <c r="H8" t="s">
        <v>32</v>
      </c>
    </row>
    <row r="9" spans="1:31" ht="12" customHeight="1" x14ac:dyDescent="0.2">
      <c r="A9" s="24" t="s">
        <v>32</v>
      </c>
      <c r="B9" s="1" t="s">
        <v>12</v>
      </c>
      <c r="C9" s="9">
        <v>60</v>
      </c>
      <c r="D9" s="9">
        <v>30</v>
      </c>
      <c r="E9" s="9" t="s">
        <v>43</v>
      </c>
      <c r="F9" s="9">
        <v>30</v>
      </c>
      <c r="G9" t="s">
        <v>32</v>
      </c>
      <c r="H9" t="s">
        <v>32</v>
      </c>
    </row>
    <row r="10" spans="1:31" ht="12" customHeight="1" x14ac:dyDescent="0.2">
      <c r="A10" s="24" t="s">
        <v>32</v>
      </c>
      <c r="B10" s="1" t="s">
        <v>13</v>
      </c>
      <c r="C10" s="9">
        <v>48</v>
      </c>
      <c r="D10" s="9">
        <v>12</v>
      </c>
      <c r="E10" s="9" t="s">
        <v>43</v>
      </c>
      <c r="F10" s="9">
        <v>36</v>
      </c>
      <c r="G10" t="s">
        <v>32</v>
      </c>
      <c r="H10" t="s">
        <v>32</v>
      </c>
    </row>
    <row r="11" spans="1:31" ht="12" customHeight="1" x14ac:dyDescent="0.2">
      <c r="A11" s="24" t="s">
        <v>32</v>
      </c>
      <c r="B11" s="1" t="s">
        <v>14</v>
      </c>
      <c r="C11" s="9">
        <v>58</v>
      </c>
      <c r="D11" s="9">
        <v>17</v>
      </c>
      <c r="E11" s="9" t="s">
        <v>43</v>
      </c>
      <c r="F11" s="9">
        <v>41</v>
      </c>
      <c r="G11" t="s">
        <v>32</v>
      </c>
      <c r="H11" t="s">
        <v>32</v>
      </c>
    </row>
    <row r="12" spans="1:31" ht="12" customHeight="1" x14ac:dyDescent="0.2">
      <c r="A12" s="24" t="s">
        <v>32</v>
      </c>
      <c r="B12" s="1" t="s">
        <v>15</v>
      </c>
      <c r="C12" s="9">
        <v>71</v>
      </c>
      <c r="D12" s="9">
        <v>30</v>
      </c>
      <c r="E12" s="9">
        <v>1</v>
      </c>
      <c r="F12" s="9">
        <v>40</v>
      </c>
      <c r="G12" t="s">
        <v>32</v>
      </c>
      <c r="H12" t="s">
        <v>32</v>
      </c>
    </row>
    <row r="13" spans="1:31" ht="12" customHeight="1" x14ac:dyDescent="0.2">
      <c r="A13" s="24" t="s">
        <v>32</v>
      </c>
      <c r="B13" s="1" t="s">
        <v>16</v>
      </c>
      <c r="C13" s="9">
        <v>88</v>
      </c>
      <c r="D13" s="9">
        <v>44</v>
      </c>
      <c r="E13" s="9">
        <v>2</v>
      </c>
      <c r="F13" s="9">
        <v>42</v>
      </c>
      <c r="G13" t="s">
        <v>32</v>
      </c>
      <c r="H13" t="s">
        <v>32</v>
      </c>
    </row>
    <row r="14" spans="1:31" ht="12" customHeight="1" x14ac:dyDescent="0.2">
      <c r="A14" s="24" t="s">
        <v>32</v>
      </c>
      <c r="B14" s="1" t="s">
        <v>17</v>
      </c>
      <c r="C14" s="9">
        <v>77</v>
      </c>
      <c r="D14" s="9">
        <v>47</v>
      </c>
      <c r="E14" s="9" t="s">
        <v>43</v>
      </c>
      <c r="F14" s="9">
        <v>30</v>
      </c>
      <c r="G14" t="s">
        <v>32</v>
      </c>
      <c r="H14" t="s">
        <v>32</v>
      </c>
    </row>
    <row r="15" spans="1:31" ht="12" customHeight="1" x14ac:dyDescent="0.2">
      <c r="A15" s="24" t="s">
        <v>32</v>
      </c>
      <c r="B15" s="1" t="s">
        <v>18</v>
      </c>
      <c r="C15" s="9">
        <v>59</v>
      </c>
      <c r="D15" s="9">
        <v>26</v>
      </c>
      <c r="E15" s="9">
        <v>5</v>
      </c>
      <c r="F15" s="9">
        <v>28</v>
      </c>
      <c r="G15" t="s">
        <v>32</v>
      </c>
      <c r="H15" t="s">
        <v>32</v>
      </c>
    </row>
    <row r="16" spans="1:31" ht="12" customHeight="1" x14ac:dyDescent="0.2">
      <c r="A16" s="24" t="s">
        <v>32</v>
      </c>
      <c r="B16" s="1" t="s">
        <v>19</v>
      </c>
      <c r="C16" s="9">
        <v>60</v>
      </c>
      <c r="D16" s="9">
        <v>24</v>
      </c>
      <c r="E16" s="9">
        <v>1</v>
      </c>
      <c r="F16" s="9">
        <v>35</v>
      </c>
      <c r="G16" t="s">
        <v>32</v>
      </c>
      <c r="H16" t="s">
        <v>32</v>
      </c>
    </row>
    <row r="17" spans="1:9" ht="12" customHeight="1" x14ac:dyDescent="0.2">
      <c r="A17" s="24" t="s">
        <v>32</v>
      </c>
      <c r="B17" s="1" t="s">
        <v>20</v>
      </c>
      <c r="C17" s="9">
        <v>53</v>
      </c>
      <c r="D17" s="9">
        <v>28</v>
      </c>
      <c r="E17" s="9">
        <v>2</v>
      </c>
      <c r="F17" s="9">
        <v>23</v>
      </c>
      <c r="G17" t="s">
        <v>32</v>
      </c>
      <c r="H17" t="s">
        <v>32</v>
      </c>
    </row>
    <row r="18" spans="1:9" ht="12" customHeight="1" x14ac:dyDescent="0.2">
      <c r="A18" s="24" t="s">
        <v>32</v>
      </c>
      <c r="B18" s="1" t="s">
        <v>21</v>
      </c>
      <c r="C18" s="9">
        <v>32</v>
      </c>
      <c r="D18" s="9">
        <v>25</v>
      </c>
      <c r="E18" s="9" t="s">
        <v>43</v>
      </c>
      <c r="F18" s="9">
        <v>7</v>
      </c>
      <c r="G18" t="s">
        <v>32</v>
      </c>
      <c r="H18" t="s">
        <v>32</v>
      </c>
    </row>
    <row r="19" spans="1:9" ht="12" customHeight="1" x14ac:dyDescent="0.2">
      <c r="A19" s="24" t="s">
        <v>32</v>
      </c>
      <c r="B19" s="1" t="s">
        <v>22</v>
      </c>
      <c r="C19" s="9">
        <v>33</v>
      </c>
      <c r="D19" s="9">
        <v>27</v>
      </c>
      <c r="E19" s="9" t="s">
        <v>43</v>
      </c>
      <c r="F19" s="9">
        <v>6</v>
      </c>
      <c r="G19" t="s">
        <v>32</v>
      </c>
      <c r="H19" t="s">
        <v>32</v>
      </c>
    </row>
    <row r="20" spans="1:9" ht="12" customHeight="1" x14ac:dyDescent="0.2">
      <c r="A20" s="24" t="s">
        <v>32</v>
      </c>
      <c r="B20" s="1" t="s">
        <v>23</v>
      </c>
      <c r="C20" s="9">
        <v>48</v>
      </c>
      <c r="D20" s="9">
        <v>45</v>
      </c>
      <c r="E20" s="9" t="s">
        <v>43</v>
      </c>
      <c r="F20" s="9">
        <v>3</v>
      </c>
      <c r="G20" t="s">
        <v>32</v>
      </c>
      <c r="H20" t="s">
        <v>32</v>
      </c>
    </row>
    <row r="21" spans="1:9" ht="12" customHeight="1" x14ac:dyDescent="0.2">
      <c r="A21" s="24" t="s">
        <v>32</v>
      </c>
      <c r="B21" s="1" t="s">
        <v>24</v>
      </c>
      <c r="C21" s="9">
        <v>31</v>
      </c>
      <c r="D21" s="9">
        <v>28</v>
      </c>
      <c r="E21" s="9">
        <v>1</v>
      </c>
      <c r="F21" s="9">
        <v>2</v>
      </c>
      <c r="G21" t="s">
        <v>32</v>
      </c>
      <c r="H21" t="s">
        <v>32</v>
      </c>
    </row>
    <row r="22" spans="1:9" ht="12" customHeight="1" x14ac:dyDescent="0.2">
      <c r="A22" s="24" t="s">
        <v>32</v>
      </c>
      <c r="B22" s="1" t="s">
        <v>25</v>
      </c>
      <c r="C22" s="9">
        <v>31</v>
      </c>
      <c r="D22" s="9">
        <v>30</v>
      </c>
      <c r="E22" s="9" t="s">
        <v>43</v>
      </c>
      <c r="F22" s="9">
        <v>1</v>
      </c>
      <c r="G22" t="s">
        <v>32</v>
      </c>
      <c r="H22" t="s">
        <v>32</v>
      </c>
    </row>
    <row r="23" spans="1:9" ht="12" customHeight="1" x14ac:dyDescent="0.2">
      <c r="A23" s="24" t="s">
        <v>32</v>
      </c>
      <c r="B23" s="1" t="s">
        <v>26</v>
      </c>
      <c r="C23" s="9">
        <v>16</v>
      </c>
      <c r="D23" s="9">
        <v>15</v>
      </c>
      <c r="E23" s="9" t="s">
        <v>43</v>
      </c>
      <c r="F23" s="9">
        <v>1</v>
      </c>
      <c r="G23" t="s">
        <v>32</v>
      </c>
      <c r="H23" t="s">
        <v>32</v>
      </c>
    </row>
    <row r="24" spans="1:9" ht="12" customHeight="1" x14ac:dyDescent="0.25">
      <c r="A24" s="24" t="s">
        <v>32</v>
      </c>
      <c r="B24" s="1" t="s">
        <v>27</v>
      </c>
      <c r="C24" s="9">
        <v>12</v>
      </c>
      <c r="D24" s="9">
        <v>11</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474</v>
      </c>
      <c r="D26" s="3">
        <v>278</v>
      </c>
      <c r="E26" s="3">
        <v>8</v>
      </c>
      <c r="F26" s="3">
        <v>188</v>
      </c>
    </row>
    <row r="27" spans="1:9" ht="12" customHeight="1" x14ac:dyDescent="0.2">
      <c r="A27" s="24" t="s">
        <v>32</v>
      </c>
      <c r="B27" s="1" t="s">
        <v>9</v>
      </c>
      <c r="C27" s="9">
        <v>11</v>
      </c>
      <c r="D27" s="9">
        <v>8</v>
      </c>
      <c r="E27" s="9" t="s">
        <v>43</v>
      </c>
      <c r="F27" s="9">
        <v>3</v>
      </c>
      <c r="G27" t="s">
        <v>32</v>
      </c>
      <c r="H27" t="s">
        <v>32</v>
      </c>
    </row>
    <row r="28" spans="1:9" ht="12" customHeight="1" x14ac:dyDescent="0.2">
      <c r="A28" s="24" t="s">
        <v>32</v>
      </c>
      <c r="B28" s="1" t="s">
        <v>10</v>
      </c>
      <c r="C28" s="9">
        <v>21</v>
      </c>
      <c r="D28" s="9">
        <v>14</v>
      </c>
      <c r="E28" s="9">
        <v>1</v>
      </c>
      <c r="F28" s="9">
        <v>6</v>
      </c>
      <c r="G28" t="s">
        <v>32</v>
      </c>
      <c r="H28" t="s">
        <v>32</v>
      </c>
    </row>
    <row r="29" spans="1:9" ht="12" customHeight="1" x14ac:dyDescent="0.2">
      <c r="A29" s="24" t="s">
        <v>32</v>
      </c>
      <c r="B29" s="1" t="s">
        <v>11</v>
      </c>
      <c r="C29" s="9">
        <v>22</v>
      </c>
      <c r="D29" s="9">
        <v>13</v>
      </c>
      <c r="E29" s="9" t="s">
        <v>43</v>
      </c>
      <c r="F29" s="9">
        <v>9</v>
      </c>
      <c r="G29" t="s">
        <v>32</v>
      </c>
      <c r="H29" t="s">
        <v>32</v>
      </c>
    </row>
    <row r="30" spans="1:9" ht="12" customHeight="1" x14ac:dyDescent="0.2">
      <c r="A30" s="24" t="s">
        <v>32</v>
      </c>
      <c r="B30" s="1" t="s">
        <v>12</v>
      </c>
      <c r="C30" s="9">
        <v>33</v>
      </c>
      <c r="D30" s="9">
        <v>16</v>
      </c>
      <c r="E30" s="9" t="s">
        <v>43</v>
      </c>
      <c r="F30" s="9">
        <v>17</v>
      </c>
      <c r="G30" t="s">
        <v>32</v>
      </c>
      <c r="H30" t="s">
        <v>32</v>
      </c>
    </row>
    <row r="31" spans="1:9" ht="12" customHeight="1" x14ac:dyDescent="0.2">
      <c r="A31" s="24" t="s">
        <v>32</v>
      </c>
      <c r="B31" s="1" t="s">
        <v>13</v>
      </c>
      <c r="C31" s="9">
        <v>22</v>
      </c>
      <c r="D31" s="9">
        <v>5</v>
      </c>
      <c r="E31" s="9" t="s">
        <v>43</v>
      </c>
      <c r="F31" s="9">
        <v>17</v>
      </c>
      <c r="G31" t="s">
        <v>32</v>
      </c>
      <c r="H31" t="s">
        <v>32</v>
      </c>
    </row>
    <row r="32" spans="1:9" ht="12" customHeight="1" x14ac:dyDescent="0.2">
      <c r="A32" s="24" t="s">
        <v>32</v>
      </c>
      <c r="B32" s="1" t="s">
        <v>14</v>
      </c>
      <c r="C32" s="9">
        <v>33</v>
      </c>
      <c r="D32" s="9">
        <v>10</v>
      </c>
      <c r="E32" s="9" t="s">
        <v>43</v>
      </c>
      <c r="F32" s="9">
        <v>23</v>
      </c>
      <c r="G32" t="s">
        <v>32</v>
      </c>
      <c r="H32" t="s">
        <v>32</v>
      </c>
    </row>
    <row r="33" spans="1:9" ht="12" customHeight="1" x14ac:dyDescent="0.2">
      <c r="A33" s="24" t="s">
        <v>32</v>
      </c>
      <c r="B33" s="1" t="s">
        <v>15</v>
      </c>
      <c r="C33" s="9">
        <v>42</v>
      </c>
      <c r="D33" s="9">
        <v>15</v>
      </c>
      <c r="E33" s="9">
        <v>1</v>
      </c>
      <c r="F33" s="9">
        <v>26</v>
      </c>
      <c r="G33" t="s">
        <v>32</v>
      </c>
      <c r="H33" t="s">
        <v>32</v>
      </c>
    </row>
    <row r="34" spans="1:9" ht="12" customHeight="1" x14ac:dyDescent="0.2">
      <c r="A34" s="24" t="s">
        <v>32</v>
      </c>
      <c r="B34" s="1" t="s">
        <v>16</v>
      </c>
      <c r="C34" s="9">
        <v>46</v>
      </c>
      <c r="D34" s="9">
        <v>23</v>
      </c>
      <c r="E34" s="9">
        <v>1</v>
      </c>
      <c r="F34" s="9">
        <v>22</v>
      </c>
      <c r="G34" t="s">
        <v>32</v>
      </c>
      <c r="H34" t="s">
        <v>32</v>
      </c>
    </row>
    <row r="35" spans="1:9" ht="12" customHeight="1" x14ac:dyDescent="0.2">
      <c r="A35" s="24" t="s">
        <v>32</v>
      </c>
      <c r="B35" s="1" t="s">
        <v>17</v>
      </c>
      <c r="C35" s="9">
        <v>42</v>
      </c>
      <c r="D35" s="9">
        <v>27</v>
      </c>
      <c r="E35" s="9" t="s">
        <v>43</v>
      </c>
      <c r="F35" s="9">
        <v>15</v>
      </c>
      <c r="G35" t="s">
        <v>32</v>
      </c>
      <c r="H35" t="s">
        <v>32</v>
      </c>
    </row>
    <row r="36" spans="1:9" ht="12" customHeight="1" x14ac:dyDescent="0.2">
      <c r="A36" s="24" t="s">
        <v>32</v>
      </c>
      <c r="B36" s="1" t="s">
        <v>18</v>
      </c>
      <c r="C36" s="9">
        <v>34</v>
      </c>
      <c r="D36" s="9">
        <v>17</v>
      </c>
      <c r="E36" s="9">
        <v>3</v>
      </c>
      <c r="F36" s="9">
        <v>14</v>
      </c>
      <c r="G36" t="s">
        <v>32</v>
      </c>
      <c r="H36" t="s">
        <v>32</v>
      </c>
    </row>
    <row r="37" spans="1:9" ht="12" customHeight="1" x14ac:dyDescent="0.2">
      <c r="A37" s="24" t="s">
        <v>32</v>
      </c>
      <c r="B37" s="1" t="s">
        <v>19</v>
      </c>
      <c r="C37" s="9">
        <v>31</v>
      </c>
      <c r="D37" s="9">
        <v>15</v>
      </c>
      <c r="E37" s="9">
        <v>1</v>
      </c>
      <c r="F37" s="9">
        <v>15</v>
      </c>
      <c r="G37" t="s">
        <v>32</v>
      </c>
      <c r="H37" t="s">
        <v>32</v>
      </c>
    </row>
    <row r="38" spans="1:9" ht="12" customHeight="1" x14ac:dyDescent="0.2">
      <c r="A38" s="24" t="s">
        <v>32</v>
      </c>
      <c r="B38" s="1" t="s">
        <v>20</v>
      </c>
      <c r="C38" s="9">
        <v>21</v>
      </c>
      <c r="D38" s="9">
        <v>12</v>
      </c>
      <c r="E38" s="9" t="s">
        <v>43</v>
      </c>
      <c r="F38" s="9">
        <v>9</v>
      </c>
      <c r="G38" t="s">
        <v>32</v>
      </c>
      <c r="H38" t="s">
        <v>32</v>
      </c>
    </row>
    <row r="39" spans="1:9" ht="12" customHeight="1" x14ac:dyDescent="0.2">
      <c r="A39" s="24" t="s">
        <v>32</v>
      </c>
      <c r="B39" s="1" t="s">
        <v>21</v>
      </c>
      <c r="C39" s="9">
        <v>19</v>
      </c>
      <c r="D39" s="9">
        <v>15</v>
      </c>
      <c r="E39" s="9" t="s">
        <v>43</v>
      </c>
      <c r="F39" s="9">
        <v>4</v>
      </c>
      <c r="G39" t="s">
        <v>32</v>
      </c>
      <c r="H39" t="s">
        <v>32</v>
      </c>
    </row>
    <row r="40" spans="1:9" ht="12" customHeight="1" x14ac:dyDescent="0.2">
      <c r="A40" s="24" t="s">
        <v>32</v>
      </c>
      <c r="B40" s="1" t="s">
        <v>22</v>
      </c>
      <c r="C40" s="9">
        <v>21</v>
      </c>
      <c r="D40" s="9">
        <v>18</v>
      </c>
      <c r="E40" s="9" t="s">
        <v>43</v>
      </c>
      <c r="F40" s="9">
        <v>3</v>
      </c>
      <c r="G40" t="s">
        <v>32</v>
      </c>
      <c r="H40" t="s">
        <v>32</v>
      </c>
    </row>
    <row r="41" spans="1:9" ht="12" customHeight="1" x14ac:dyDescent="0.2">
      <c r="A41" s="24" t="s">
        <v>32</v>
      </c>
      <c r="B41" s="1" t="s">
        <v>23</v>
      </c>
      <c r="C41" s="9">
        <v>24</v>
      </c>
      <c r="D41" s="9">
        <v>22</v>
      </c>
      <c r="E41" s="9" t="s">
        <v>43</v>
      </c>
      <c r="F41" s="9">
        <v>2</v>
      </c>
      <c r="G41" t="s">
        <v>32</v>
      </c>
      <c r="H41" t="s">
        <v>32</v>
      </c>
    </row>
    <row r="42" spans="1:9" ht="12" customHeight="1" x14ac:dyDescent="0.2">
      <c r="A42" s="24" t="s">
        <v>32</v>
      </c>
      <c r="B42" s="1" t="s">
        <v>24</v>
      </c>
      <c r="C42" s="9">
        <v>18</v>
      </c>
      <c r="D42" s="9">
        <v>16</v>
      </c>
      <c r="E42" s="9">
        <v>1</v>
      </c>
      <c r="F42" s="9">
        <v>1</v>
      </c>
      <c r="G42" t="s">
        <v>32</v>
      </c>
      <c r="H42" t="s">
        <v>32</v>
      </c>
    </row>
    <row r="43" spans="1:9" ht="12" customHeight="1" x14ac:dyDescent="0.2">
      <c r="A43" s="24" t="s">
        <v>32</v>
      </c>
      <c r="B43" s="1" t="s">
        <v>25</v>
      </c>
      <c r="C43" s="9">
        <v>16</v>
      </c>
      <c r="D43" s="9">
        <v>16</v>
      </c>
      <c r="E43" s="9" t="s">
        <v>43</v>
      </c>
      <c r="F43" s="9" t="s">
        <v>43</v>
      </c>
      <c r="G43" t="s">
        <v>32</v>
      </c>
      <c r="H43" t="s">
        <v>32</v>
      </c>
    </row>
    <row r="44" spans="1:9" ht="12" customHeight="1" x14ac:dyDescent="0.2">
      <c r="A44" s="24" t="s">
        <v>32</v>
      </c>
      <c r="B44" s="1" t="s">
        <v>26</v>
      </c>
      <c r="C44" s="9">
        <v>10</v>
      </c>
      <c r="D44" s="9">
        <v>9</v>
      </c>
      <c r="E44" s="9" t="s">
        <v>43</v>
      </c>
      <c r="F44" s="9">
        <v>1</v>
      </c>
      <c r="G44" t="s">
        <v>32</v>
      </c>
      <c r="H44" t="s">
        <v>32</v>
      </c>
    </row>
    <row r="45" spans="1:9" ht="12" customHeight="1" x14ac:dyDescent="0.2">
      <c r="A45" s="24" t="s">
        <v>32</v>
      </c>
      <c r="B45" s="1" t="s">
        <v>27</v>
      </c>
      <c r="C45" s="9">
        <v>8</v>
      </c>
      <c r="D45" s="9">
        <v>7</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414</v>
      </c>
      <c r="D47" s="3">
        <v>225</v>
      </c>
      <c r="E47" s="3">
        <v>5</v>
      </c>
      <c r="F47" s="3">
        <v>184</v>
      </c>
    </row>
    <row r="48" spans="1:9" ht="12" customHeight="1" x14ac:dyDescent="0.2">
      <c r="A48" s="24" t="s">
        <v>32</v>
      </c>
      <c r="B48" s="1" t="s">
        <v>9</v>
      </c>
      <c r="C48" s="9">
        <v>18</v>
      </c>
      <c r="D48" s="9">
        <v>10</v>
      </c>
      <c r="E48" s="9" t="s">
        <v>43</v>
      </c>
      <c r="F48" s="9">
        <v>8</v>
      </c>
      <c r="G48" t="s">
        <v>32</v>
      </c>
      <c r="H48" t="s">
        <v>32</v>
      </c>
    </row>
    <row r="49" spans="1:8" ht="12" customHeight="1" x14ac:dyDescent="0.2">
      <c r="A49" s="24" t="s">
        <v>32</v>
      </c>
      <c r="B49" s="1" t="s">
        <v>10</v>
      </c>
      <c r="C49" s="9">
        <v>17</v>
      </c>
      <c r="D49" s="9">
        <v>5</v>
      </c>
      <c r="E49" s="9" t="s">
        <v>43</v>
      </c>
      <c r="F49" s="9">
        <v>12</v>
      </c>
      <c r="G49" t="s">
        <v>32</v>
      </c>
      <c r="H49" t="s">
        <v>32</v>
      </c>
    </row>
    <row r="50" spans="1:8" ht="12" customHeight="1" x14ac:dyDescent="0.2">
      <c r="A50" s="24" t="s">
        <v>32</v>
      </c>
      <c r="B50" s="1" t="s">
        <v>11</v>
      </c>
      <c r="C50" s="9">
        <v>22</v>
      </c>
      <c r="D50" s="9">
        <v>14</v>
      </c>
      <c r="E50" s="9" t="s">
        <v>43</v>
      </c>
      <c r="F50" s="9">
        <v>8</v>
      </c>
      <c r="G50" t="s">
        <v>32</v>
      </c>
      <c r="H50" t="s">
        <v>32</v>
      </c>
    </row>
    <row r="51" spans="1:8" ht="12" customHeight="1" x14ac:dyDescent="0.2">
      <c r="A51" s="24" t="s">
        <v>32</v>
      </c>
      <c r="B51" s="1" t="s">
        <v>12</v>
      </c>
      <c r="C51" s="9">
        <v>27</v>
      </c>
      <c r="D51" s="9">
        <v>14</v>
      </c>
      <c r="E51" s="9" t="s">
        <v>43</v>
      </c>
      <c r="F51" s="9">
        <v>13</v>
      </c>
      <c r="G51" t="s">
        <v>32</v>
      </c>
      <c r="H51" t="s">
        <v>32</v>
      </c>
    </row>
    <row r="52" spans="1:8" ht="12" customHeight="1" x14ac:dyDescent="0.2">
      <c r="A52" s="24" t="s">
        <v>32</v>
      </c>
      <c r="B52" s="1" t="s">
        <v>13</v>
      </c>
      <c r="C52" s="9">
        <v>26</v>
      </c>
      <c r="D52" s="9">
        <v>7</v>
      </c>
      <c r="E52" s="9" t="s">
        <v>43</v>
      </c>
      <c r="F52" s="9">
        <v>19</v>
      </c>
      <c r="G52" t="s">
        <v>32</v>
      </c>
      <c r="H52" t="s">
        <v>32</v>
      </c>
    </row>
    <row r="53" spans="1:8" ht="12" customHeight="1" x14ac:dyDescent="0.2">
      <c r="A53" s="24" t="s">
        <v>32</v>
      </c>
      <c r="B53" s="1" t="s">
        <v>14</v>
      </c>
      <c r="C53" s="9">
        <v>25</v>
      </c>
      <c r="D53" s="9">
        <v>7</v>
      </c>
      <c r="E53" s="9" t="s">
        <v>43</v>
      </c>
      <c r="F53" s="9">
        <v>18</v>
      </c>
      <c r="G53" t="s">
        <v>32</v>
      </c>
      <c r="H53" t="s">
        <v>32</v>
      </c>
    </row>
    <row r="54" spans="1:8" ht="12" customHeight="1" x14ac:dyDescent="0.2">
      <c r="A54" s="24" t="s">
        <v>32</v>
      </c>
      <c r="B54" s="1" t="s">
        <v>15</v>
      </c>
      <c r="C54" s="9">
        <v>29</v>
      </c>
      <c r="D54" s="9">
        <v>15</v>
      </c>
      <c r="E54" s="9" t="s">
        <v>43</v>
      </c>
      <c r="F54" s="9">
        <v>14</v>
      </c>
      <c r="G54" t="s">
        <v>32</v>
      </c>
      <c r="H54" t="s">
        <v>32</v>
      </c>
    </row>
    <row r="55" spans="1:8" ht="12" customHeight="1" x14ac:dyDescent="0.2">
      <c r="A55" s="24" t="s">
        <v>32</v>
      </c>
      <c r="B55" s="1" t="s">
        <v>16</v>
      </c>
      <c r="C55" s="9">
        <v>42</v>
      </c>
      <c r="D55" s="9">
        <v>21</v>
      </c>
      <c r="E55" s="9">
        <v>1</v>
      </c>
      <c r="F55" s="9">
        <v>20</v>
      </c>
      <c r="G55" t="s">
        <v>32</v>
      </c>
      <c r="H55" t="s">
        <v>32</v>
      </c>
    </row>
    <row r="56" spans="1:8" ht="12" customHeight="1" x14ac:dyDescent="0.2">
      <c r="A56" s="24" t="s">
        <v>32</v>
      </c>
      <c r="B56" s="1" t="s">
        <v>17</v>
      </c>
      <c r="C56" s="9">
        <v>35</v>
      </c>
      <c r="D56" s="9">
        <v>20</v>
      </c>
      <c r="E56" s="9" t="s">
        <v>43</v>
      </c>
      <c r="F56" s="9">
        <v>15</v>
      </c>
      <c r="G56" t="s">
        <v>32</v>
      </c>
      <c r="H56" t="s">
        <v>32</v>
      </c>
    </row>
    <row r="57" spans="1:8" ht="12" customHeight="1" x14ac:dyDescent="0.2">
      <c r="A57" s="24" t="s">
        <v>32</v>
      </c>
      <c r="B57" s="1" t="s">
        <v>18</v>
      </c>
      <c r="C57" s="9">
        <v>25</v>
      </c>
      <c r="D57" s="9">
        <v>9</v>
      </c>
      <c r="E57" s="9">
        <v>2</v>
      </c>
      <c r="F57" s="9">
        <v>14</v>
      </c>
      <c r="G57" t="s">
        <v>32</v>
      </c>
      <c r="H57" t="s">
        <v>32</v>
      </c>
    </row>
    <row r="58" spans="1:8" ht="12" customHeight="1" x14ac:dyDescent="0.2">
      <c r="A58" s="24" t="s">
        <v>32</v>
      </c>
      <c r="B58" s="1" t="s">
        <v>19</v>
      </c>
      <c r="C58" s="9">
        <v>29</v>
      </c>
      <c r="D58" s="9">
        <v>9</v>
      </c>
      <c r="E58" s="9" t="s">
        <v>43</v>
      </c>
      <c r="F58" s="9">
        <v>20</v>
      </c>
      <c r="G58" t="s">
        <v>32</v>
      </c>
      <c r="H58" t="s">
        <v>32</v>
      </c>
    </row>
    <row r="59" spans="1:8" ht="12" customHeight="1" x14ac:dyDescent="0.2">
      <c r="A59" s="24" t="s">
        <v>32</v>
      </c>
      <c r="B59" s="1" t="s">
        <v>20</v>
      </c>
      <c r="C59" s="9">
        <v>32</v>
      </c>
      <c r="D59" s="9">
        <v>16</v>
      </c>
      <c r="E59" s="9">
        <v>2</v>
      </c>
      <c r="F59" s="9">
        <v>14</v>
      </c>
      <c r="G59" t="s">
        <v>32</v>
      </c>
      <c r="H59" t="s">
        <v>32</v>
      </c>
    </row>
    <row r="60" spans="1:8" ht="12" customHeight="1" x14ac:dyDescent="0.2">
      <c r="A60" s="24" t="s">
        <v>32</v>
      </c>
      <c r="B60" s="1" t="s">
        <v>21</v>
      </c>
      <c r="C60" s="9">
        <v>13</v>
      </c>
      <c r="D60" s="9">
        <v>10</v>
      </c>
      <c r="E60" s="9" t="s">
        <v>43</v>
      </c>
      <c r="F60" s="9">
        <v>3</v>
      </c>
      <c r="G60" t="s">
        <v>32</v>
      </c>
      <c r="H60" t="s">
        <v>32</v>
      </c>
    </row>
    <row r="61" spans="1:8" ht="12" customHeight="1" x14ac:dyDescent="0.2">
      <c r="A61" s="24" t="s">
        <v>32</v>
      </c>
      <c r="B61" s="1" t="s">
        <v>22</v>
      </c>
      <c r="C61" s="9">
        <v>12</v>
      </c>
      <c r="D61" s="9">
        <v>9</v>
      </c>
      <c r="E61" s="9" t="s">
        <v>43</v>
      </c>
      <c r="F61" s="9">
        <v>3</v>
      </c>
      <c r="G61" t="s">
        <v>32</v>
      </c>
      <c r="H61" t="s">
        <v>32</v>
      </c>
    </row>
    <row r="62" spans="1:8" ht="12" customHeight="1" x14ac:dyDescent="0.2">
      <c r="A62" s="24" t="s">
        <v>32</v>
      </c>
      <c r="B62" s="1" t="s">
        <v>23</v>
      </c>
      <c r="C62" s="9">
        <v>24</v>
      </c>
      <c r="D62" s="9">
        <v>23</v>
      </c>
      <c r="E62" s="9" t="s">
        <v>43</v>
      </c>
      <c r="F62" s="9">
        <v>1</v>
      </c>
      <c r="G62" t="s">
        <v>32</v>
      </c>
      <c r="H62" t="s">
        <v>32</v>
      </c>
    </row>
    <row r="63" spans="1:8" ht="12" customHeight="1" x14ac:dyDescent="0.2">
      <c r="A63" s="24" t="s">
        <v>32</v>
      </c>
      <c r="B63" s="1" t="s">
        <v>24</v>
      </c>
      <c r="C63" s="9">
        <v>13</v>
      </c>
      <c r="D63" s="9">
        <v>12</v>
      </c>
      <c r="E63" s="9" t="s">
        <v>43</v>
      </c>
      <c r="F63" s="9">
        <v>1</v>
      </c>
      <c r="G63" t="s">
        <v>32</v>
      </c>
      <c r="H63" t="s">
        <v>32</v>
      </c>
    </row>
    <row r="64" spans="1:8" ht="12" customHeight="1" x14ac:dyDescent="0.2">
      <c r="A64" s="24" t="s">
        <v>32</v>
      </c>
      <c r="B64" s="1" t="s">
        <v>25</v>
      </c>
      <c r="C64" s="9">
        <v>15</v>
      </c>
      <c r="D64" s="9">
        <v>14</v>
      </c>
      <c r="E64" s="9" t="s">
        <v>43</v>
      </c>
      <c r="F64" s="9">
        <v>1</v>
      </c>
      <c r="G64" t="s">
        <v>32</v>
      </c>
      <c r="H64" t="s">
        <v>32</v>
      </c>
    </row>
    <row r="65" spans="1:31" ht="12" customHeight="1" x14ac:dyDescent="0.2">
      <c r="A65" s="24" t="s">
        <v>32</v>
      </c>
      <c r="B65" s="1" t="s">
        <v>26</v>
      </c>
      <c r="C65" s="9">
        <v>6</v>
      </c>
      <c r="D65" s="9">
        <v>6</v>
      </c>
      <c r="E65" s="9" t="s">
        <v>43</v>
      </c>
      <c r="F65" s="9" t="s">
        <v>43</v>
      </c>
      <c r="G65" t="s">
        <v>32</v>
      </c>
      <c r="H65" t="s">
        <v>32</v>
      </c>
    </row>
    <row r="66" spans="1:31" ht="12" customHeight="1" x14ac:dyDescent="0.2">
      <c r="A66" s="24" t="s">
        <v>32</v>
      </c>
      <c r="B66" s="1" t="s">
        <v>27</v>
      </c>
      <c r="C66" s="9">
        <v>4</v>
      </c>
      <c r="D66" s="9">
        <v>4</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61909</v>
      </c>
      <c r="D5" s="17">
        <v>23825</v>
      </c>
      <c r="E5" s="17">
        <v>1730</v>
      </c>
      <c r="F5" s="17">
        <v>36354</v>
      </c>
    </row>
    <row r="6" spans="1:31" ht="12" customHeight="1" x14ac:dyDescent="0.2">
      <c r="A6" s="24" t="s">
        <v>32</v>
      </c>
      <c r="B6" s="1" t="s">
        <v>9</v>
      </c>
      <c r="C6" s="9">
        <v>426</v>
      </c>
      <c r="D6" s="9">
        <v>106</v>
      </c>
      <c r="E6" s="9">
        <v>10</v>
      </c>
      <c r="F6" s="9">
        <v>310</v>
      </c>
      <c r="G6" t="s">
        <v>32</v>
      </c>
      <c r="H6" t="s">
        <v>32</v>
      </c>
    </row>
    <row r="7" spans="1:31" ht="12" customHeight="1" x14ac:dyDescent="0.2">
      <c r="A7" s="24" t="s">
        <v>32</v>
      </c>
      <c r="B7" s="1" t="s">
        <v>10</v>
      </c>
      <c r="C7" s="9">
        <v>932</v>
      </c>
      <c r="D7" s="9">
        <v>241</v>
      </c>
      <c r="E7" s="9">
        <v>17</v>
      </c>
      <c r="F7" s="9">
        <v>674</v>
      </c>
      <c r="G7" t="s">
        <v>32</v>
      </c>
      <c r="H7" t="s">
        <v>32</v>
      </c>
    </row>
    <row r="8" spans="1:31" ht="12" customHeight="1" x14ac:dyDescent="0.2">
      <c r="A8" s="24" t="s">
        <v>32</v>
      </c>
      <c r="B8" s="1" t="s">
        <v>11</v>
      </c>
      <c r="C8" s="9">
        <v>1478</v>
      </c>
      <c r="D8" s="9">
        <v>358</v>
      </c>
      <c r="E8" s="9">
        <v>51</v>
      </c>
      <c r="F8" s="9">
        <v>1069</v>
      </c>
      <c r="G8" t="s">
        <v>32</v>
      </c>
      <c r="H8" t="s">
        <v>32</v>
      </c>
    </row>
    <row r="9" spans="1:31" ht="12" customHeight="1" x14ac:dyDescent="0.2">
      <c r="A9" s="24" t="s">
        <v>32</v>
      </c>
      <c r="B9" s="1" t="s">
        <v>12</v>
      </c>
      <c r="C9" s="9">
        <v>2776</v>
      </c>
      <c r="D9" s="9">
        <v>533</v>
      </c>
      <c r="E9" s="9">
        <v>74</v>
      </c>
      <c r="F9" s="9">
        <v>2169</v>
      </c>
      <c r="G9" t="s">
        <v>32</v>
      </c>
      <c r="H9" t="s">
        <v>32</v>
      </c>
    </row>
    <row r="10" spans="1:31" ht="12" customHeight="1" x14ac:dyDescent="0.2">
      <c r="A10" s="24" t="s">
        <v>32</v>
      </c>
      <c r="B10" s="1" t="s">
        <v>13</v>
      </c>
      <c r="C10" s="9">
        <v>3479</v>
      </c>
      <c r="D10" s="9">
        <v>529</v>
      </c>
      <c r="E10" s="9">
        <v>87</v>
      </c>
      <c r="F10" s="9">
        <v>2863</v>
      </c>
      <c r="G10" t="s">
        <v>32</v>
      </c>
      <c r="H10" t="s">
        <v>32</v>
      </c>
    </row>
    <row r="11" spans="1:31" ht="12" customHeight="1" x14ac:dyDescent="0.2">
      <c r="A11" s="24" t="s">
        <v>32</v>
      </c>
      <c r="B11" s="1" t="s">
        <v>14</v>
      </c>
      <c r="C11" s="9">
        <v>5255</v>
      </c>
      <c r="D11" s="9">
        <v>1154</v>
      </c>
      <c r="E11" s="9">
        <v>127</v>
      </c>
      <c r="F11" s="9">
        <v>3974</v>
      </c>
      <c r="G11" t="s">
        <v>32</v>
      </c>
      <c r="H11" t="s">
        <v>32</v>
      </c>
    </row>
    <row r="12" spans="1:31" ht="12" customHeight="1" x14ac:dyDescent="0.2">
      <c r="A12" s="24" t="s">
        <v>32</v>
      </c>
      <c r="B12" s="1" t="s">
        <v>15</v>
      </c>
      <c r="C12" s="9">
        <v>6727</v>
      </c>
      <c r="D12" s="9">
        <v>1671</v>
      </c>
      <c r="E12" s="9">
        <v>219</v>
      </c>
      <c r="F12" s="9">
        <v>4837</v>
      </c>
      <c r="G12" t="s">
        <v>32</v>
      </c>
      <c r="H12" t="s">
        <v>32</v>
      </c>
    </row>
    <row r="13" spans="1:31" ht="12" customHeight="1" x14ac:dyDescent="0.2">
      <c r="A13" s="24" t="s">
        <v>32</v>
      </c>
      <c r="B13" s="1" t="s">
        <v>16</v>
      </c>
      <c r="C13" s="9">
        <v>7004</v>
      </c>
      <c r="D13" s="9">
        <v>1939</v>
      </c>
      <c r="E13" s="9">
        <v>197</v>
      </c>
      <c r="F13" s="9">
        <v>4868</v>
      </c>
      <c r="G13" t="s">
        <v>32</v>
      </c>
      <c r="H13" t="s">
        <v>32</v>
      </c>
    </row>
    <row r="14" spans="1:31" ht="12" customHeight="1" x14ac:dyDescent="0.2">
      <c r="A14" s="24" t="s">
        <v>32</v>
      </c>
      <c r="B14" s="1" t="s">
        <v>17</v>
      </c>
      <c r="C14" s="9">
        <v>5957</v>
      </c>
      <c r="D14" s="9">
        <v>1666</v>
      </c>
      <c r="E14" s="9">
        <v>214</v>
      </c>
      <c r="F14" s="9">
        <v>4077</v>
      </c>
      <c r="G14" t="s">
        <v>32</v>
      </c>
      <c r="H14" t="s">
        <v>32</v>
      </c>
    </row>
    <row r="15" spans="1:31" ht="12" customHeight="1" x14ac:dyDescent="0.2">
      <c r="A15" s="24" t="s">
        <v>32</v>
      </c>
      <c r="B15" s="1" t="s">
        <v>18</v>
      </c>
      <c r="C15" s="9">
        <v>5101</v>
      </c>
      <c r="D15" s="9">
        <v>1616</v>
      </c>
      <c r="E15" s="9">
        <v>156</v>
      </c>
      <c r="F15" s="9">
        <v>3329</v>
      </c>
      <c r="G15" t="s">
        <v>32</v>
      </c>
      <c r="H15" t="s">
        <v>32</v>
      </c>
    </row>
    <row r="16" spans="1:31" ht="12" customHeight="1" x14ac:dyDescent="0.2">
      <c r="A16" s="24" t="s">
        <v>32</v>
      </c>
      <c r="B16" s="1" t="s">
        <v>19</v>
      </c>
      <c r="C16" s="9">
        <v>4453</v>
      </c>
      <c r="D16" s="9">
        <v>1542</v>
      </c>
      <c r="E16" s="9">
        <v>166</v>
      </c>
      <c r="F16" s="9">
        <v>2745</v>
      </c>
      <c r="G16" t="s">
        <v>32</v>
      </c>
      <c r="H16" t="s">
        <v>32</v>
      </c>
    </row>
    <row r="17" spans="1:8" ht="12" customHeight="1" x14ac:dyDescent="0.2">
      <c r="A17" s="24" t="s">
        <v>32</v>
      </c>
      <c r="B17" s="1" t="s">
        <v>20</v>
      </c>
      <c r="C17" s="9">
        <v>3888</v>
      </c>
      <c r="D17" s="9">
        <v>1439</v>
      </c>
      <c r="E17" s="9">
        <v>152</v>
      </c>
      <c r="F17" s="9">
        <v>2297</v>
      </c>
      <c r="G17" t="s">
        <v>32</v>
      </c>
      <c r="H17" t="s">
        <v>32</v>
      </c>
    </row>
    <row r="18" spans="1:8" ht="12" customHeight="1" x14ac:dyDescent="0.2">
      <c r="A18" s="24" t="s">
        <v>32</v>
      </c>
      <c r="B18" s="1" t="s">
        <v>21</v>
      </c>
      <c r="C18" s="9">
        <v>3021</v>
      </c>
      <c r="D18" s="9">
        <v>1365</v>
      </c>
      <c r="E18" s="9">
        <v>92</v>
      </c>
      <c r="F18" s="9">
        <v>1564</v>
      </c>
      <c r="G18" t="s">
        <v>32</v>
      </c>
      <c r="H18" t="s">
        <v>32</v>
      </c>
    </row>
    <row r="19" spans="1:8" ht="12" customHeight="1" x14ac:dyDescent="0.2">
      <c r="A19" s="24" t="s">
        <v>32</v>
      </c>
      <c r="B19" s="1" t="s">
        <v>22</v>
      </c>
      <c r="C19" s="9">
        <v>2638</v>
      </c>
      <c r="D19" s="9">
        <v>1772</v>
      </c>
      <c r="E19" s="9">
        <v>60</v>
      </c>
      <c r="F19" s="9">
        <v>806</v>
      </c>
      <c r="G19" t="s">
        <v>32</v>
      </c>
      <c r="H19" t="s">
        <v>32</v>
      </c>
    </row>
    <row r="20" spans="1:8" ht="12" customHeight="1" x14ac:dyDescent="0.2">
      <c r="A20" s="24" t="s">
        <v>32</v>
      </c>
      <c r="B20" s="1" t="s">
        <v>23</v>
      </c>
      <c r="C20" s="9">
        <v>3043</v>
      </c>
      <c r="D20" s="9">
        <v>2629</v>
      </c>
      <c r="E20" s="9">
        <v>58</v>
      </c>
      <c r="F20" s="9">
        <v>356</v>
      </c>
      <c r="G20" t="s">
        <v>32</v>
      </c>
      <c r="H20" t="s">
        <v>32</v>
      </c>
    </row>
    <row r="21" spans="1:8" ht="12" customHeight="1" x14ac:dyDescent="0.2">
      <c r="A21" s="24" t="s">
        <v>32</v>
      </c>
      <c r="B21" s="1" t="s">
        <v>24</v>
      </c>
      <c r="C21" s="9">
        <v>2640</v>
      </c>
      <c r="D21" s="9">
        <v>2429</v>
      </c>
      <c r="E21" s="9">
        <v>23</v>
      </c>
      <c r="F21" s="9">
        <v>188</v>
      </c>
      <c r="G21" t="s">
        <v>32</v>
      </c>
      <c r="H21" t="s">
        <v>32</v>
      </c>
    </row>
    <row r="22" spans="1:8" ht="12" customHeight="1" x14ac:dyDescent="0.2">
      <c r="A22" s="24" t="s">
        <v>32</v>
      </c>
      <c r="B22" s="1" t="s">
        <v>25</v>
      </c>
      <c r="C22" s="9">
        <v>1574</v>
      </c>
      <c r="D22" s="9">
        <v>1477</v>
      </c>
      <c r="E22" s="9">
        <v>11</v>
      </c>
      <c r="F22" s="9">
        <v>86</v>
      </c>
      <c r="G22" t="s">
        <v>32</v>
      </c>
      <c r="H22" t="s">
        <v>32</v>
      </c>
    </row>
    <row r="23" spans="1:8" ht="12" customHeight="1" x14ac:dyDescent="0.2">
      <c r="A23" s="24" t="s">
        <v>32</v>
      </c>
      <c r="B23" s="1" t="s">
        <v>26</v>
      </c>
      <c r="C23" s="9">
        <v>911</v>
      </c>
      <c r="D23" s="9">
        <v>838</v>
      </c>
      <c r="E23" s="9">
        <v>12</v>
      </c>
      <c r="F23" s="9">
        <v>61</v>
      </c>
      <c r="G23" t="s">
        <v>32</v>
      </c>
      <c r="H23" t="s">
        <v>32</v>
      </c>
    </row>
    <row r="24" spans="1:8" ht="12" customHeight="1" x14ac:dyDescent="0.25">
      <c r="A24" s="24" t="s">
        <v>32</v>
      </c>
      <c r="B24" s="1" t="s">
        <v>27</v>
      </c>
      <c r="C24" s="9">
        <v>590</v>
      </c>
      <c r="D24" s="9">
        <v>506</v>
      </c>
      <c r="E24" s="9">
        <v>4</v>
      </c>
      <c r="F24" s="9">
        <v>80</v>
      </c>
      <c r="G24" t="s">
        <v>32</v>
      </c>
      <c r="H24" t="s">
        <v>32</v>
      </c>
    </row>
    <row r="25" spans="1:8" ht="12" customHeight="1" x14ac:dyDescent="0.2">
      <c r="A25" s="24" t="s">
        <v>32</v>
      </c>
      <c r="B25" s="1" t="s">
        <v>28</v>
      </c>
      <c r="C25" s="9">
        <v>16</v>
      </c>
      <c r="D25" s="9">
        <v>15</v>
      </c>
      <c r="E25" s="9" t="s">
        <v>43</v>
      </c>
      <c r="F25" s="9">
        <v>1</v>
      </c>
      <c r="G25" t="s">
        <v>32</v>
      </c>
      <c r="H25" t="s">
        <v>32</v>
      </c>
    </row>
    <row r="26" spans="1:8" ht="12" customHeight="1" x14ac:dyDescent="0.2">
      <c r="A26" s="25" t="s">
        <v>29</v>
      </c>
      <c r="B26" s="4" t="s">
        <v>32</v>
      </c>
      <c r="C26" s="3">
        <v>33509</v>
      </c>
      <c r="D26" s="3">
        <v>13717</v>
      </c>
      <c r="E26" s="3">
        <v>1017</v>
      </c>
      <c r="F26" s="3">
        <v>18775</v>
      </c>
    </row>
    <row r="27" spans="1:8" ht="12" customHeight="1" x14ac:dyDescent="0.2">
      <c r="A27" s="24" t="s">
        <v>32</v>
      </c>
      <c r="B27" s="1" t="s">
        <v>9</v>
      </c>
      <c r="C27" s="9">
        <v>210</v>
      </c>
      <c r="D27" s="9">
        <v>52</v>
      </c>
      <c r="E27" s="9">
        <v>6</v>
      </c>
      <c r="F27" s="9">
        <v>152</v>
      </c>
      <c r="G27" t="s">
        <v>32</v>
      </c>
      <c r="H27" t="s">
        <v>32</v>
      </c>
    </row>
    <row r="28" spans="1:8" ht="12" customHeight="1" x14ac:dyDescent="0.2">
      <c r="A28" s="24" t="s">
        <v>32</v>
      </c>
      <c r="B28" s="1" t="s">
        <v>10</v>
      </c>
      <c r="C28" s="9">
        <v>432</v>
      </c>
      <c r="D28" s="9">
        <v>115</v>
      </c>
      <c r="E28" s="9">
        <v>9</v>
      </c>
      <c r="F28" s="9">
        <v>308</v>
      </c>
      <c r="G28" t="s">
        <v>32</v>
      </c>
      <c r="H28" t="s">
        <v>32</v>
      </c>
    </row>
    <row r="29" spans="1:8" ht="12" customHeight="1" x14ac:dyDescent="0.2">
      <c r="A29" s="24" t="s">
        <v>32</v>
      </c>
      <c r="B29" s="1" t="s">
        <v>11</v>
      </c>
      <c r="C29" s="9">
        <v>702</v>
      </c>
      <c r="D29" s="9">
        <v>165</v>
      </c>
      <c r="E29" s="9">
        <v>20</v>
      </c>
      <c r="F29" s="9">
        <v>517</v>
      </c>
      <c r="G29" t="s">
        <v>32</v>
      </c>
      <c r="H29" t="s">
        <v>32</v>
      </c>
    </row>
    <row r="30" spans="1:8" ht="12" customHeight="1" x14ac:dyDescent="0.2">
      <c r="A30" s="24" t="s">
        <v>32</v>
      </c>
      <c r="B30" s="1" t="s">
        <v>12</v>
      </c>
      <c r="C30" s="9">
        <v>1359</v>
      </c>
      <c r="D30" s="9">
        <v>268</v>
      </c>
      <c r="E30" s="9">
        <v>34</v>
      </c>
      <c r="F30" s="9">
        <v>1057</v>
      </c>
      <c r="G30" t="s">
        <v>32</v>
      </c>
      <c r="H30" t="s">
        <v>32</v>
      </c>
    </row>
    <row r="31" spans="1:8" ht="12" customHeight="1" x14ac:dyDescent="0.2">
      <c r="A31" s="24" t="s">
        <v>32</v>
      </c>
      <c r="B31" s="1" t="s">
        <v>13</v>
      </c>
      <c r="C31" s="9">
        <v>1786</v>
      </c>
      <c r="D31" s="9">
        <v>254</v>
      </c>
      <c r="E31" s="9">
        <v>46</v>
      </c>
      <c r="F31" s="9">
        <v>1486</v>
      </c>
      <c r="G31" t="s">
        <v>32</v>
      </c>
      <c r="H31" t="s">
        <v>32</v>
      </c>
    </row>
    <row r="32" spans="1:8" ht="12" customHeight="1" x14ac:dyDescent="0.2">
      <c r="A32" s="24" t="s">
        <v>32</v>
      </c>
      <c r="B32" s="1" t="s">
        <v>14</v>
      </c>
      <c r="C32" s="9">
        <v>2733</v>
      </c>
      <c r="D32" s="9">
        <v>580</v>
      </c>
      <c r="E32" s="9">
        <v>82</v>
      </c>
      <c r="F32" s="9">
        <v>2071</v>
      </c>
      <c r="G32" t="s">
        <v>32</v>
      </c>
      <c r="H32" t="s">
        <v>32</v>
      </c>
    </row>
    <row r="33" spans="1:8" ht="12" customHeight="1" x14ac:dyDescent="0.2">
      <c r="A33" s="24" t="s">
        <v>32</v>
      </c>
      <c r="B33" s="1" t="s">
        <v>15</v>
      </c>
      <c r="C33" s="9">
        <v>3620</v>
      </c>
      <c r="D33" s="9">
        <v>922</v>
      </c>
      <c r="E33" s="9">
        <v>133</v>
      </c>
      <c r="F33" s="9">
        <v>2565</v>
      </c>
      <c r="G33" t="s">
        <v>32</v>
      </c>
      <c r="H33" t="s">
        <v>32</v>
      </c>
    </row>
    <row r="34" spans="1:8" ht="12" customHeight="1" x14ac:dyDescent="0.2">
      <c r="A34" s="24" t="s">
        <v>32</v>
      </c>
      <c r="B34" s="1" t="s">
        <v>16</v>
      </c>
      <c r="C34" s="9">
        <v>3599</v>
      </c>
      <c r="D34" s="9">
        <v>972</v>
      </c>
      <c r="E34" s="9">
        <v>113</v>
      </c>
      <c r="F34" s="9">
        <v>2514</v>
      </c>
      <c r="G34" t="s">
        <v>32</v>
      </c>
      <c r="H34" t="s">
        <v>32</v>
      </c>
    </row>
    <row r="35" spans="1:8" ht="12" customHeight="1" x14ac:dyDescent="0.2">
      <c r="A35" s="24" t="s">
        <v>32</v>
      </c>
      <c r="B35" s="1" t="s">
        <v>17</v>
      </c>
      <c r="C35" s="9">
        <v>3189</v>
      </c>
      <c r="D35" s="9">
        <v>913</v>
      </c>
      <c r="E35" s="9">
        <v>136</v>
      </c>
      <c r="F35" s="9">
        <v>2140</v>
      </c>
      <c r="G35" t="s">
        <v>32</v>
      </c>
      <c r="H35" t="s">
        <v>32</v>
      </c>
    </row>
    <row r="36" spans="1:8" ht="12" customHeight="1" x14ac:dyDescent="0.2">
      <c r="A36" s="24" t="s">
        <v>32</v>
      </c>
      <c r="B36" s="1" t="s">
        <v>18</v>
      </c>
      <c r="C36" s="9">
        <v>2767</v>
      </c>
      <c r="D36" s="9">
        <v>944</v>
      </c>
      <c r="E36" s="9">
        <v>93</v>
      </c>
      <c r="F36" s="9">
        <v>1730</v>
      </c>
      <c r="G36" t="s">
        <v>32</v>
      </c>
      <c r="H36" t="s">
        <v>32</v>
      </c>
    </row>
    <row r="37" spans="1:8" ht="12" customHeight="1" x14ac:dyDescent="0.2">
      <c r="A37" s="24" t="s">
        <v>32</v>
      </c>
      <c r="B37" s="1" t="s">
        <v>19</v>
      </c>
      <c r="C37" s="9">
        <v>2433</v>
      </c>
      <c r="D37" s="9">
        <v>913</v>
      </c>
      <c r="E37" s="9">
        <v>99</v>
      </c>
      <c r="F37" s="9">
        <v>1421</v>
      </c>
      <c r="G37" t="s">
        <v>32</v>
      </c>
      <c r="H37" t="s">
        <v>32</v>
      </c>
    </row>
    <row r="38" spans="1:8" ht="12" customHeight="1" x14ac:dyDescent="0.2">
      <c r="A38" s="24" t="s">
        <v>32</v>
      </c>
      <c r="B38" s="1" t="s">
        <v>20</v>
      </c>
      <c r="C38" s="9">
        <v>2141</v>
      </c>
      <c r="D38" s="9">
        <v>848</v>
      </c>
      <c r="E38" s="9">
        <v>97</v>
      </c>
      <c r="F38" s="9">
        <v>1196</v>
      </c>
      <c r="G38" t="s">
        <v>32</v>
      </c>
      <c r="H38" t="s">
        <v>32</v>
      </c>
    </row>
    <row r="39" spans="1:8" ht="12" customHeight="1" x14ac:dyDescent="0.2">
      <c r="A39" s="24" t="s">
        <v>32</v>
      </c>
      <c r="B39" s="1" t="s">
        <v>21</v>
      </c>
      <c r="C39" s="9">
        <v>1723</v>
      </c>
      <c r="D39" s="9">
        <v>884</v>
      </c>
      <c r="E39" s="9">
        <v>50</v>
      </c>
      <c r="F39" s="9">
        <v>789</v>
      </c>
      <c r="G39" t="s">
        <v>32</v>
      </c>
      <c r="H39" t="s">
        <v>32</v>
      </c>
    </row>
    <row r="40" spans="1:8" ht="12" customHeight="1" x14ac:dyDescent="0.2">
      <c r="A40" s="24" t="s">
        <v>32</v>
      </c>
      <c r="B40" s="1" t="s">
        <v>22</v>
      </c>
      <c r="C40" s="9">
        <v>1559</v>
      </c>
      <c r="D40" s="9">
        <v>1141</v>
      </c>
      <c r="E40" s="9">
        <v>32</v>
      </c>
      <c r="F40" s="9">
        <v>386</v>
      </c>
      <c r="G40" t="s">
        <v>32</v>
      </c>
      <c r="H40" t="s">
        <v>32</v>
      </c>
    </row>
    <row r="41" spans="1:8" ht="12" customHeight="1" x14ac:dyDescent="0.2">
      <c r="A41" s="24" t="s">
        <v>32</v>
      </c>
      <c r="B41" s="1" t="s">
        <v>23</v>
      </c>
      <c r="C41" s="9">
        <v>1770</v>
      </c>
      <c r="D41" s="9">
        <v>1545</v>
      </c>
      <c r="E41" s="9">
        <v>33</v>
      </c>
      <c r="F41" s="9">
        <v>192</v>
      </c>
      <c r="G41" t="s">
        <v>32</v>
      </c>
      <c r="H41" t="s">
        <v>32</v>
      </c>
    </row>
    <row r="42" spans="1:8" ht="12" customHeight="1" x14ac:dyDescent="0.2">
      <c r="A42" s="24" t="s">
        <v>32</v>
      </c>
      <c r="B42" s="1" t="s">
        <v>24</v>
      </c>
      <c r="C42" s="9">
        <v>1526</v>
      </c>
      <c r="D42" s="9">
        <v>1405</v>
      </c>
      <c r="E42" s="9">
        <v>10</v>
      </c>
      <c r="F42" s="9">
        <v>111</v>
      </c>
      <c r="G42" t="s">
        <v>32</v>
      </c>
      <c r="H42" t="s">
        <v>32</v>
      </c>
    </row>
    <row r="43" spans="1:8" ht="12" customHeight="1" x14ac:dyDescent="0.2">
      <c r="A43" s="24" t="s">
        <v>32</v>
      </c>
      <c r="B43" s="1" t="s">
        <v>25</v>
      </c>
      <c r="C43" s="9">
        <v>959</v>
      </c>
      <c r="D43" s="9">
        <v>890</v>
      </c>
      <c r="E43" s="9">
        <v>10</v>
      </c>
      <c r="F43" s="9">
        <v>59</v>
      </c>
      <c r="G43" t="s">
        <v>32</v>
      </c>
      <c r="H43" t="s">
        <v>32</v>
      </c>
    </row>
    <row r="44" spans="1:8" ht="12" customHeight="1" x14ac:dyDescent="0.2">
      <c r="A44" s="24" t="s">
        <v>32</v>
      </c>
      <c r="B44" s="1" t="s">
        <v>26</v>
      </c>
      <c r="C44" s="9">
        <v>593</v>
      </c>
      <c r="D44" s="9">
        <v>552</v>
      </c>
      <c r="E44" s="9">
        <v>10</v>
      </c>
      <c r="F44" s="9">
        <v>31</v>
      </c>
      <c r="G44" t="s">
        <v>32</v>
      </c>
      <c r="H44" t="s">
        <v>32</v>
      </c>
    </row>
    <row r="45" spans="1:8" ht="12" customHeight="1" x14ac:dyDescent="0.2">
      <c r="A45" s="24" t="s">
        <v>32</v>
      </c>
      <c r="B45" s="1" t="s">
        <v>27</v>
      </c>
      <c r="C45" s="9">
        <v>393</v>
      </c>
      <c r="D45" s="9">
        <v>340</v>
      </c>
      <c r="E45" s="9">
        <v>4</v>
      </c>
      <c r="F45" s="9">
        <v>49</v>
      </c>
      <c r="G45" t="s">
        <v>32</v>
      </c>
      <c r="H45" t="s">
        <v>32</v>
      </c>
    </row>
    <row r="46" spans="1:8" ht="12" customHeight="1" x14ac:dyDescent="0.2">
      <c r="A46" s="24" t="s">
        <v>32</v>
      </c>
      <c r="B46" s="1" t="s">
        <v>28</v>
      </c>
      <c r="C46" s="9">
        <v>15</v>
      </c>
      <c r="D46" s="9">
        <v>14</v>
      </c>
      <c r="E46" s="9" t="s">
        <v>43</v>
      </c>
      <c r="F46" s="9">
        <v>1</v>
      </c>
      <c r="G46" t="s">
        <v>32</v>
      </c>
      <c r="H46" t="s">
        <v>32</v>
      </c>
    </row>
    <row r="47" spans="1:8" ht="12" customHeight="1" x14ac:dyDescent="0.2">
      <c r="A47" s="25" t="s">
        <v>30</v>
      </c>
      <c r="B47" s="4" t="s">
        <v>32</v>
      </c>
      <c r="C47" s="3">
        <v>28400</v>
      </c>
      <c r="D47" s="3">
        <v>10108</v>
      </c>
      <c r="E47" s="3">
        <v>713</v>
      </c>
      <c r="F47" s="3">
        <v>17579</v>
      </c>
    </row>
    <row r="48" spans="1:8" ht="12" customHeight="1" x14ac:dyDescent="0.2">
      <c r="A48" s="24" t="s">
        <v>32</v>
      </c>
      <c r="B48" s="1" t="s">
        <v>9</v>
      </c>
      <c r="C48" s="9">
        <v>216</v>
      </c>
      <c r="D48" s="9">
        <v>54</v>
      </c>
      <c r="E48" s="9">
        <v>4</v>
      </c>
      <c r="F48" s="9">
        <v>158</v>
      </c>
      <c r="G48" t="s">
        <v>32</v>
      </c>
      <c r="H48" t="s">
        <v>32</v>
      </c>
    </row>
    <row r="49" spans="1:8" ht="12" customHeight="1" x14ac:dyDescent="0.2">
      <c r="A49" s="24" t="s">
        <v>32</v>
      </c>
      <c r="B49" s="1" t="s">
        <v>10</v>
      </c>
      <c r="C49" s="9">
        <v>500</v>
      </c>
      <c r="D49" s="9">
        <v>126</v>
      </c>
      <c r="E49" s="9">
        <v>8</v>
      </c>
      <c r="F49" s="9">
        <v>366</v>
      </c>
      <c r="G49" t="s">
        <v>32</v>
      </c>
      <c r="H49" t="s">
        <v>32</v>
      </c>
    </row>
    <row r="50" spans="1:8" ht="12" customHeight="1" x14ac:dyDescent="0.2">
      <c r="A50" s="24" t="s">
        <v>32</v>
      </c>
      <c r="B50" s="1" t="s">
        <v>11</v>
      </c>
      <c r="C50" s="9">
        <v>776</v>
      </c>
      <c r="D50" s="9">
        <v>193</v>
      </c>
      <c r="E50" s="9">
        <v>31</v>
      </c>
      <c r="F50" s="9">
        <v>552</v>
      </c>
      <c r="G50" t="s">
        <v>32</v>
      </c>
      <c r="H50" t="s">
        <v>32</v>
      </c>
    </row>
    <row r="51" spans="1:8" ht="12" customHeight="1" x14ac:dyDescent="0.2">
      <c r="A51" s="24" t="s">
        <v>32</v>
      </c>
      <c r="B51" s="1" t="s">
        <v>12</v>
      </c>
      <c r="C51" s="9">
        <v>1417</v>
      </c>
      <c r="D51" s="9">
        <v>265</v>
      </c>
      <c r="E51" s="9">
        <v>40</v>
      </c>
      <c r="F51" s="9">
        <v>1112</v>
      </c>
      <c r="G51" t="s">
        <v>32</v>
      </c>
      <c r="H51" t="s">
        <v>32</v>
      </c>
    </row>
    <row r="52" spans="1:8" ht="12" customHeight="1" x14ac:dyDescent="0.2">
      <c r="A52" s="24" t="s">
        <v>32</v>
      </c>
      <c r="B52" s="1" t="s">
        <v>13</v>
      </c>
      <c r="C52" s="9">
        <v>1693</v>
      </c>
      <c r="D52" s="9">
        <v>275</v>
      </c>
      <c r="E52" s="9">
        <v>41</v>
      </c>
      <c r="F52" s="9">
        <v>1377</v>
      </c>
      <c r="G52" t="s">
        <v>32</v>
      </c>
      <c r="H52" t="s">
        <v>32</v>
      </c>
    </row>
    <row r="53" spans="1:8" ht="12" customHeight="1" x14ac:dyDescent="0.2">
      <c r="A53" s="24" t="s">
        <v>32</v>
      </c>
      <c r="B53" s="1" t="s">
        <v>14</v>
      </c>
      <c r="C53" s="9">
        <v>2522</v>
      </c>
      <c r="D53" s="9">
        <v>574</v>
      </c>
      <c r="E53" s="9">
        <v>45</v>
      </c>
      <c r="F53" s="9">
        <v>1903</v>
      </c>
      <c r="G53" t="s">
        <v>32</v>
      </c>
      <c r="H53" t="s">
        <v>32</v>
      </c>
    </row>
    <row r="54" spans="1:8" ht="12" customHeight="1" x14ac:dyDescent="0.2">
      <c r="A54" s="24" t="s">
        <v>32</v>
      </c>
      <c r="B54" s="1" t="s">
        <v>15</v>
      </c>
      <c r="C54" s="9">
        <v>3107</v>
      </c>
      <c r="D54" s="9">
        <v>749</v>
      </c>
      <c r="E54" s="9">
        <v>86</v>
      </c>
      <c r="F54" s="9">
        <v>2272</v>
      </c>
      <c r="G54" t="s">
        <v>32</v>
      </c>
      <c r="H54" t="s">
        <v>32</v>
      </c>
    </row>
    <row r="55" spans="1:8" ht="12" customHeight="1" x14ac:dyDescent="0.2">
      <c r="A55" s="24" t="s">
        <v>32</v>
      </c>
      <c r="B55" s="1" t="s">
        <v>16</v>
      </c>
      <c r="C55" s="9">
        <v>3405</v>
      </c>
      <c r="D55" s="9">
        <v>967</v>
      </c>
      <c r="E55" s="9">
        <v>84</v>
      </c>
      <c r="F55" s="9">
        <v>2354</v>
      </c>
      <c r="G55" t="s">
        <v>32</v>
      </c>
      <c r="H55" t="s">
        <v>32</v>
      </c>
    </row>
    <row r="56" spans="1:8" ht="12" customHeight="1" x14ac:dyDescent="0.2">
      <c r="A56" s="24" t="s">
        <v>32</v>
      </c>
      <c r="B56" s="1" t="s">
        <v>17</v>
      </c>
      <c r="C56" s="9">
        <v>2768</v>
      </c>
      <c r="D56" s="9">
        <v>753</v>
      </c>
      <c r="E56" s="9">
        <v>78</v>
      </c>
      <c r="F56" s="9">
        <v>1937</v>
      </c>
      <c r="G56" t="s">
        <v>32</v>
      </c>
      <c r="H56" t="s">
        <v>32</v>
      </c>
    </row>
    <row r="57" spans="1:8" ht="12" customHeight="1" x14ac:dyDescent="0.2">
      <c r="A57" s="24" t="s">
        <v>32</v>
      </c>
      <c r="B57" s="1" t="s">
        <v>18</v>
      </c>
      <c r="C57" s="9">
        <v>2334</v>
      </c>
      <c r="D57" s="9">
        <v>672</v>
      </c>
      <c r="E57" s="9">
        <v>63</v>
      </c>
      <c r="F57" s="9">
        <v>1599</v>
      </c>
      <c r="G57" t="s">
        <v>32</v>
      </c>
      <c r="H57" t="s">
        <v>32</v>
      </c>
    </row>
    <row r="58" spans="1:8" ht="12" customHeight="1" x14ac:dyDescent="0.2">
      <c r="A58" s="24" t="s">
        <v>32</v>
      </c>
      <c r="B58" s="1" t="s">
        <v>19</v>
      </c>
      <c r="C58" s="9">
        <v>2020</v>
      </c>
      <c r="D58" s="9">
        <v>629</v>
      </c>
      <c r="E58" s="9">
        <v>67</v>
      </c>
      <c r="F58" s="9">
        <v>1324</v>
      </c>
      <c r="G58" t="s">
        <v>32</v>
      </c>
      <c r="H58" t="s">
        <v>32</v>
      </c>
    </row>
    <row r="59" spans="1:8" ht="12" customHeight="1" x14ac:dyDescent="0.2">
      <c r="A59" s="24" t="s">
        <v>32</v>
      </c>
      <c r="B59" s="1" t="s">
        <v>20</v>
      </c>
      <c r="C59" s="9">
        <v>1747</v>
      </c>
      <c r="D59" s="9">
        <v>591</v>
      </c>
      <c r="E59" s="9">
        <v>55</v>
      </c>
      <c r="F59" s="9">
        <v>1101</v>
      </c>
      <c r="G59" t="s">
        <v>32</v>
      </c>
      <c r="H59" t="s">
        <v>32</v>
      </c>
    </row>
    <row r="60" spans="1:8" ht="12" customHeight="1" x14ac:dyDescent="0.2">
      <c r="A60" s="24" t="s">
        <v>32</v>
      </c>
      <c r="B60" s="1" t="s">
        <v>21</v>
      </c>
      <c r="C60" s="9">
        <v>1298</v>
      </c>
      <c r="D60" s="9">
        <v>481</v>
      </c>
      <c r="E60" s="9">
        <v>42</v>
      </c>
      <c r="F60" s="9">
        <v>775</v>
      </c>
      <c r="G60" t="s">
        <v>32</v>
      </c>
      <c r="H60" t="s">
        <v>32</v>
      </c>
    </row>
    <row r="61" spans="1:8" ht="12" customHeight="1" x14ac:dyDescent="0.2">
      <c r="A61" s="24" t="s">
        <v>32</v>
      </c>
      <c r="B61" s="1" t="s">
        <v>22</v>
      </c>
      <c r="C61" s="9">
        <v>1079</v>
      </c>
      <c r="D61" s="9">
        <v>631</v>
      </c>
      <c r="E61" s="9">
        <v>28</v>
      </c>
      <c r="F61" s="9">
        <v>420</v>
      </c>
      <c r="G61" t="s">
        <v>32</v>
      </c>
      <c r="H61" t="s">
        <v>32</v>
      </c>
    </row>
    <row r="62" spans="1:8" ht="12" customHeight="1" x14ac:dyDescent="0.2">
      <c r="A62" s="24" t="s">
        <v>32</v>
      </c>
      <c r="B62" s="1" t="s">
        <v>23</v>
      </c>
      <c r="C62" s="9">
        <v>1273</v>
      </c>
      <c r="D62" s="9">
        <v>1084</v>
      </c>
      <c r="E62" s="9">
        <v>25</v>
      </c>
      <c r="F62" s="9">
        <v>164</v>
      </c>
      <c r="G62" t="s">
        <v>32</v>
      </c>
      <c r="H62" t="s">
        <v>32</v>
      </c>
    </row>
    <row r="63" spans="1:8" ht="12" customHeight="1" x14ac:dyDescent="0.2">
      <c r="A63" s="24" t="s">
        <v>32</v>
      </c>
      <c r="B63" s="1" t="s">
        <v>24</v>
      </c>
      <c r="C63" s="9">
        <v>1114</v>
      </c>
      <c r="D63" s="9">
        <v>1024</v>
      </c>
      <c r="E63" s="9">
        <v>13</v>
      </c>
      <c r="F63" s="9">
        <v>77</v>
      </c>
      <c r="G63" t="s">
        <v>32</v>
      </c>
      <c r="H63" t="s">
        <v>32</v>
      </c>
    </row>
    <row r="64" spans="1:8" ht="12" customHeight="1" x14ac:dyDescent="0.2">
      <c r="A64" s="24" t="s">
        <v>32</v>
      </c>
      <c r="B64" s="1" t="s">
        <v>25</v>
      </c>
      <c r="C64" s="9">
        <v>615</v>
      </c>
      <c r="D64" s="9">
        <v>587</v>
      </c>
      <c r="E64" s="9">
        <v>1</v>
      </c>
      <c r="F64" s="9">
        <v>27</v>
      </c>
      <c r="G64" t="s">
        <v>32</v>
      </c>
      <c r="H64" t="s">
        <v>32</v>
      </c>
    </row>
    <row r="65" spans="1:31" ht="12" customHeight="1" x14ac:dyDescent="0.2">
      <c r="A65" s="24" t="s">
        <v>32</v>
      </c>
      <c r="B65" s="1" t="s">
        <v>26</v>
      </c>
      <c r="C65" s="9">
        <v>318</v>
      </c>
      <c r="D65" s="9">
        <v>286</v>
      </c>
      <c r="E65" s="9">
        <v>2</v>
      </c>
      <c r="F65" s="9">
        <v>30</v>
      </c>
      <c r="G65" t="s">
        <v>32</v>
      </c>
      <c r="H65" t="s">
        <v>32</v>
      </c>
    </row>
    <row r="66" spans="1:31" ht="12" customHeight="1" x14ac:dyDescent="0.2">
      <c r="A66" s="24" t="s">
        <v>32</v>
      </c>
      <c r="B66" s="1" t="s">
        <v>27</v>
      </c>
      <c r="C66" s="9">
        <v>197</v>
      </c>
      <c r="D66" s="9">
        <v>166</v>
      </c>
      <c r="E66" s="9" t="s">
        <v>43</v>
      </c>
      <c r="F66" s="9">
        <v>31</v>
      </c>
      <c r="G66" t="s">
        <v>32</v>
      </c>
      <c r="H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2909</v>
      </c>
      <c r="D5" s="17">
        <v>1583</v>
      </c>
      <c r="E5" s="17">
        <v>68</v>
      </c>
      <c r="F5" s="17">
        <v>1258</v>
      </c>
    </row>
    <row r="6" spans="1:31" ht="12" customHeight="1" x14ac:dyDescent="0.2">
      <c r="A6" s="24" t="s">
        <v>32</v>
      </c>
      <c r="B6" s="1" t="s">
        <v>9</v>
      </c>
      <c r="C6" s="9">
        <v>69</v>
      </c>
      <c r="D6" s="9">
        <v>39</v>
      </c>
      <c r="E6" s="9">
        <v>2</v>
      </c>
      <c r="F6" s="9">
        <v>28</v>
      </c>
      <c r="G6" t="s">
        <v>32</v>
      </c>
      <c r="H6" t="s">
        <v>32</v>
      </c>
    </row>
    <row r="7" spans="1:31" ht="12" customHeight="1" x14ac:dyDescent="0.2">
      <c r="A7" s="24" t="s">
        <v>32</v>
      </c>
      <c r="B7" s="1" t="s">
        <v>10</v>
      </c>
      <c r="C7" s="9">
        <v>73</v>
      </c>
      <c r="D7" s="9">
        <v>45</v>
      </c>
      <c r="E7" s="9">
        <v>2</v>
      </c>
      <c r="F7" s="9">
        <v>26</v>
      </c>
      <c r="G7" t="s">
        <v>32</v>
      </c>
      <c r="H7" t="s">
        <v>32</v>
      </c>
    </row>
    <row r="8" spans="1:31" ht="12" customHeight="1" x14ac:dyDescent="0.2">
      <c r="A8" s="24" t="s">
        <v>32</v>
      </c>
      <c r="B8" s="1" t="s">
        <v>11</v>
      </c>
      <c r="C8" s="9">
        <v>107</v>
      </c>
      <c r="D8" s="9">
        <v>50</v>
      </c>
      <c r="E8" s="9" t="s">
        <v>43</v>
      </c>
      <c r="F8" s="9">
        <v>57</v>
      </c>
      <c r="G8" t="s">
        <v>32</v>
      </c>
      <c r="H8" t="s">
        <v>32</v>
      </c>
    </row>
    <row r="9" spans="1:31" ht="12" customHeight="1" x14ac:dyDescent="0.2">
      <c r="A9" s="24" t="s">
        <v>32</v>
      </c>
      <c r="B9" s="1" t="s">
        <v>12</v>
      </c>
      <c r="C9" s="9">
        <v>132</v>
      </c>
      <c r="D9" s="9">
        <v>55</v>
      </c>
      <c r="E9" s="9">
        <v>4</v>
      </c>
      <c r="F9" s="9">
        <v>73</v>
      </c>
      <c r="G9" t="s">
        <v>32</v>
      </c>
      <c r="H9" t="s">
        <v>32</v>
      </c>
    </row>
    <row r="10" spans="1:31" ht="12" customHeight="1" x14ac:dyDescent="0.2">
      <c r="A10" s="24" t="s">
        <v>32</v>
      </c>
      <c r="B10" s="1" t="s">
        <v>13</v>
      </c>
      <c r="C10" s="9">
        <v>171</v>
      </c>
      <c r="D10" s="9">
        <v>45</v>
      </c>
      <c r="E10" s="9">
        <v>3</v>
      </c>
      <c r="F10" s="9">
        <v>123</v>
      </c>
      <c r="G10" t="s">
        <v>32</v>
      </c>
      <c r="H10" t="s">
        <v>32</v>
      </c>
    </row>
    <row r="11" spans="1:31" ht="12" customHeight="1" x14ac:dyDescent="0.2">
      <c r="A11" s="24" t="s">
        <v>32</v>
      </c>
      <c r="B11" s="1" t="s">
        <v>14</v>
      </c>
      <c r="C11" s="9">
        <v>169</v>
      </c>
      <c r="D11" s="9">
        <v>57</v>
      </c>
      <c r="E11" s="9">
        <v>2</v>
      </c>
      <c r="F11" s="9">
        <v>110</v>
      </c>
      <c r="G11" t="s">
        <v>32</v>
      </c>
      <c r="H11" t="s">
        <v>32</v>
      </c>
    </row>
    <row r="12" spans="1:31" ht="12" customHeight="1" x14ac:dyDescent="0.2">
      <c r="A12" s="24" t="s">
        <v>32</v>
      </c>
      <c r="B12" s="1" t="s">
        <v>15</v>
      </c>
      <c r="C12" s="9">
        <v>259</v>
      </c>
      <c r="D12" s="9">
        <v>118</v>
      </c>
      <c r="E12" s="9">
        <v>3</v>
      </c>
      <c r="F12" s="9">
        <v>138</v>
      </c>
      <c r="G12" t="s">
        <v>32</v>
      </c>
      <c r="H12" t="s">
        <v>32</v>
      </c>
    </row>
    <row r="13" spans="1:31" ht="12" customHeight="1" x14ac:dyDescent="0.2">
      <c r="A13" s="24" t="s">
        <v>32</v>
      </c>
      <c r="B13" s="1" t="s">
        <v>16</v>
      </c>
      <c r="C13" s="9">
        <v>303</v>
      </c>
      <c r="D13" s="9">
        <v>122</v>
      </c>
      <c r="E13" s="9">
        <v>8</v>
      </c>
      <c r="F13" s="9">
        <v>173</v>
      </c>
      <c r="G13" t="s">
        <v>32</v>
      </c>
      <c r="H13" t="s">
        <v>32</v>
      </c>
    </row>
    <row r="14" spans="1:31" ht="12" customHeight="1" x14ac:dyDescent="0.2">
      <c r="A14" s="24" t="s">
        <v>32</v>
      </c>
      <c r="B14" s="1" t="s">
        <v>17</v>
      </c>
      <c r="C14" s="9">
        <v>234</v>
      </c>
      <c r="D14" s="9">
        <v>118</v>
      </c>
      <c r="E14" s="9">
        <v>8</v>
      </c>
      <c r="F14" s="9">
        <v>108</v>
      </c>
      <c r="G14" t="s">
        <v>32</v>
      </c>
      <c r="H14" t="s">
        <v>32</v>
      </c>
    </row>
    <row r="15" spans="1:31" ht="12" customHeight="1" x14ac:dyDescent="0.2">
      <c r="A15" s="24" t="s">
        <v>32</v>
      </c>
      <c r="B15" s="1" t="s">
        <v>18</v>
      </c>
      <c r="C15" s="9">
        <v>244</v>
      </c>
      <c r="D15" s="9">
        <v>103</v>
      </c>
      <c r="E15" s="9">
        <v>11</v>
      </c>
      <c r="F15" s="9">
        <v>130</v>
      </c>
      <c r="G15" t="s">
        <v>32</v>
      </c>
      <c r="H15" t="s">
        <v>32</v>
      </c>
    </row>
    <row r="16" spans="1:31" ht="12" customHeight="1" x14ac:dyDescent="0.2">
      <c r="A16" s="24" t="s">
        <v>32</v>
      </c>
      <c r="B16" s="1" t="s">
        <v>19</v>
      </c>
      <c r="C16" s="9">
        <v>189</v>
      </c>
      <c r="D16" s="9">
        <v>96</v>
      </c>
      <c r="E16" s="9">
        <v>8</v>
      </c>
      <c r="F16" s="9">
        <v>85</v>
      </c>
      <c r="G16" t="s">
        <v>32</v>
      </c>
      <c r="H16" t="s">
        <v>32</v>
      </c>
    </row>
    <row r="17" spans="1:9" ht="12" customHeight="1" x14ac:dyDescent="0.2">
      <c r="A17" s="24" t="s">
        <v>32</v>
      </c>
      <c r="B17" s="1" t="s">
        <v>20</v>
      </c>
      <c r="C17" s="9">
        <v>180</v>
      </c>
      <c r="D17" s="9">
        <v>90</v>
      </c>
      <c r="E17" s="9">
        <v>3</v>
      </c>
      <c r="F17" s="9">
        <v>87</v>
      </c>
      <c r="G17" t="s">
        <v>32</v>
      </c>
      <c r="H17" t="s">
        <v>32</v>
      </c>
    </row>
    <row r="18" spans="1:9" ht="12" customHeight="1" x14ac:dyDescent="0.2">
      <c r="A18" s="24" t="s">
        <v>32</v>
      </c>
      <c r="B18" s="1" t="s">
        <v>21</v>
      </c>
      <c r="C18" s="9">
        <v>166</v>
      </c>
      <c r="D18" s="9">
        <v>103</v>
      </c>
      <c r="E18" s="9">
        <v>7</v>
      </c>
      <c r="F18" s="9">
        <v>56</v>
      </c>
      <c r="G18" t="s">
        <v>32</v>
      </c>
      <c r="H18" t="s">
        <v>32</v>
      </c>
    </row>
    <row r="19" spans="1:9" ht="12" customHeight="1" x14ac:dyDescent="0.2">
      <c r="A19" s="24" t="s">
        <v>32</v>
      </c>
      <c r="B19" s="1" t="s">
        <v>22</v>
      </c>
      <c r="C19" s="9">
        <v>130</v>
      </c>
      <c r="D19" s="9">
        <v>93</v>
      </c>
      <c r="E19" s="9">
        <v>2</v>
      </c>
      <c r="F19" s="9">
        <v>35</v>
      </c>
      <c r="G19" t="s">
        <v>32</v>
      </c>
      <c r="H19" t="s">
        <v>32</v>
      </c>
    </row>
    <row r="20" spans="1:9" ht="12" customHeight="1" x14ac:dyDescent="0.2">
      <c r="A20" s="24" t="s">
        <v>32</v>
      </c>
      <c r="B20" s="1" t="s">
        <v>23</v>
      </c>
      <c r="C20" s="9">
        <v>147</v>
      </c>
      <c r="D20" s="9">
        <v>133</v>
      </c>
      <c r="E20" s="9" t="s">
        <v>43</v>
      </c>
      <c r="F20" s="9">
        <v>14</v>
      </c>
      <c r="G20" t="s">
        <v>32</v>
      </c>
      <c r="H20" t="s">
        <v>32</v>
      </c>
    </row>
    <row r="21" spans="1:9" ht="12" customHeight="1" x14ac:dyDescent="0.2">
      <c r="A21" s="24" t="s">
        <v>32</v>
      </c>
      <c r="B21" s="1" t="s">
        <v>24</v>
      </c>
      <c r="C21" s="9">
        <v>136</v>
      </c>
      <c r="D21" s="9">
        <v>126</v>
      </c>
      <c r="E21" s="9">
        <v>4</v>
      </c>
      <c r="F21" s="9">
        <v>6</v>
      </c>
      <c r="G21" t="s">
        <v>32</v>
      </c>
      <c r="H21" t="s">
        <v>32</v>
      </c>
    </row>
    <row r="22" spans="1:9" ht="12" customHeight="1" x14ac:dyDescent="0.2">
      <c r="A22" s="24" t="s">
        <v>32</v>
      </c>
      <c r="B22" s="1" t="s">
        <v>25</v>
      </c>
      <c r="C22" s="9">
        <v>100</v>
      </c>
      <c r="D22" s="9">
        <v>95</v>
      </c>
      <c r="E22" s="9">
        <v>1</v>
      </c>
      <c r="F22" s="9">
        <v>4</v>
      </c>
      <c r="G22" t="s">
        <v>32</v>
      </c>
      <c r="H22" t="s">
        <v>32</v>
      </c>
    </row>
    <row r="23" spans="1:9" ht="12" customHeight="1" x14ac:dyDescent="0.2">
      <c r="A23" s="24" t="s">
        <v>32</v>
      </c>
      <c r="B23" s="1" t="s">
        <v>26</v>
      </c>
      <c r="C23" s="9">
        <v>66</v>
      </c>
      <c r="D23" s="9">
        <v>62</v>
      </c>
      <c r="E23" s="9" t="s">
        <v>43</v>
      </c>
      <c r="F23" s="9">
        <v>4</v>
      </c>
      <c r="G23" t="s">
        <v>32</v>
      </c>
      <c r="H23" t="s">
        <v>32</v>
      </c>
    </row>
    <row r="24" spans="1:9" ht="12" customHeight="1" x14ac:dyDescent="0.25">
      <c r="A24" s="24" t="s">
        <v>32</v>
      </c>
      <c r="B24" s="1" t="s">
        <v>27</v>
      </c>
      <c r="C24" s="9">
        <v>34</v>
      </c>
      <c r="D24" s="9">
        <v>33</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1584</v>
      </c>
      <c r="D26" s="3">
        <v>910</v>
      </c>
      <c r="E26" s="3">
        <v>41</v>
      </c>
      <c r="F26" s="3">
        <v>633</v>
      </c>
    </row>
    <row r="27" spans="1:9" ht="12" customHeight="1" x14ac:dyDescent="0.2">
      <c r="A27" s="24" t="s">
        <v>32</v>
      </c>
      <c r="B27" s="1" t="s">
        <v>9</v>
      </c>
      <c r="C27" s="9">
        <v>36</v>
      </c>
      <c r="D27" s="9">
        <v>20</v>
      </c>
      <c r="E27" s="9">
        <v>1</v>
      </c>
      <c r="F27" s="9">
        <v>15</v>
      </c>
      <c r="G27" t="s">
        <v>32</v>
      </c>
      <c r="H27" t="s">
        <v>32</v>
      </c>
    </row>
    <row r="28" spans="1:9" ht="12" customHeight="1" x14ac:dyDescent="0.2">
      <c r="A28" s="24" t="s">
        <v>32</v>
      </c>
      <c r="B28" s="1" t="s">
        <v>10</v>
      </c>
      <c r="C28" s="9">
        <v>43</v>
      </c>
      <c r="D28" s="9">
        <v>22</v>
      </c>
      <c r="E28" s="9">
        <v>1</v>
      </c>
      <c r="F28" s="9">
        <v>20</v>
      </c>
      <c r="G28" t="s">
        <v>32</v>
      </c>
      <c r="H28" t="s">
        <v>32</v>
      </c>
    </row>
    <row r="29" spans="1:9" ht="12" customHeight="1" x14ac:dyDescent="0.2">
      <c r="A29" s="24" t="s">
        <v>32</v>
      </c>
      <c r="B29" s="1" t="s">
        <v>11</v>
      </c>
      <c r="C29" s="9">
        <v>50</v>
      </c>
      <c r="D29" s="9">
        <v>21</v>
      </c>
      <c r="E29" s="9" t="s">
        <v>43</v>
      </c>
      <c r="F29" s="9">
        <v>29</v>
      </c>
      <c r="G29" t="s">
        <v>32</v>
      </c>
      <c r="H29" t="s">
        <v>32</v>
      </c>
    </row>
    <row r="30" spans="1:9" ht="12" customHeight="1" x14ac:dyDescent="0.2">
      <c r="A30" s="24" t="s">
        <v>32</v>
      </c>
      <c r="B30" s="1" t="s">
        <v>12</v>
      </c>
      <c r="C30" s="9">
        <v>67</v>
      </c>
      <c r="D30" s="9">
        <v>30</v>
      </c>
      <c r="E30" s="9">
        <v>3</v>
      </c>
      <c r="F30" s="9">
        <v>34</v>
      </c>
      <c r="G30" t="s">
        <v>32</v>
      </c>
      <c r="H30" t="s">
        <v>32</v>
      </c>
    </row>
    <row r="31" spans="1:9" ht="12" customHeight="1" x14ac:dyDescent="0.2">
      <c r="A31" s="24" t="s">
        <v>32</v>
      </c>
      <c r="B31" s="1" t="s">
        <v>13</v>
      </c>
      <c r="C31" s="9">
        <v>93</v>
      </c>
      <c r="D31" s="9">
        <v>28</v>
      </c>
      <c r="E31" s="9">
        <v>1</v>
      </c>
      <c r="F31" s="9">
        <v>64</v>
      </c>
      <c r="G31" t="s">
        <v>32</v>
      </c>
      <c r="H31" t="s">
        <v>32</v>
      </c>
    </row>
    <row r="32" spans="1:9" ht="12" customHeight="1" x14ac:dyDescent="0.2">
      <c r="A32" s="24" t="s">
        <v>32</v>
      </c>
      <c r="B32" s="1" t="s">
        <v>14</v>
      </c>
      <c r="C32" s="9">
        <v>86</v>
      </c>
      <c r="D32" s="9">
        <v>33</v>
      </c>
      <c r="E32" s="9">
        <v>2</v>
      </c>
      <c r="F32" s="9">
        <v>51</v>
      </c>
      <c r="G32" t="s">
        <v>32</v>
      </c>
      <c r="H32" t="s">
        <v>32</v>
      </c>
    </row>
    <row r="33" spans="1:9" ht="12" customHeight="1" x14ac:dyDescent="0.2">
      <c r="A33" s="24" t="s">
        <v>32</v>
      </c>
      <c r="B33" s="1" t="s">
        <v>15</v>
      </c>
      <c r="C33" s="9">
        <v>134</v>
      </c>
      <c r="D33" s="9">
        <v>65</v>
      </c>
      <c r="E33" s="9">
        <v>1</v>
      </c>
      <c r="F33" s="9">
        <v>68</v>
      </c>
      <c r="G33" t="s">
        <v>32</v>
      </c>
      <c r="H33" t="s">
        <v>32</v>
      </c>
    </row>
    <row r="34" spans="1:9" ht="12" customHeight="1" x14ac:dyDescent="0.2">
      <c r="A34" s="24" t="s">
        <v>32</v>
      </c>
      <c r="B34" s="1" t="s">
        <v>16</v>
      </c>
      <c r="C34" s="9">
        <v>165</v>
      </c>
      <c r="D34" s="9">
        <v>73</v>
      </c>
      <c r="E34" s="9">
        <v>3</v>
      </c>
      <c r="F34" s="9">
        <v>89</v>
      </c>
      <c r="G34" t="s">
        <v>32</v>
      </c>
      <c r="H34" t="s">
        <v>32</v>
      </c>
    </row>
    <row r="35" spans="1:9" ht="12" customHeight="1" x14ac:dyDescent="0.2">
      <c r="A35" s="24" t="s">
        <v>32</v>
      </c>
      <c r="B35" s="1" t="s">
        <v>17</v>
      </c>
      <c r="C35" s="9">
        <v>125</v>
      </c>
      <c r="D35" s="9">
        <v>71</v>
      </c>
      <c r="E35" s="9">
        <v>6</v>
      </c>
      <c r="F35" s="9">
        <v>48</v>
      </c>
      <c r="G35" t="s">
        <v>32</v>
      </c>
      <c r="H35" t="s">
        <v>32</v>
      </c>
    </row>
    <row r="36" spans="1:9" ht="12" customHeight="1" x14ac:dyDescent="0.2">
      <c r="A36" s="24" t="s">
        <v>32</v>
      </c>
      <c r="B36" s="1" t="s">
        <v>18</v>
      </c>
      <c r="C36" s="9">
        <v>141</v>
      </c>
      <c r="D36" s="9">
        <v>64</v>
      </c>
      <c r="E36" s="9">
        <v>8</v>
      </c>
      <c r="F36" s="9">
        <v>69</v>
      </c>
      <c r="G36" t="s">
        <v>32</v>
      </c>
      <c r="H36" t="s">
        <v>32</v>
      </c>
    </row>
    <row r="37" spans="1:9" ht="12" customHeight="1" x14ac:dyDescent="0.2">
      <c r="A37" s="24" t="s">
        <v>32</v>
      </c>
      <c r="B37" s="1" t="s">
        <v>19</v>
      </c>
      <c r="C37" s="9">
        <v>102</v>
      </c>
      <c r="D37" s="9">
        <v>54</v>
      </c>
      <c r="E37" s="9">
        <v>6</v>
      </c>
      <c r="F37" s="9">
        <v>42</v>
      </c>
      <c r="G37" t="s">
        <v>32</v>
      </c>
      <c r="H37" t="s">
        <v>32</v>
      </c>
    </row>
    <row r="38" spans="1:9" ht="12" customHeight="1" x14ac:dyDescent="0.2">
      <c r="A38" s="24" t="s">
        <v>32</v>
      </c>
      <c r="B38" s="1" t="s">
        <v>20</v>
      </c>
      <c r="C38" s="9">
        <v>93</v>
      </c>
      <c r="D38" s="9">
        <v>46</v>
      </c>
      <c r="E38" s="9" t="s">
        <v>43</v>
      </c>
      <c r="F38" s="9">
        <v>47</v>
      </c>
      <c r="G38" t="s">
        <v>32</v>
      </c>
      <c r="H38" t="s">
        <v>32</v>
      </c>
    </row>
    <row r="39" spans="1:9" ht="12" customHeight="1" x14ac:dyDescent="0.2">
      <c r="A39" s="24" t="s">
        <v>32</v>
      </c>
      <c r="B39" s="1" t="s">
        <v>21</v>
      </c>
      <c r="C39" s="9">
        <v>92</v>
      </c>
      <c r="D39" s="9">
        <v>58</v>
      </c>
      <c r="E39" s="9">
        <v>4</v>
      </c>
      <c r="F39" s="9">
        <v>30</v>
      </c>
      <c r="G39" t="s">
        <v>32</v>
      </c>
      <c r="H39" t="s">
        <v>32</v>
      </c>
    </row>
    <row r="40" spans="1:9" ht="12" customHeight="1" x14ac:dyDescent="0.2">
      <c r="A40" s="24" t="s">
        <v>32</v>
      </c>
      <c r="B40" s="1" t="s">
        <v>22</v>
      </c>
      <c r="C40" s="9">
        <v>76</v>
      </c>
      <c r="D40" s="9">
        <v>62</v>
      </c>
      <c r="E40" s="9">
        <v>2</v>
      </c>
      <c r="F40" s="9">
        <v>12</v>
      </c>
      <c r="G40" t="s">
        <v>32</v>
      </c>
      <c r="H40" t="s">
        <v>32</v>
      </c>
    </row>
    <row r="41" spans="1:9" ht="12" customHeight="1" x14ac:dyDescent="0.2">
      <c r="A41" s="24" t="s">
        <v>32</v>
      </c>
      <c r="B41" s="1" t="s">
        <v>23</v>
      </c>
      <c r="C41" s="9">
        <v>83</v>
      </c>
      <c r="D41" s="9">
        <v>76</v>
      </c>
      <c r="E41" s="9" t="s">
        <v>43</v>
      </c>
      <c r="F41" s="9">
        <v>7</v>
      </c>
      <c r="G41" t="s">
        <v>32</v>
      </c>
      <c r="H41" t="s">
        <v>32</v>
      </c>
    </row>
    <row r="42" spans="1:9" ht="12" customHeight="1" x14ac:dyDescent="0.2">
      <c r="A42" s="24" t="s">
        <v>32</v>
      </c>
      <c r="B42" s="1" t="s">
        <v>24</v>
      </c>
      <c r="C42" s="9">
        <v>73</v>
      </c>
      <c r="D42" s="9">
        <v>69</v>
      </c>
      <c r="E42" s="9">
        <v>2</v>
      </c>
      <c r="F42" s="9">
        <v>2</v>
      </c>
      <c r="G42" t="s">
        <v>32</v>
      </c>
      <c r="H42" t="s">
        <v>32</v>
      </c>
    </row>
    <row r="43" spans="1:9" ht="12" customHeight="1" x14ac:dyDescent="0.2">
      <c r="A43" s="24" t="s">
        <v>32</v>
      </c>
      <c r="B43" s="1" t="s">
        <v>25</v>
      </c>
      <c r="C43" s="9">
        <v>58</v>
      </c>
      <c r="D43" s="9">
        <v>54</v>
      </c>
      <c r="E43" s="9">
        <v>1</v>
      </c>
      <c r="F43" s="9">
        <v>3</v>
      </c>
      <c r="G43" t="s">
        <v>32</v>
      </c>
      <c r="H43" t="s">
        <v>32</v>
      </c>
    </row>
    <row r="44" spans="1:9" ht="12" customHeight="1" x14ac:dyDescent="0.2">
      <c r="A44" s="24" t="s">
        <v>32</v>
      </c>
      <c r="B44" s="1" t="s">
        <v>26</v>
      </c>
      <c r="C44" s="9">
        <v>43</v>
      </c>
      <c r="D44" s="9">
        <v>41</v>
      </c>
      <c r="E44" s="9" t="s">
        <v>43</v>
      </c>
      <c r="F44" s="9">
        <v>2</v>
      </c>
      <c r="G44" t="s">
        <v>32</v>
      </c>
      <c r="H44" t="s">
        <v>32</v>
      </c>
    </row>
    <row r="45" spans="1:9" ht="12" customHeight="1" x14ac:dyDescent="0.2">
      <c r="A45" s="24" t="s">
        <v>32</v>
      </c>
      <c r="B45" s="1" t="s">
        <v>27</v>
      </c>
      <c r="C45" s="9">
        <v>24</v>
      </c>
      <c r="D45" s="9">
        <v>23</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1325</v>
      </c>
      <c r="D47" s="3">
        <v>673</v>
      </c>
      <c r="E47" s="3">
        <v>27</v>
      </c>
      <c r="F47" s="3">
        <v>625</v>
      </c>
    </row>
    <row r="48" spans="1:9" ht="12" customHeight="1" x14ac:dyDescent="0.2">
      <c r="A48" s="24" t="s">
        <v>32</v>
      </c>
      <c r="B48" s="1" t="s">
        <v>9</v>
      </c>
      <c r="C48" s="9">
        <v>33</v>
      </c>
      <c r="D48" s="9">
        <v>19</v>
      </c>
      <c r="E48" s="9">
        <v>1</v>
      </c>
      <c r="F48" s="9">
        <v>13</v>
      </c>
      <c r="G48" t="s">
        <v>32</v>
      </c>
      <c r="H48" t="s">
        <v>32</v>
      </c>
    </row>
    <row r="49" spans="1:8" ht="12" customHeight="1" x14ac:dyDescent="0.2">
      <c r="A49" s="24" t="s">
        <v>32</v>
      </c>
      <c r="B49" s="1" t="s">
        <v>10</v>
      </c>
      <c r="C49" s="9">
        <v>30</v>
      </c>
      <c r="D49" s="9">
        <v>23</v>
      </c>
      <c r="E49" s="9">
        <v>1</v>
      </c>
      <c r="F49" s="9">
        <v>6</v>
      </c>
      <c r="G49" t="s">
        <v>32</v>
      </c>
      <c r="H49" t="s">
        <v>32</v>
      </c>
    </row>
    <row r="50" spans="1:8" ht="12" customHeight="1" x14ac:dyDescent="0.2">
      <c r="A50" s="24" t="s">
        <v>32</v>
      </c>
      <c r="B50" s="1" t="s">
        <v>11</v>
      </c>
      <c r="C50" s="9">
        <v>57</v>
      </c>
      <c r="D50" s="9">
        <v>29</v>
      </c>
      <c r="E50" s="9" t="s">
        <v>43</v>
      </c>
      <c r="F50" s="9">
        <v>28</v>
      </c>
      <c r="G50" t="s">
        <v>32</v>
      </c>
      <c r="H50" t="s">
        <v>32</v>
      </c>
    </row>
    <row r="51" spans="1:8" ht="12" customHeight="1" x14ac:dyDescent="0.2">
      <c r="A51" s="24" t="s">
        <v>32</v>
      </c>
      <c r="B51" s="1" t="s">
        <v>12</v>
      </c>
      <c r="C51" s="9">
        <v>65</v>
      </c>
      <c r="D51" s="9">
        <v>25</v>
      </c>
      <c r="E51" s="9">
        <v>1</v>
      </c>
      <c r="F51" s="9">
        <v>39</v>
      </c>
      <c r="G51" t="s">
        <v>32</v>
      </c>
      <c r="H51" t="s">
        <v>32</v>
      </c>
    </row>
    <row r="52" spans="1:8" ht="12" customHeight="1" x14ac:dyDescent="0.2">
      <c r="A52" s="24" t="s">
        <v>32</v>
      </c>
      <c r="B52" s="1" t="s">
        <v>13</v>
      </c>
      <c r="C52" s="9">
        <v>78</v>
      </c>
      <c r="D52" s="9">
        <v>17</v>
      </c>
      <c r="E52" s="9">
        <v>2</v>
      </c>
      <c r="F52" s="9">
        <v>59</v>
      </c>
      <c r="G52" t="s">
        <v>32</v>
      </c>
      <c r="H52" t="s">
        <v>32</v>
      </c>
    </row>
    <row r="53" spans="1:8" ht="12" customHeight="1" x14ac:dyDescent="0.2">
      <c r="A53" s="24" t="s">
        <v>32</v>
      </c>
      <c r="B53" s="1" t="s">
        <v>14</v>
      </c>
      <c r="C53" s="9">
        <v>83</v>
      </c>
      <c r="D53" s="9">
        <v>24</v>
      </c>
      <c r="E53" s="9" t="s">
        <v>43</v>
      </c>
      <c r="F53" s="9">
        <v>59</v>
      </c>
      <c r="G53" t="s">
        <v>32</v>
      </c>
      <c r="H53" t="s">
        <v>32</v>
      </c>
    </row>
    <row r="54" spans="1:8" ht="12" customHeight="1" x14ac:dyDescent="0.2">
      <c r="A54" s="24" t="s">
        <v>32</v>
      </c>
      <c r="B54" s="1" t="s">
        <v>15</v>
      </c>
      <c r="C54" s="9">
        <v>125</v>
      </c>
      <c r="D54" s="9">
        <v>53</v>
      </c>
      <c r="E54" s="9">
        <v>2</v>
      </c>
      <c r="F54" s="9">
        <v>70</v>
      </c>
      <c r="G54" t="s">
        <v>32</v>
      </c>
      <c r="H54" t="s">
        <v>32</v>
      </c>
    </row>
    <row r="55" spans="1:8" ht="12" customHeight="1" x14ac:dyDescent="0.2">
      <c r="A55" s="24" t="s">
        <v>32</v>
      </c>
      <c r="B55" s="1" t="s">
        <v>16</v>
      </c>
      <c r="C55" s="9">
        <v>138</v>
      </c>
      <c r="D55" s="9">
        <v>49</v>
      </c>
      <c r="E55" s="9">
        <v>5</v>
      </c>
      <c r="F55" s="9">
        <v>84</v>
      </c>
      <c r="G55" t="s">
        <v>32</v>
      </c>
      <c r="H55" t="s">
        <v>32</v>
      </c>
    </row>
    <row r="56" spans="1:8" ht="12" customHeight="1" x14ac:dyDescent="0.2">
      <c r="A56" s="24" t="s">
        <v>32</v>
      </c>
      <c r="B56" s="1" t="s">
        <v>17</v>
      </c>
      <c r="C56" s="9">
        <v>109</v>
      </c>
      <c r="D56" s="9">
        <v>47</v>
      </c>
      <c r="E56" s="9">
        <v>2</v>
      </c>
      <c r="F56" s="9">
        <v>60</v>
      </c>
      <c r="G56" t="s">
        <v>32</v>
      </c>
      <c r="H56" t="s">
        <v>32</v>
      </c>
    </row>
    <row r="57" spans="1:8" ht="12" customHeight="1" x14ac:dyDescent="0.2">
      <c r="A57" s="24" t="s">
        <v>32</v>
      </c>
      <c r="B57" s="1" t="s">
        <v>18</v>
      </c>
      <c r="C57" s="9">
        <v>103</v>
      </c>
      <c r="D57" s="9">
        <v>39</v>
      </c>
      <c r="E57" s="9">
        <v>3</v>
      </c>
      <c r="F57" s="9">
        <v>61</v>
      </c>
      <c r="G57" t="s">
        <v>32</v>
      </c>
      <c r="H57" t="s">
        <v>32</v>
      </c>
    </row>
    <row r="58" spans="1:8" ht="12" customHeight="1" x14ac:dyDescent="0.2">
      <c r="A58" s="24" t="s">
        <v>32</v>
      </c>
      <c r="B58" s="1" t="s">
        <v>19</v>
      </c>
      <c r="C58" s="9">
        <v>87</v>
      </c>
      <c r="D58" s="9">
        <v>42</v>
      </c>
      <c r="E58" s="9">
        <v>2</v>
      </c>
      <c r="F58" s="9">
        <v>43</v>
      </c>
      <c r="G58" t="s">
        <v>32</v>
      </c>
      <c r="H58" t="s">
        <v>32</v>
      </c>
    </row>
    <row r="59" spans="1:8" ht="12" customHeight="1" x14ac:dyDescent="0.2">
      <c r="A59" s="24" t="s">
        <v>32</v>
      </c>
      <c r="B59" s="1" t="s">
        <v>20</v>
      </c>
      <c r="C59" s="9">
        <v>87</v>
      </c>
      <c r="D59" s="9">
        <v>44</v>
      </c>
      <c r="E59" s="9">
        <v>3</v>
      </c>
      <c r="F59" s="9">
        <v>40</v>
      </c>
      <c r="G59" t="s">
        <v>32</v>
      </c>
      <c r="H59" t="s">
        <v>32</v>
      </c>
    </row>
    <row r="60" spans="1:8" ht="12" customHeight="1" x14ac:dyDescent="0.2">
      <c r="A60" s="24" t="s">
        <v>32</v>
      </c>
      <c r="B60" s="1" t="s">
        <v>21</v>
      </c>
      <c r="C60" s="9">
        <v>74</v>
      </c>
      <c r="D60" s="9">
        <v>45</v>
      </c>
      <c r="E60" s="9">
        <v>3</v>
      </c>
      <c r="F60" s="9">
        <v>26</v>
      </c>
      <c r="G60" t="s">
        <v>32</v>
      </c>
      <c r="H60" t="s">
        <v>32</v>
      </c>
    </row>
    <row r="61" spans="1:8" ht="12" customHeight="1" x14ac:dyDescent="0.2">
      <c r="A61" s="24" t="s">
        <v>32</v>
      </c>
      <c r="B61" s="1" t="s">
        <v>22</v>
      </c>
      <c r="C61" s="9">
        <v>54</v>
      </c>
      <c r="D61" s="9">
        <v>31</v>
      </c>
      <c r="E61" s="9" t="s">
        <v>43</v>
      </c>
      <c r="F61" s="9">
        <v>23</v>
      </c>
      <c r="G61" t="s">
        <v>32</v>
      </c>
      <c r="H61" t="s">
        <v>32</v>
      </c>
    </row>
    <row r="62" spans="1:8" ht="12" customHeight="1" x14ac:dyDescent="0.2">
      <c r="A62" s="24" t="s">
        <v>32</v>
      </c>
      <c r="B62" s="1" t="s">
        <v>23</v>
      </c>
      <c r="C62" s="9">
        <v>64</v>
      </c>
      <c r="D62" s="9">
        <v>57</v>
      </c>
      <c r="E62" s="9" t="s">
        <v>43</v>
      </c>
      <c r="F62" s="9">
        <v>7</v>
      </c>
      <c r="G62" t="s">
        <v>32</v>
      </c>
      <c r="H62" t="s">
        <v>32</v>
      </c>
    </row>
    <row r="63" spans="1:8" ht="12" customHeight="1" x14ac:dyDescent="0.2">
      <c r="A63" s="24" t="s">
        <v>32</v>
      </c>
      <c r="B63" s="1" t="s">
        <v>24</v>
      </c>
      <c r="C63" s="9">
        <v>63</v>
      </c>
      <c r="D63" s="9">
        <v>57</v>
      </c>
      <c r="E63" s="9">
        <v>2</v>
      </c>
      <c r="F63" s="9">
        <v>4</v>
      </c>
      <c r="G63" t="s">
        <v>32</v>
      </c>
      <c r="H63" t="s">
        <v>32</v>
      </c>
    </row>
    <row r="64" spans="1:8" ht="12" customHeight="1" x14ac:dyDescent="0.2">
      <c r="A64" s="24" t="s">
        <v>32</v>
      </c>
      <c r="B64" s="1" t="s">
        <v>25</v>
      </c>
      <c r="C64" s="9">
        <v>42</v>
      </c>
      <c r="D64" s="9">
        <v>41</v>
      </c>
      <c r="E64" s="9" t="s">
        <v>43</v>
      </c>
      <c r="F64" s="9">
        <v>1</v>
      </c>
      <c r="G64" t="s">
        <v>32</v>
      </c>
      <c r="H64" t="s">
        <v>32</v>
      </c>
    </row>
    <row r="65" spans="1:31" ht="12" customHeight="1" x14ac:dyDescent="0.2">
      <c r="A65" s="24" t="s">
        <v>32</v>
      </c>
      <c r="B65" s="1" t="s">
        <v>26</v>
      </c>
      <c r="C65" s="9">
        <v>23</v>
      </c>
      <c r="D65" s="9">
        <v>21</v>
      </c>
      <c r="E65" s="9" t="s">
        <v>43</v>
      </c>
      <c r="F65" s="9">
        <v>2</v>
      </c>
      <c r="G65" t="s">
        <v>32</v>
      </c>
      <c r="H65" t="s">
        <v>32</v>
      </c>
    </row>
    <row r="66" spans="1:31" ht="12" customHeight="1" x14ac:dyDescent="0.2">
      <c r="A66" s="24" t="s">
        <v>32</v>
      </c>
      <c r="B66" s="1" t="s">
        <v>27</v>
      </c>
      <c r="C66" s="9">
        <v>10</v>
      </c>
      <c r="D66" s="9">
        <v>10</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644</v>
      </c>
      <c r="D5" s="17">
        <v>303</v>
      </c>
      <c r="E5" s="17">
        <v>19</v>
      </c>
      <c r="F5" s="17">
        <v>322</v>
      </c>
    </row>
    <row r="6" spans="1:31" ht="12" customHeight="1" x14ac:dyDescent="0.2">
      <c r="A6" s="24" t="s">
        <v>32</v>
      </c>
      <c r="B6" s="1" t="s">
        <v>9</v>
      </c>
      <c r="C6" s="9">
        <v>12</v>
      </c>
      <c r="D6" s="9">
        <v>5</v>
      </c>
      <c r="E6" s="9">
        <v>1</v>
      </c>
      <c r="F6" s="9">
        <v>6</v>
      </c>
      <c r="G6" t="s">
        <v>32</v>
      </c>
      <c r="H6" t="s">
        <v>32</v>
      </c>
    </row>
    <row r="7" spans="1:31" ht="12" customHeight="1" x14ac:dyDescent="0.2">
      <c r="A7" s="24" t="s">
        <v>32</v>
      </c>
      <c r="B7" s="1" t="s">
        <v>10</v>
      </c>
      <c r="C7" s="9">
        <v>30</v>
      </c>
      <c r="D7" s="9">
        <v>12</v>
      </c>
      <c r="E7" s="9">
        <v>1</v>
      </c>
      <c r="F7" s="9">
        <v>17</v>
      </c>
      <c r="G7" t="s">
        <v>32</v>
      </c>
      <c r="H7" t="s">
        <v>32</v>
      </c>
    </row>
    <row r="8" spans="1:31" ht="12" customHeight="1" x14ac:dyDescent="0.2">
      <c r="A8" s="24" t="s">
        <v>32</v>
      </c>
      <c r="B8" s="1" t="s">
        <v>11</v>
      </c>
      <c r="C8" s="9">
        <v>37</v>
      </c>
      <c r="D8" s="9">
        <v>18</v>
      </c>
      <c r="E8" s="9">
        <v>1</v>
      </c>
      <c r="F8" s="9">
        <v>18</v>
      </c>
      <c r="G8" t="s">
        <v>32</v>
      </c>
      <c r="H8" t="s">
        <v>32</v>
      </c>
    </row>
    <row r="9" spans="1:31" ht="12" customHeight="1" x14ac:dyDescent="0.2">
      <c r="A9" s="24" t="s">
        <v>32</v>
      </c>
      <c r="B9" s="1" t="s">
        <v>12</v>
      </c>
      <c r="C9" s="9">
        <v>49</v>
      </c>
      <c r="D9" s="9">
        <v>23</v>
      </c>
      <c r="E9" s="9">
        <v>2</v>
      </c>
      <c r="F9" s="9">
        <v>24</v>
      </c>
      <c r="G9" t="s">
        <v>32</v>
      </c>
      <c r="H9" t="s">
        <v>32</v>
      </c>
    </row>
    <row r="10" spans="1:31" ht="12" customHeight="1" x14ac:dyDescent="0.2">
      <c r="A10" s="24" t="s">
        <v>32</v>
      </c>
      <c r="B10" s="1" t="s">
        <v>13</v>
      </c>
      <c r="C10" s="9">
        <v>36</v>
      </c>
      <c r="D10" s="9">
        <v>7</v>
      </c>
      <c r="E10" s="9" t="s">
        <v>43</v>
      </c>
      <c r="F10" s="9">
        <v>29</v>
      </c>
      <c r="G10" t="s">
        <v>32</v>
      </c>
      <c r="H10" t="s">
        <v>32</v>
      </c>
    </row>
    <row r="11" spans="1:31" ht="12" customHeight="1" x14ac:dyDescent="0.2">
      <c r="A11" s="24" t="s">
        <v>32</v>
      </c>
      <c r="B11" s="1" t="s">
        <v>14</v>
      </c>
      <c r="C11" s="9">
        <v>62</v>
      </c>
      <c r="D11" s="9">
        <v>13</v>
      </c>
      <c r="E11" s="9">
        <v>5</v>
      </c>
      <c r="F11" s="9">
        <v>44</v>
      </c>
      <c r="G11" t="s">
        <v>32</v>
      </c>
      <c r="H11" t="s">
        <v>32</v>
      </c>
    </row>
    <row r="12" spans="1:31" ht="12" customHeight="1" x14ac:dyDescent="0.2">
      <c r="A12" s="24" t="s">
        <v>32</v>
      </c>
      <c r="B12" s="1" t="s">
        <v>15</v>
      </c>
      <c r="C12" s="9">
        <v>58</v>
      </c>
      <c r="D12" s="9">
        <v>19</v>
      </c>
      <c r="E12" s="9">
        <v>1</v>
      </c>
      <c r="F12" s="9">
        <v>38</v>
      </c>
      <c r="G12" t="s">
        <v>32</v>
      </c>
      <c r="H12" t="s">
        <v>32</v>
      </c>
    </row>
    <row r="13" spans="1:31" ht="12" customHeight="1" x14ac:dyDescent="0.2">
      <c r="A13" s="24" t="s">
        <v>32</v>
      </c>
      <c r="B13" s="1" t="s">
        <v>16</v>
      </c>
      <c r="C13" s="9">
        <v>77</v>
      </c>
      <c r="D13" s="9">
        <v>37</v>
      </c>
      <c r="E13" s="9">
        <v>1</v>
      </c>
      <c r="F13" s="9">
        <v>39</v>
      </c>
      <c r="G13" t="s">
        <v>32</v>
      </c>
      <c r="H13" t="s">
        <v>32</v>
      </c>
    </row>
    <row r="14" spans="1:31" ht="12" customHeight="1" x14ac:dyDescent="0.2">
      <c r="A14" s="24" t="s">
        <v>32</v>
      </c>
      <c r="B14" s="1" t="s">
        <v>17</v>
      </c>
      <c r="C14" s="9">
        <v>58</v>
      </c>
      <c r="D14" s="9">
        <v>29</v>
      </c>
      <c r="E14" s="9">
        <v>1</v>
      </c>
      <c r="F14" s="9">
        <v>28</v>
      </c>
      <c r="G14" t="s">
        <v>32</v>
      </c>
      <c r="H14" t="s">
        <v>32</v>
      </c>
    </row>
    <row r="15" spans="1:31" ht="12" customHeight="1" x14ac:dyDescent="0.2">
      <c r="A15" s="24" t="s">
        <v>32</v>
      </c>
      <c r="B15" s="1" t="s">
        <v>18</v>
      </c>
      <c r="C15" s="9">
        <v>42</v>
      </c>
      <c r="D15" s="9">
        <v>14</v>
      </c>
      <c r="E15" s="9">
        <v>1</v>
      </c>
      <c r="F15" s="9">
        <v>27</v>
      </c>
      <c r="G15" t="s">
        <v>32</v>
      </c>
      <c r="H15" t="s">
        <v>32</v>
      </c>
    </row>
    <row r="16" spans="1:31" ht="12" customHeight="1" x14ac:dyDescent="0.2">
      <c r="A16" s="24" t="s">
        <v>32</v>
      </c>
      <c r="B16" s="1" t="s">
        <v>19</v>
      </c>
      <c r="C16" s="9">
        <v>38</v>
      </c>
      <c r="D16" s="9">
        <v>17</v>
      </c>
      <c r="E16" s="9">
        <v>1</v>
      </c>
      <c r="F16" s="9">
        <v>20</v>
      </c>
      <c r="G16" t="s">
        <v>32</v>
      </c>
      <c r="H16" t="s">
        <v>32</v>
      </c>
    </row>
    <row r="17" spans="1:9" ht="12" customHeight="1" x14ac:dyDescent="0.2">
      <c r="A17" s="24" t="s">
        <v>32</v>
      </c>
      <c r="B17" s="1" t="s">
        <v>20</v>
      </c>
      <c r="C17" s="9">
        <v>21</v>
      </c>
      <c r="D17" s="9">
        <v>10</v>
      </c>
      <c r="E17" s="9" t="s">
        <v>43</v>
      </c>
      <c r="F17" s="9">
        <v>11</v>
      </c>
      <c r="G17" t="s">
        <v>32</v>
      </c>
      <c r="H17" t="s">
        <v>32</v>
      </c>
    </row>
    <row r="18" spans="1:9" ht="12" customHeight="1" x14ac:dyDescent="0.2">
      <c r="A18" s="24" t="s">
        <v>32</v>
      </c>
      <c r="B18" s="1" t="s">
        <v>21</v>
      </c>
      <c r="C18" s="9">
        <v>23</v>
      </c>
      <c r="D18" s="9">
        <v>17</v>
      </c>
      <c r="E18" s="9" t="s">
        <v>43</v>
      </c>
      <c r="F18" s="9">
        <v>6</v>
      </c>
      <c r="G18" t="s">
        <v>32</v>
      </c>
      <c r="H18" t="s">
        <v>32</v>
      </c>
    </row>
    <row r="19" spans="1:9" ht="12" customHeight="1" x14ac:dyDescent="0.2">
      <c r="A19" s="24" t="s">
        <v>32</v>
      </c>
      <c r="B19" s="1" t="s">
        <v>22</v>
      </c>
      <c r="C19" s="9">
        <v>24</v>
      </c>
      <c r="D19" s="9">
        <v>17</v>
      </c>
      <c r="E19" s="9" t="s">
        <v>43</v>
      </c>
      <c r="F19" s="9">
        <v>7</v>
      </c>
      <c r="G19" t="s">
        <v>32</v>
      </c>
      <c r="H19" t="s">
        <v>32</v>
      </c>
    </row>
    <row r="20" spans="1:9" ht="12" customHeight="1" x14ac:dyDescent="0.2">
      <c r="A20" s="24" t="s">
        <v>32</v>
      </c>
      <c r="B20" s="1" t="s">
        <v>23</v>
      </c>
      <c r="C20" s="9">
        <v>26</v>
      </c>
      <c r="D20" s="9">
        <v>22</v>
      </c>
      <c r="E20" s="9">
        <v>2</v>
      </c>
      <c r="F20" s="9">
        <v>2</v>
      </c>
      <c r="G20" t="s">
        <v>32</v>
      </c>
      <c r="H20" t="s">
        <v>32</v>
      </c>
    </row>
    <row r="21" spans="1:9" ht="12" customHeight="1" x14ac:dyDescent="0.2">
      <c r="A21" s="24" t="s">
        <v>32</v>
      </c>
      <c r="B21" s="1" t="s">
        <v>24</v>
      </c>
      <c r="C21" s="9">
        <v>19</v>
      </c>
      <c r="D21" s="9">
        <v>15</v>
      </c>
      <c r="E21" s="9">
        <v>1</v>
      </c>
      <c r="F21" s="9">
        <v>3</v>
      </c>
      <c r="G21" t="s">
        <v>32</v>
      </c>
      <c r="H21" t="s">
        <v>32</v>
      </c>
    </row>
    <row r="22" spans="1:9" ht="12" customHeight="1" x14ac:dyDescent="0.2">
      <c r="A22" s="24" t="s">
        <v>32</v>
      </c>
      <c r="B22" s="1" t="s">
        <v>25</v>
      </c>
      <c r="C22" s="9">
        <v>16</v>
      </c>
      <c r="D22" s="9">
        <v>14</v>
      </c>
      <c r="E22" s="9" t="s">
        <v>43</v>
      </c>
      <c r="F22" s="9">
        <v>2</v>
      </c>
      <c r="G22" t="s">
        <v>32</v>
      </c>
      <c r="H22" t="s">
        <v>32</v>
      </c>
    </row>
    <row r="23" spans="1:9" ht="12" customHeight="1" x14ac:dyDescent="0.2">
      <c r="A23" s="24" t="s">
        <v>32</v>
      </c>
      <c r="B23" s="1" t="s">
        <v>26</v>
      </c>
      <c r="C23" s="9">
        <v>6</v>
      </c>
      <c r="D23" s="9">
        <v>5</v>
      </c>
      <c r="E23" s="9">
        <v>1</v>
      </c>
      <c r="F23" s="9" t="s">
        <v>43</v>
      </c>
      <c r="G23" t="s">
        <v>32</v>
      </c>
      <c r="H23" t="s">
        <v>32</v>
      </c>
    </row>
    <row r="24" spans="1:9" ht="12" customHeight="1" x14ac:dyDescent="0.25">
      <c r="A24" s="24" t="s">
        <v>32</v>
      </c>
      <c r="B24" s="1" t="s">
        <v>27</v>
      </c>
      <c r="C24" s="9">
        <v>10</v>
      </c>
      <c r="D24" s="9">
        <v>9</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345</v>
      </c>
      <c r="D26" s="3">
        <v>174</v>
      </c>
      <c r="E26" s="3">
        <v>9</v>
      </c>
      <c r="F26" s="3">
        <v>162</v>
      </c>
    </row>
    <row r="27" spans="1:9" ht="12" customHeight="1" x14ac:dyDescent="0.2">
      <c r="A27" s="24" t="s">
        <v>32</v>
      </c>
      <c r="B27" s="1" t="s">
        <v>9</v>
      </c>
      <c r="C27" s="9">
        <v>2</v>
      </c>
      <c r="D27" s="9">
        <v>2</v>
      </c>
      <c r="E27" s="9" t="s">
        <v>43</v>
      </c>
      <c r="F27" s="9" t="s">
        <v>43</v>
      </c>
      <c r="G27" t="s">
        <v>32</v>
      </c>
      <c r="H27" t="s">
        <v>32</v>
      </c>
    </row>
    <row r="28" spans="1:9" ht="12" customHeight="1" x14ac:dyDescent="0.2">
      <c r="A28" s="24" t="s">
        <v>32</v>
      </c>
      <c r="B28" s="1" t="s">
        <v>10</v>
      </c>
      <c r="C28" s="9">
        <v>18</v>
      </c>
      <c r="D28" s="9">
        <v>5</v>
      </c>
      <c r="E28" s="9">
        <v>1</v>
      </c>
      <c r="F28" s="9">
        <v>12</v>
      </c>
      <c r="G28" t="s">
        <v>32</v>
      </c>
      <c r="H28" t="s">
        <v>32</v>
      </c>
    </row>
    <row r="29" spans="1:9" ht="12" customHeight="1" x14ac:dyDescent="0.2">
      <c r="A29" s="24" t="s">
        <v>32</v>
      </c>
      <c r="B29" s="1" t="s">
        <v>11</v>
      </c>
      <c r="C29" s="9">
        <v>23</v>
      </c>
      <c r="D29" s="9">
        <v>14</v>
      </c>
      <c r="E29" s="9" t="s">
        <v>43</v>
      </c>
      <c r="F29" s="9">
        <v>9</v>
      </c>
      <c r="G29" t="s">
        <v>32</v>
      </c>
      <c r="H29" t="s">
        <v>32</v>
      </c>
    </row>
    <row r="30" spans="1:9" ht="12" customHeight="1" x14ac:dyDescent="0.2">
      <c r="A30" s="24" t="s">
        <v>32</v>
      </c>
      <c r="B30" s="1" t="s">
        <v>12</v>
      </c>
      <c r="C30" s="9">
        <v>23</v>
      </c>
      <c r="D30" s="9">
        <v>8</v>
      </c>
      <c r="E30" s="9">
        <v>1</v>
      </c>
      <c r="F30" s="9">
        <v>14</v>
      </c>
      <c r="G30" t="s">
        <v>32</v>
      </c>
      <c r="H30" t="s">
        <v>32</v>
      </c>
    </row>
    <row r="31" spans="1:9" ht="12" customHeight="1" x14ac:dyDescent="0.2">
      <c r="A31" s="24" t="s">
        <v>32</v>
      </c>
      <c r="B31" s="1" t="s">
        <v>13</v>
      </c>
      <c r="C31" s="9">
        <v>23</v>
      </c>
      <c r="D31" s="9">
        <v>5</v>
      </c>
      <c r="E31" s="9" t="s">
        <v>43</v>
      </c>
      <c r="F31" s="9">
        <v>18</v>
      </c>
      <c r="G31" t="s">
        <v>32</v>
      </c>
      <c r="H31" t="s">
        <v>32</v>
      </c>
    </row>
    <row r="32" spans="1:9" ht="12" customHeight="1" x14ac:dyDescent="0.2">
      <c r="A32" s="24" t="s">
        <v>32</v>
      </c>
      <c r="B32" s="1" t="s">
        <v>14</v>
      </c>
      <c r="C32" s="9">
        <v>35</v>
      </c>
      <c r="D32" s="9">
        <v>9</v>
      </c>
      <c r="E32" s="9">
        <v>3</v>
      </c>
      <c r="F32" s="9">
        <v>23</v>
      </c>
      <c r="G32" t="s">
        <v>32</v>
      </c>
      <c r="H32" t="s">
        <v>32</v>
      </c>
    </row>
    <row r="33" spans="1:9" ht="12" customHeight="1" x14ac:dyDescent="0.2">
      <c r="A33" s="24" t="s">
        <v>32</v>
      </c>
      <c r="B33" s="1" t="s">
        <v>15</v>
      </c>
      <c r="C33" s="9">
        <v>32</v>
      </c>
      <c r="D33" s="9">
        <v>13</v>
      </c>
      <c r="E33" s="9" t="s">
        <v>43</v>
      </c>
      <c r="F33" s="9">
        <v>19</v>
      </c>
      <c r="G33" t="s">
        <v>32</v>
      </c>
      <c r="H33" t="s">
        <v>32</v>
      </c>
    </row>
    <row r="34" spans="1:9" ht="12" customHeight="1" x14ac:dyDescent="0.2">
      <c r="A34" s="24" t="s">
        <v>32</v>
      </c>
      <c r="B34" s="1" t="s">
        <v>16</v>
      </c>
      <c r="C34" s="9">
        <v>39</v>
      </c>
      <c r="D34" s="9">
        <v>21</v>
      </c>
      <c r="E34" s="9">
        <v>1</v>
      </c>
      <c r="F34" s="9">
        <v>17</v>
      </c>
      <c r="G34" t="s">
        <v>32</v>
      </c>
      <c r="H34" t="s">
        <v>32</v>
      </c>
    </row>
    <row r="35" spans="1:9" ht="12" customHeight="1" x14ac:dyDescent="0.2">
      <c r="A35" s="24" t="s">
        <v>32</v>
      </c>
      <c r="B35" s="1" t="s">
        <v>17</v>
      </c>
      <c r="C35" s="9">
        <v>31</v>
      </c>
      <c r="D35" s="9">
        <v>13</v>
      </c>
      <c r="E35" s="9">
        <v>1</v>
      </c>
      <c r="F35" s="9">
        <v>17</v>
      </c>
      <c r="G35" t="s">
        <v>32</v>
      </c>
      <c r="H35" t="s">
        <v>32</v>
      </c>
    </row>
    <row r="36" spans="1:9" ht="12" customHeight="1" x14ac:dyDescent="0.2">
      <c r="A36" s="24" t="s">
        <v>32</v>
      </c>
      <c r="B36" s="1" t="s">
        <v>18</v>
      </c>
      <c r="C36" s="9">
        <v>23</v>
      </c>
      <c r="D36" s="9">
        <v>9</v>
      </c>
      <c r="E36" s="9">
        <v>1</v>
      </c>
      <c r="F36" s="9">
        <v>13</v>
      </c>
      <c r="G36" t="s">
        <v>32</v>
      </c>
      <c r="H36" t="s">
        <v>32</v>
      </c>
    </row>
    <row r="37" spans="1:9" ht="12" customHeight="1" x14ac:dyDescent="0.2">
      <c r="A37" s="24" t="s">
        <v>32</v>
      </c>
      <c r="B37" s="1" t="s">
        <v>19</v>
      </c>
      <c r="C37" s="9">
        <v>18</v>
      </c>
      <c r="D37" s="9">
        <v>12</v>
      </c>
      <c r="E37" s="9" t="s">
        <v>43</v>
      </c>
      <c r="F37" s="9">
        <v>6</v>
      </c>
      <c r="G37" t="s">
        <v>32</v>
      </c>
      <c r="H37" t="s">
        <v>32</v>
      </c>
    </row>
    <row r="38" spans="1:9" ht="12" customHeight="1" x14ac:dyDescent="0.2">
      <c r="A38" s="24" t="s">
        <v>32</v>
      </c>
      <c r="B38" s="1" t="s">
        <v>20</v>
      </c>
      <c r="C38" s="9">
        <v>10</v>
      </c>
      <c r="D38" s="9">
        <v>6</v>
      </c>
      <c r="E38" s="9" t="s">
        <v>43</v>
      </c>
      <c r="F38" s="9">
        <v>4</v>
      </c>
      <c r="G38" t="s">
        <v>32</v>
      </c>
      <c r="H38" t="s">
        <v>32</v>
      </c>
    </row>
    <row r="39" spans="1:9" ht="12" customHeight="1" x14ac:dyDescent="0.2">
      <c r="A39" s="24" t="s">
        <v>32</v>
      </c>
      <c r="B39" s="1" t="s">
        <v>21</v>
      </c>
      <c r="C39" s="9">
        <v>14</v>
      </c>
      <c r="D39" s="9">
        <v>12</v>
      </c>
      <c r="E39" s="9" t="s">
        <v>43</v>
      </c>
      <c r="F39" s="9">
        <v>2</v>
      </c>
      <c r="G39" t="s">
        <v>32</v>
      </c>
      <c r="H39" t="s">
        <v>32</v>
      </c>
    </row>
    <row r="40" spans="1:9" ht="12" customHeight="1" x14ac:dyDescent="0.2">
      <c r="A40" s="24" t="s">
        <v>32</v>
      </c>
      <c r="B40" s="1" t="s">
        <v>22</v>
      </c>
      <c r="C40" s="9">
        <v>10</v>
      </c>
      <c r="D40" s="9">
        <v>8</v>
      </c>
      <c r="E40" s="9" t="s">
        <v>43</v>
      </c>
      <c r="F40" s="9">
        <v>2</v>
      </c>
      <c r="G40" t="s">
        <v>32</v>
      </c>
      <c r="H40" t="s">
        <v>32</v>
      </c>
    </row>
    <row r="41" spans="1:9" ht="12" customHeight="1" x14ac:dyDescent="0.2">
      <c r="A41" s="24" t="s">
        <v>32</v>
      </c>
      <c r="B41" s="1" t="s">
        <v>23</v>
      </c>
      <c r="C41" s="9">
        <v>11</v>
      </c>
      <c r="D41" s="9">
        <v>9</v>
      </c>
      <c r="E41" s="9" t="s">
        <v>43</v>
      </c>
      <c r="F41" s="9">
        <v>2</v>
      </c>
      <c r="G41" t="s">
        <v>32</v>
      </c>
      <c r="H41" t="s">
        <v>32</v>
      </c>
    </row>
    <row r="42" spans="1:9" ht="12" customHeight="1" x14ac:dyDescent="0.2">
      <c r="A42" s="24" t="s">
        <v>32</v>
      </c>
      <c r="B42" s="1" t="s">
        <v>24</v>
      </c>
      <c r="C42" s="9">
        <v>13</v>
      </c>
      <c r="D42" s="9">
        <v>11</v>
      </c>
      <c r="E42" s="9" t="s">
        <v>43</v>
      </c>
      <c r="F42" s="9">
        <v>2</v>
      </c>
      <c r="G42" t="s">
        <v>32</v>
      </c>
      <c r="H42" t="s">
        <v>32</v>
      </c>
    </row>
    <row r="43" spans="1:9" ht="12" customHeight="1" x14ac:dyDescent="0.2">
      <c r="A43" s="24" t="s">
        <v>32</v>
      </c>
      <c r="B43" s="1" t="s">
        <v>25</v>
      </c>
      <c r="C43" s="9">
        <v>9</v>
      </c>
      <c r="D43" s="9">
        <v>8</v>
      </c>
      <c r="E43" s="9" t="s">
        <v>43</v>
      </c>
      <c r="F43" s="9">
        <v>1</v>
      </c>
      <c r="G43" t="s">
        <v>32</v>
      </c>
      <c r="H43" t="s">
        <v>32</v>
      </c>
    </row>
    <row r="44" spans="1:9" ht="12" customHeight="1" x14ac:dyDescent="0.2">
      <c r="A44" s="24" t="s">
        <v>32</v>
      </c>
      <c r="B44" s="1" t="s">
        <v>26</v>
      </c>
      <c r="C44" s="9">
        <v>5</v>
      </c>
      <c r="D44" s="9">
        <v>4</v>
      </c>
      <c r="E44" s="9">
        <v>1</v>
      </c>
      <c r="F44" s="9" t="s">
        <v>43</v>
      </c>
      <c r="G44" t="s">
        <v>32</v>
      </c>
      <c r="H44" t="s">
        <v>32</v>
      </c>
    </row>
    <row r="45" spans="1:9" ht="12" customHeight="1" x14ac:dyDescent="0.2">
      <c r="A45" s="24" t="s">
        <v>32</v>
      </c>
      <c r="B45" s="1" t="s">
        <v>27</v>
      </c>
      <c r="C45" s="9">
        <v>6</v>
      </c>
      <c r="D45" s="9">
        <v>5</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299</v>
      </c>
      <c r="D47" s="3">
        <v>129</v>
      </c>
      <c r="E47" s="3">
        <v>10</v>
      </c>
      <c r="F47" s="3">
        <v>160</v>
      </c>
    </row>
    <row r="48" spans="1:9" ht="12" customHeight="1" x14ac:dyDescent="0.2">
      <c r="A48" s="24" t="s">
        <v>32</v>
      </c>
      <c r="B48" s="1" t="s">
        <v>9</v>
      </c>
      <c r="C48" s="9">
        <v>10</v>
      </c>
      <c r="D48" s="9">
        <v>3</v>
      </c>
      <c r="E48" s="9">
        <v>1</v>
      </c>
      <c r="F48" s="9">
        <v>6</v>
      </c>
      <c r="G48" t="s">
        <v>32</v>
      </c>
      <c r="H48" t="s">
        <v>32</v>
      </c>
    </row>
    <row r="49" spans="1:8" ht="12" customHeight="1" x14ac:dyDescent="0.2">
      <c r="A49" s="24" t="s">
        <v>32</v>
      </c>
      <c r="B49" s="1" t="s">
        <v>10</v>
      </c>
      <c r="C49" s="9">
        <v>12</v>
      </c>
      <c r="D49" s="9">
        <v>7</v>
      </c>
      <c r="E49" s="9" t="s">
        <v>43</v>
      </c>
      <c r="F49" s="9">
        <v>5</v>
      </c>
      <c r="G49" t="s">
        <v>32</v>
      </c>
      <c r="H49" t="s">
        <v>32</v>
      </c>
    </row>
    <row r="50" spans="1:8" ht="12" customHeight="1" x14ac:dyDescent="0.2">
      <c r="A50" s="24" t="s">
        <v>32</v>
      </c>
      <c r="B50" s="1" t="s">
        <v>11</v>
      </c>
      <c r="C50" s="9">
        <v>14</v>
      </c>
      <c r="D50" s="9">
        <v>4</v>
      </c>
      <c r="E50" s="9">
        <v>1</v>
      </c>
      <c r="F50" s="9">
        <v>9</v>
      </c>
      <c r="G50" t="s">
        <v>32</v>
      </c>
      <c r="H50" t="s">
        <v>32</v>
      </c>
    </row>
    <row r="51" spans="1:8" ht="12" customHeight="1" x14ac:dyDescent="0.2">
      <c r="A51" s="24" t="s">
        <v>32</v>
      </c>
      <c r="B51" s="1" t="s">
        <v>12</v>
      </c>
      <c r="C51" s="9">
        <v>26</v>
      </c>
      <c r="D51" s="9">
        <v>15</v>
      </c>
      <c r="E51" s="9">
        <v>1</v>
      </c>
      <c r="F51" s="9">
        <v>10</v>
      </c>
      <c r="G51" t="s">
        <v>32</v>
      </c>
      <c r="H51" t="s">
        <v>32</v>
      </c>
    </row>
    <row r="52" spans="1:8" ht="12" customHeight="1" x14ac:dyDescent="0.2">
      <c r="A52" s="24" t="s">
        <v>32</v>
      </c>
      <c r="B52" s="1" t="s">
        <v>13</v>
      </c>
      <c r="C52" s="9">
        <v>13</v>
      </c>
      <c r="D52" s="9">
        <v>2</v>
      </c>
      <c r="E52" s="9" t="s">
        <v>43</v>
      </c>
      <c r="F52" s="9">
        <v>11</v>
      </c>
      <c r="G52" t="s">
        <v>32</v>
      </c>
      <c r="H52" t="s">
        <v>32</v>
      </c>
    </row>
    <row r="53" spans="1:8" ht="12" customHeight="1" x14ac:dyDescent="0.2">
      <c r="A53" s="24" t="s">
        <v>32</v>
      </c>
      <c r="B53" s="1" t="s">
        <v>14</v>
      </c>
      <c r="C53" s="9">
        <v>27</v>
      </c>
      <c r="D53" s="9">
        <v>4</v>
      </c>
      <c r="E53" s="9">
        <v>2</v>
      </c>
      <c r="F53" s="9">
        <v>21</v>
      </c>
      <c r="G53" t="s">
        <v>32</v>
      </c>
      <c r="H53" t="s">
        <v>32</v>
      </c>
    </row>
    <row r="54" spans="1:8" ht="12" customHeight="1" x14ac:dyDescent="0.2">
      <c r="A54" s="24" t="s">
        <v>32</v>
      </c>
      <c r="B54" s="1" t="s">
        <v>15</v>
      </c>
      <c r="C54" s="9">
        <v>26</v>
      </c>
      <c r="D54" s="9">
        <v>6</v>
      </c>
      <c r="E54" s="9">
        <v>1</v>
      </c>
      <c r="F54" s="9">
        <v>19</v>
      </c>
      <c r="G54" t="s">
        <v>32</v>
      </c>
      <c r="H54" t="s">
        <v>32</v>
      </c>
    </row>
    <row r="55" spans="1:8" ht="12" customHeight="1" x14ac:dyDescent="0.2">
      <c r="A55" s="24" t="s">
        <v>32</v>
      </c>
      <c r="B55" s="1" t="s">
        <v>16</v>
      </c>
      <c r="C55" s="9">
        <v>38</v>
      </c>
      <c r="D55" s="9">
        <v>16</v>
      </c>
      <c r="E55" s="9" t="s">
        <v>43</v>
      </c>
      <c r="F55" s="9">
        <v>22</v>
      </c>
      <c r="G55" t="s">
        <v>32</v>
      </c>
      <c r="H55" t="s">
        <v>32</v>
      </c>
    </row>
    <row r="56" spans="1:8" ht="12" customHeight="1" x14ac:dyDescent="0.2">
      <c r="A56" s="24" t="s">
        <v>32</v>
      </c>
      <c r="B56" s="1" t="s">
        <v>17</v>
      </c>
      <c r="C56" s="9">
        <v>27</v>
      </c>
      <c r="D56" s="9">
        <v>16</v>
      </c>
      <c r="E56" s="9" t="s">
        <v>43</v>
      </c>
      <c r="F56" s="9">
        <v>11</v>
      </c>
      <c r="G56" t="s">
        <v>32</v>
      </c>
      <c r="H56" t="s">
        <v>32</v>
      </c>
    </row>
    <row r="57" spans="1:8" ht="12" customHeight="1" x14ac:dyDescent="0.2">
      <c r="A57" s="24" t="s">
        <v>32</v>
      </c>
      <c r="B57" s="1" t="s">
        <v>18</v>
      </c>
      <c r="C57" s="9">
        <v>19</v>
      </c>
      <c r="D57" s="9">
        <v>5</v>
      </c>
      <c r="E57" s="9" t="s">
        <v>43</v>
      </c>
      <c r="F57" s="9">
        <v>14</v>
      </c>
      <c r="G57" t="s">
        <v>32</v>
      </c>
      <c r="H57" t="s">
        <v>32</v>
      </c>
    </row>
    <row r="58" spans="1:8" ht="12" customHeight="1" x14ac:dyDescent="0.2">
      <c r="A58" s="24" t="s">
        <v>32</v>
      </c>
      <c r="B58" s="1" t="s">
        <v>19</v>
      </c>
      <c r="C58" s="9">
        <v>20</v>
      </c>
      <c r="D58" s="9">
        <v>5</v>
      </c>
      <c r="E58" s="9">
        <v>1</v>
      </c>
      <c r="F58" s="9">
        <v>14</v>
      </c>
      <c r="G58" t="s">
        <v>32</v>
      </c>
      <c r="H58" t="s">
        <v>32</v>
      </c>
    </row>
    <row r="59" spans="1:8" ht="12" customHeight="1" x14ac:dyDescent="0.2">
      <c r="A59" s="24" t="s">
        <v>32</v>
      </c>
      <c r="B59" s="1" t="s">
        <v>20</v>
      </c>
      <c r="C59" s="9">
        <v>11</v>
      </c>
      <c r="D59" s="9">
        <v>4</v>
      </c>
      <c r="E59" s="9" t="s">
        <v>43</v>
      </c>
      <c r="F59" s="9">
        <v>7</v>
      </c>
      <c r="G59" t="s">
        <v>32</v>
      </c>
      <c r="H59" t="s">
        <v>32</v>
      </c>
    </row>
    <row r="60" spans="1:8" ht="12" customHeight="1" x14ac:dyDescent="0.2">
      <c r="A60" s="24" t="s">
        <v>32</v>
      </c>
      <c r="B60" s="1" t="s">
        <v>21</v>
      </c>
      <c r="C60" s="9">
        <v>9</v>
      </c>
      <c r="D60" s="9">
        <v>5</v>
      </c>
      <c r="E60" s="9" t="s">
        <v>43</v>
      </c>
      <c r="F60" s="9">
        <v>4</v>
      </c>
      <c r="G60" t="s">
        <v>32</v>
      </c>
      <c r="H60" t="s">
        <v>32</v>
      </c>
    </row>
    <row r="61" spans="1:8" ht="12" customHeight="1" x14ac:dyDescent="0.2">
      <c r="A61" s="24" t="s">
        <v>32</v>
      </c>
      <c r="B61" s="1" t="s">
        <v>22</v>
      </c>
      <c r="C61" s="9">
        <v>14</v>
      </c>
      <c r="D61" s="9">
        <v>9</v>
      </c>
      <c r="E61" s="9" t="s">
        <v>43</v>
      </c>
      <c r="F61" s="9">
        <v>5</v>
      </c>
      <c r="G61" t="s">
        <v>32</v>
      </c>
      <c r="H61" t="s">
        <v>32</v>
      </c>
    </row>
    <row r="62" spans="1:8" ht="12" customHeight="1" x14ac:dyDescent="0.2">
      <c r="A62" s="24" t="s">
        <v>32</v>
      </c>
      <c r="B62" s="1" t="s">
        <v>23</v>
      </c>
      <c r="C62" s="9">
        <v>15</v>
      </c>
      <c r="D62" s="9">
        <v>13</v>
      </c>
      <c r="E62" s="9">
        <v>2</v>
      </c>
      <c r="F62" s="9" t="s">
        <v>43</v>
      </c>
      <c r="G62" t="s">
        <v>32</v>
      </c>
      <c r="H62" t="s">
        <v>32</v>
      </c>
    </row>
    <row r="63" spans="1:8" ht="12" customHeight="1" x14ac:dyDescent="0.2">
      <c r="A63" s="24" t="s">
        <v>32</v>
      </c>
      <c r="B63" s="1" t="s">
        <v>24</v>
      </c>
      <c r="C63" s="9">
        <v>6</v>
      </c>
      <c r="D63" s="9">
        <v>4</v>
      </c>
      <c r="E63" s="9">
        <v>1</v>
      </c>
      <c r="F63" s="9">
        <v>1</v>
      </c>
      <c r="G63" t="s">
        <v>32</v>
      </c>
      <c r="H63" t="s">
        <v>32</v>
      </c>
    </row>
    <row r="64" spans="1:8" ht="12" customHeight="1" x14ac:dyDescent="0.2">
      <c r="A64" s="24" t="s">
        <v>32</v>
      </c>
      <c r="B64" s="1" t="s">
        <v>25</v>
      </c>
      <c r="C64" s="9">
        <v>7</v>
      </c>
      <c r="D64" s="9">
        <v>6</v>
      </c>
      <c r="E64" s="9" t="s">
        <v>43</v>
      </c>
      <c r="F64" s="9">
        <v>1</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4</v>
      </c>
      <c r="D66" s="9">
        <v>4</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77</v>
      </c>
      <c r="D5" s="17">
        <v>27</v>
      </c>
      <c r="E5" s="17">
        <v>3</v>
      </c>
      <c r="F5" s="17">
        <v>47</v>
      </c>
    </row>
    <row r="6" spans="1:31" ht="12" customHeight="1" x14ac:dyDescent="0.2">
      <c r="A6" s="24" t="s">
        <v>32</v>
      </c>
      <c r="B6" s="1" t="s">
        <v>9</v>
      </c>
      <c r="C6" s="9">
        <v>1</v>
      </c>
      <c r="D6" s="9" t="s">
        <v>43</v>
      </c>
      <c r="E6" s="9" t="s">
        <v>43</v>
      </c>
      <c r="F6" s="9">
        <v>1</v>
      </c>
      <c r="G6" t="s">
        <v>32</v>
      </c>
      <c r="H6" t="s">
        <v>32</v>
      </c>
    </row>
    <row r="7" spans="1:31" ht="12" customHeight="1" x14ac:dyDescent="0.2">
      <c r="A7" s="24" t="s">
        <v>32</v>
      </c>
      <c r="B7" s="1" t="s">
        <v>10</v>
      </c>
      <c r="C7" s="9">
        <v>2</v>
      </c>
      <c r="D7" s="9" t="s">
        <v>43</v>
      </c>
      <c r="E7" s="9" t="s">
        <v>43</v>
      </c>
      <c r="F7" s="9">
        <v>2</v>
      </c>
      <c r="G7" t="s">
        <v>32</v>
      </c>
      <c r="H7" t="s">
        <v>32</v>
      </c>
    </row>
    <row r="8" spans="1:31" ht="12" customHeight="1" x14ac:dyDescent="0.2">
      <c r="A8" s="24" t="s">
        <v>32</v>
      </c>
      <c r="B8" s="1" t="s">
        <v>11</v>
      </c>
      <c r="C8" s="9">
        <v>4</v>
      </c>
      <c r="D8" s="9">
        <v>1</v>
      </c>
      <c r="E8" s="9" t="s">
        <v>43</v>
      </c>
      <c r="F8" s="9">
        <v>3</v>
      </c>
      <c r="G8" t="s">
        <v>32</v>
      </c>
      <c r="H8" t="s">
        <v>32</v>
      </c>
    </row>
    <row r="9" spans="1:31" ht="12" customHeight="1" x14ac:dyDescent="0.2">
      <c r="A9" s="24" t="s">
        <v>32</v>
      </c>
      <c r="B9" s="1" t="s">
        <v>12</v>
      </c>
      <c r="C9" s="9">
        <v>7</v>
      </c>
      <c r="D9" s="9">
        <v>1</v>
      </c>
      <c r="E9" s="9" t="s">
        <v>43</v>
      </c>
      <c r="F9" s="9">
        <v>6</v>
      </c>
      <c r="G9" t="s">
        <v>32</v>
      </c>
      <c r="H9" t="s">
        <v>32</v>
      </c>
    </row>
    <row r="10" spans="1:31" ht="12" customHeight="1" x14ac:dyDescent="0.2">
      <c r="A10" s="24" t="s">
        <v>32</v>
      </c>
      <c r="B10" s="1" t="s">
        <v>13</v>
      </c>
      <c r="C10" s="9">
        <v>5</v>
      </c>
      <c r="D10" s="9">
        <v>1</v>
      </c>
      <c r="E10" s="9" t="s">
        <v>43</v>
      </c>
      <c r="F10" s="9">
        <v>4</v>
      </c>
      <c r="G10" t="s">
        <v>32</v>
      </c>
      <c r="H10" t="s">
        <v>32</v>
      </c>
    </row>
    <row r="11" spans="1:31" ht="12" customHeight="1" x14ac:dyDescent="0.2">
      <c r="A11" s="24" t="s">
        <v>32</v>
      </c>
      <c r="B11" s="1" t="s">
        <v>14</v>
      </c>
      <c r="C11" s="9">
        <v>5</v>
      </c>
      <c r="D11" s="9">
        <v>2</v>
      </c>
      <c r="E11" s="9" t="s">
        <v>43</v>
      </c>
      <c r="F11" s="9">
        <v>3</v>
      </c>
      <c r="G11" t="s">
        <v>32</v>
      </c>
      <c r="H11" t="s">
        <v>32</v>
      </c>
    </row>
    <row r="12" spans="1:31" ht="12" customHeight="1" x14ac:dyDescent="0.2">
      <c r="A12" s="24" t="s">
        <v>32</v>
      </c>
      <c r="B12" s="1" t="s">
        <v>15</v>
      </c>
      <c r="C12" s="9">
        <v>12</v>
      </c>
      <c r="D12" s="9" t="s">
        <v>43</v>
      </c>
      <c r="E12" s="9" t="s">
        <v>43</v>
      </c>
      <c r="F12" s="9">
        <v>12</v>
      </c>
      <c r="G12" t="s">
        <v>32</v>
      </c>
      <c r="H12" t="s">
        <v>32</v>
      </c>
    </row>
    <row r="13" spans="1:31" ht="12" customHeight="1" x14ac:dyDescent="0.2">
      <c r="A13" s="24" t="s">
        <v>32</v>
      </c>
      <c r="B13" s="1" t="s">
        <v>16</v>
      </c>
      <c r="C13" s="9">
        <v>9</v>
      </c>
      <c r="D13" s="9">
        <v>4</v>
      </c>
      <c r="E13" s="9">
        <v>1</v>
      </c>
      <c r="F13" s="9">
        <v>4</v>
      </c>
      <c r="G13" t="s">
        <v>32</v>
      </c>
      <c r="H13" t="s">
        <v>32</v>
      </c>
    </row>
    <row r="14" spans="1:31" ht="12" customHeight="1" x14ac:dyDescent="0.2">
      <c r="A14" s="24" t="s">
        <v>32</v>
      </c>
      <c r="B14" s="1" t="s">
        <v>17</v>
      </c>
      <c r="C14" s="9">
        <v>5</v>
      </c>
      <c r="D14" s="9">
        <v>3</v>
      </c>
      <c r="E14" s="9">
        <v>1</v>
      </c>
      <c r="F14" s="9">
        <v>1</v>
      </c>
      <c r="G14" t="s">
        <v>32</v>
      </c>
      <c r="H14" t="s">
        <v>32</v>
      </c>
    </row>
    <row r="15" spans="1:31" ht="12" customHeight="1" x14ac:dyDescent="0.2">
      <c r="A15" s="24" t="s">
        <v>32</v>
      </c>
      <c r="B15" s="1" t="s">
        <v>18</v>
      </c>
      <c r="C15" s="9">
        <v>5</v>
      </c>
      <c r="D15" s="9">
        <v>1</v>
      </c>
      <c r="E15" s="9">
        <v>1</v>
      </c>
      <c r="F15" s="9">
        <v>3</v>
      </c>
      <c r="G15" t="s">
        <v>32</v>
      </c>
      <c r="H15" t="s">
        <v>32</v>
      </c>
    </row>
    <row r="16" spans="1:31" ht="12" customHeight="1" x14ac:dyDescent="0.2">
      <c r="A16" s="24" t="s">
        <v>32</v>
      </c>
      <c r="B16" s="1" t="s">
        <v>19</v>
      </c>
      <c r="C16" s="9">
        <v>5</v>
      </c>
      <c r="D16" s="9">
        <v>1</v>
      </c>
      <c r="E16" s="9" t="s">
        <v>43</v>
      </c>
      <c r="F16" s="9">
        <v>4</v>
      </c>
      <c r="G16" t="s">
        <v>32</v>
      </c>
      <c r="H16" t="s">
        <v>32</v>
      </c>
    </row>
    <row r="17" spans="1:9" ht="12" customHeight="1" x14ac:dyDescent="0.2">
      <c r="A17" s="24" t="s">
        <v>32</v>
      </c>
      <c r="B17" s="1" t="s">
        <v>20</v>
      </c>
      <c r="C17" s="9">
        <v>3</v>
      </c>
      <c r="D17" s="9">
        <v>1</v>
      </c>
      <c r="E17" s="9" t="s">
        <v>43</v>
      </c>
      <c r="F17" s="9">
        <v>2</v>
      </c>
      <c r="G17" t="s">
        <v>32</v>
      </c>
      <c r="H17" t="s">
        <v>32</v>
      </c>
    </row>
    <row r="18" spans="1:9" ht="12" customHeight="1" x14ac:dyDescent="0.2">
      <c r="A18" s="24" t="s">
        <v>32</v>
      </c>
      <c r="B18" s="1" t="s">
        <v>21</v>
      </c>
      <c r="C18" s="9">
        <v>2</v>
      </c>
      <c r="D18" s="9">
        <v>1</v>
      </c>
      <c r="E18" s="9" t="s">
        <v>43</v>
      </c>
      <c r="F18" s="9">
        <v>1</v>
      </c>
      <c r="G18" t="s">
        <v>32</v>
      </c>
      <c r="H18" t="s">
        <v>32</v>
      </c>
    </row>
    <row r="19" spans="1:9" ht="12" customHeight="1" x14ac:dyDescent="0.2">
      <c r="A19" s="24" t="s">
        <v>32</v>
      </c>
      <c r="B19" s="1" t="s">
        <v>22</v>
      </c>
      <c r="C19" s="9" t="s">
        <v>43</v>
      </c>
      <c r="D19" s="9" t="s">
        <v>43</v>
      </c>
      <c r="E19" s="9" t="s">
        <v>43</v>
      </c>
      <c r="F19" s="9" t="s">
        <v>43</v>
      </c>
      <c r="G19" t="s">
        <v>32</v>
      </c>
      <c r="H19" t="s">
        <v>32</v>
      </c>
      <c r="I19" t="s">
        <v>32</v>
      </c>
    </row>
    <row r="20" spans="1:9" ht="12" customHeight="1" x14ac:dyDescent="0.2">
      <c r="A20" s="24" t="s">
        <v>32</v>
      </c>
      <c r="B20" s="1" t="s">
        <v>23</v>
      </c>
      <c r="C20" s="9">
        <v>4</v>
      </c>
      <c r="D20" s="9">
        <v>4</v>
      </c>
      <c r="E20" s="9" t="s">
        <v>43</v>
      </c>
      <c r="F20" s="9" t="s">
        <v>43</v>
      </c>
      <c r="G20" t="s">
        <v>32</v>
      </c>
      <c r="H20" t="s">
        <v>32</v>
      </c>
    </row>
    <row r="21" spans="1:9" ht="12" customHeight="1" x14ac:dyDescent="0.2">
      <c r="A21" s="24" t="s">
        <v>32</v>
      </c>
      <c r="B21" s="1" t="s">
        <v>24</v>
      </c>
      <c r="C21" s="9">
        <v>5</v>
      </c>
      <c r="D21" s="9">
        <v>4</v>
      </c>
      <c r="E21" s="9" t="s">
        <v>43</v>
      </c>
      <c r="F21" s="9">
        <v>1</v>
      </c>
      <c r="G21" t="s">
        <v>32</v>
      </c>
      <c r="H21" t="s">
        <v>32</v>
      </c>
    </row>
    <row r="22" spans="1:9" ht="12" customHeight="1" x14ac:dyDescent="0.2">
      <c r="A22" s="24" t="s">
        <v>32</v>
      </c>
      <c r="B22" s="1" t="s">
        <v>25</v>
      </c>
      <c r="C22" s="9">
        <v>2</v>
      </c>
      <c r="D22" s="9">
        <v>2</v>
      </c>
      <c r="E22" s="9" t="s">
        <v>43</v>
      </c>
      <c r="F22" s="9" t="s">
        <v>43</v>
      </c>
      <c r="G22" t="s">
        <v>32</v>
      </c>
      <c r="H22" t="s">
        <v>32</v>
      </c>
    </row>
    <row r="23" spans="1:9" ht="12" customHeight="1" x14ac:dyDescent="0.2">
      <c r="A23" s="24" t="s">
        <v>32</v>
      </c>
      <c r="B23" s="1" t="s">
        <v>26</v>
      </c>
      <c r="C23" s="9" t="s">
        <v>43</v>
      </c>
      <c r="D23" s="9" t="s">
        <v>43</v>
      </c>
      <c r="E23" s="9" t="s">
        <v>43</v>
      </c>
      <c r="F23" s="9" t="s">
        <v>43</v>
      </c>
      <c r="G23" t="s">
        <v>32</v>
      </c>
      <c r="H23" t="s">
        <v>32</v>
      </c>
      <c r="I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34</v>
      </c>
      <c r="D26" s="3">
        <v>11</v>
      </c>
      <c r="E26" s="3">
        <v>1</v>
      </c>
      <c r="F26" s="3">
        <v>22</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1</v>
      </c>
      <c r="D28" s="9" t="s">
        <v>43</v>
      </c>
      <c r="E28" s="9" t="s">
        <v>43</v>
      </c>
      <c r="F28" s="9">
        <v>1</v>
      </c>
      <c r="G28" t="s">
        <v>32</v>
      </c>
      <c r="H28" t="s">
        <v>32</v>
      </c>
    </row>
    <row r="29" spans="1:9" ht="12" customHeight="1" x14ac:dyDescent="0.2">
      <c r="A29" s="24" t="s">
        <v>32</v>
      </c>
      <c r="B29" s="1" t="s">
        <v>11</v>
      </c>
      <c r="C29" s="9">
        <v>1</v>
      </c>
      <c r="D29" s="9" t="s">
        <v>43</v>
      </c>
      <c r="E29" s="9" t="s">
        <v>43</v>
      </c>
      <c r="F29" s="9">
        <v>1</v>
      </c>
      <c r="G29" t="s">
        <v>32</v>
      </c>
      <c r="H29" t="s">
        <v>32</v>
      </c>
    </row>
    <row r="30" spans="1:9" ht="12" customHeight="1" x14ac:dyDescent="0.2">
      <c r="A30" s="24" t="s">
        <v>32</v>
      </c>
      <c r="B30" s="1" t="s">
        <v>12</v>
      </c>
      <c r="C30" s="9">
        <v>3</v>
      </c>
      <c r="D30" s="9" t="s">
        <v>43</v>
      </c>
      <c r="E30" s="9" t="s">
        <v>43</v>
      </c>
      <c r="F30" s="9">
        <v>3</v>
      </c>
      <c r="G30" t="s">
        <v>32</v>
      </c>
      <c r="H30" t="s">
        <v>32</v>
      </c>
    </row>
    <row r="31" spans="1:9" ht="12" customHeight="1" x14ac:dyDescent="0.2">
      <c r="A31" s="24" t="s">
        <v>32</v>
      </c>
      <c r="B31" s="1" t="s">
        <v>13</v>
      </c>
      <c r="C31" s="9">
        <v>3</v>
      </c>
      <c r="D31" s="9" t="s">
        <v>43</v>
      </c>
      <c r="E31" s="9" t="s">
        <v>43</v>
      </c>
      <c r="F31" s="9">
        <v>3</v>
      </c>
      <c r="G31" t="s">
        <v>32</v>
      </c>
      <c r="H31" t="s">
        <v>32</v>
      </c>
    </row>
    <row r="32" spans="1:9" ht="12" customHeight="1" x14ac:dyDescent="0.2">
      <c r="A32" s="24" t="s">
        <v>32</v>
      </c>
      <c r="B32" s="1" t="s">
        <v>14</v>
      </c>
      <c r="C32" s="9">
        <v>2</v>
      </c>
      <c r="D32" s="9">
        <v>1</v>
      </c>
      <c r="E32" s="9" t="s">
        <v>43</v>
      </c>
      <c r="F32" s="9">
        <v>1</v>
      </c>
      <c r="G32" t="s">
        <v>32</v>
      </c>
      <c r="H32" t="s">
        <v>32</v>
      </c>
    </row>
    <row r="33" spans="1:9" ht="12" customHeight="1" x14ac:dyDescent="0.2">
      <c r="A33" s="24" t="s">
        <v>32</v>
      </c>
      <c r="B33" s="1" t="s">
        <v>15</v>
      </c>
      <c r="C33" s="9">
        <v>4</v>
      </c>
      <c r="D33" s="9" t="s">
        <v>43</v>
      </c>
      <c r="E33" s="9" t="s">
        <v>43</v>
      </c>
      <c r="F33" s="9">
        <v>4</v>
      </c>
      <c r="G33" t="s">
        <v>32</v>
      </c>
      <c r="H33" t="s">
        <v>32</v>
      </c>
    </row>
    <row r="34" spans="1:9" ht="12" customHeight="1" x14ac:dyDescent="0.2">
      <c r="A34" s="24" t="s">
        <v>32</v>
      </c>
      <c r="B34" s="1" t="s">
        <v>16</v>
      </c>
      <c r="C34" s="9">
        <v>5</v>
      </c>
      <c r="D34" s="9">
        <v>3</v>
      </c>
      <c r="E34" s="9" t="s">
        <v>43</v>
      </c>
      <c r="F34" s="9">
        <v>2</v>
      </c>
      <c r="G34" t="s">
        <v>32</v>
      </c>
      <c r="H34" t="s">
        <v>32</v>
      </c>
    </row>
    <row r="35" spans="1:9" ht="12" customHeight="1" x14ac:dyDescent="0.2">
      <c r="A35" s="24" t="s">
        <v>32</v>
      </c>
      <c r="B35" s="1" t="s">
        <v>17</v>
      </c>
      <c r="C35" s="9">
        <v>2</v>
      </c>
      <c r="D35" s="9">
        <v>1</v>
      </c>
      <c r="E35" s="9">
        <v>1</v>
      </c>
      <c r="F35" s="9" t="s">
        <v>43</v>
      </c>
      <c r="G35" t="s">
        <v>32</v>
      </c>
      <c r="H35" t="s">
        <v>32</v>
      </c>
    </row>
    <row r="36" spans="1:9" ht="12" customHeight="1" x14ac:dyDescent="0.2">
      <c r="A36" s="24" t="s">
        <v>32</v>
      </c>
      <c r="B36" s="1" t="s">
        <v>18</v>
      </c>
      <c r="C36" s="9">
        <v>3</v>
      </c>
      <c r="D36" s="9">
        <v>1</v>
      </c>
      <c r="E36" s="9" t="s">
        <v>43</v>
      </c>
      <c r="F36" s="9">
        <v>2</v>
      </c>
      <c r="G36" t="s">
        <v>32</v>
      </c>
      <c r="H36" t="s">
        <v>32</v>
      </c>
    </row>
    <row r="37" spans="1:9" ht="12" customHeight="1" x14ac:dyDescent="0.2">
      <c r="A37" s="24" t="s">
        <v>32</v>
      </c>
      <c r="B37" s="1" t="s">
        <v>19</v>
      </c>
      <c r="C37" s="9">
        <v>3</v>
      </c>
      <c r="D37" s="9">
        <v>1</v>
      </c>
      <c r="E37" s="9" t="s">
        <v>43</v>
      </c>
      <c r="F37" s="9">
        <v>2</v>
      </c>
      <c r="G37" t="s">
        <v>32</v>
      </c>
      <c r="H37" t="s">
        <v>32</v>
      </c>
    </row>
    <row r="38" spans="1:9" ht="12" customHeight="1" x14ac:dyDescent="0.2">
      <c r="A38" s="24" t="s">
        <v>32</v>
      </c>
      <c r="B38" s="1" t="s">
        <v>20</v>
      </c>
      <c r="C38" s="9">
        <v>1</v>
      </c>
      <c r="D38" s="9" t="s">
        <v>43</v>
      </c>
      <c r="E38" s="9" t="s">
        <v>43</v>
      </c>
      <c r="F38" s="9">
        <v>1</v>
      </c>
      <c r="G38" t="s">
        <v>32</v>
      </c>
      <c r="H38" t="s">
        <v>32</v>
      </c>
    </row>
    <row r="39" spans="1:9" ht="12" customHeight="1" x14ac:dyDescent="0.2">
      <c r="A39" s="24" t="s">
        <v>32</v>
      </c>
      <c r="B39" s="1" t="s">
        <v>21</v>
      </c>
      <c r="C39" s="9">
        <v>2</v>
      </c>
      <c r="D39" s="9">
        <v>1</v>
      </c>
      <c r="E39" s="9" t="s">
        <v>43</v>
      </c>
      <c r="F39" s="9">
        <v>1</v>
      </c>
      <c r="G39" t="s">
        <v>32</v>
      </c>
      <c r="H39" t="s">
        <v>32</v>
      </c>
    </row>
    <row r="40" spans="1:9" ht="12" customHeight="1" x14ac:dyDescent="0.2">
      <c r="A40" s="24" t="s">
        <v>32</v>
      </c>
      <c r="B40" s="1" t="s">
        <v>22</v>
      </c>
      <c r="C40" s="9" t="s">
        <v>43</v>
      </c>
      <c r="D40" s="9" t="s">
        <v>43</v>
      </c>
      <c r="E40" s="9" t="s">
        <v>43</v>
      </c>
      <c r="F40" s="9" t="s">
        <v>43</v>
      </c>
      <c r="G40" t="s">
        <v>32</v>
      </c>
      <c r="H40" t="s">
        <v>32</v>
      </c>
      <c r="I40" t="s">
        <v>32</v>
      </c>
    </row>
    <row r="41" spans="1:9" ht="12" customHeight="1" x14ac:dyDescent="0.2">
      <c r="A41" s="24" t="s">
        <v>32</v>
      </c>
      <c r="B41" s="1" t="s">
        <v>23</v>
      </c>
      <c r="C41" s="9" t="s">
        <v>43</v>
      </c>
      <c r="D41" s="9" t="s">
        <v>43</v>
      </c>
      <c r="E41" s="9" t="s">
        <v>43</v>
      </c>
      <c r="F41" s="9" t="s">
        <v>43</v>
      </c>
      <c r="G41" t="s">
        <v>32</v>
      </c>
      <c r="H41" t="s">
        <v>32</v>
      </c>
      <c r="I41" t="s">
        <v>32</v>
      </c>
    </row>
    <row r="42" spans="1:9" ht="12" customHeight="1" x14ac:dyDescent="0.2">
      <c r="A42" s="24" t="s">
        <v>32</v>
      </c>
      <c r="B42" s="1" t="s">
        <v>24</v>
      </c>
      <c r="C42" s="9">
        <v>2</v>
      </c>
      <c r="D42" s="9">
        <v>1</v>
      </c>
      <c r="E42" s="9" t="s">
        <v>43</v>
      </c>
      <c r="F42" s="9">
        <v>1</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43</v>
      </c>
      <c r="D47" s="3">
        <v>16</v>
      </c>
      <c r="E47" s="3">
        <v>2</v>
      </c>
      <c r="F47" s="3">
        <v>25</v>
      </c>
    </row>
    <row r="48" spans="1:9" ht="12" customHeight="1" x14ac:dyDescent="0.2">
      <c r="A48" s="24" t="s">
        <v>32</v>
      </c>
      <c r="B48" s="1" t="s">
        <v>9</v>
      </c>
      <c r="C48" s="9">
        <v>1</v>
      </c>
      <c r="D48" s="9" t="s">
        <v>43</v>
      </c>
      <c r="E48" s="9" t="s">
        <v>43</v>
      </c>
      <c r="F48" s="9">
        <v>1</v>
      </c>
      <c r="G48" t="s">
        <v>32</v>
      </c>
      <c r="H48" t="s">
        <v>32</v>
      </c>
    </row>
    <row r="49" spans="1:9" ht="12" customHeight="1" x14ac:dyDescent="0.2">
      <c r="A49" s="24" t="s">
        <v>32</v>
      </c>
      <c r="B49" s="1" t="s">
        <v>10</v>
      </c>
      <c r="C49" s="9">
        <v>1</v>
      </c>
      <c r="D49" s="9" t="s">
        <v>43</v>
      </c>
      <c r="E49" s="9" t="s">
        <v>43</v>
      </c>
      <c r="F49" s="9">
        <v>1</v>
      </c>
      <c r="G49" t="s">
        <v>32</v>
      </c>
      <c r="H49" t="s">
        <v>32</v>
      </c>
    </row>
    <row r="50" spans="1:9" ht="12" customHeight="1" x14ac:dyDescent="0.2">
      <c r="A50" s="24" t="s">
        <v>32</v>
      </c>
      <c r="B50" s="1" t="s">
        <v>11</v>
      </c>
      <c r="C50" s="9">
        <v>3</v>
      </c>
      <c r="D50" s="9">
        <v>1</v>
      </c>
      <c r="E50" s="9" t="s">
        <v>43</v>
      </c>
      <c r="F50" s="9">
        <v>2</v>
      </c>
      <c r="G50" t="s">
        <v>32</v>
      </c>
      <c r="H50" t="s">
        <v>32</v>
      </c>
    </row>
    <row r="51" spans="1:9" ht="12" customHeight="1" x14ac:dyDescent="0.2">
      <c r="A51" s="24" t="s">
        <v>32</v>
      </c>
      <c r="B51" s="1" t="s">
        <v>12</v>
      </c>
      <c r="C51" s="9">
        <v>4</v>
      </c>
      <c r="D51" s="9">
        <v>1</v>
      </c>
      <c r="E51" s="9" t="s">
        <v>43</v>
      </c>
      <c r="F51" s="9">
        <v>3</v>
      </c>
      <c r="G51" t="s">
        <v>32</v>
      </c>
      <c r="H51" t="s">
        <v>32</v>
      </c>
    </row>
    <row r="52" spans="1:9" ht="12" customHeight="1" x14ac:dyDescent="0.2">
      <c r="A52" s="24" t="s">
        <v>32</v>
      </c>
      <c r="B52" s="1" t="s">
        <v>13</v>
      </c>
      <c r="C52" s="9">
        <v>2</v>
      </c>
      <c r="D52" s="9">
        <v>1</v>
      </c>
      <c r="E52" s="9" t="s">
        <v>43</v>
      </c>
      <c r="F52" s="9">
        <v>1</v>
      </c>
      <c r="G52" t="s">
        <v>32</v>
      </c>
      <c r="H52" t="s">
        <v>32</v>
      </c>
    </row>
    <row r="53" spans="1:9" ht="12" customHeight="1" x14ac:dyDescent="0.2">
      <c r="A53" s="24" t="s">
        <v>32</v>
      </c>
      <c r="B53" s="1" t="s">
        <v>14</v>
      </c>
      <c r="C53" s="9">
        <v>3</v>
      </c>
      <c r="D53" s="9">
        <v>1</v>
      </c>
      <c r="E53" s="9" t="s">
        <v>43</v>
      </c>
      <c r="F53" s="9">
        <v>2</v>
      </c>
      <c r="G53" t="s">
        <v>32</v>
      </c>
      <c r="H53" t="s">
        <v>32</v>
      </c>
    </row>
    <row r="54" spans="1:9" ht="12" customHeight="1" x14ac:dyDescent="0.2">
      <c r="A54" s="24" t="s">
        <v>32</v>
      </c>
      <c r="B54" s="1" t="s">
        <v>15</v>
      </c>
      <c r="C54" s="9">
        <v>8</v>
      </c>
      <c r="D54" s="9" t="s">
        <v>43</v>
      </c>
      <c r="E54" s="9" t="s">
        <v>43</v>
      </c>
      <c r="F54" s="9">
        <v>8</v>
      </c>
      <c r="G54" t="s">
        <v>32</v>
      </c>
      <c r="H54" t="s">
        <v>32</v>
      </c>
    </row>
    <row r="55" spans="1:9" ht="12" customHeight="1" x14ac:dyDescent="0.2">
      <c r="A55" s="24" t="s">
        <v>32</v>
      </c>
      <c r="B55" s="1" t="s">
        <v>16</v>
      </c>
      <c r="C55" s="9">
        <v>4</v>
      </c>
      <c r="D55" s="9">
        <v>1</v>
      </c>
      <c r="E55" s="9">
        <v>1</v>
      </c>
      <c r="F55" s="9">
        <v>2</v>
      </c>
      <c r="G55" t="s">
        <v>32</v>
      </c>
      <c r="H55" t="s">
        <v>32</v>
      </c>
    </row>
    <row r="56" spans="1:9" ht="12" customHeight="1" x14ac:dyDescent="0.2">
      <c r="A56" s="24" t="s">
        <v>32</v>
      </c>
      <c r="B56" s="1" t="s">
        <v>17</v>
      </c>
      <c r="C56" s="9">
        <v>3</v>
      </c>
      <c r="D56" s="9">
        <v>2</v>
      </c>
      <c r="E56" s="9" t="s">
        <v>43</v>
      </c>
      <c r="F56" s="9">
        <v>1</v>
      </c>
      <c r="G56" t="s">
        <v>32</v>
      </c>
      <c r="H56" t="s">
        <v>32</v>
      </c>
    </row>
    <row r="57" spans="1:9" ht="12" customHeight="1" x14ac:dyDescent="0.2">
      <c r="A57" s="24" t="s">
        <v>32</v>
      </c>
      <c r="B57" s="1" t="s">
        <v>18</v>
      </c>
      <c r="C57" s="9">
        <v>2</v>
      </c>
      <c r="D57" s="9" t="s">
        <v>43</v>
      </c>
      <c r="E57" s="9">
        <v>1</v>
      </c>
      <c r="F57" s="9">
        <v>1</v>
      </c>
      <c r="G57" t="s">
        <v>32</v>
      </c>
      <c r="H57" t="s">
        <v>32</v>
      </c>
    </row>
    <row r="58" spans="1:9" ht="12" customHeight="1" x14ac:dyDescent="0.2">
      <c r="A58" s="24" t="s">
        <v>32</v>
      </c>
      <c r="B58" s="1" t="s">
        <v>19</v>
      </c>
      <c r="C58" s="9">
        <v>2</v>
      </c>
      <c r="D58" s="9" t="s">
        <v>43</v>
      </c>
      <c r="E58" s="9" t="s">
        <v>43</v>
      </c>
      <c r="F58" s="9">
        <v>2</v>
      </c>
      <c r="G58" t="s">
        <v>32</v>
      </c>
      <c r="H58" t="s">
        <v>32</v>
      </c>
    </row>
    <row r="59" spans="1:9" ht="12" customHeight="1" x14ac:dyDescent="0.2">
      <c r="A59" s="24" t="s">
        <v>32</v>
      </c>
      <c r="B59" s="1" t="s">
        <v>20</v>
      </c>
      <c r="C59" s="9">
        <v>2</v>
      </c>
      <c r="D59" s="9">
        <v>1</v>
      </c>
      <c r="E59" s="9" t="s">
        <v>43</v>
      </c>
      <c r="F59" s="9">
        <v>1</v>
      </c>
      <c r="G59" t="s">
        <v>32</v>
      </c>
      <c r="H59" t="s">
        <v>32</v>
      </c>
    </row>
    <row r="60" spans="1:9" ht="12" customHeight="1" x14ac:dyDescent="0.2">
      <c r="A60" s="24" t="s">
        <v>32</v>
      </c>
      <c r="B60" s="1" t="s">
        <v>21</v>
      </c>
      <c r="C60" s="9" t="s">
        <v>43</v>
      </c>
      <c r="D60" s="9" t="s">
        <v>43</v>
      </c>
      <c r="E60" s="9" t="s">
        <v>43</v>
      </c>
      <c r="F60" s="9" t="s">
        <v>43</v>
      </c>
      <c r="G60" t="s">
        <v>32</v>
      </c>
      <c r="H60" t="s">
        <v>32</v>
      </c>
      <c r="I60" t="s">
        <v>32</v>
      </c>
    </row>
    <row r="61" spans="1:9" ht="12" customHeight="1" x14ac:dyDescent="0.2">
      <c r="A61" s="24" t="s">
        <v>32</v>
      </c>
      <c r="B61" s="1" t="s">
        <v>22</v>
      </c>
      <c r="C61" s="9" t="s">
        <v>43</v>
      </c>
      <c r="D61" s="9" t="s">
        <v>43</v>
      </c>
      <c r="E61" s="9" t="s">
        <v>43</v>
      </c>
      <c r="F61" s="9" t="s">
        <v>43</v>
      </c>
      <c r="G61" t="s">
        <v>32</v>
      </c>
      <c r="H61" t="s">
        <v>32</v>
      </c>
      <c r="I61" t="s">
        <v>32</v>
      </c>
    </row>
    <row r="62" spans="1:9" ht="12" customHeight="1" x14ac:dyDescent="0.2">
      <c r="A62" s="24" t="s">
        <v>32</v>
      </c>
      <c r="B62" s="1" t="s">
        <v>23</v>
      </c>
      <c r="C62" s="9">
        <v>4</v>
      </c>
      <c r="D62" s="9">
        <v>4</v>
      </c>
      <c r="E62" s="9" t="s">
        <v>43</v>
      </c>
      <c r="F62" s="9" t="s">
        <v>43</v>
      </c>
      <c r="G62" t="s">
        <v>32</v>
      </c>
      <c r="H62" t="s">
        <v>32</v>
      </c>
    </row>
    <row r="63" spans="1:9" ht="12" customHeight="1" x14ac:dyDescent="0.2">
      <c r="A63" s="24" t="s">
        <v>32</v>
      </c>
      <c r="B63" s="1" t="s">
        <v>24</v>
      </c>
      <c r="C63" s="9">
        <v>3</v>
      </c>
      <c r="D63" s="9">
        <v>3</v>
      </c>
      <c r="E63" s="9" t="s">
        <v>43</v>
      </c>
      <c r="F63" s="9" t="s">
        <v>43</v>
      </c>
      <c r="G63" t="s">
        <v>32</v>
      </c>
      <c r="H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12091</v>
      </c>
      <c r="D5" s="17">
        <v>6579</v>
      </c>
      <c r="E5" s="17">
        <v>255</v>
      </c>
      <c r="F5" s="17">
        <v>5257</v>
      </c>
    </row>
    <row r="6" spans="1:31" ht="12" customHeight="1" x14ac:dyDescent="0.2">
      <c r="A6" s="24" t="s">
        <v>32</v>
      </c>
      <c r="B6" s="1" t="s">
        <v>9</v>
      </c>
      <c r="C6" s="9">
        <v>113</v>
      </c>
      <c r="D6" s="9">
        <v>46</v>
      </c>
      <c r="E6" s="9">
        <v>4</v>
      </c>
      <c r="F6" s="9">
        <v>63</v>
      </c>
      <c r="G6" t="s">
        <v>32</v>
      </c>
      <c r="H6" t="s">
        <v>32</v>
      </c>
    </row>
    <row r="7" spans="1:31" ht="12" customHeight="1" x14ac:dyDescent="0.2">
      <c r="A7" s="24" t="s">
        <v>32</v>
      </c>
      <c r="B7" s="1" t="s">
        <v>10</v>
      </c>
      <c r="C7" s="9">
        <v>189</v>
      </c>
      <c r="D7" s="9">
        <v>88</v>
      </c>
      <c r="E7" s="9">
        <v>4</v>
      </c>
      <c r="F7" s="9">
        <v>97</v>
      </c>
      <c r="G7" t="s">
        <v>32</v>
      </c>
      <c r="H7" t="s">
        <v>32</v>
      </c>
    </row>
    <row r="8" spans="1:31" ht="12" customHeight="1" x14ac:dyDescent="0.2">
      <c r="A8" s="24" t="s">
        <v>32</v>
      </c>
      <c r="B8" s="1" t="s">
        <v>11</v>
      </c>
      <c r="C8" s="9">
        <v>282</v>
      </c>
      <c r="D8" s="9">
        <v>107</v>
      </c>
      <c r="E8" s="9">
        <v>9</v>
      </c>
      <c r="F8" s="9">
        <v>166</v>
      </c>
      <c r="G8" t="s">
        <v>32</v>
      </c>
      <c r="H8" t="s">
        <v>32</v>
      </c>
    </row>
    <row r="9" spans="1:31" ht="12" customHeight="1" x14ac:dyDescent="0.2">
      <c r="A9" s="24" t="s">
        <v>32</v>
      </c>
      <c r="B9" s="1" t="s">
        <v>12</v>
      </c>
      <c r="C9" s="9">
        <v>478</v>
      </c>
      <c r="D9" s="9">
        <v>163</v>
      </c>
      <c r="E9" s="9">
        <v>9</v>
      </c>
      <c r="F9" s="9">
        <v>306</v>
      </c>
      <c r="G9" t="s">
        <v>32</v>
      </c>
      <c r="H9" t="s">
        <v>32</v>
      </c>
    </row>
    <row r="10" spans="1:31" ht="12" customHeight="1" x14ac:dyDescent="0.2">
      <c r="A10" s="24" t="s">
        <v>32</v>
      </c>
      <c r="B10" s="1" t="s">
        <v>13</v>
      </c>
      <c r="C10" s="9">
        <v>567</v>
      </c>
      <c r="D10" s="9">
        <v>154</v>
      </c>
      <c r="E10" s="9">
        <v>7</v>
      </c>
      <c r="F10" s="9">
        <v>406</v>
      </c>
      <c r="G10" t="s">
        <v>32</v>
      </c>
      <c r="H10" t="s">
        <v>32</v>
      </c>
    </row>
    <row r="11" spans="1:31" ht="12" customHeight="1" x14ac:dyDescent="0.2">
      <c r="A11" s="24" t="s">
        <v>32</v>
      </c>
      <c r="B11" s="1" t="s">
        <v>14</v>
      </c>
      <c r="C11" s="9">
        <v>779</v>
      </c>
      <c r="D11" s="9">
        <v>271</v>
      </c>
      <c r="E11" s="9">
        <v>21</v>
      </c>
      <c r="F11" s="9">
        <v>487</v>
      </c>
      <c r="G11" t="s">
        <v>32</v>
      </c>
      <c r="H11" t="s">
        <v>32</v>
      </c>
    </row>
    <row r="12" spans="1:31" ht="12" customHeight="1" x14ac:dyDescent="0.2">
      <c r="A12" s="24" t="s">
        <v>32</v>
      </c>
      <c r="B12" s="1" t="s">
        <v>15</v>
      </c>
      <c r="C12" s="9">
        <v>1091</v>
      </c>
      <c r="D12" s="9">
        <v>476</v>
      </c>
      <c r="E12" s="9">
        <v>28</v>
      </c>
      <c r="F12" s="9">
        <v>587</v>
      </c>
      <c r="G12" t="s">
        <v>32</v>
      </c>
      <c r="H12" t="s">
        <v>32</v>
      </c>
    </row>
    <row r="13" spans="1:31" ht="12" customHeight="1" x14ac:dyDescent="0.2">
      <c r="A13" s="24" t="s">
        <v>32</v>
      </c>
      <c r="B13" s="1" t="s">
        <v>16</v>
      </c>
      <c r="C13" s="9">
        <v>1131</v>
      </c>
      <c r="D13" s="9">
        <v>533</v>
      </c>
      <c r="E13" s="9">
        <v>20</v>
      </c>
      <c r="F13" s="9">
        <v>578</v>
      </c>
      <c r="G13" t="s">
        <v>32</v>
      </c>
      <c r="H13" t="s">
        <v>32</v>
      </c>
    </row>
    <row r="14" spans="1:31" ht="12" customHeight="1" x14ac:dyDescent="0.2">
      <c r="A14" s="24" t="s">
        <v>32</v>
      </c>
      <c r="B14" s="1" t="s">
        <v>17</v>
      </c>
      <c r="C14" s="9">
        <v>1000</v>
      </c>
      <c r="D14" s="9">
        <v>490</v>
      </c>
      <c r="E14" s="9">
        <v>23</v>
      </c>
      <c r="F14" s="9">
        <v>487</v>
      </c>
      <c r="G14" t="s">
        <v>32</v>
      </c>
      <c r="H14" t="s">
        <v>32</v>
      </c>
    </row>
    <row r="15" spans="1:31" ht="12" customHeight="1" x14ac:dyDescent="0.2">
      <c r="A15" s="24" t="s">
        <v>32</v>
      </c>
      <c r="B15" s="1" t="s">
        <v>18</v>
      </c>
      <c r="C15" s="9">
        <v>963</v>
      </c>
      <c r="D15" s="9">
        <v>458</v>
      </c>
      <c r="E15" s="9">
        <v>28</v>
      </c>
      <c r="F15" s="9">
        <v>477</v>
      </c>
      <c r="G15" t="s">
        <v>32</v>
      </c>
      <c r="H15" t="s">
        <v>32</v>
      </c>
    </row>
    <row r="16" spans="1:31" ht="12" customHeight="1" x14ac:dyDescent="0.2">
      <c r="A16" s="24" t="s">
        <v>32</v>
      </c>
      <c r="B16" s="1" t="s">
        <v>19</v>
      </c>
      <c r="C16" s="9">
        <v>993</v>
      </c>
      <c r="D16" s="9">
        <v>500</v>
      </c>
      <c r="E16" s="9">
        <v>25</v>
      </c>
      <c r="F16" s="9">
        <v>468</v>
      </c>
      <c r="G16" t="s">
        <v>32</v>
      </c>
      <c r="H16" t="s">
        <v>32</v>
      </c>
    </row>
    <row r="17" spans="1:8" ht="12" customHeight="1" x14ac:dyDescent="0.2">
      <c r="A17" s="24" t="s">
        <v>32</v>
      </c>
      <c r="B17" s="1" t="s">
        <v>20</v>
      </c>
      <c r="C17" s="9">
        <v>981</v>
      </c>
      <c r="D17" s="9">
        <v>517</v>
      </c>
      <c r="E17" s="9">
        <v>18</v>
      </c>
      <c r="F17" s="9">
        <v>446</v>
      </c>
      <c r="G17" t="s">
        <v>32</v>
      </c>
      <c r="H17" t="s">
        <v>32</v>
      </c>
    </row>
    <row r="18" spans="1:8" ht="12" customHeight="1" x14ac:dyDescent="0.2">
      <c r="A18" s="24" t="s">
        <v>32</v>
      </c>
      <c r="B18" s="1" t="s">
        <v>21</v>
      </c>
      <c r="C18" s="9">
        <v>860</v>
      </c>
      <c r="D18" s="9">
        <v>483</v>
      </c>
      <c r="E18" s="9">
        <v>22</v>
      </c>
      <c r="F18" s="9">
        <v>355</v>
      </c>
      <c r="G18" t="s">
        <v>32</v>
      </c>
      <c r="H18" t="s">
        <v>32</v>
      </c>
    </row>
    <row r="19" spans="1:8" ht="12" customHeight="1" x14ac:dyDescent="0.2">
      <c r="A19" s="24" t="s">
        <v>32</v>
      </c>
      <c r="B19" s="1" t="s">
        <v>22</v>
      </c>
      <c r="C19" s="9">
        <v>715</v>
      </c>
      <c r="D19" s="9">
        <v>535</v>
      </c>
      <c r="E19" s="9">
        <v>11</v>
      </c>
      <c r="F19" s="9">
        <v>169</v>
      </c>
      <c r="G19" t="s">
        <v>32</v>
      </c>
      <c r="H19" t="s">
        <v>32</v>
      </c>
    </row>
    <row r="20" spans="1:8" ht="12" customHeight="1" x14ac:dyDescent="0.2">
      <c r="A20" s="24" t="s">
        <v>32</v>
      </c>
      <c r="B20" s="1" t="s">
        <v>23</v>
      </c>
      <c r="C20" s="9">
        <v>754</v>
      </c>
      <c r="D20" s="9">
        <v>678</v>
      </c>
      <c r="E20" s="9">
        <v>11</v>
      </c>
      <c r="F20" s="9">
        <v>65</v>
      </c>
      <c r="G20" t="s">
        <v>32</v>
      </c>
      <c r="H20" t="s">
        <v>32</v>
      </c>
    </row>
    <row r="21" spans="1:8" ht="12" customHeight="1" x14ac:dyDescent="0.2">
      <c r="A21" s="24" t="s">
        <v>32</v>
      </c>
      <c r="B21" s="1" t="s">
        <v>24</v>
      </c>
      <c r="C21" s="9">
        <v>576</v>
      </c>
      <c r="D21" s="9">
        <v>529</v>
      </c>
      <c r="E21" s="9">
        <v>2</v>
      </c>
      <c r="F21" s="9">
        <v>45</v>
      </c>
      <c r="G21" t="s">
        <v>32</v>
      </c>
      <c r="H21" t="s">
        <v>32</v>
      </c>
    </row>
    <row r="22" spans="1:8" ht="12" customHeight="1" x14ac:dyDescent="0.2">
      <c r="A22" s="24" t="s">
        <v>32</v>
      </c>
      <c r="B22" s="1" t="s">
        <v>25</v>
      </c>
      <c r="C22" s="9">
        <v>320</v>
      </c>
      <c r="D22" s="9">
        <v>290</v>
      </c>
      <c r="E22" s="9">
        <v>8</v>
      </c>
      <c r="F22" s="9">
        <v>22</v>
      </c>
      <c r="G22" t="s">
        <v>32</v>
      </c>
      <c r="H22" t="s">
        <v>32</v>
      </c>
    </row>
    <row r="23" spans="1:8" ht="12" customHeight="1" x14ac:dyDescent="0.2">
      <c r="A23" s="24" t="s">
        <v>32</v>
      </c>
      <c r="B23" s="1" t="s">
        <v>26</v>
      </c>
      <c r="C23" s="9">
        <v>178</v>
      </c>
      <c r="D23" s="9">
        <v>155</v>
      </c>
      <c r="E23" s="9">
        <v>4</v>
      </c>
      <c r="F23" s="9">
        <v>19</v>
      </c>
      <c r="G23" t="s">
        <v>32</v>
      </c>
      <c r="H23" t="s">
        <v>32</v>
      </c>
    </row>
    <row r="24" spans="1:8" ht="12" customHeight="1" x14ac:dyDescent="0.25">
      <c r="A24" s="24" t="s">
        <v>32</v>
      </c>
      <c r="B24" s="1" t="s">
        <v>27</v>
      </c>
      <c r="C24" s="9">
        <v>119</v>
      </c>
      <c r="D24" s="9">
        <v>105</v>
      </c>
      <c r="E24" s="9">
        <v>1</v>
      </c>
      <c r="F24" s="9">
        <v>13</v>
      </c>
      <c r="G24" t="s">
        <v>32</v>
      </c>
      <c r="H24" t="s">
        <v>32</v>
      </c>
    </row>
    <row r="25" spans="1:8" ht="12" customHeight="1" x14ac:dyDescent="0.2">
      <c r="A25" s="24" t="s">
        <v>32</v>
      </c>
      <c r="B25" s="1" t="s">
        <v>28</v>
      </c>
      <c r="C25" s="9">
        <v>2</v>
      </c>
      <c r="D25" s="9">
        <v>1</v>
      </c>
      <c r="E25" s="9" t="s">
        <v>43</v>
      </c>
      <c r="F25" s="9">
        <v>1</v>
      </c>
      <c r="G25" t="s">
        <v>32</v>
      </c>
      <c r="H25" t="s">
        <v>32</v>
      </c>
    </row>
    <row r="26" spans="1:8" ht="12" customHeight="1" x14ac:dyDescent="0.2">
      <c r="A26" s="25" t="s">
        <v>29</v>
      </c>
      <c r="B26" s="4" t="s">
        <v>32</v>
      </c>
      <c r="C26" s="3">
        <v>6944</v>
      </c>
      <c r="D26" s="3">
        <v>3956</v>
      </c>
      <c r="E26" s="3">
        <v>150</v>
      </c>
      <c r="F26" s="3">
        <v>2838</v>
      </c>
    </row>
    <row r="27" spans="1:8" ht="12" customHeight="1" x14ac:dyDescent="0.2">
      <c r="A27" s="24" t="s">
        <v>32</v>
      </c>
      <c r="B27" s="1" t="s">
        <v>9</v>
      </c>
      <c r="C27" s="9">
        <v>59</v>
      </c>
      <c r="D27" s="9">
        <v>26</v>
      </c>
      <c r="E27" s="9">
        <v>2</v>
      </c>
      <c r="F27" s="9">
        <v>31</v>
      </c>
      <c r="G27" t="s">
        <v>32</v>
      </c>
      <c r="H27" t="s">
        <v>32</v>
      </c>
    </row>
    <row r="28" spans="1:8" ht="12" customHeight="1" x14ac:dyDescent="0.2">
      <c r="A28" s="24" t="s">
        <v>32</v>
      </c>
      <c r="B28" s="1" t="s">
        <v>10</v>
      </c>
      <c r="C28" s="9">
        <v>104</v>
      </c>
      <c r="D28" s="9">
        <v>53</v>
      </c>
      <c r="E28" s="9">
        <v>2</v>
      </c>
      <c r="F28" s="9">
        <v>49</v>
      </c>
      <c r="G28" t="s">
        <v>32</v>
      </c>
      <c r="H28" t="s">
        <v>32</v>
      </c>
    </row>
    <row r="29" spans="1:8" ht="12" customHeight="1" x14ac:dyDescent="0.2">
      <c r="A29" s="24" t="s">
        <v>32</v>
      </c>
      <c r="B29" s="1" t="s">
        <v>11</v>
      </c>
      <c r="C29" s="9">
        <v>145</v>
      </c>
      <c r="D29" s="9">
        <v>57</v>
      </c>
      <c r="E29" s="9">
        <v>5</v>
      </c>
      <c r="F29" s="9">
        <v>83</v>
      </c>
      <c r="G29" t="s">
        <v>32</v>
      </c>
      <c r="H29" t="s">
        <v>32</v>
      </c>
    </row>
    <row r="30" spans="1:8" ht="12" customHeight="1" x14ac:dyDescent="0.2">
      <c r="A30" s="24" t="s">
        <v>32</v>
      </c>
      <c r="B30" s="1" t="s">
        <v>12</v>
      </c>
      <c r="C30" s="9">
        <v>260</v>
      </c>
      <c r="D30" s="9">
        <v>85</v>
      </c>
      <c r="E30" s="9">
        <v>4</v>
      </c>
      <c r="F30" s="9">
        <v>171</v>
      </c>
      <c r="G30" t="s">
        <v>32</v>
      </c>
      <c r="H30" t="s">
        <v>32</v>
      </c>
    </row>
    <row r="31" spans="1:8" ht="12" customHeight="1" x14ac:dyDescent="0.2">
      <c r="A31" s="24" t="s">
        <v>32</v>
      </c>
      <c r="B31" s="1" t="s">
        <v>13</v>
      </c>
      <c r="C31" s="9">
        <v>293</v>
      </c>
      <c r="D31" s="9">
        <v>75</v>
      </c>
      <c r="E31" s="9">
        <v>4</v>
      </c>
      <c r="F31" s="9">
        <v>214</v>
      </c>
      <c r="G31" t="s">
        <v>32</v>
      </c>
      <c r="H31" t="s">
        <v>32</v>
      </c>
    </row>
    <row r="32" spans="1:8" ht="12" customHeight="1" x14ac:dyDescent="0.2">
      <c r="A32" s="24" t="s">
        <v>32</v>
      </c>
      <c r="B32" s="1" t="s">
        <v>14</v>
      </c>
      <c r="C32" s="9">
        <v>410</v>
      </c>
      <c r="D32" s="9">
        <v>149</v>
      </c>
      <c r="E32" s="9">
        <v>10</v>
      </c>
      <c r="F32" s="9">
        <v>251</v>
      </c>
      <c r="G32" t="s">
        <v>32</v>
      </c>
      <c r="H32" t="s">
        <v>32</v>
      </c>
    </row>
    <row r="33" spans="1:8" ht="12" customHeight="1" x14ac:dyDescent="0.2">
      <c r="A33" s="24" t="s">
        <v>32</v>
      </c>
      <c r="B33" s="1" t="s">
        <v>15</v>
      </c>
      <c r="C33" s="9">
        <v>588</v>
      </c>
      <c r="D33" s="9">
        <v>257</v>
      </c>
      <c r="E33" s="9">
        <v>13</v>
      </c>
      <c r="F33" s="9">
        <v>318</v>
      </c>
      <c r="G33" t="s">
        <v>32</v>
      </c>
      <c r="H33" t="s">
        <v>32</v>
      </c>
    </row>
    <row r="34" spans="1:8" ht="12" customHeight="1" x14ac:dyDescent="0.2">
      <c r="A34" s="24" t="s">
        <v>32</v>
      </c>
      <c r="B34" s="1" t="s">
        <v>16</v>
      </c>
      <c r="C34" s="9">
        <v>624</v>
      </c>
      <c r="D34" s="9">
        <v>292</v>
      </c>
      <c r="E34" s="9">
        <v>12</v>
      </c>
      <c r="F34" s="9">
        <v>320</v>
      </c>
      <c r="G34" t="s">
        <v>32</v>
      </c>
      <c r="H34" t="s">
        <v>32</v>
      </c>
    </row>
    <row r="35" spans="1:8" ht="12" customHeight="1" x14ac:dyDescent="0.2">
      <c r="A35" s="24" t="s">
        <v>32</v>
      </c>
      <c r="B35" s="1" t="s">
        <v>17</v>
      </c>
      <c r="C35" s="9">
        <v>595</v>
      </c>
      <c r="D35" s="9">
        <v>302</v>
      </c>
      <c r="E35" s="9">
        <v>13</v>
      </c>
      <c r="F35" s="9">
        <v>280</v>
      </c>
      <c r="G35" t="s">
        <v>32</v>
      </c>
      <c r="H35" t="s">
        <v>32</v>
      </c>
    </row>
    <row r="36" spans="1:8" ht="12" customHeight="1" x14ac:dyDescent="0.2">
      <c r="A36" s="24" t="s">
        <v>32</v>
      </c>
      <c r="B36" s="1" t="s">
        <v>18</v>
      </c>
      <c r="C36" s="9">
        <v>577</v>
      </c>
      <c r="D36" s="9">
        <v>283</v>
      </c>
      <c r="E36" s="9">
        <v>16</v>
      </c>
      <c r="F36" s="9">
        <v>278</v>
      </c>
      <c r="G36" t="s">
        <v>32</v>
      </c>
      <c r="H36" t="s">
        <v>32</v>
      </c>
    </row>
    <row r="37" spans="1:8" ht="12" customHeight="1" x14ac:dyDescent="0.2">
      <c r="A37" s="24" t="s">
        <v>32</v>
      </c>
      <c r="B37" s="1" t="s">
        <v>19</v>
      </c>
      <c r="C37" s="9">
        <v>575</v>
      </c>
      <c r="D37" s="9">
        <v>309</v>
      </c>
      <c r="E37" s="9">
        <v>16</v>
      </c>
      <c r="F37" s="9">
        <v>250</v>
      </c>
      <c r="G37" t="s">
        <v>32</v>
      </c>
      <c r="H37" t="s">
        <v>32</v>
      </c>
    </row>
    <row r="38" spans="1:8" ht="12" customHeight="1" x14ac:dyDescent="0.2">
      <c r="A38" s="24" t="s">
        <v>32</v>
      </c>
      <c r="B38" s="1" t="s">
        <v>20</v>
      </c>
      <c r="C38" s="9">
        <v>587</v>
      </c>
      <c r="D38" s="9">
        <v>339</v>
      </c>
      <c r="E38" s="9">
        <v>14</v>
      </c>
      <c r="F38" s="9">
        <v>234</v>
      </c>
      <c r="G38" t="s">
        <v>32</v>
      </c>
      <c r="H38" t="s">
        <v>32</v>
      </c>
    </row>
    <row r="39" spans="1:8" ht="12" customHeight="1" x14ac:dyDescent="0.2">
      <c r="A39" s="24" t="s">
        <v>32</v>
      </c>
      <c r="B39" s="1" t="s">
        <v>21</v>
      </c>
      <c r="C39" s="9">
        <v>515</v>
      </c>
      <c r="D39" s="9">
        <v>320</v>
      </c>
      <c r="E39" s="9">
        <v>13</v>
      </c>
      <c r="F39" s="9">
        <v>182</v>
      </c>
      <c r="G39" t="s">
        <v>32</v>
      </c>
      <c r="H39" t="s">
        <v>32</v>
      </c>
    </row>
    <row r="40" spans="1:8" ht="12" customHeight="1" x14ac:dyDescent="0.2">
      <c r="A40" s="24" t="s">
        <v>32</v>
      </c>
      <c r="B40" s="1" t="s">
        <v>22</v>
      </c>
      <c r="C40" s="9">
        <v>432</v>
      </c>
      <c r="D40" s="9">
        <v>350</v>
      </c>
      <c r="E40" s="9">
        <v>5</v>
      </c>
      <c r="F40" s="9">
        <v>77</v>
      </c>
      <c r="G40" t="s">
        <v>32</v>
      </c>
      <c r="H40" t="s">
        <v>32</v>
      </c>
    </row>
    <row r="41" spans="1:8" ht="12" customHeight="1" x14ac:dyDescent="0.2">
      <c r="A41" s="24" t="s">
        <v>32</v>
      </c>
      <c r="B41" s="1" t="s">
        <v>23</v>
      </c>
      <c r="C41" s="9">
        <v>446</v>
      </c>
      <c r="D41" s="9">
        <v>399</v>
      </c>
      <c r="E41" s="9">
        <v>8</v>
      </c>
      <c r="F41" s="9">
        <v>39</v>
      </c>
      <c r="G41" t="s">
        <v>32</v>
      </c>
      <c r="H41" t="s">
        <v>32</v>
      </c>
    </row>
    <row r="42" spans="1:8" ht="12" customHeight="1" x14ac:dyDescent="0.2">
      <c r="A42" s="24" t="s">
        <v>32</v>
      </c>
      <c r="B42" s="1" t="s">
        <v>24</v>
      </c>
      <c r="C42" s="9">
        <v>323</v>
      </c>
      <c r="D42" s="9">
        <v>298</v>
      </c>
      <c r="E42" s="9">
        <v>2</v>
      </c>
      <c r="F42" s="9">
        <v>23</v>
      </c>
      <c r="G42" t="s">
        <v>32</v>
      </c>
      <c r="H42" t="s">
        <v>32</v>
      </c>
    </row>
    <row r="43" spans="1:8" ht="12" customHeight="1" x14ac:dyDescent="0.2">
      <c r="A43" s="24" t="s">
        <v>32</v>
      </c>
      <c r="B43" s="1" t="s">
        <v>25</v>
      </c>
      <c r="C43" s="9">
        <v>212</v>
      </c>
      <c r="D43" s="9">
        <v>190</v>
      </c>
      <c r="E43" s="9">
        <v>6</v>
      </c>
      <c r="F43" s="9">
        <v>16</v>
      </c>
      <c r="G43" t="s">
        <v>32</v>
      </c>
      <c r="H43" t="s">
        <v>32</v>
      </c>
    </row>
    <row r="44" spans="1:8" ht="12" customHeight="1" x14ac:dyDescent="0.2">
      <c r="A44" s="24" t="s">
        <v>32</v>
      </c>
      <c r="B44" s="1" t="s">
        <v>26</v>
      </c>
      <c r="C44" s="9">
        <v>112</v>
      </c>
      <c r="D44" s="9">
        <v>95</v>
      </c>
      <c r="E44" s="9">
        <v>4</v>
      </c>
      <c r="F44" s="9">
        <v>13</v>
      </c>
      <c r="G44" t="s">
        <v>32</v>
      </c>
      <c r="H44" t="s">
        <v>32</v>
      </c>
    </row>
    <row r="45" spans="1:8" ht="12" customHeight="1" x14ac:dyDescent="0.2">
      <c r="A45" s="24" t="s">
        <v>32</v>
      </c>
      <c r="B45" s="1" t="s">
        <v>27</v>
      </c>
      <c r="C45" s="9">
        <v>85</v>
      </c>
      <c r="D45" s="9">
        <v>76</v>
      </c>
      <c r="E45" s="9">
        <v>1</v>
      </c>
      <c r="F45" s="9">
        <v>8</v>
      </c>
      <c r="G45" t="s">
        <v>32</v>
      </c>
      <c r="H45" t="s">
        <v>32</v>
      </c>
    </row>
    <row r="46" spans="1:8" ht="12" customHeight="1" x14ac:dyDescent="0.2">
      <c r="A46" s="24" t="s">
        <v>32</v>
      </c>
      <c r="B46" s="1" t="s">
        <v>28</v>
      </c>
      <c r="C46" s="9">
        <v>2</v>
      </c>
      <c r="D46" s="9">
        <v>1</v>
      </c>
      <c r="E46" s="9" t="s">
        <v>43</v>
      </c>
      <c r="F46" s="9">
        <v>1</v>
      </c>
      <c r="G46" t="s">
        <v>32</v>
      </c>
      <c r="H46" t="s">
        <v>32</v>
      </c>
    </row>
    <row r="47" spans="1:8" ht="12" customHeight="1" x14ac:dyDescent="0.2">
      <c r="A47" s="25" t="s">
        <v>30</v>
      </c>
      <c r="B47" s="4" t="s">
        <v>32</v>
      </c>
      <c r="C47" s="3">
        <v>5147</v>
      </c>
      <c r="D47" s="3">
        <v>2623</v>
      </c>
      <c r="E47" s="3">
        <v>105</v>
      </c>
      <c r="F47" s="3">
        <v>2419</v>
      </c>
    </row>
    <row r="48" spans="1:8" ht="12" customHeight="1" x14ac:dyDescent="0.2">
      <c r="A48" s="24" t="s">
        <v>32</v>
      </c>
      <c r="B48" s="1" t="s">
        <v>9</v>
      </c>
      <c r="C48" s="9">
        <v>54</v>
      </c>
      <c r="D48" s="9">
        <v>20</v>
      </c>
      <c r="E48" s="9">
        <v>2</v>
      </c>
      <c r="F48" s="9">
        <v>32</v>
      </c>
      <c r="G48" t="s">
        <v>32</v>
      </c>
      <c r="H48" t="s">
        <v>32</v>
      </c>
    </row>
    <row r="49" spans="1:8" ht="12" customHeight="1" x14ac:dyDescent="0.2">
      <c r="A49" s="24" t="s">
        <v>32</v>
      </c>
      <c r="B49" s="1" t="s">
        <v>10</v>
      </c>
      <c r="C49" s="9">
        <v>85</v>
      </c>
      <c r="D49" s="9">
        <v>35</v>
      </c>
      <c r="E49" s="9">
        <v>2</v>
      </c>
      <c r="F49" s="9">
        <v>48</v>
      </c>
      <c r="G49" t="s">
        <v>32</v>
      </c>
      <c r="H49" t="s">
        <v>32</v>
      </c>
    </row>
    <row r="50" spans="1:8" ht="12" customHeight="1" x14ac:dyDescent="0.2">
      <c r="A50" s="24" t="s">
        <v>32</v>
      </c>
      <c r="B50" s="1" t="s">
        <v>11</v>
      </c>
      <c r="C50" s="9">
        <v>137</v>
      </c>
      <c r="D50" s="9">
        <v>50</v>
      </c>
      <c r="E50" s="9">
        <v>4</v>
      </c>
      <c r="F50" s="9">
        <v>83</v>
      </c>
      <c r="G50" t="s">
        <v>32</v>
      </c>
      <c r="H50" t="s">
        <v>32</v>
      </c>
    </row>
    <row r="51" spans="1:8" ht="12" customHeight="1" x14ac:dyDescent="0.2">
      <c r="A51" s="24" t="s">
        <v>32</v>
      </c>
      <c r="B51" s="1" t="s">
        <v>12</v>
      </c>
      <c r="C51" s="9">
        <v>218</v>
      </c>
      <c r="D51" s="9">
        <v>78</v>
      </c>
      <c r="E51" s="9">
        <v>5</v>
      </c>
      <c r="F51" s="9">
        <v>135</v>
      </c>
      <c r="G51" t="s">
        <v>32</v>
      </c>
      <c r="H51" t="s">
        <v>32</v>
      </c>
    </row>
    <row r="52" spans="1:8" ht="12" customHeight="1" x14ac:dyDescent="0.2">
      <c r="A52" s="24" t="s">
        <v>32</v>
      </c>
      <c r="B52" s="1" t="s">
        <v>13</v>
      </c>
      <c r="C52" s="9">
        <v>274</v>
      </c>
      <c r="D52" s="9">
        <v>79</v>
      </c>
      <c r="E52" s="9">
        <v>3</v>
      </c>
      <c r="F52" s="9">
        <v>192</v>
      </c>
      <c r="G52" t="s">
        <v>32</v>
      </c>
      <c r="H52" t="s">
        <v>32</v>
      </c>
    </row>
    <row r="53" spans="1:8" ht="12" customHeight="1" x14ac:dyDescent="0.2">
      <c r="A53" s="24" t="s">
        <v>32</v>
      </c>
      <c r="B53" s="1" t="s">
        <v>14</v>
      </c>
      <c r="C53" s="9">
        <v>369</v>
      </c>
      <c r="D53" s="9">
        <v>122</v>
      </c>
      <c r="E53" s="9">
        <v>11</v>
      </c>
      <c r="F53" s="9">
        <v>236</v>
      </c>
      <c r="G53" t="s">
        <v>32</v>
      </c>
      <c r="H53" t="s">
        <v>32</v>
      </c>
    </row>
    <row r="54" spans="1:8" ht="12" customHeight="1" x14ac:dyDescent="0.2">
      <c r="A54" s="24" t="s">
        <v>32</v>
      </c>
      <c r="B54" s="1" t="s">
        <v>15</v>
      </c>
      <c r="C54" s="9">
        <v>503</v>
      </c>
      <c r="D54" s="9">
        <v>219</v>
      </c>
      <c r="E54" s="9">
        <v>15</v>
      </c>
      <c r="F54" s="9">
        <v>269</v>
      </c>
      <c r="G54" t="s">
        <v>32</v>
      </c>
      <c r="H54" t="s">
        <v>32</v>
      </c>
    </row>
    <row r="55" spans="1:8" ht="12" customHeight="1" x14ac:dyDescent="0.2">
      <c r="A55" s="24" t="s">
        <v>32</v>
      </c>
      <c r="B55" s="1" t="s">
        <v>16</v>
      </c>
      <c r="C55" s="9">
        <v>507</v>
      </c>
      <c r="D55" s="9">
        <v>241</v>
      </c>
      <c r="E55" s="9">
        <v>8</v>
      </c>
      <c r="F55" s="9">
        <v>258</v>
      </c>
      <c r="G55" t="s">
        <v>32</v>
      </c>
      <c r="H55" t="s">
        <v>32</v>
      </c>
    </row>
    <row r="56" spans="1:8" ht="12" customHeight="1" x14ac:dyDescent="0.2">
      <c r="A56" s="24" t="s">
        <v>32</v>
      </c>
      <c r="B56" s="1" t="s">
        <v>17</v>
      </c>
      <c r="C56" s="9">
        <v>405</v>
      </c>
      <c r="D56" s="9">
        <v>188</v>
      </c>
      <c r="E56" s="9">
        <v>10</v>
      </c>
      <c r="F56" s="9">
        <v>207</v>
      </c>
      <c r="G56" t="s">
        <v>32</v>
      </c>
      <c r="H56" t="s">
        <v>32</v>
      </c>
    </row>
    <row r="57" spans="1:8" ht="12" customHeight="1" x14ac:dyDescent="0.2">
      <c r="A57" s="24" t="s">
        <v>32</v>
      </c>
      <c r="B57" s="1" t="s">
        <v>18</v>
      </c>
      <c r="C57" s="9">
        <v>386</v>
      </c>
      <c r="D57" s="9">
        <v>175</v>
      </c>
      <c r="E57" s="9">
        <v>12</v>
      </c>
      <c r="F57" s="9">
        <v>199</v>
      </c>
      <c r="G57" t="s">
        <v>32</v>
      </c>
      <c r="H57" t="s">
        <v>32</v>
      </c>
    </row>
    <row r="58" spans="1:8" ht="12" customHeight="1" x14ac:dyDescent="0.2">
      <c r="A58" s="24" t="s">
        <v>32</v>
      </c>
      <c r="B58" s="1" t="s">
        <v>19</v>
      </c>
      <c r="C58" s="9">
        <v>418</v>
      </c>
      <c r="D58" s="9">
        <v>191</v>
      </c>
      <c r="E58" s="9">
        <v>9</v>
      </c>
      <c r="F58" s="9">
        <v>218</v>
      </c>
      <c r="G58" t="s">
        <v>32</v>
      </c>
      <c r="H58" t="s">
        <v>32</v>
      </c>
    </row>
    <row r="59" spans="1:8" ht="12" customHeight="1" x14ac:dyDescent="0.2">
      <c r="A59" s="24" t="s">
        <v>32</v>
      </c>
      <c r="B59" s="1" t="s">
        <v>20</v>
      </c>
      <c r="C59" s="9">
        <v>394</v>
      </c>
      <c r="D59" s="9">
        <v>178</v>
      </c>
      <c r="E59" s="9">
        <v>4</v>
      </c>
      <c r="F59" s="9">
        <v>212</v>
      </c>
      <c r="G59" t="s">
        <v>32</v>
      </c>
      <c r="H59" t="s">
        <v>32</v>
      </c>
    </row>
    <row r="60" spans="1:8" ht="12" customHeight="1" x14ac:dyDescent="0.2">
      <c r="A60" s="24" t="s">
        <v>32</v>
      </c>
      <c r="B60" s="1" t="s">
        <v>21</v>
      </c>
      <c r="C60" s="9">
        <v>345</v>
      </c>
      <c r="D60" s="9">
        <v>163</v>
      </c>
      <c r="E60" s="9">
        <v>9</v>
      </c>
      <c r="F60" s="9">
        <v>173</v>
      </c>
      <c r="G60" t="s">
        <v>32</v>
      </c>
      <c r="H60" t="s">
        <v>32</v>
      </c>
    </row>
    <row r="61" spans="1:8" ht="12" customHeight="1" x14ac:dyDescent="0.2">
      <c r="A61" s="24" t="s">
        <v>32</v>
      </c>
      <c r="B61" s="1" t="s">
        <v>22</v>
      </c>
      <c r="C61" s="9">
        <v>283</v>
      </c>
      <c r="D61" s="9">
        <v>185</v>
      </c>
      <c r="E61" s="9">
        <v>6</v>
      </c>
      <c r="F61" s="9">
        <v>92</v>
      </c>
      <c r="G61" t="s">
        <v>32</v>
      </c>
      <c r="H61" t="s">
        <v>32</v>
      </c>
    </row>
    <row r="62" spans="1:8" ht="12" customHeight="1" x14ac:dyDescent="0.2">
      <c r="A62" s="24" t="s">
        <v>32</v>
      </c>
      <c r="B62" s="1" t="s">
        <v>23</v>
      </c>
      <c r="C62" s="9">
        <v>308</v>
      </c>
      <c r="D62" s="9">
        <v>279</v>
      </c>
      <c r="E62" s="9">
        <v>3</v>
      </c>
      <c r="F62" s="9">
        <v>26</v>
      </c>
      <c r="G62" t="s">
        <v>32</v>
      </c>
      <c r="H62" t="s">
        <v>32</v>
      </c>
    </row>
    <row r="63" spans="1:8" ht="12" customHeight="1" x14ac:dyDescent="0.2">
      <c r="A63" s="24" t="s">
        <v>32</v>
      </c>
      <c r="B63" s="1" t="s">
        <v>24</v>
      </c>
      <c r="C63" s="9">
        <v>253</v>
      </c>
      <c r="D63" s="9">
        <v>231</v>
      </c>
      <c r="E63" s="9" t="s">
        <v>43</v>
      </c>
      <c r="F63" s="9">
        <v>22</v>
      </c>
      <c r="G63" t="s">
        <v>32</v>
      </c>
      <c r="H63" t="s">
        <v>32</v>
      </c>
    </row>
    <row r="64" spans="1:8" ht="12" customHeight="1" x14ac:dyDescent="0.2">
      <c r="A64" s="24" t="s">
        <v>32</v>
      </c>
      <c r="B64" s="1" t="s">
        <v>25</v>
      </c>
      <c r="C64" s="9">
        <v>108</v>
      </c>
      <c r="D64" s="9">
        <v>100</v>
      </c>
      <c r="E64" s="9">
        <v>2</v>
      </c>
      <c r="F64" s="9">
        <v>6</v>
      </c>
      <c r="G64" t="s">
        <v>32</v>
      </c>
      <c r="H64" t="s">
        <v>32</v>
      </c>
    </row>
    <row r="65" spans="1:31" ht="12" customHeight="1" x14ac:dyDescent="0.2">
      <c r="A65" s="24" t="s">
        <v>32</v>
      </c>
      <c r="B65" s="1" t="s">
        <v>26</v>
      </c>
      <c r="C65" s="9">
        <v>66</v>
      </c>
      <c r="D65" s="9">
        <v>60</v>
      </c>
      <c r="E65" s="9" t="s">
        <v>43</v>
      </c>
      <c r="F65" s="9">
        <v>6</v>
      </c>
      <c r="G65" t="s">
        <v>32</v>
      </c>
      <c r="H65" t="s">
        <v>32</v>
      </c>
    </row>
    <row r="66" spans="1:31" ht="12" customHeight="1" x14ac:dyDescent="0.2">
      <c r="A66" s="24" t="s">
        <v>32</v>
      </c>
      <c r="B66" s="1" t="s">
        <v>27</v>
      </c>
      <c r="C66" s="9">
        <v>34</v>
      </c>
      <c r="D66" s="9">
        <v>29</v>
      </c>
      <c r="E66" s="9" t="s">
        <v>43</v>
      </c>
      <c r="F66" s="9">
        <v>5</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794</v>
      </c>
      <c r="D5" s="17">
        <v>473</v>
      </c>
      <c r="E5" s="17">
        <v>7</v>
      </c>
      <c r="F5" s="17">
        <v>314</v>
      </c>
    </row>
    <row r="6" spans="1:31" ht="12" customHeight="1" x14ac:dyDescent="0.2">
      <c r="A6" s="24" t="s">
        <v>32</v>
      </c>
      <c r="B6" s="1" t="s">
        <v>9</v>
      </c>
      <c r="C6" s="9">
        <v>10</v>
      </c>
      <c r="D6" s="9">
        <v>7</v>
      </c>
      <c r="E6" s="9" t="s">
        <v>43</v>
      </c>
      <c r="F6" s="9">
        <v>3</v>
      </c>
      <c r="G6" t="s">
        <v>32</v>
      </c>
      <c r="H6" t="s">
        <v>32</v>
      </c>
    </row>
    <row r="7" spans="1:31" ht="12" customHeight="1" x14ac:dyDescent="0.2">
      <c r="A7" s="24" t="s">
        <v>32</v>
      </c>
      <c r="B7" s="1" t="s">
        <v>10</v>
      </c>
      <c r="C7" s="9">
        <v>17</v>
      </c>
      <c r="D7" s="9">
        <v>9</v>
      </c>
      <c r="E7" s="9" t="s">
        <v>43</v>
      </c>
      <c r="F7" s="9">
        <v>8</v>
      </c>
      <c r="G7" t="s">
        <v>32</v>
      </c>
      <c r="H7" t="s">
        <v>32</v>
      </c>
    </row>
    <row r="8" spans="1:31" ht="12" customHeight="1" x14ac:dyDescent="0.2">
      <c r="A8" s="24" t="s">
        <v>32</v>
      </c>
      <c r="B8" s="1" t="s">
        <v>11</v>
      </c>
      <c r="C8" s="9">
        <v>29</v>
      </c>
      <c r="D8" s="9">
        <v>15</v>
      </c>
      <c r="E8" s="9">
        <v>2</v>
      </c>
      <c r="F8" s="9">
        <v>12</v>
      </c>
      <c r="G8" t="s">
        <v>32</v>
      </c>
      <c r="H8" t="s">
        <v>32</v>
      </c>
    </row>
    <row r="9" spans="1:31" ht="12" customHeight="1" x14ac:dyDescent="0.2">
      <c r="A9" s="24" t="s">
        <v>32</v>
      </c>
      <c r="B9" s="1" t="s">
        <v>12</v>
      </c>
      <c r="C9" s="9">
        <v>30</v>
      </c>
      <c r="D9" s="9">
        <v>15</v>
      </c>
      <c r="E9" s="9" t="s">
        <v>43</v>
      </c>
      <c r="F9" s="9">
        <v>15</v>
      </c>
      <c r="G9" t="s">
        <v>32</v>
      </c>
      <c r="H9" t="s">
        <v>32</v>
      </c>
    </row>
    <row r="10" spans="1:31" ht="12" customHeight="1" x14ac:dyDescent="0.2">
      <c r="A10" s="24" t="s">
        <v>32</v>
      </c>
      <c r="B10" s="1" t="s">
        <v>13</v>
      </c>
      <c r="C10" s="9">
        <v>24</v>
      </c>
      <c r="D10" s="9">
        <v>6</v>
      </c>
      <c r="E10" s="9">
        <v>1</v>
      </c>
      <c r="F10" s="9">
        <v>17</v>
      </c>
      <c r="G10" t="s">
        <v>32</v>
      </c>
      <c r="H10" t="s">
        <v>32</v>
      </c>
    </row>
    <row r="11" spans="1:31" ht="12" customHeight="1" x14ac:dyDescent="0.2">
      <c r="A11" s="24" t="s">
        <v>32</v>
      </c>
      <c r="B11" s="1" t="s">
        <v>14</v>
      </c>
      <c r="C11" s="9">
        <v>36</v>
      </c>
      <c r="D11" s="9">
        <v>8</v>
      </c>
      <c r="E11" s="9" t="s">
        <v>43</v>
      </c>
      <c r="F11" s="9">
        <v>28</v>
      </c>
      <c r="G11" t="s">
        <v>32</v>
      </c>
      <c r="H11" t="s">
        <v>32</v>
      </c>
    </row>
    <row r="12" spans="1:31" ht="12" customHeight="1" x14ac:dyDescent="0.2">
      <c r="A12" s="24" t="s">
        <v>32</v>
      </c>
      <c r="B12" s="1" t="s">
        <v>15</v>
      </c>
      <c r="C12" s="9">
        <v>67</v>
      </c>
      <c r="D12" s="9">
        <v>18</v>
      </c>
      <c r="E12" s="9" t="s">
        <v>43</v>
      </c>
      <c r="F12" s="9">
        <v>49</v>
      </c>
      <c r="G12" t="s">
        <v>32</v>
      </c>
      <c r="H12" t="s">
        <v>32</v>
      </c>
    </row>
    <row r="13" spans="1:31" ht="12" customHeight="1" x14ac:dyDescent="0.2">
      <c r="A13" s="24" t="s">
        <v>32</v>
      </c>
      <c r="B13" s="1" t="s">
        <v>16</v>
      </c>
      <c r="C13" s="9">
        <v>71</v>
      </c>
      <c r="D13" s="9">
        <v>20</v>
      </c>
      <c r="E13" s="9">
        <v>1</v>
      </c>
      <c r="F13" s="9">
        <v>50</v>
      </c>
      <c r="G13" t="s">
        <v>32</v>
      </c>
      <c r="H13" t="s">
        <v>32</v>
      </c>
    </row>
    <row r="14" spans="1:31" ht="12" customHeight="1" x14ac:dyDescent="0.2">
      <c r="A14" s="24" t="s">
        <v>32</v>
      </c>
      <c r="B14" s="1" t="s">
        <v>17</v>
      </c>
      <c r="C14" s="9">
        <v>48</v>
      </c>
      <c r="D14" s="9">
        <v>26</v>
      </c>
      <c r="E14" s="9" t="s">
        <v>43</v>
      </c>
      <c r="F14" s="9">
        <v>22</v>
      </c>
      <c r="G14" t="s">
        <v>32</v>
      </c>
      <c r="H14" t="s">
        <v>32</v>
      </c>
    </row>
    <row r="15" spans="1:31" ht="12" customHeight="1" x14ac:dyDescent="0.2">
      <c r="A15" s="24" t="s">
        <v>32</v>
      </c>
      <c r="B15" s="1" t="s">
        <v>18</v>
      </c>
      <c r="C15" s="9">
        <v>55</v>
      </c>
      <c r="D15" s="9">
        <v>27</v>
      </c>
      <c r="E15" s="9" t="s">
        <v>43</v>
      </c>
      <c r="F15" s="9">
        <v>28</v>
      </c>
      <c r="G15" t="s">
        <v>32</v>
      </c>
      <c r="H15" t="s">
        <v>32</v>
      </c>
    </row>
    <row r="16" spans="1:31" ht="12" customHeight="1" x14ac:dyDescent="0.2">
      <c r="A16" s="24" t="s">
        <v>32</v>
      </c>
      <c r="B16" s="1" t="s">
        <v>19</v>
      </c>
      <c r="C16" s="9">
        <v>61</v>
      </c>
      <c r="D16" s="9">
        <v>26</v>
      </c>
      <c r="E16" s="9">
        <v>2</v>
      </c>
      <c r="F16" s="9">
        <v>33</v>
      </c>
      <c r="G16" t="s">
        <v>32</v>
      </c>
      <c r="H16" t="s">
        <v>32</v>
      </c>
    </row>
    <row r="17" spans="1:9" ht="12" customHeight="1" x14ac:dyDescent="0.2">
      <c r="A17" s="24" t="s">
        <v>32</v>
      </c>
      <c r="B17" s="1" t="s">
        <v>20</v>
      </c>
      <c r="C17" s="9">
        <v>48</v>
      </c>
      <c r="D17" s="9">
        <v>27</v>
      </c>
      <c r="E17" s="9" t="s">
        <v>43</v>
      </c>
      <c r="F17" s="9">
        <v>21</v>
      </c>
      <c r="G17" t="s">
        <v>32</v>
      </c>
      <c r="H17" t="s">
        <v>32</v>
      </c>
    </row>
    <row r="18" spans="1:9" ht="12" customHeight="1" x14ac:dyDescent="0.2">
      <c r="A18" s="24" t="s">
        <v>32</v>
      </c>
      <c r="B18" s="1" t="s">
        <v>21</v>
      </c>
      <c r="C18" s="9">
        <v>25</v>
      </c>
      <c r="D18" s="9">
        <v>17</v>
      </c>
      <c r="E18" s="9" t="s">
        <v>43</v>
      </c>
      <c r="F18" s="9">
        <v>8</v>
      </c>
      <c r="G18" t="s">
        <v>32</v>
      </c>
      <c r="H18" t="s">
        <v>32</v>
      </c>
    </row>
    <row r="19" spans="1:9" ht="12" customHeight="1" x14ac:dyDescent="0.2">
      <c r="A19" s="24" t="s">
        <v>32</v>
      </c>
      <c r="B19" s="1" t="s">
        <v>22</v>
      </c>
      <c r="C19" s="9">
        <v>52</v>
      </c>
      <c r="D19" s="9">
        <v>45</v>
      </c>
      <c r="E19" s="9" t="s">
        <v>43</v>
      </c>
      <c r="F19" s="9">
        <v>7</v>
      </c>
      <c r="G19" t="s">
        <v>32</v>
      </c>
      <c r="H19" t="s">
        <v>32</v>
      </c>
    </row>
    <row r="20" spans="1:9" ht="12" customHeight="1" x14ac:dyDescent="0.2">
      <c r="A20" s="24" t="s">
        <v>32</v>
      </c>
      <c r="B20" s="1" t="s">
        <v>23</v>
      </c>
      <c r="C20" s="9">
        <v>78</v>
      </c>
      <c r="D20" s="9">
        <v>71</v>
      </c>
      <c r="E20" s="9" t="s">
        <v>43</v>
      </c>
      <c r="F20" s="9">
        <v>7</v>
      </c>
      <c r="G20" t="s">
        <v>32</v>
      </c>
      <c r="H20" t="s">
        <v>32</v>
      </c>
    </row>
    <row r="21" spans="1:9" ht="12" customHeight="1" x14ac:dyDescent="0.2">
      <c r="A21" s="24" t="s">
        <v>32</v>
      </c>
      <c r="B21" s="1" t="s">
        <v>24</v>
      </c>
      <c r="C21" s="9">
        <v>63</v>
      </c>
      <c r="D21" s="9">
        <v>60</v>
      </c>
      <c r="E21" s="9">
        <v>1</v>
      </c>
      <c r="F21" s="9">
        <v>2</v>
      </c>
      <c r="G21" t="s">
        <v>32</v>
      </c>
      <c r="H21" t="s">
        <v>32</v>
      </c>
    </row>
    <row r="22" spans="1:9" ht="12" customHeight="1" x14ac:dyDescent="0.2">
      <c r="A22" s="24" t="s">
        <v>32</v>
      </c>
      <c r="B22" s="1" t="s">
        <v>25</v>
      </c>
      <c r="C22" s="9">
        <v>46</v>
      </c>
      <c r="D22" s="9">
        <v>45</v>
      </c>
      <c r="E22" s="9" t="s">
        <v>43</v>
      </c>
      <c r="F22" s="9">
        <v>1</v>
      </c>
      <c r="G22" t="s">
        <v>32</v>
      </c>
      <c r="H22" t="s">
        <v>32</v>
      </c>
    </row>
    <row r="23" spans="1:9" ht="12" customHeight="1" x14ac:dyDescent="0.2">
      <c r="A23" s="24" t="s">
        <v>32</v>
      </c>
      <c r="B23" s="1" t="s">
        <v>26</v>
      </c>
      <c r="C23" s="9">
        <v>23</v>
      </c>
      <c r="D23" s="9">
        <v>21</v>
      </c>
      <c r="E23" s="9" t="s">
        <v>43</v>
      </c>
      <c r="F23" s="9">
        <v>2</v>
      </c>
      <c r="G23" t="s">
        <v>32</v>
      </c>
      <c r="H23" t="s">
        <v>32</v>
      </c>
    </row>
    <row r="24" spans="1:9" ht="12" customHeight="1" x14ac:dyDescent="0.25">
      <c r="A24" s="24" t="s">
        <v>32</v>
      </c>
      <c r="B24" s="1" t="s">
        <v>27</v>
      </c>
      <c r="C24" s="9">
        <v>11</v>
      </c>
      <c r="D24" s="9">
        <v>10</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406</v>
      </c>
      <c r="D26" s="3">
        <v>246</v>
      </c>
      <c r="E26" s="3">
        <v>5</v>
      </c>
      <c r="F26" s="3">
        <v>155</v>
      </c>
    </row>
    <row r="27" spans="1:9" ht="12" customHeight="1" x14ac:dyDescent="0.2">
      <c r="A27" s="24" t="s">
        <v>32</v>
      </c>
      <c r="B27" s="1" t="s">
        <v>9</v>
      </c>
      <c r="C27" s="9">
        <v>3</v>
      </c>
      <c r="D27" s="9">
        <v>3</v>
      </c>
      <c r="E27" s="9" t="s">
        <v>43</v>
      </c>
      <c r="F27" s="9" t="s">
        <v>43</v>
      </c>
      <c r="G27" t="s">
        <v>32</v>
      </c>
      <c r="H27" t="s">
        <v>32</v>
      </c>
    </row>
    <row r="28" spans="1:9" ht="12" customHeight="1" x14ac:dyDescent="0.2">
      <c r="A28" s="24" t="s">
        <v>32</v>
      </c>
      <c r="B28" s="1" t="s">
        <v>10</v>
      </c>
      <c r="C28" s="9">
        <v>10</v>
      </c>
      <c r="D28" s="9">
        <v>3</v>
      </c>
      <c r="E28" s="9" t="s">
        <v>43</v>
      </c>
      <c r="F28" s="9">
        <v>7</v>
      </c>
      <c r="G28" t="s">
        <v>32</v>
      </c>
      <c r="H28" t="s">
        <v>32</v>
      </c>
    </row>
    <row r="29" spans="1:9" ht="12" customHeight="1" x14ac:dyDescent="0.2">
      <c r="A29" s="24" t="s">
        <v>32</v>
      </c>
      <c r="B29" s="1" t="s">
        <v>11</v>
      </c>
      <c r="C29" s="9">
        <v>14</v>
      </c>
      <c r="D29" s="9">
        <v>11</v>
      </c>
      <c r="E29" s="9">
        <v>1</v>
      </c>
      <c r="F29" s="9">
        <v>2</v>
      </c>
      <c r="G29" t="s">
        <v>32</v>
      </c>
      <c r="H29" t="s">
        <v>32</v>
      </c>
    </row>
    <row r="30" spans="1:9" ht="12" customHeight="1" x14ac:dyDescent="0.2">
      <c r="A30" s="24" t="s">
        <v>32</v>
      </c>
      <c r="B30" s="1" t="s">
        <v>12</v>
      </c>
      <c r="C30" s="9">
        <v>14</v>
      </c>
      <c r="D30" s="9">
        <v>6</v>
      </c>
      <c r="E30" s="9" t="s">
        <v>43</v>
      </c>
      <c r="F30" s="9">
        <v>8</v>
      </c>
      <c r="G30" t="s">
        <v>32</v>
      </c>
      <c r="H30" t="s">
        <v>32</v>
      </c>
    </row>
    <row r="31" spans="1:9" ht="12" customHeight="1" x14ac:dyDescent="0.2">
      <c r="A31" s="24" t="s">
        <v>32</v>
      </c>
      <c r="B31" s="1" t="s">
        <v>13</v>
      </c>
      <c r="C31" s="9">
        <v>12</v>
      </c>
      <c r="D31" s="9">
        <v>3</v>
      </c>
      <c r="E31" s="9">
        <v>1</v>
      </c>
      <c r="F31" s="9">
        <v>8</v>
      </c>
      <c r="G31" t="s">
        <v>32</v>
      </c>
      <c r="H31" t="s">
        <v>32</v>
      </c>
    </row>
    <row r="32" spans="1:9" ht="12" customHeight="1" x14ac:dyDescent="0.2">
      <c r="A32" s="24" t="s">
        <v>32</v>
      </c>
      <c r="B32" s="1" t="s">
        <v>14</v>
      </c>
      <c r="C32" s="9">
        <v>13</v>
      </c>
      <c r="D32" s="9">
        <v>2</v>
      </c>
      <c r="E32" s="9" t="s">
        <v>43</v>
      </c>
      <c r="F32" s="9">
        <v>11</v>
      </c>
      <c r="G32" t="s">
        <v>32</v>
      </c>
      <c r="H32" t="s">
        <v>32</v>
      </c>
    </row>
    <row r="33" spans="1:9" ht="12" customHeight="1" x14ac:dyDescent="0.2">
      <c r="A33" s="24" t="s">
        <v>32</v>
      </c>
      <c r="B33" s="1" t="s">
        <v>15</v>
      </c>
      <c r="C33" s="9">
        <v>35</v>
      </c>
      <c r="D33" s="9">
        <v>11</v>
      </c>
      <c r="E33" s="9" t="s">
        <v>43</v>
      </c>
      <c r="F33" s="9">
        <v>24</v>
      </c>
      <c r="G33" t="s">
        <v>32</v>
      </c>
      <c r="H33" t="s">
        <v>32</v>
      </c>
    </row>
    <row r="34" spans="1:9" ht="12" customHeight="1" x14ac:dyDescent="0.2">
      <c r="A34" s="24" t="s">
        <v>32</v>
      </c>
      <c r="B34" s="1" t="s">
        <v>16</v>
      </c>
      <c r="C34" s="9">
        <v>41</v>
      </c>
      <c r="D34" s="9">
        <v>9</v>
      </c>
      <c r="E34" s="9">
        <v>1</v>
      </c>
      <c r="F34" s="9">
        <v>31</v>
      </c>
      <c r="G34" t="s">
        <v>32</v>
      </c>
      <c r="H34" t="s">
        <v>32</v>
      </c>
    </row>
    <row r="35" spans="1:9" ht="12" customHeight="1" x14ac:dyDescent="0.2">
      <c r="A35" s="24" t="s">
        <v>32</v>
      </c>
      <c r="B35" s="1" t="s">
        <v>17</v>
      </c>
      <c r="C35" s="9">
        <v>24</v>
      </c>
      <c r="D35" s="9">
        <v>14</v>
      </c>
      <c r="E35" s="9" t="s">
        <v>43</v>
      </c>
      <c r="F35" s="9">
        <v>10</v>
      </c>
      <c r="G35" t="s">
        <v>32</v>
      </c>
      <c r="H35" t="s">
        <v>32</v>
      </c>
    </row>
    <row r="36" spans="1:9" ht="12" customHeight="1" x14ac:dyDescent="0.2">
      <c r="A36" s="24" t="s">
        <v>32</v>
      </c>
      <c r="B36" s="1" t="s">
        <v>18</v>
      </c>
      <c r="C36" s="9">
        <v>37</v>
      </c>
      <c r="D36" s="9">
        <v>16</v>
      </c>
      <c r="E36" s="9" t="s">
        <v>43</v>
      </c>
      <c r="F36" s="9">
        <v>21</v>
      </c>
      <c r="G36" t="s">
        <v>32</v>
      </c>
      <c r="H36" t="s">
        <v>32</v>
      </c>
    </row>
    <row r="37" spans="1:9" ht="12" customHeight="1" x14ac:dyDescent="0.2">
      <c r="A37" s="24" t="s">
        <v>32</v>
      </c>
      <c r="B37" s="1" t="s">
        <v>19</v>
      </c>
      <c r="C37" s="9">
        <v>31</v>
      </c>
      <c r="D37" s="9">
        <v>15</v>
      </c>
      <c r="E37" s="9">
        <v>1</v>
      </c>
      <c r="F37" s="9">
        <v>15</v>
      </c>
      <c r="G37" t="s">
        <v>32</v>
      </c>
      <c r="H37" t="s">
        <v>32</v>
      </c>
    </row>
    <row r="38" spans="1:9" ht="12" customHeight="1" x14ac:dyDescent="0.2">
      <c r="A38" s="24" t="s">
        <v>32</v>
      </c>
      <c r="B38" s="1" t="s">
        <v>20</v>
      </c>
      <c r="C38" s="9">
        <v>25</v>
      </c>
      <c r="D38" s="9">
        <v>18</v>
      </c>
      <c r="E38" s="9" t="s">
        <v>43</v>
      </c>
      <c r="F38" s="9">
        <v>7</v>
      </c>
      <c r="G38" t="s">
        <v>32</v>
      </c>
      <c r="H38" t="s">
        <v>32</v>
      </c>
    </row>
    <row r="39" spans="1:9" ht="12" customHeight="1" x14ac:dyDescent="0.2">
      <c r="A39" s="24" t="s">
        <v>32</v>
      </c>
      <c r="B39" s="1" t="s">
        <v>21</v>
      </c>
      <c r="C39" s="9">
        <v>15</v>
      </c>
      <c r="D39" s="9">
        <v>10</v>
      </c>
      <c r="E39" s="9" t="s">
        <v>43</v>
      </c>
      <c r="F39" s="9">
        <v>5</v>
      </c>
      <c r="G39" t="s">
        <v>32</v>
      </c>
      <c r="H39" t="s">
        <v>32</v>
      </c>
    </row>
    <row r="40" spans="1:9" ht="12" customHeight="1" x14ac:dyDescent="0.2">
      <c r="A40" s="24" t="s">
        <v>32</v>
      </c>
      <c r="B40" s="1" t="s">
        <v>22</v>
      </c>
      <c r="C40" s="9">
        <v>24</v>
      </c>
      <c r="D40" s="9">
        <v>23</v>
      </c>
      <c r="E40" s="9" t="s">
        <v>43</v>
      </c>
      <c r="F40" s="9">
        <v>1</v>
      </c>
      <c r="G40" t="s">
        <v>32</v>
      </c>
      <c r="H40" t="s">
        <v>32</v>
      </c>
    </row>
    <row r="41" spans="1:9" ht="12" customHeight="1" x14ac:dyDescent="0.2">
      <c r="A41" s="24" t="s">
        <v>32</v>
      </c>
      <c r="B41" s="1" t="s">
        <v>23</v>
      </c>
      <c r="C41" s="9">
        <v>35</v>
      </c>
      <c r="D41" s="9">
        <v>32</v>
      </c>
      <c r="E41" s="9" t="s">
        <v>43</v>
      </c>
      <c r="F41" s="9">
        <v>3</v>
      </c>
      <c r="G41" t="s">
        <v>32</v>
      </c>
      <c r="H41" t="s">
        <v>32</v>
      </c>
    </row>
    <row r="42" spans="1:9" ht="12" customHeight="1" x14ac:dyDescent="0.2">
      <c r="A42" s="24" t="s">
        <v>32</v>
      </c>
      <c r="B42" s="1" t="s">
        <v>24</v>
      </c>
      <c r="C42" s="9">
        <v>26</v>
      </c>
      <c r="D42" s="9">
        <v>25</v>
      </c>
      <c r="E42" s="9">
        <v>1</v>
      </c>
      <c r="F42" s="9" t="s">
        <v>43</v>
      </c>
      <c r="G42" t="s">
        <v>32</v>
      </c>
      <c r="H42" t="s">
        <v>32</v>
      </c>
    </row>
    <row r="43" spans="1:9" ht="12" customHeight="1" x14ac:dyDescent="0.2">
      <c r="A43" s="24" t="s">
        <v>32</v>
      </c>
      <c r="B43" s="1" t="s">
        <v>25</v>
      </c>
      <c r="C43" s="9">
        <v>23</v>
      </c>
      <c r="D43" s="9">
        <v>23</v>
      </c>
      <c r="E43" s="9" t="s">
        <v>43</v>
      </c>
      <c r="F43" s="9" t="s">
        <v>43</v>
      </c>
      <c r="G43" t="s">
        <v>32</v>
      </c>
      <c r="H43" t="s">
        <v>32</v>
      </c>
    </row>
    <row r="44" spans="1:9" ht="12" customHeight="1" x14ac:dyDescent="0.2">
      <c r="A44" s="24" t="s">
        <v>32</v>
      </c>
      <c r="B44" s="1" t="s">
        <v>26</v>
      </c>
      <c r="C44" s="9">
        <v>18</v>
      </c>
      <c r="D44" s="9">
        <v>17</v>
      </c>
      <c r="E44" s="9" t="s">
        <v>43</v>
      </c>
      <c r="F44" s="9">
        <v>1</v>
      </c>
      <c r="G44" t="s">
        <v>32</v>
      </c>
      <c r="H44" t="s">
        <v>32</v>
      </c>
    </row>
    <row r="45" spans="1:9" ht="12" customHeight="1" x14ac:dyDescent="0.2">
      <c r="A45" s="24" t="s">
        <v>32</v>
      </c>
      <c r="B45" s="1" t="s">
        <v>27</v>
      </c>
      <c r="C45" s="9">
        <v>6</v>
      </c>
      <c r="D45" s="9">
        <v>5</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388</v>
      </c>
      <c r="D47" s="3">
        <v>227</v>
      </c>
      <c r="E47" s="3">
        <v>2</v>
      </c>
      <c r="F47" s="3">
        <v>159</v>
      </c>
    </row>
    <row r="48" spans="1:9" ht="12" customHeight="1" x14ac:dyDescent="0.2">
      <c r="A48" s="24" t="s">
        <v>32</v>
      </c>
      <c r="B48" s="1" t="s">
        <v>9</v>
      </c>
      <c r="C48" s="9">
        <v>7</v>
      </c>
      <c r="D48" s="9">
        <v>4</v>
      </c>
      <c r="E48" s="9" t="s">
        <v>43</v>
      </c>
      <c r="F48" s="9">
        <v>3</v>
      </c>
      <c r="G48" t="s">
        <v>32</v>
      </c>
      <c r="H48" t="s">
        <v>32</v>
      </c>
    </row>
    <row r="49" spans="1:8" ht="12" customHeight="1" x14ac:dyDescent="0.2">
      <c r="A49" s="24" t="s">
        <v>32</v>
      </c>
      <c r="B49" s="1" t="s">
        <v>10</v>
      </c>
      <c r="C49" s="9">
        <v>7</v>
      </c>
      <c r="D49" s="9">
        <v>6</v>
      </c>
      <c r="E49" s="9" t="s">
        <v>43</v>
      </c>
      <c r="F49" s="9">
        <v>1</v>
      </c>
      <c r="G49" t="s">
        <v>32</v>
      </c>
      <c r="H49" t="s">
        <v>32</v>
      </c>
    </row>
    <row r="50" spans="1:8" ht="12" customHeight="1" x14ac:dyDescent="0.2">
      <c r="A50" s="24" t="s">
        <v>32</v>
      </c>
      <c r="B50" s="1" t="s">
        <v>11</v>
      </c>
      <c r="C50" s="9">
        <v>15</v>
      </c>
      <c r="D50" s="9">
        <v>4</v>
      </c>
      <c r="E50" s="9">
        <v>1</v>
      </c>
      <c r="F50" s="9">
        <v>10</v>
      </c>
      <c r="G50" t="s">
        <v>32</v>
      </c>
      <c r="H50" t="s">
        <v>32</v>
      </c>
    </row>
    <row r="51" spans="1:8" ht="12" customHeight="1" x14ac:dyDescent="0.2">
      <c r="A51" s="24" t="s">
        <v>32</v>
      </c>
      <c r="B51" s="1" t="s">
        <v>12</v>
      </c>
      <c r="C51" s="9">
        <v>16</v>
      </c>
      <c r="D51" s="9">
        <v>9</v>
      </c>
      <c r="E51" s="9" t="s">
        <v>43</v>
      </c>
      <c r="F51" s="9">
        <v>7</v>
      </c>
      <c r="G51" t="s">
        <v>32</v>
      </c>
      <c r="H51" t="s">
        <v>32</v>
      </c>
    </row>
    <row r="52" spans="1:8" ht="12" customHeight="1" x14ac:dyDescent="0.2">
      <c r="A52" s="24" t="s">
        <v>32</v>
      </c>
      <c r="B52" s="1" t="s">
        <v>13</v>
      </c>
      <c r="C52" s="9">
        <v>12</v>
      </c>
      <c r="D52" s="9">
        <v>3</v>
      </c>
      <c r="E52" s="9" t="s">
        <v>43</v>
      </c>
      <c r="F52" s="9">
        <v>9</v>
      </c>
      <c r="G52" t="s">
        <v>32</v>
      </c>
      <c r="H52" t="s">
        <v>32</v>
      </c>
    </row>
    <row r="53" spans="1:8" ht="12" customHeight="1" x14ac:dyDescent="0.2">
      <c r="A53" s="24" t="s">
        <v>32</v>
      </c>
      <c r="B53" s="1" t="s">
        <v>14</v>
      </c>
      <c r="C53" s="9">
        <v>23</v>
      </c>
      <c r="D53" s="9">
        <v>6</v>
      </c>
      <c r="E53" s="9" t="s">
        <v>43</v>
      </c>
      <c r="F53" s="9">
        <v>17</v>
      </c>
      <c r="G53" t="s">
        <v>32</v>
      </c>
      <c r="H53" t="s">
        <v>32</v>
      </c>
    </row>
    <row r="54" spans="1:8" ht="12" customHeight="1" x14ac:dyDescent="0.2">
      <c r="A54" s="24" t="s">
        <v>32</v>
      </c>
      <c r="B54" s="1" t="s">
        <v>15</v>
      </c>
      <c r="C54" s="9">
        <v>32</v>
      </c>
      <c r="D54" s="9">
        <v>7</v>
      </c>
      <c r="E54" s="9" t="s">
        <v>43</v>
      </c>
      <c r="F54" s="9">
        <v>25</v>
      </c>
      <c r="G54" t="s">
        <v>32</v>
      </c>
      <c r="H54" t="s">
        <v>32</v>
      </c>
    </row>
    <row r="55" spans="1:8" ht="12" customHeight="1" x14ac:dyDescent="0.2">
      <c r="A55" s="24" t="s">
        <v>32</v>
      </c>
      <c r="B55" s="1" t="s">
        <v>16</v>
      </c>
      <c r="C55" s="9">
        <v>30</v>
      </c>
      <c r="D55" s="9">
        <v>11</v>
      </c>
      <c r="E55" s="9" t="s">
        <v>43</v>
      </c>
      <c r="F55" s="9">
        <v>19</v>
      </c>
      <c r="G55" t="s">
        <v>32</v>
      </c>
      <c r="H55" t="s">
        <v>32</v>
      </c>
    </row>
    <row r="56" spans="1:8" ht="12" customHeight="1" x14ac:dyDescent="0.2">
      <c r="A56" s="24" t="s">
        <v>32</v>
      </c>
      <c r="B56" s="1" t="s">
        <v>17</v>
      </c>
      <c r="C56" s="9">
        <v>24</v>
      </c>
      <c r="D56" s="9">
        <v>12</v>
      </c>
      <c r="E56" s="9" t="s">
        <v>43</v>
      </c>
      <c r="F56" s="9">
        <v>12</v>
      </c>
      <c r="G56" t="s">
        <v>32</v>
      </c>
      <c r="H56" t="s">
        <v>32</v>
      </c>
    </row>
    <row r="57" spans="1:8" ht="12" customHeight="1" x14ac:dyDescent="0.2">
      <c r="A57" s="24" t="s">
        <v>32</v>
      </c>
      <c r="B57" s="1" t="s">
        <v>18</v>
      </c>
      <c r="C57" s="9">
        <v>18</v>
      </c>
      <c r="D57" s="9">
        <v>11</v>
      </c>
      <c r="E57" s="9" t="s">
        <v>43</v>
      </c>
      <c r="F57" s="9">
        <v>7</v>
      </c>
      <c r="G57" t="s">
        <v>32</v>
      </c>
      <c r="H57" t="s">
        <v>32</v>
      </c>
    </row>
    <row r="58" spans="1:8" ht="12" customHeight="1" x14ac:dyDescent="0.2">
      <c r="A58" s="24" t="s">
        <v>32</v>
      </c>
      <c r="B58" s="1" t="s">
        <v>19</v>
      </c>
      <c r="C58" s="9">
        <v>30</v>
      </c>
      <c r="D58" s="9">
        <v>11</v>
      </c>
      <c r="E58" s="9">
        <v>1</v>
      </c>
      <c r="F58" s="9">
        <v>18</v>
      </c>
      <c r="G58" t="s">
        <v>32</v>
      </c>
      <c r="H58" t="s">
        <v>32</v>
      </c>
    </row>
    <row r="59" spans="1:8" ht="12" customHeight="1" x14ac:dyDescent="0.2">
      <c r="A59" s="24" t="s">
        <v>32</v>
      </c>
      <c r="B59" s="1" t="s">
        <v>20</v>
      </c>
      <c r="C59" s="9">
        <v>23</v>
      </c>
      <c r="D59" s="9">
        <v>9</v>
      </c>
      <c r="E59" s="9" t="s">
        <v>43</v>
      </c>
      <c r="F59" s="9">
        <v>14</v>
      </c>
      <c r="G59" t="s">
        <v>32</v>
      </c>
      <c r="H59" t="s">
        <v>32</v>
      </c>
    </row>
    <row r="60" spans="1:8" ht="12" customHeight="1" x14ac:dyDescent="0.2">
      <c r="A60" s="24" t="s">
        <v>32</v>
      </c>
      <c r="B60" s="1" t="s">
        <v>21</v>
      </c>
      <c r="C60" s="9">
        <v>10</v>
      </c>
      <c r="D60" s="9">
        <v>7</v>
      </c>
      <c r="E60" s="9" t="s">
        <v>43</v>
      </c>
      <c r="F60" s="9">
        <v>3</v>
      </c>
      <c r="G60" t="s">
        <v>32</v>
      </c>
      <c r="H60" t="s">
        <v>32</v>
      </c>
    </row>
    <row r="61" spans="1:8" ht="12" customHeight="1" x14ac:dyDescent="0.2">
      <c r="A61" s="24" t="s">
        <v>32</v>
      </c>
      <c r="B61" s="1" t="s">
        <v>22</v>
      </c>
      <c r="C61" s="9">
        <v>28</v>
      </c>
      <c r="D61" s="9">
        <v>22</v>
      </c>
      <c r="E61" s="9" t="s">
        <v>43</v>
      </c>
      <c r="F61" s="9">
        <v>6</v>
      </c>
      <c r="G61" t="s">
        <v>32</v>
      </c>
      <c r="H61" t="s">
        <v>32</v>
      </c>
    </row>
    <row r="62" spans="1:8" ht="12" customHeight="1" x14ac:dyDescent="0.2">
      <c r="A62" s="24" t="s">
        <v>32</v>
      </c>
      <c r="B62" s="1" t="s">
        <v>23</v>
      </c>
      <c r="C62" s="9">
        <v>43</v>
      </c>
      <c r="D62" s="9">
        <v>39</v>
      </c>
      <c r="E62" s="9" t="s">
        <v>43</v>
      </c>
      <c r="F62" s="9">
        <v>4</v>
      </c>
      <c r="G62" t="s">
        <v>32</v>
      </c>
      <c r="H62" t="s">
        <v>32</v>
      </c>
    </row>
    <row r="63" spans="1:8" ht="12" customHeight="1" x14ac:dyDescent="0.2">
      <c r="A63" s="24" t="s">
        <v>32</v>
      </c>
      <c r="B63" s="1" t="s">
        <v>24</v>
      </c>
      <c r="C63" s="9">
        <v>37</v>
      </c>
      <c r="D63" s="9">
        <v>35</v>
      </c>
      <c r="E63" s="9" t="s">
        <v>43</v>
      </c>
      <c r="F63" s="9">
        <v>2</v>
      </c>
      <c r="G63" t="s">
        <v>32</v>
      </c>
      <c r="H63" t="s">
        <v>32</v>
      </c>
    </row>
    <row r="64" spans="1:8" ht="12" customHeight="1" x14ac:dyDescent="0.2">
      <c r="A64" s="24" t="s">
        <v>32</v>
      </c>
      <c r="B64" s="1" t="s">
        <v>25</v>
      </c>
      <c r="C64" s="9">
        <v>23</v>
      </c>
      <c r="D64" s="9">
        <v>22</v>
      </c>
      <c r="E64" s="9" t="s">
        <v>43</v>
      </c>
      <c r="F64" s="9">
        <v>1</v>
      </c>
      <c r="G64" t="s">
        <v>32</v>
      </c>
      <c r="H64" t="s">
        <v>32</v>
      </c>
    </row>
    <row r="65" spans="1:31" ht="12" customHeight="1" x14ac:dyDescent="0.2">
      <c r="A65" s="24" t="s">
        <v>32</v>
      </c>
      <c r="B65" s="1" t="s">
        <v>26</v>
      </c>
      <c r="C65" s="9">
        <v>5</v>
      </c>
      <c r="D65" s="9">
        <v>4</v>
      </c>
      <c r="E65" s="9" t="s">
        <v>43</v>
      </c>
      <c r="F65" s="9">
        <v>1</v>
      </c>
      <c r="G65" t="s">
        <v>32</v>
      </c>
      <c r="H65" t="s">
        <v>32</v>
      </c>
    </row>
    <row r="66" spans="1:31" ht="12" customHeight="1" x14ac:dyDescent="0.2">
      <c r="A66" s="24" t="s">
        <v>32</v>
      </c>
      <c r="B66" s="1" t="s">
        <v>27</v>
      </c>
      <c r="C66" s="9">
        <v>5</v>
      </c>
      <c r="D66" s="9">
        <v>5</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2970</v>
      </c>
      <c r="D5" s="17">
        <v>1136</v>
      </c>
      <c r="E5" s="17">
        <v>60</v>
      </c>
      <c r="F5" s="17">
        <v>1774</v>
      </c>
    </row>
    <row r="6" spans="1:31" ht="12" customHeight="1" x14ac:dyDescent="0.2">
      <c r="A6" s="24" t="s">
        <v>32</v>
      </c>
      <c r="B6" s="1" t="s">
        <v>9</v>
      </c>
      <c r="C6" s="9">
        <v>29</v>
      </c>
      <c r="D6" s="9">
        <v>9</v>
      </c>
      <c r="E6" s="9">
        <v>2</v>
      </c>
      <c r="F6" s="9">
        <v>18</v>
      </c>
      <c r="G6" t="s">
        <v>32</v>
      </c>
      <c r="H6" t="s">
        <v>32</v>
      </c>
    </row>
    <row r="7" spans="1:31" ht="12" customHeight="1" x14ac:dyDescent="0.2">
      <c r="A7" s="24" t="s">
        <v>32</v>
      </c>
      <c r="B7" s="1" t="s">
        <v>10</v>
      </c>
      <c r="C7" s="9">
        <v>51</v>
      </c>
      <c r="D7" s="9">
        <v>21</v>
      </c>
      <c r="E7" s="9">
        <v>1</v>
      </c>
      <c r="F7" s="9">
        <v>29</v>
      </c>
      <c r="G7" t="s">
        <v>32</v>
      </c>
      <c r="H7" t="s">
        <v>32</v>
      </c>
    </row>
    <row r="8" spans="1:31" ht="12" customHeight="1" x14ac:dyDescent="0.2">
      <c r="A8" s="24" t="s">
        <v>32</v>
      </c>
      <c r="B8" s="1" t="s">
        <v>11</v>
      </c>
      <c r="C8" s="9">
        <v>76</v>
      </c>
      <c r="D8" s="9">
        <v>17</v>
      </c>
      <c r="E8" s="9">
        <v>2</v>
      </c>
      <c r="F8" s="9">
        <v>57</v>
      </c>
      <c r="G8" t="s">
        <v>32</v>
      </c>
      <c r="H8" t="s">
        <v>32</v>
      </c>
    </row>
    <row r="9" spans="1:31" ht="12" customHeight="1" x14ac:dyDescent="0.2">
      <c r="A9" s="24" t="s">
        <v>32</v>
      </c>
      <c r="B9" s="1" t="s">
        <v>12</v>
      </c>
      <c r="C9" s="9">
        <v>147</v>
      </c>
      <c r="D9" s="9">
        <v>35</v>
      </c>
      <c r="E9" s="9">
        <v>2</v>
      </c>
      <c r="F9" s="9">
        <v>110</v>
      </c>
      <c r="G9" t="s">
        <v>32</v>
      </c>
      <c r="H9" t="s">
        <v>32</v>
      </c>
    </row>
    <row r="10" spans="1:31" ht="12" customHeight="1" x14ac:dyDescent="0.2">
      <c r="A10" s="24" t="s">
        <v>32</v>
      </c>
      <c r="B10" s="1" t="s">
        <v>13</v>
      </c>
      <c r="C10" s="9">
        <v>162</v>
      </c>
      <c r="D10" s="9">
        <v>25</v>
      </c>
      <c r="E10" s="9">
        <v>1</v>
      </c>
      <c r="F10" s="9">
        <v>136</v>
      </c>
      <c r="G10" t="s">
        <v>32</v>
      </c>
      <c r="H10" t="s">
        <v>32</v>
      </c>
    </row>
    <row r="11" spans="1:31" ht="12" customHeight="1" x14ac:dyDescent="0.2">
      <c r="A11" s="24" t="s">
        <v>32</v>
      </c>
      <c r="B11" s="1" t="s">
        <v>14</v>
      </c>
      <c r="C11" s="9">
        <v>214</v>
      </c>
      <c r="D11" s="9">
        <v>45</v>
      </c>
      <c r="E11" s="9">
        <v>3</v>
      </c>
      <c r="F11" s="9">
        <v>166</v>
      </c>
      <c r="G11" t="s">
        <v>32</v>
      </c>
      <c r="H11" t="s">
        <v>32</v>
      </c>
    </row>
    <row r="12" spans="1:31" ht="12" customHeight="1" x14ac:dyDescent="0.2">
      <c r="A12" s="24" t="s">
        <v>32</v>
      </c>
      <c r="B12" s="1" t="s">
        <v>15</v>
      </c>
      <c r="C12" s="9">
        <v>281</v>
      </c>
      <c r="D12" s="9">
        <v>66</v>
      </c>
      <c r="E12" s="9">
        <v>6</v>
      </c>
      <c r="F12" s="9">
        <v>209</v>
      </c>
      <c r="G12" t="s">
        <v>32</v>
      </c>
      <c r="H12" t="s">
        <v>32</v>
      </c>
    </row>
    <row r="13" spans="1:31" ht="12" customHeight="1" x14ac:dyDescent="0.2">
      <c r="A13" s="24" t="s">
        <v>32</v>
      </c>
      <c r="B13" s="1" t="s">
        <v>16</v>
      </c>
      <c r="C13" s="9">
        <v>340</v>
      </c>
      <c r="D13" s="9">
        <v>104</v>
      </c>
      <c r="E13" s="9">
        <v>3</v>
      </c>
      <c r="F13" s="9">
        <v>233</v>
      </c>
      <c r="G13" t="s">
        <v>32</v>
      </c>
      <c r="H13" t="s">
        <v>32</v>
      </c>
    </row>
    <row r="14" spans="1:31" ht="12" customHeight="1" x14ac:dyDescent="0.2">
      <c r="A14" s="24" t="s">
        <v>32</v>
      </c>
      <c r="B14" s="1" t="s">
        <v>17</v>
      </c>
      <c r="C14" s="9">
        <v>300</v>
      </c>
      <c r="D14" s="9">
        <v>89</v>
      </c>
      <c r="E14" s="9">
        <v>7</v>
      </c>
      <c r="F14" s="9">
        <v>204</v>
      </c>
      <c r="G14" t="s">
        <v>32</v>
      </c>
      <c r="H14" t="s">
        <v>32</v>
      </c>
    </row>
    <row r="15" spans="1:31" ht="12" customHeight="1" x14ac:dyDescent="0.2">
      <c r="A15" s="24" t="s">
        <v>32</v>
      </c>
      <c r="B15" s="1" t="s">
        <v>18</v>
      </c>
      <c r="C15" s="9">
        <v>260</v>
      </c>
      <c r="D15" s="9">
        <v>83</v>
      </c>
      <c r="E15" s="9">
        <v>5</v>
      </c>
      <c r="F15" s="9">
        <v>172</v>
      </c>
      <c r="G15" t="s">
        <v>32</v>
      </c>
      <c r="H15" t="s">
        <v>32</v>
      </c>
    </row>
    <row r="16" spans="1:31" ht="12" customHeight="1" x14ac:dyDescent="0.2">
      <c r="A16" s="24" t="s">
        <v>32</v>
      </c>
      <c r="B16" s="1" t="s">
        <v>19</v>
      </c>
      <c r="C16" s="9">
        <v>248</v>
      </c>
      <c r="D16" s="9">
        <v>92</v>
      </c>
      <c r="E16" s="9">
        <v>8</v>
      </c>
      <c r="F16" s="9">
        <v>148</v>
      </c>
      <c r="G16" t="s">
        <v>32</v>
      </c>
      <c r="H16" t="s">
        <v>32</v>
      </c>
    </row>
    <row r="17" spans="1:9" ht="12" customHeight="1" x14ac:dyDescent="0.2">
      <c r="A17" s="24" t="s">
        <v>32</v>
      </c>
      <c r="B17" s="1" t="s">
        <v>20</v>
      </c>
      <c r="C17" s="9">
        <v>188</v>
      </c>
      <c r="D17" s="9">
        <v>72</v>
      </c>
      <c r="E17" s="9">
        <v>10</v>
      </c>
      <c r="F17" s="9">
        <v>106</v>
      </c>
      <c r="G17" t="s">
        <v>32</v>
      </c>
      <c r="H17" t="s">
        <v>32</v>
      </c>
    </row>
    <row r="18" spans="1:9" ht="12" customHeight="1" x14ac:dyDescent="0.2">
      <c r="A18" s="24" t="s">
        <v>32</v>
      </c>
      <c r="B18" s="1" t="s">
        <v>21</v>
      </c>
      <c r="C18" s="9">
        <v>183</v>
      </c>
      <c r="D18" s="9">
        <v>83</v>
      </c>
      <c r="E18" s="9">
        <v>5</v>
      </c>
      <c r="F18" s="9">
        <v>95</v>
      </c>
      <c r="G18" t="s">
        <v>32</v>
      </c>
      <c r="H18" t="s">
        <v>32</v>
      </c>
    </row>
    <row r="19" spans="1:9" ht="12" customHeight="1" x14ac:dyDescent="0.2">
      <c r="A19" s="24" t="s">
        <v>32</v>
      </c>
      <c r="B19" s="1" t="s">
        <v>22</v>
      </c>
      <c r="C19" s="9">
        <v>156</v>
      </c>
      <c r="D19" s="9">
        <v>106</v>
      </c>
      <c r="E19" s="9">
        <v>2</v>
      </c>
      <c r="F19" s="9">
        <v>48</v>
      </c>
      <c r="G19" t="s">
        <v>32</v>
      </c>
      <c r="H19" t="s">
        <v>32</v>
      </c>
    </row>
    <row r="20" spans="1:9" ht="12" customHeight="1" x14ac:dyDescent="0.2">
      <c r="A20" s="24" t="s">
        <v>32</v>
      </c>
      <c r="B20" s="1" t="s">
        <v>23</v>
      </c>
      <c r="C20" s="9">
        <v>132</v>
      </c>
      <c r="D20" s="9">
        <v>109</v>
      </c>
      <c r="E20" s="9">
        <v>2</v>
      </c>
      <c r="F20" s="9">
        <v>21</v>
      </c>
      <c r="G20" t="s">
        <v>32</v>
      </c>
      <c r="H20" t="s">
        <v>32</v>
      </c>
    </row>
    <row r="21" spans="1:9" ht="12" customHeight="1" x14ac:dyDescent="0.2">
      <c r="A21" s="24" t="s">
        <v>32</v>
      </c>
      <c r="B21" s="1" t="s">
        <v>24</v>
      </c>
      <c r="C21" s="9">
        <v>106</v>
      </c>
      <c r="D21" s="9">
        <v>99</v>
      </c>
      <c r="E21" s="9" t="s">
        <v>43</v>
      </c>
      <c r="F21" s="9">
        <v>7</v>
      </c>
      <c r="G21" t="s">
        <v>32</v>
      </c>
      <c r="H21" t="s">
        <v>32</v>
      </c>
    </row>
    <row r="22" spans="1:9" ht="12" customHeight="1" x14ac:dyDescent="0.2">
      <c r="A22" s="24" t="s">
        <v>32</v>
      </c>
      <c r="B22" s="1" t="s">
        <v>25</v>
      </c>
      <c r="C22" s="9">
        <v>49</v>
      </c>
      <c r="D22" s="9">
        <v>45</v>
      </c>
      <c r="E22" s="9" t="s">
        <v>43</v>
      </c>
      <c r="F22" s="9">
        <v>4</v>
      </c>
      <c r="G22" t="s">
        <v>32</v>
      </c>
      <c r="H22" t="s">
        <v>32</v>
      </c>
    </row>
    <row r="23" spans="1:9" ht="12" customHeight="1" x14ac:dyDescent="0.2">
      <c r="A23" s="24" t="s">
        <v>32</v>
      </c>
      <c r="B23" s="1" t="s">
        <v>26</v>
      </c>
      <c r="C23" s="9">
        <v>34</v>
      </c>
      <c r="D23" s="9">
        <v>26</v>
      </c>
      <c r="E23" s="9">
        <v>1</v>
      </c>
      <c r="F23" s="9">
        <v>7</v>
      </c>
      <c r="G23" t="s">
        <v>32</v>
      </c>
      <c r="H23" t="s">
        <v>32</v>
      </c>
    </row>
    <row r="24" spans="1:9" ht="12" customHeight="1" x14ac:dyDescent="0.25">
      <c r="A24" s="24" t="s">
        <v>32</v>
      </c>
      <c r="B24" s="1" t="s">
        <v>27</v>
      </c>
      <c r="C24" s="9">
        <v>14</v>
      </c>
      <c r="D24" s="9">
        <v>10</v>
      </c>
      <c r="E24" s="9" t="s">
        <v>43</v>
      </c>
      <c r="F24" s="9">
        <v>4</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1579</v>
      </c>
      <c r="D26" s="3">
        <v>635</v>
      </c>
      <c r="E26" s="3">
        <v>43</v>
      </c>
      <c r="F26" s="3">
        <v>901</v>
      </c>
    </row>
    <row r="27" spans="1:9" ht="12" customHeight="1" x14ac:dyDescent="0.2">
      <c r="A27" s="24" t="s">
        <v>32</v>
      </c>
      <c r="B27" s="1" t="s">
        <v>9</v>
      </c>
      <c r="C27" s="9">
        <v>19</v>
      </c>
      <c r="D27" s="9">
        <v>6</v>
      </c>
      <c r="E27" s="9">
        <v>2</v>
      </c>
      <c r="F27" s="9">
        <v>11</v>
      </c>
      <c r="G27" t="s">
        <v>32</v>
      </c>
      <c r="H27" t="s">
        <v>32</v>
      </c>
    </row>
    <row r="28" spans="1:9" ht="12" customHeight="1" x14ac:dyDescent="0.2">
      <c r="A28" s="24" t="s">
        <v>32</v>
      </c>
      <c r="B28" s="1" t="s">
        <v>10</v>
      </c>
      <c r="C28" s="9">
        <v>32</v>
      </c>
      <c r="D28" s="9">
        <v>11</v>
      </c>
      <c r="E28" s="9">
        <v>1</v>
      </c>
      <c r="F28" s="9">
        <v>20</v>
      </c>
      <c r="G28" t="s">
        <v>32</v>
      </c>
      <c r="H28" t="s">
        <v>32</v>
      </c>
    </row>
    <row r="29" spans="1:9" ht="12" customHeight="1" x14ac:dyDescent="0.2">
      <c r="A29" s="24" t="s">
        <v>32</v>
      </c>
      <c r="B29" s="1" t="s">
        <v>11</v>
      </c>
      <c r="C29" s="9">
        <v>40</v>
      </c>
      <c r="D29" s="9">
        <v>6</v>
      </c>
      <c r="E29" s="9">
        <v>1</v>
      </c>
      <c r="F29" s="9">
        <v>33</v>
      </c>
      <c r="G29" t="s">
        <v>32</v>
      </c>
      <c r="H29" t="s">
        <v>32</v>
      </c>
    </row>
    <row r="30" spans="1:9" ht="12" customHeight="1" x14ac:dyDescent="0.2">
      <c r="A30" s="24" t="s">
        <v>32</v>
      </c>
      <c r="B30" s="1" t="s">
        <v>12</v>
      </c>
      <c r="C30" s="9">
        <v>81</v>
      </c>
      <c r="D30" s="9">
        <v>18</v>
      </c>
      <c r="E30" s="9">
        <v>1</v>
      </c>
      <c r="F30" s="9">
        <v>62</v>
      </c>
      <c r="G30" t="s">
        <v>32</v>
      </c>
      <c r="H30" t="s">
        <v>32</v>
      </c>
    </row>
    <row r="31" spans="1:9" ht="12" customHeight="1" x14ac:dyDescent="0.2">
      <c r="A31" s="24" t="s">
        <v>32</v>
      </c>
      <c r="B31" s="1" t="s">
        <v>13</v>
      </c>
      <c r="C31" s="9">
        <v>71</v>
      </c>
      <c r="D31" s="9">
        <v>9</v>
      </c>
      <c r="E31" s="9">
        <v>1</v>
      </c>
      <c r="F31" s="9">
        <v>61</v>
      </c>
      <c r="G31" t="s">
        <v>32</v>
      </c>
      <c r="H31" t="s">
        <v>32</v>
      </c>
    </row>
    <row r="32" spans="1:9" ht="12" customHeight="1" x14ac:dyDescent="0.2">
      <c r="A32" s="24" t="s">
        <v>32</v>
      </c>
      <c r="B32" s="1" t="s">
        <v>14</v>
      </c>
      <c r="C32" s="9">
        <v>119</v>
      </c>
      <c r="D32" s="9">
        <v>26</v>
      </c>
      <c r="E32" s="9">
        <v>2</v>
      </c>
      <c r="F32" s="9">
        <v>91</v>
      </c>
      <c r="G32" t="s">
        <v>32</v>
      </c>
      <c r="H32" t="s">
        <v>32</v>
      </c>
    </row>
    <row r="33" spans="1:9" ht="12" customHeight="1" x14ac:dyDescent="0.2">
      <c r="A33" s="24" t="s">
        <v>32</v>
      </c>
      <c r="B33" s="1" t="s">
        <v>15</v>
      </c>
      <c r="C33" s="9">
        <v>153</v>
      </c>
      <c r="D33" s="9">
        <v>35</v>
      </c>
      <c r="E33" s="9">
        <v>4</v>
      </c>
      <c r="F33" s="9">
        <v>114</v>
      </c>
      <c r="G33" t="s">
        <v>32</v>
      </c>
      <c r="H33" t="s">
        <v>32</v>
      </c>
    </row>
    <row r="34" spans="1:9" ht="12" customHeight="1" x14ac:dyDescent="0.2">
      <c r="A34" s="24" t="s">
        <v>32</v>
      </c>
      <c r="B34" s="1" t="s">
        <v>16</v>
      </c>
      <c r="C34" s="9">
        <v>179</v>
      </c>
      <c r="D34" s="9">
        <v>66</v>
      </c>
      <c r="E34" s="9">
        <v>3</v>
      </c>
      <c r="F34" s="9">
        <v>110</v>
      </c>
      <c r="G34" t="s">
        <v>32</v>
      </c>
      <c r="H34" t="s">
        <v>32</v>
      </c>
    </row>
    <row r="35" spans="1:9" ht="12" customHeight="1" x14ac:dyDescent="0.2">
      <c r="A35" s="24" t="s">
        <v>32</v>
      </c>
      <c r="B35" s="1" t="s">
        <v>17</v>
      </c>
      <c r="C35" s="9">
        <v>143</v>
      </c>
      <c r="D35" s="9">
        <v>44</v>
      </c>
      <c r="E35" s="9">
        <v>6</v>
      </c>
      <c r="F35" s="9">
        <v>93</v>
      </c>
      <c r="G35" t="s">
        <v>32</v>
      </c>
      <c r="H35" t="s">
        <v>32</v>
      </c>
    </row>
    <row r="36" spans="1:9" ht="12" customHeight="1" x14ac:dyDescent="0.2">
      <c r="A36" s="24" t="s">
        <v>32</v>
      </c>
      <c r="B36" s="1" t="s">
        <v>18</v>
      </c>
      <c r="C36" s="9">
        <v>132</v>
      </c>
      <c r="D36" s="9">
        <v>49</v>
      </c>
      <c r="E36" s="9">
        <v>5</v>
      </c>
      <c r="F36" s="9">
        <v>78</v>
      </c>
      <c r="G36" t="s">
        <v>32</v>
      </c>
      <c r="H36" t="s">
        <v>32</v>
      </c>
    </row>
    <row r="37" spans="1:9" ht="12" customHeight="1" x14ac:dyDescent="0.2">
      <c r="A37" s="24" t="s">
        <v>32</v>
      </c>
      <c r="B37" s="1" t="s">
        <v>19</v>
      </c>
      <c r="C37" s="9">
        <v>138</v>
      </c>
      <c r="D37" s="9">
        <v>53</v>
      </c>
      <c r="E37" s="9">
        <v>5</v>
      </c>
      <c r="F37" s="9">
        <v>80</v>
      </c>
      <c r="G37" t="s">
        <v>32</v>
      </c>
      <c r="H37" t="s">
        <v>32</v>
      </c>
    </row>
    <row r="38" spans="1:9" ht="12" customHeight="1" x14ac:dyDescent="0.2">
      <c r="A38" s="24" t="s">
        <v>32</v>
      </c>
      <c r="B38" s="1" t="s">
        <v>20</v>
      </c>
      <c r="C38" s="9">
        <v>95</v>
      </c>
      <c r="D38" s="9">
        <v>31</v>
      </c>
      <c r="E38" s="9">
        <v>4</v>
      </c>
      <c r="F38" s="9">
        <v>60</v>
      </c>
      <c r="G38" t="s">
        <v>32</v>
      </c>
      <c r="H38" t="s">
        <v>32</v>
      </c>
    </row>
    <row r="39" spans="1:9" ht="12" customHeight="1" x14ac:dyDescent="0.2">
      <c r="A39" s="24" t="s">
        <v>32</v>
      </c>
      <c r="B39" s="1" t="s">
        <v>21</v>
      </c>
      <c r="C39" s="9">
        <v>108</v>
      </c>
      <c r="D39" s="9">
        <v>58</v>
      </c>
      <c r="E39" s="9">
        <v>3</v>
      </c>
      <c r="F39" s="9">
        <v>47</v>
      </c>
      <c r="G39" t="s">
        <v>32</v>
      </c>
      <c r="H39" t="s">
        <v>32</v>
      </c>
    </row>
    <row r="40" spans="1:9" ht="12" customHeight="1" x14ac:dyDescent="0.2">
      <c r="A40" s="24" t="s">
        <v>32</v>
      </c>
      <c r="B40" s="1" t="s">
        <v>22</v>
      </c>
      <c r="C40" s="9">
        <v>86</v>
      </c>
      <c r="D40" s="9">
        <v>66</v>
      </c>
      <c r="E40" s="9">
        <v>2</v>
      </c>
      <c r="F40" s="9">
        <v>18</v>
      </c>
      <c r="G40" t="s">
        <v>32</v>
      </c>
      <c r="H40" t="s">
        <v>32</v>
      </c>
    </row>
    <row r="41" spans="1:9" ht="12" customHeight="1" x14ac:dyDescent="0.2">
      <c r="A41" s="24" t="s">
        <v>32</v>
      </c>
      <c r="B41" s="1" t="s">
        <v>23</v>
      </c>
      <c r="C41" s="9">
        <v>66</v>
      </c>
      <c r="D41" s="9">
        <v>57</v>
      </c>
      <c r="E41" s="9">
        <v>2</v>
      </c>
      <c r="F41" s="9">
        <v>7</v>
      </c>
      <c r="G41" t="s">
        <v>32</v>
      </c>
      <c r="H41" t="s">
        <v>32</v>
      </c>
    </row>
    <row r="42" spans="1:9" ht="12" customHeight="1" x14ac:dyDescent="0.2">
      <c r="A42" s="24" t="s">
        <v>32</v>
      </c>
      <c r="B42" s="1" t="s">
        <v>24</v>
      </c>
      <c r="C42" s="9">
        <v>62</v>
      </c>
      <c r="D42" s="9">
        <v>57</v>
      </c>
      <c r="E42" s="9" t="s">
        <v>43</v>
      </c>
      <c r="F42" s="9">
        <v>5</v>
      </c>
      <c r="G42" t="s">
        <v>32</v>
      </c>
      <c r="H42" t="s">
        <v>32</v>
      </c>
    </row>
    <row r="43" spans="1:9" ht="12" customHeight="1" x14ac:dyDescent="0.2">
      <c r="A43" s="24" t="s">
        <v>32</v>
      </c>
      <c r="B43" s="1" t="s">
        <v>25</v>
      </c>
      <c r="C43" s="9">
        <v>24</v>
      </c>
      <c r="D43" s="9">
        <v>21</v>
      </c>
      <c r="E43" s="9" t="s">
        <v>43</v>
      </c>
      <c r="F43" s="9">
        <v>3</v>
      </c>
      <c r="G43" t="s">
        <v>32</v>
      </c>
      <c r="H43" t="s">
        <v>32</v>
      </c>
    </row>
    <row r="44" spans="1:9" ht="12" customHeight="1" x14ac:dyDescent="0.2">
      <c r="A44" s="24" t="s">
        <v>32</v>
      </c>
      <c r="B44" s="1" t="s">
        <v>26</v>
      </c>
      <c r="C44" s="9">
        <v>21</v>
      </c>
      <c r="D44" s="9">
        <v>16</v>
      </c>
      <c r="E44" s="9">
        <v>1</v>
      </c>
      <c r="F44" s="9">
        <v>4</v>
      </c>
      <c r="G44" t="s">
        <v>32</v>
      </c>
      <c r="H44" t="s">
        <v>32</v>
      </c>
    </row>
    <row r="45" spans="1:9" ht="12" customHeight="1" x14ac:dyDescent="0.2">
      <c r="A45" s="24" t="s">
        <v>32</v>
      </c>
      <c r="B45" s="1" t="s">
        <v>27</v>
      </c>
      <c r="C45" s="9">
        <v>10</v>
      </c>
      <c r="D45" s="9">
        <v>6</v>
      </c>
      <c r="E45" s="9" t="s">
        <v>43</v>
      </c>
      <c r="F45" s="9">
        <v>4</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1391</v>
      </c>
      <c r="D47" s="3">
        <v>501</v>
      </c>
      <c r="E47" s="3">
        <v>17</v>
      </c>
      <c r="F47" s="3">
        <v>873</v>
      </c>
    </row>
    <row r="48" spans="1:9" ht="12" customHeight="1" x14ac:dyDescent="0.2">
      <c r="A48" s="24" t="s">
        <v>32</v>
      </c>
      <c r="B48" s="1" t="s">
        <v>9</v>
      </c>
      <c r="C48" s="9">
        <v>10</v>
      </c>
      <c r="D48" s="9">
        <v>3</v>
      </c>
      <c r="E48" s="9" t="s">
        <v>43</v>
      </c>
      <c r="F48" s="9">
        <v>7</v>
      </c>
      <c r="G48" t="s">
        <v>32</v>
      </c>
      <c r="H48" t="s">
        <v>32</v>
      </c>
    </row>
    <row r="49" spans="1:8" ht="12" customHeight="1" x14ac:dyDescent="0.2">
      <c r="A49" s="24" t="s">
        <v>32</v>
      </c>
      <c r="B49" s="1" t="s">
        <v>10</v>
      </c>
      <c r="C49" s="9">
        <v>19</v>
      </c>
      <c r="D49" s="9">
        <v>10</v>
      </c>
      <c r="E49" s="9" t="s">
        <v>43</v>
      </c>
      <c r="F49" s="9">
        <v>9</v>
      </c>
      <c r="G49" t="s">
        <v>32</v>
      </c>
      <c r="H49" t="s">
        <v>32</v>
      </c>
    </row>
    <row r="50" spans="1:8" ht="12" customHeight="1" x14ac:dyDescent="0.2">
      <c r="A50" s="24" t="s">
        <v>32</v>
      </c>
      <c r="B50" s="1" t="s">
        <v>11</v>
      </c>
      <c r="C50" s="9">
        <v>36</v>
      </c>
      <c r="D50" s="9">
        <v>11</v>
      </c>
      <c r="E50" s="9">
        <v>1</v>
      </c>
      <c r="F50" s="9">
        <v>24</v>
      </c>
      <c r="G50" t="s">
        <v>32</v>
      </c>
      <c r="H50" t="s">
        <v>32</v>
      </c>
    </row>
    <row r="51" spans="1:8" ht="12" customHeight="1" x14ac:dyDescent="0.2">
      <c r="A51" s="24" t="s">
        <v>32</v>
      </c>
      <c r="B51" s="1" t="s">
        <v>12</v>
      </c>
      <c r="C51" s="9">
        <v>66</v>
      </c>
      <c r="D51" s="9">
        <v>17</v>
      </c>
      <c r="E51" s="9">
        <v>1</v>
      </c>
      <c r="F51" s="9">
        <v>48</v>
      </c>
      <c r="G51" t="s">
        <v>32</v>
      </c>
      <c r="H51" t="s">
        <v>32</v>
      </c>
    </row>
    <row r="52" spans="1:8" ht="12" customHeight="1" x14ac:dyDescent="0.2">
      <c r="A52" s="24" t="s">
        <v>32</v>
      </c>
      <c r="B52" s="1" t="s">
        <v>13</v>
      </c>
      <c r="C52" s="9">
        <v>91</v>
      </c>
      <c r="D52" s="9">
        <v>16</v>
      </c>
      <c r="E52" s="9" t="s">
        <v>43</v>
      </c>
      <c r="F52" s="9">
        <v>75</v>
      </c>
      <c r="G52" t="s">
        <v>32</v>
      </c>
      <c r="H52" t="s">
        <v>32</v>
      </c>
    </row>
    <row r="53" spans="1:8" ht="12" customHeight="1" x14ac:dyDescent="0.2">
      <c r="A53" s="24" t="s">
        <v>32</v>
      </c>
      <c r="B53" s="1" t="s">
        <v>14</v>
      </c>
      <c r="C53" s="9">
        <v>95</v>
      </c>
      <c r="D53" s="9">
        <v>19</v>
      </c>
      <c r="E53" s="9">
        <v>1</v>
      </c>
      <c r="F53" s="9">
        <v>75</v>
      </c>
      <c r="G53" t="s">
        <v>32</v>
      </c>
      <c r="H53" t="s">
        <v>32</v>
      </c>
    </row>
    <row r="54" spans="1:8" ht="12" customHeight="1" x14ac:dyDescent="0.2">
      <c r="A54" s="24" t="s">
        <v>32</v>
      </c>
      <c r="B54" s="1" t="s">
        <v>15</v>
      </c>
      <c r="C54" s="9">
        <v>128</v>
      </c>
      <c r="D54" s="9">
        <v>31</v>
      </c>
      <c r="E54" s="9">
        <v>2</v>
      </c>
      <c r="F54" s="9">
        <v>95</v>
      </c>
      <c r="G54" t="s">
        <v>32</v>
      </c>
      <c r="H54" t="s">
        <v>32</v>
      </c>
    </row>
    <row r="55" spans="1:8" ht="12" customHeight="1" x14ac:dyDescent="0.2">
      <c r="A55" s="24" t="s">
        <v>32</v>
      </c>
      <c r="B55" s="1" t="s">
        <v>16</v>
      </c>
      <c r="C55" s="9">
        <v>161</v>
      </c>
      <c r="D55" s="9">
        <v>38</v>
      </c>
      <c r="E55" s="9" t="s">
        <v>43</v>
      </c>
      <c r="F55" s="9">
        <v>123</v>
      </c>
      <c r="G55" t="s">
        <v>32</v>
      </c>
      <c r="H55" t="s">
        <v>32</v>
      </c>
    </row>
    <row r="56" spans="1:8" ht="12" customHeight="1" x14ac:dyDescent="0.2">
      <c r="A56" s="24" t="s">
        <v>32</v>
      </c>
      <c r="B56" s="1" t="s">
        <v>17</v>
      </c>
      <c r="C56" s="9">
        <v>157</v>
      </c>
      <c r="D56" s="9">
        <v>45</v>
      </c>
      <c r="E56" s="9">
        <v>1</v>
      </c>
      <c r="F56" s="9">
        <v>111</v>
      </c>
      <c r="G56" t="s">
        <v>32</v>
      </c>
      <c r="H56" t="s">
        <v>32</v>
      </c>
    </row>
    <row r="57" spans="1:8" ht="12" customHeight="1" x14ac:dyDescent="0.2">
      <c r="A57" s="24" t="s">
        <v>32</v>
      </c>
      <c r="B57" s="1" t="s">
        <v>18</v>
      </c>
      <c r="C57" s="9">
        <v>128</v>
      </c>
      <c r="D57" s="9">
        <v>34</v>
      </c>
      <c r="E57" s="9" t="s">
        <v>43</v>
      </c>
      <c r="F57" s="9">
        <v>94</v>
      </c>
      <c r="G57" t="s">
        <v>32</v>
      </c>
      <c r="H57" t="s">
        <v>32</v>
      </c>
    </row>
    <row r="58" spans="1:8" ht="12" customHeight="1" x14ac:dyDescent="0.2">
      <c r="A58" s="24" t="s">
        <v>32</v>
      </c>
      <c r="B58" s="1" t="s">
        <v>19</v>
      </c>
      <c r="C58" s="9">
        <v>110</v>
      </c>
      <c r="D58" s="9">
        <v>39</v>
      </c>
      <c r="E58" s="9">
        <v>3</v>
      </c>
      <c r="F58" s="9">
        <v>68</v>
      </c>
      <c r="G58" t="s">
        <v>32</v>
      </c>
      <c r="H58" t="s">
        <v>32</v>
      </c>
    </row>
    <row r="59" spans="1:8" ht="12" customHeight="1" x14ac:dyDescent="0.2">
      <c r="A59" s="24" t="s">
        <v>32</v>
      </c>
      <c r="B59" s="1" t="s">
        <v>20</v>
      </c>
      <c r="C59" s="9">
        <v>93</v>
      </c>
      <c r="D59" s="9">
        <v>41</v>
      </c>
      <c r="E59" s="9">
        <v>6</v>
      </c>
      <c r="F59" s="9">
        <v>46</v>
      </c>
      <c r="G59" t="s">
        <v>32</v>
      </c>
      <c r="H59" t="s">
        <v>32</v>
      </c>
    </row>
    <row r="60" spans="1:8" ht="12" customHeight="1" x14ac:dyDescent="0.2">
      <c r="A60" s="24" t="s">
        <v>32</v>
      </c>
      <c r="B60" s="1" t="s">
        <v>21</v>
      </c>
      <c r="C60" s="9">
        <v>75</v>
      </c>
      <c r="D60" s="9">
        <v>25</v>
      </c>
      <c r="E60" s="9">
        <v>2</v>
      </c>
      <c r="F60" s="9">
        <v>48</v>
      </c>
      <c r="G60" t="s">
        <v>32</v>
      </c>
      <c r="H60" t="s">
        <v>32</v>
      </c>
    </row>
    <row r="61" spans="1:8" ht="12" customHeight="1" x14ac:dyDescent="0.2">
      <c r="A61" s="24" t="s">
        <v>32</v>
      </c>
      <c r="B61" s="1" t="s">
        <v>22</v>
      </c>
      <c r="C61" s="9">
        <v>70</v>
      </c>
      <c r="D61" s="9">
        <v>40</v>
      </c>
      <c r="E61" s="9" t="s">
        <v>43</v>
      </c>
      <c r="F61" s="9">
        <v>30</v>
      </c>
      <c r="G61" t="s">
        <v>32</v>
      </c>
      <c r="H61" t="s">
        <v>32</v>
      </c>
    </row>
    <row r="62" spans="1:8" ht="12" customHeight="1" x14ac:dyDescent="0.2">
      <c r="A62" s="24" t="s">
        <v>32</v>
      </c>
      <c r="B62" s="1" t="s">
        <v>23</v>
      </c>
      <c r="C62" s="9">
        <v>66</v>
      </c>
      <c r="D62" s="9">
        <v>52</v>
      </c>
      <c r="E62" s="9" t="s">
        <v>43</v>
      </c>
      <c r="F62" s="9">
        <v>14</v>
      </c>
      <c r="G62" t="s">
        <v>32</v>
      </c>
      <c r="H62" t="s">
        <v>32</v>
      </c>
    </row>
    <row r="63" spans="1:8" ht="12" customHeight="1" x14ac:dyDescent="0.2">
      <c r="A63" s="24" t="s">
        <v>32</v>
      </c>
      <c r="B63" s="1" t="s">
        <v>24</v>
      </c>
      <c r="C63" s="9">
        <v>44</v>
      </c>
      <c r="D63" s="9">
        <v>42</v>
      </c>
      <c r="E63" s="9" t="s">
        <v>43</v>
      </c>
      <c r="F63" s="9">
        <v>2</v>
      </c>
      <c r="G63" t="s">
        <v>32</v>
      </c>
      <c r="H63" t="s">
        <v>32</v>
      </c>
    </row>
    <row r="64" spans="1:8" ht="12" customHeight="1" x14ac:dyDescent="0.2">
      <c r="A64" s="24" t="s">
        <v>32</v>
      </c>
      <c r="B64" s="1" t="s">
        <v>25</v>
      </c>
      <c r="C64" s="9">
        <v>25</v>
      </c>
      <c r="D64" s="9">
        <v>24</v>
      </c>
      <c r="E64" s="9" t="s">
        <v>43</v>
      </c>
      <c r="F64" s="9">
        <v>1</v>
      </c>
      <c r="G64" t="s">
        <v>32</v>
      </c>
      <c r="H64" t="s">
        <v>32</v>
      </c>
    </row>
    <row r="65" spans="1:31" ht="12" customHeight="1" x14ac:dyDescent="0.2">
      <c r="A65" s="24" t="s">
        <v>32</v>
      </c>
      <c r="B65" s="1" t="s">
        <v>26</v>
      </c>
      <c r="C65" s="9">
        <v>13</v>
      </c>
      <c r="D65" s="9">
        <v>10</v>
      </c>
      <c r="E65" s="9" t="s">
        <v>43</v>
      </c>
      <c r="F65" s="9">
        <v>3</v>
      </c>
      <c r="G65" t="s">
        <v>32</v>
      </c>
      <c r="H65" t="s">
        <v>32</v>
      </c>
    </row>
    <row r="66" spans="1:31" ht="12" customHeight="1" x14ac:dyDescent="0.2">
      <c r="A66" s="24" t="s">
        <v>32</v>
      </c>
      <c r="B66" s="1" t="s">
        <v>27</v>
      </c>
      <c r="C66" s="9">
        <v>4</v>
      </c>
      <c r="D66" s="9">
        <v>4</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1462</v>
      </c>
      <c r="D5" s="17">
        <v>844</v>
      </c>
      <c r="E5" s="17">
        <v>36</v>
      </c>
      <c r="F5" s="17">
        <v>582</v>
      </c>
    </row>
    <row r="6" spans="1:31" ht="12" customHeight="1" x14ac:dyDescent="0.2">
      <c r="A6" s="24" t="s">
        <v>32</v>
      </c>
      <c r="B6" s="1" t="s">
        <v>9</v>
      </c>
      <c r="C6" s="9">
        <v>73</v>
      </c>
      <c r="D6" s="9">
        <v>47</v>
      </c>
      <c r="E6" s="9">
        <v>2</v>
      </c>
      <c r="F6" s="9">
        <v>24</v>
      </c>
      <c r="G6" t="s">
        <v>32</v>
      </c>
      <c r="H6" t="s">
        <v>32</v>
      </c>
    </row>
    <row r="7" spans="1:31" ht="12" customHeight="1" x14ac:dyDescent="0.2">
      <c r="A7" s="24" t="s">
        <v>32</v>
      </c>
      <c r="B7" s="1" t="s">
        <v>10</v>
      </c>
      <c r="C7" s="9">
        <v>65</v>
      </c>
      <c r="D7" s="9">
        <v>44</v>
      </c>
      <c r="E7" s="9">
        <v>4</v>
      </c>
      <c r="F7" s="9">
        <v>17</v>
      </c>
      <c r="G7" t="s">
        <v>32</v>
      </c>
      <c r="H7" t="s">
        <v>32</v>
      </c>
    </row>
    <row r="8" spans="1:31" ht="12" customHeight="1" x14ac:dyDescent="0.2">
      <c r="A8" s="24" t="s">
        <v>32</v>
      </c>
      <c r="B8" s="1" t="s">
        <v>11</v>
      </c>
      <c r="C8" s="9">
        <v>92</v>
      </c>
      <c r="D8" s="9">
        <v>66</v>
      </c>
      <c r="E8" s="9">
        <v>1</v>
      </c>
      <c r="F8" s="9">
        <v>25</v>
      </c>
      <c r="G8" t="s">
        <v>32</v>
      </c>
      <c r="H8" t="s">
        <v>32</v>
      </c>
    </row>
    <row r="9" spans="1:31" ht="12" customHeight="1" x14ac:dyDescent="0.2">
      <c r="A9" s="24" t="s">
        <v>32</v>
      </c>
      <c r="B9" s="1" t="s">
        <v>12</v>
      </c>
      <c r="C9" s="9">
        <v>98</v>
      </c>
      <c r="D9" s="9">
        <v>41</v>
      </c>
      <c r="E9" s="9">
        <v>1</v>
      </c>
      <c r="F9" s="9">
        <v>56</v>
      </c>
      <c r="G9" t="s">
        <v>32</v>
      </c>
      <c r="H9" t="s">
        <v>32</v>
      </c>
    </row>
    <row r="10" spans="1:31" ht="12" customHeight="1" x14ac:dyDescent="0.2">
      <c r="A10" s="24" t="s">
        <v>32</v>
      </c>
      <c r="B10" s="1" t="s">
        <v>13</v>
      </c>
      <c r="C10" s="9">
        <v>92</v>
      </c>
      <c r="D10" s="9">
        <v>22</v>
      </c>
      <c r="E10" s="9">
        <v>1</v>
      </c>
      <c r="F10" s="9">
        <v>69</v>
      </c>
      <c r="G10" t="s">
        <v>32</v>
      </c>
      <c r="H10" t="s">
        <v>32</v>
      </c>
    </row>
    <row r="11" spans="1:31" ht="12" customHeight="1" x14ac:dyDescent="0.2">
      <c r="A11" s="24" t="s">
        <v>32</v>
      </c>
      <c r="B11" s="1" t="s">
        <v>14</v>
      </c>
      <c r="C11" s="9">
        <v>91</v>
      </c>
      <c r="D11" s="9">
        <v>35</v>
      </c>
      <c r="E11" s="9">
        <v>1</v>
      </c>
      <c r="F11" s="9">
        <v>55</v>
      </c>
      <c r="G11" t="s">
        <v>32</v>
      </c>
      <c r="H11" t="s">
        <v>32</v>
      </c>
    </row>
    <row r="12" spans="1:31" ht="12" customHeight="1" x14ac:dyDescent="0.2">
      <c r="A12" s="24" t="s">
        <v>32</v>
      </c>
      <c r="B12" s="1" t="s">
        <v>15</v>
      </c>
      <c r="C12" s="9">
        <v>125</v>
      </c>
      <c r="D12" s="9">
        <v>45</v>
      </c>
      <c r="E12" s="9">
        <v>2</v>
      </c>
      <c r="F12" s="9">
        <v>78</v>
      </c>
      <c r="G12" t="s">
        <v>32</v>
      </c>
      <c r="H12" t="s">
        <v>32</v>
      </c>
    </row>
    <row r="13" spans="1:31" ht="12" customHeight="1" x14ac:dyDescent="0.2">
      <c r="A13" s="24" t="s">
        <v>32</v>
      </c>
      <c r="B13" s="1" t="s">
        <v>16</v>
      </c>
      <c r="C13" s="9">
        <v>137</v>
      </c>
      <c r="D13" s="9">
        <v>77</v>
      </c>
      <c r="E13" s="9">
        <v>2</v>
      </c>
      <c r="F13" s="9">
        <v>58</v>
      </c>
      <c r="G13" t="s">
        <v>32</v>
      </c>
      <c r="H13" t="s">
        <v>32</v>
      </c>
    </row>
    <row r="14" spans="1:31" ht="12" customHeight="1" x14ac:dyDescent="0.2">
      <c r="A14" s="24" t="s">
        <v>32</v>
      </c>
      <c r="B14" s="1" t="s">
        <v>17</v>
      </c>
      <c r="C14" s="9">
        <v>109</v>
      </c>
      <c r="D14" s="9">
        <v>52</v>
      </c>
      <c r="E14" s="9">
        <v>4</v>
      </c>
      <c r="F14" s="9">
        <v>53</v>
      </c>
      <c r="G14" t="s">
        <v>32</v>
      </c>
      <c r="H14" t="s">
        <v>32</v>
      </c>
    </row>
    <row r="15" spans="1:31" ht="12" customHeight="1" x14ac:dyDescent="0.2">
      <c r="A15" s="24" t="s">
        <v>32</v>
      </c>
      <c r="B15" s="1" t="s">
        <v>18</v>
      </c>
      <c r="C15" s="9">
        <v>73</v>
      </c>
      <c r="D15" s="9">
        <v>39</v>
      </c>
      <c r="E15" s="9" t="s">
        <v>43</v>
      </c>
      <c r="F15" s="9">
        <v>34</v>
      </c>
      <c r="G15" t="s">
        <v>32</v>
      </c>
      <c r="H15" t="s">
        <v>32</v>
      </c>
    </row>
    <row r="16" spans="1:31" ht="12" customHeight="1" x14ac:dyDescent="0.2">
      <c r="A16" s="24" t="s">
        <v>32</v>
      </c>
      <c r="B16" s="1" t="s">
        <v>19</v>
      </c>
      <c r="C16" s="9">
        <v>89</v>
      </c>
      <c r="D16" s="9">
        <v>51</v>
      </c>
      <c r="E16" s="9" t="s">
        <v>43</v>
      </c>
      <c r="F16" s="9">
        <v>38</v>
      </c>
      <c r="G16" t="s">
        <v>32</v>
      </c>
      <c r="H16" t="s">
        <v>32</v>
      </c>
    </row>
    <row r="17" spans="1:9" ht="12" customHeight="1" x14ac:dyDescent="0.2">
      <c r="A17" s="24" t="s">
        <v>32</v>
      </c>
      <c r="B17" s="1" t="s">
        <v>20</v>
      </c>
      <c r="C17" s="9">
        <v>63</v>
      </c>
      <c r="D17" s="9">
        <v>20</v>
      </c>
      <c r="E17" s="9">
        <v>8</v>
      </c>
      <c r="F17" s="9">
        <v>35</v>
      </c>
      <c r="G17" t="s">
        <v>32</v>
      </c>
      <c r="H17" t="s">
        <v>32</v>
      </c>
    </row>
    <row r="18" spans="1:9" ht="12" customHeight="1" x14ac:dyDescent="0.2">
      <c r="A18" s="24" t="s">
        <v>32</v>
      </c>
      <c r="B18" s="1" t="s">
        <v>21</v>
      </c>
      <c r="C18" s="9">
        <v>75</v>
      </c>
      <c r="D18" s="9">
        <v>50</v>
      </c>
      <c r="E18" s="9">
        <v>2</v>
      </c>
      <c r="F18" s="9">
        <v>23</v>
      </c>
      <c r="G18" t="s">
        <v>32</v>
      </c>
      <c r="H18" t="s">
        <v>32</v>
      </c>
    </row>
    <row r="19" spans="1:9" ht="12" customHeight="1" x14ac:dyDescent="0.2">
      <c r="A19" s="24" t="s">
        <v>32</v>
      </c>
      <c r="B19" s="1" t="s">
        <v>22</v>
      </c>
      <c r="C19" s="9">
        <v>58</v>
      </c>
      <c r="D19" s="9">
        <v>47</v>
      </c>
      <c r="E19" s="9">
        <v>5</v>
      </c>
      <c r="F19" s="9">
        <v>6</v>
      </c>
      <c r="G19" t="s">
        <v>32</v>
      </c>
      <c r="H19" t="s">
        <v>32</v>
      </c>
    </row>
    <row r="20" spans="1:9" ht="12" customHeight="1" x14ac:dyDescent="0.2">
      <c r="A20" s="24" t="s">
        <v>32</v>
      </c>
      <c r="B20" s="1" t="s">
        <v>23</v>
      </c>
      <c r="C20" s="9">
        <v>81</v>
      </c>
      <c r="D20" s="9">
        <v>76</v>
      </c>
      <c r="E20" s="9">
        <v>1</v>
      </c>
      <c r="F20" s="9">
        <v>4</v>
      </c>
      <c r="G20" t="s">
        <v>32</v>
      </c>
      <c r="H20" t="s">
        <v>32</v>
      </c>
    </row>
    <row r="21" spans="1:9" ht="12" customHeight="1" x14ac:dyDescent="0.2">
      <c r="A21" s="24" t="s">
        <v>32</v>
      </c>
      <c r="B21" s="1" t="s">
        <v>24</v>
      </c>
      <c r="C21" s="9">
        <v>65</v>
      </c>
      <c r="D21" s="9">
        <v>61</v>
      </c>
      <c r="E21" s="9">
        <v>1</v>
      </c>
      <c r="F21" s="9">
        <v>3</v>
      </c>
      <c r="G21" t="s">
        <v>32</v>
      </c>
      <c r="H21" t="s">
        <v>32</v>
      </c>
    </row>
    <row r="22" spans="1:9" ht="12" customHeight="1" x14ac:dyDescent="0.2">
      <c r="A22" s="24" t="s">
        <v>32</v>
      </c>
      <c r="B22" s="1" t="s">
        <v>25</v>
      </c>
      <c r="C22" s="9">
        <v>36</v>
      </c>
      <c r="D22" s="9">
        <v>35</v>
      </c>
      <c r="E22" s="9" t="s">
        <v>43</v>
      </c>
      <c r="F22" s="9">
        <v>1</v>
      </c>
      <c r="G22" t="s">
        <v>32</v>
      </c>
      <c r="H22" t="s">
        <v>32</v>
      </c>
    </row>
    <row r="23" spans="1:9" ht="12" customHeight="1" x14ac:dyDescent="0.2">
      <c r="A23" s="24" t="s">
        <v>32</v>
      </c>
      <c r="B23" s="1" t="s">
        <v>26</v>
      </c>
      <c r="C23" s="9">
        <v>23</v>
      </c>
      <c r="D23" s="9">
        <v>22</v>
      </c>
      <c r="E23" s="9">
        <v>1</v>
      </c>
      <c r="F23" s="9" t="s">
        <v>43</v>
      </c>
      <c r="G23" t="s">
        <v>32</v>
      </c>
      <c r="H23" t="s">
        <v>32</v>
      </c>
    </row>
    <row r="24" spans="1:9" ht="12" customHeight="1" x14ac:dyDescent="0.25">
      <c r="A24" s="24" t="s">
        <v>32</v>
      </c>
      <c r="B24" s="1" t="s">
        <v>27</v>
      </c>
      <c r="C24" s="9">
        <v>17</v>
      </c>
      <c r="D24" s="9">
        <v>14</v>
      </c>
      <c r="E24" s="9" t="s">
        <v>43</v>
      </c>
      <c r="F24" s="9">
        <v>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769</v>
      </c>
      <c r="D26" s="3">
        <v>442</v>
      </c>
      <c r="E26" s="3">
        <v>21</v>
      </c>
      <c r="F26" s="3">
        <v>306</v>
      </c>
    </row>
    <row r="27" spans="1:9" ht="12" customHeight="1" x14ac:dyDescent="0.2">
      <c r="A27" s="24" t="s">
        <v>32</v>
      </c>
      <c r="B27" s="1" t="s">
        <v>9</v>
      </c>
      <c r="C27" s="9">
        <v>36</v>
      </c>
      <c r="D27" s="9">
        <v>22</v>
      </c>
      <c r="E27" s="9">
        <v>1</v>
      </c>
      <c r="F27" s="9">
        <v>13</v>
      </c>
      <c r="G27" t="s">
        <v>32</v>
      </c>
      <c r="H27" t="s">
        <v>32</v>
      </c>
    </row>
    <row r="28" spans="1:9" ht="12" customHeight="1" x14ac:dyDescent="0.2">
      <c r="A28" s="24" t="s">
        <v>32</v>
      </c>
      <c r="B28" s="1" t="s">
        <v>10</v>
      </c>
      <c r="C28" s="9">
        <v>32</v>
      </c>
      <c r="D28" s="9">
        <v>21</v>
      </c>
      <c r="E28" s="9">
        <v>3</v>
      </c>
      <c r="F28" s="9">
        <v>8</v>
      </c>
      <c r="G28" t="s">
        <v>32</v>
      </c>
      <c r="H28" t="s">
        <v>32</v>
      </c>
    </row>
    <row r="29" spans="1:9" ht="12" customHeight="1" x14ac:dyDescent="0.2">
      <c r="A29" s="24" t="s">
        <v>32</v>
      </c>
      <c r="B29" s="1" t="s">
        <v>11</v>
      </c>
      <c r="C29" s="9">
        <v>37</v>
      </c>
      <c r="D29" s="9">
        <v>25</v>
      </c>
      <c r="E29" s="9" t="s">
        <v>43</v>
      </c>
      <c r="F29" s="9">
        <v>12</v>
      </c>
      <c r="G29" t="s">
        <v>32</v>
      </c>
      <c r="H29" t="s">
        <v>32</v>
      </c>
    </row>
    <row r="30" spans="1:9" ht="12" customHeight="1" x14ac:dyDescent="0.2">
      <c r="A30" s="24" t="s">
        <v>32</v>
      </c>
      <c r="B30" s="1" t="s">
        <v>12</v>
      </c>
      <c r="C30" s="9">
        <v>43</v>
      </c>
      <c r="D30" s="9">
        <v>19</v>
      </c>
      <c r="E30" s="9">
        <v>1</v>
      </c>
      <c r="F30" s="9">
        <v>23</v>
      </c>
      <c r="G30" t="s">
        <v>32</v>
      </c>
      <c r="H30" t="s">
        <v>32</v>
      </c>
    </row>
    <row r="31" spans="1:9" ht="12" customHeight="1" x14ac:dyDescent="0.2">
      <c r="A31" s="24" t="s">
        <v>32</v>
      </c>
      <c r="B31" s="1" t="s">
        <v>13</v>
      </c>
      <c r="C31" s="9">
        <v>49</v>
      </c>
      <c r="D31" s="9">
        <v>9</v>
      </c>
      <c r="E31" s="9" t="s">
        <v>43</v>
      </c>
      <c r="F31" s="9">
        <v>40</v>
      </c>
      <c r="G31" t="s">
        <v>32</v>
      </c>
      <c r="H31" t="s">
        <v>32</v>
      </c>
    </row>
    <row r="32" spans="1:9" ht="12" customHeight="1" x14ac:dyDescent="0.2">
      <c r="A32" s="24" t="s">
        <v>32</v>
      </c>
      <c r="B32" s="1" t="s">
        <v>14</v>
      </c>
      <c r="C32" s="9">
        <v>51</v>
      </c>
      <c r="D32" s="9">
        <v>17</v>
      </c>
      <c r="E32" s="9">
        <v>1</v>
      </c>
      <c r="F32" s="9">
        <v>33</v>
      </c>
      <c r="G32" t="s">
        <v>32</v>
      </c>
      <c r="H32" t="s">
        <v>32</v>
      </c>
    </row>
    <row r="33" spans="1:9" ht="12" customHeight="1" x14ac:dyDescent="0.2">
      <c r="A33" s="24" t="s">
        <v>32</v>
      </c>
      <c r="B33" s="1" t="s">
        <v>15</v>
      </c>
      <c r="C33" s="9">
        <v>74</v>
      </c>
      <c r="D33" s="9">
        <v>24</v>
      </c>
      <c r="E33" s="9">
        <v>1</v>
      </c>
      <c r="F33" s="9">
        <v>49</v>
      </c>
      <c r="G33" t="s">
        <v>32</v>
      </c>
      <c r="H33" t="s">
        <v>32</v>
      </c>
    </row>
    <row r="34" spans="1:9" ht="12" customHeight="1" x14ac:dyDescent="0.2">
      <c r="A34" s="24" t="s">
        <v>32</v>
      </c>
      <c r="B34" s="1" t="s">
        <v>16</v>
      </c>
      <c r="C34" s="9">
        <v>66</v>
      </c>
      <c r="D34" s="9">
        <v>38</v>
      </c>
      <c r="E34" s="9">
        <v>1</v>
      </c>
      <c r="F34" s="9">
        <v>27</v>
      </c>
      <c r="G34" t="s">
        <v>32</v>
      </c>
      <c r="H34" t="s">
        <v>32</v>
      </c>
    </row>
    <row r="35" spans="1:9" ht="12" customHeight="1" x14ac:dyDescent="0.2">
      <c r="A35" s="24" t="s">
        <v>32</v>
      </c>
      <c r="B35" s="1" t="s">
        <v>17</v>
      </c>
      <c r="C35" s="9">
        <v>64</v>
      </c>
      <c r="D35" s="9">
        <v>33</v>
      </c>
      <c r="E35" s="9">
        <v>3</v>
      </c>
      <c r="F35" s="9">
        <v>28</v>
      </c>
      <c r="G35" t="s">
        <v>32</v>
      </c>
      <c r="H35" t="s">
        <v>32</v>
      </c>
    </row>
    <row r="36" spans="1:9" ht="12" customHeight="1" x14ac:dyDescent="0.2">
      <c r="A36" s="24" t="s">
        <v>32</v>
      </c>
      <c r="B36" s="1" t="s">
        <v>18</v>
      </c>
      <c r="C36" s="9">
        <v>38</v>
      </c>
      <c r="D36" s="9">
        <v>19</v>
      </c>
      <c r="E36" s="9" t="s">
        <v>43</v>
      </c>
      <c r="F36" s="9">
        <v>19</v>
      </c>
      <c r="G36" t="s">
        <v>32</v>
      </c>
      <c r="H36" t="s">
        <v>32</v>
      </c>
    </row>
    <row r="37" spans="1:9" ht="12" customHeight="1" x14ac:dyDescent="0.2">
      <c r="A37" s="24" t="s">
        <v>32</v>
      </c>
      <c r="B37" s="1" t="s">
        <v>19</v>
      </c>
      <c r="C37" s="9">
        <v>46</v>
      </c>
      <c r="D37" s="9">
        <v>29</v>
      </c>
      <c r="E37" s="9" t="s">
        <v>43</v>
      </c>
      <c r="F37" s="9">
        <v>17</v>
      </c>
      <c r="G37" t="s">
        <v>32</v>
      </c>
      <c r="H37" t="s">
        <v>32</v>
      </c>
    </row>
    <row r="38" spans="1:9" ht="12" customHeight="1" x14ac:dyDescent="0.2">
      <c r="A38" s="24" t="s">
        <v>32</v>
      </c>
      <c r="B38" s="1" t="s">
        <v>20</v>
      </c>
      <c r="C38" s="9">
        <v>37</v>
      </c>
      <c r="D38" s="9">
        <v>12</v>
      </c>
      <c r="E38" s="9">
        <v>5</v>
      </c>
      <c r="F38" s="9">
        <v>20</v>
      </c>
      <c r="G38" t="s">
        <v>32</v>
      </c>
      <c r="H38" t="s">
        <v>32</v>
      </c>
    </row>
    <row r="39" spans="1:9" ht="12" customHeight="1" x14ac:dyDescent="0.2">
      <c r="A39" s="24" t="s">
        <v>32</v>
      </c>
      <c r="B39" s="1" t="s">
        <v>21</v>
      </c>
      <c r="C39" s="9">
        <v>37</v>
      </c>
      <c r="D39" s="9">
        <v>25</v>
      </c>
      <c r="E39" s="9">
        <v>1</v>
      </c>
      <c r="F39" s="9">
        <v>11</v>
      </c>
      <c r="G39" t="s">
        <v>32</v>
      </c>
      <c r="H39" t="s">
        <v>32</v>
      </c>
    </row>
    <row r="40" spans="1:9" ht="12" customHeight="1" x14ac:dyDescent="0.2">
      <c r="A40" s="24" t="s">
        <v>32</v>
      </c>
      <c r="B40" s="1" t="s">
        <v>22</v>
      </c>
      <c r="C40" s="9">
        <v>33</v>
      </c>
      <c r="D40" s="9">
        <v>29</v>
      </c>
      <c r="E40" s="9">
        <v>2</v>
      </c>
      <c r="F40" s="9">
        <v>2</v>
      </c>
      <c r="G40" t="s">
        <v>32</v>
      </c>
      <c r="H40" t="s">
        <v>32</v>
      </c>
    </row>
    <row r="41" spans="1:9" ht="12" customHeight="1" x14ac:dyDescent="0.2">
      <c r="A41" s="24" t="s">
        <v>32</v>
      </c>
      <c r="B41" s="1" t="s">
        <v>23</v>
      </c>
      <c r="C41" s="9">
        <v>39</v>
      </c>
      <c r="D41" s="9">
        <v>37</v>
      </c>
      <c r="E41" s="9" t="s">
        <v>43</v>
      </c>
      <c r="F41" s="9">
        <v>2</v>
      </c>
      <c r="G41" t="s">
        <v>32</v>
      </c>
      <c r="H41" t="s">
        <v>32</v>
      </c>
    </row>
    <row r="42" spans="1:9" ht="12" customHeight="1" x14ac:dyDescent="0.2">
      <c r="A42" s="24" t="s">
        <v>32</v>
      </c>
      <c r="B42" s="1" t="s">
        <v>24</v>
      </c>
      <c r="C42" s="9">
        <v>38</v>
      </c>
      <c r="D42" s="9">
        <v>36</v>
      </c>
      <c r="E42" s="9">
        <v>1</v>
      </c>
      <c r="F42" s="9">
        <v>1</v>
      </c>
      <c r="G42" t="s">
        <v>32</v>
      </c>
      <c r="H42" t="s">
        <v>32</v>
      </c>
    </row>
    <row r="43" spans="1:9" ht="12" customHeight="1" x14ac:dyDescent="0.2">
      <c r="A43" s="24" t="s">
        <v>32</v>
      </c>
      <c r="B43" s="1" t="s">
        <v>25</v>
      </c>
      <c r="C43" s="9">
        <v>20</v>
      </c>
      <c r="D43" s="9">
        <v>20</v>
      </c>
      <c r="E43" s="9" t="s">
        <v>43</v>
      </c>
      <c r="F43" s="9" t="s">
        <v>43</v>
      </c>
      <c r="G43" t="s">
        <v>32</v>
      </c>
      <c r="H43" t="s">
        <v>32</v>
      </c>
    </row>
    <row r="44" spans="1:9" ht="12" customHeight="1" x14ac:dyDescent="0.2">
      <c r="A44" s="24" t="s">
        <v>32</v>
      </c>
      <c r="B44" s="1" t="s">
        <v>26</v>
      </c>
      <c r="C44" s="9">
        <v>17</v>
      </c>
      <c r="D44" s="9">
        <v>16</v>
      </c>
      <c r="E44" s="9">
        <v>1</v>
      </c>
      <c r="F44" s="9" t="s">
        <v>43</v>
      </c>
      <c r="G44" t="s">
        <v>32</v>
      </c>
      <c r="H44" t="s">
        <v>32</v>
      </c>
    </row>
    <row r="45" spans="1:9" ht="12" customHeight="1" x14ac:dyDescent="0.2">
      <c r="A45" s="24" t="s">
        <v>32</v>
      </c>
      <c r="B45" s="1" t="s">
        <v>27</v>
      </c>
      <c r="C45" s="9">
        <v>12</v>
      </c>
      <c r="D45" s="9">
        <v>11</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693</v>
      </c>
      <c r="D47" s="3">
        <v>402</v>
      </c>
      <c r="E47" s="3">
        <v>15</v>
      </c>
      <c r="F47" s="3">
        <v>276</v>
      </c>
    </row>
    <row r="48" spans="1:9" ht="12" customHeight="1" x14ac:dyDescent="0.2">
      <c r="A48" s="24" t="s">
        <v>32</v>
      </c>
      <c r="B48" s="1" t="s">
        <v>9</v>
      </c>
      <c r="C48" s="9">
        <v>37</v>
      </c>
      <c r="D48" s="9">
        <v>25</v>
      </c>
      <c r="E48" s="9">
        <v>1</v>
      </c>
      <c r="F48" s="9">
        <v>11</v>
      </c>
      <c r="G48" t="s">
        <v>32</v>
      </c>
      <c r="H48" t="s">
        <v>32</v>
      </c>
    </row>
    <row r="49" spans="1:8" ht="12" customHeight="1" x14ac:dyDescent="0.2">
      <c r="A49" s="24" t="s">
        <v>32</v>
      </c>
      <c r="B49" s="1" t="s">
        <v>10</v>
      </c>
      <c r="C49" s="9">
        <v>33</v>
      </c>
      <c r="D49" s="9">
        <v>23</v>
      </c>
      <c r="E49" s="9">
        <v>1</v>
      </c>
      <c r="F49" s="9">
        <v>9</v>
      </c>
      <c r="G49" t="s">
        <v>32</v>
      </c>
      <c r="H49" t="s">
        <v>32</v>
      </c>
    </row>
    <row r="50" spans="1:8" ht="12" customHeight="1" x14ac:dyDescent="0.2">
      <c r="A50" s="24" t="s">
        <v>32</v>
      </c>
      <c r="B50" s="1" t="s">
        <v>11</v>
      </c>
      <c r="C50" s="9">
        <v>55</v>
      </c>
      <c r="D50" s="9">
        <v>41</v>
      </c>
      <c r="E50" s="9">
        <v>1</v>
      </c>
      <c r="F50" s="9">
        <v>13</v>
      </c>
      <c r="G50" t="s">
        <v>32</v>
      </c>
      <c r="H50" t="s">
        <v>32</v>
      </c>
    </row>
    <row r="51" spans="1:8" ht="12" customHeight="1" x14ac:dyDescent="0.2">
      <c r="A51" s="24" t="s">
        <v>32</v>
      </c>
      <c r="B51" s="1" t="s">
        <v>12</v>
      </c>
      <c r="C51" s="9">
        <v>55</v>
      </c>
      <c r="D51" s="9">
        <v>22</v>
      </c>
      <c r="E51" s="9" t="s">
        <v>43</v>
      </c>
      <c r="F51" s="9">
        <v>33</v>
      </c>
      <c r="G51" t="s">
        <v>32</v>
      </c>
      <c r="H51" t="s">
        <v>32</v>
      </c>
    </row>
    <row r="52" spans="1:8" ht="12" customHeight="1" x14ac:dyDescent="0.2">
      <c r="A52" s="24" t="s">
        <v>32</v>
      </c>
      <c r="B52" s="1" t="s">
        <v>13</v>
      </c>
      <c r="C52" s="9">
        <v>43</v>
      </c>
      <c r="D52" s="9">
        <v>13</v>
      </c>
      <c r="E52" s="9">
        <v>1</v>
      </c>
      <c r="F52" s="9">
        <v>29</v>
      </c>
      <c r="G52" t="s">
        <v>32</v>
      </c>
      <c r="H52" t="s">
        <v>32</v>
      </c>
    </row>
    <row r="53" spans="1:8" ht="12" customHeight="1" x14ac:dyDescent="0.2">
      <c r="A53" s="24" t="s">
        <v>32</v>
      </c>
      <c r="B53" s="1" t="s">
        <v>14</v>
      </c>
      <c r="C53" s="9">
        <v>40</v>
      </c>
      <c r="D53" s="9">
        <v>18</v>
      </c>
      <c r="E53" s="9" t="s">
        <v>43</v>
      </c>
      <c r="F53" s="9">
        <v>22</v>
      </c>
      <c r="G53" t="s">
        <v>32</v>
      </c>
      <c r="H53" t="s">
        <v>32</v>
      </c>
    </row>
    <row r="54" spans="1:8" ht="12" customHeight="1" x14ac:dyDescent="0.2">
      <c r="A54" s="24" t="s">
        <v>32</v>
      </c>
      <c r="B54" s="1" t="s">
        <v>15</v>
      </c>
      <c r="C54" s="9">
        <v>51</v>
      </c>
      <c r="D54" s="9">
        <v>21</v>
      </c>
      <c r="E54" s="9">
        <v>1</v>
      </c>
      <c r="F54" s="9">
        <v>29</v>
      </c>
      <c r="G54" t="s">
        <v>32</v>
      </c>
      <c r="H54" t="s">
        <v>32</v>
      </c>
    </row>
    <row r="55" spans="1:8" ht="12" customHeight="1" x14ac:dyDescent="0.2">
      <c r="A55" s="24" t="s">
        <v>32</v>
      </c>
      <c r="B55" s="1" t="s">
        <v>16</v>
      </c>
      <c r="C55" s="9">
        <v>71</v>
      </c>
      <c r="D55" s="9">
        <v>39</v>
      </c>
      <c r="E55" s="9">
        <v>1</v>
      </c>
      <c r="F55" s="9">
        <v>31</v>
      </c>
      <c r="G55" t="s">
        <v>32</v>
      </c>
      <c r="H55" t="s">
        <v>32</v>
      </c>
    </row>
    <row r="56" spans="1:8" ht="12" customHeight="1" x14ac:dyDescent="0.2">
      <c r="A56" s="24" t="s">
        <v>32</v>
      </c>
      <c r="B56" s="1" t="s">
        <v>17</v>
      </c>
      <c r="C56" s="9">
        <v>45</v>
      </c>
      <c r="D56" s="9">
        <v>19</v>
      </c>
      <c r="E56" s="9">
        <v>1</v>
      </c>
      <c r="F56" s="9">
        <v>25</v>
      </c>
      <c r="G56" t="s">
        <v>32</v>
      </c>
      <c r="H56" t="s">
        <v>32</v>
      </c>
    </row>
    <row r="57" spans="1:8" ht="12" customHeight="1" x14ac:dyDescent="0.2">
      <c r="A57" s="24" t="s">
        <v>32</v>
      </c>
      <c r="B57" s="1" t="s">
        <v>18</v>
      </c>
      <c r="C57" s="9">
        <v>35</v>
      </c>
      <c r="D57" s="9">
        <v>20</v>
      </c>
      <c r="E57" s="9" t="s">
        <v>43</v>
      </c>
      <c r="F57" s="9">
        <v>15</v>
      </c>
      <c r="G57" t="s">
        <v>32</v>
      </c>
      <c r="H57" t="s">
        <v>32</v>
      </c>
    </row>
    <row r="58" spans="1:8" ht="12" customHeight="1" x14ac:dyDescent="0.2">
      <c r="A58" s="24" t="s">
        <v>32</v>
      </c>
      <c r="B58" s="1" t="s">
        <v>19</v>
      </c>
      <c r="C58" s="9">
        <v>43</v>
      </c>
      <c r="D58" s="9">
        <v>22</v>
      </c>
      <c r="E58" s="9" t="s">
        <v>43</v>
      </c>
      <c r="F58" s="9">
        <v>21</v>
      </c>
      <c r="G58" t="s">
        <v>32</v>
      </c>
      <c r="H58" t="s">
        <v>32</v>
      </c>
    </row>
    <row r="59" spans="1:8" ht="12" customHeight="1" x14ac:dyDescent="0.2">
      <c r="A59" s="24" t="s">
        <v>32</v>
      </c>
      <c r="B59" s="1" t="s">
        <v>20</v>
      </c>
      <c r="C59" s="9">
        <v>26</v>
      </c>
      <c r="D59" s="9">
        <v>8</v>
      </c>
      <c r="E59" s="9">
        <v>3</v>
      </c>
      <c r="F59" s="9">
        <v>15</v>
      </c>
      <c r="G59" t="s">
        <v>32</v>
      </c>
      <c r="H59" t="s">
        <v>32</v>
      </c>
    </row>
    <row r="60" spans="1:8" ht="12" customHeight="1" x14ac:dyDescent="0.2">
      <c r="A60" s="24" t="s">
        <v>32</v>
      </c>
      <c r="B60" s="1" t="s">
        <v>21</v>
      </c>
      <c r="C60" s="9">
        <v>38</v>
      </c>
      <c r="D60" s="9">
        <v>25</v>
      </c>
      <c r="E60" s="9">
        <v>1</v>
      </c>
      <c r="F60" s="9">
        <v>12</v>
      </c>
      <c r="G60" t="s">
        <v>32</v>
      </c>
      <c r="H60" t="s">
        <v>32</v>
      </c>
    </row>
    <row r="61" spans="1:8" ht="12" customHeight="1" x14ac:dyDescent="0.2">
      <c r="A61" s="24" t="s">
        <v>32</v>
      </c>
      <c r="B61" s="1" t="s">
        <v>22</v>
      </c>
      <c r="C61" s="9">
        <v>25</v>
      </c>
      <c r="D61" s="9">
        <v>18</v>
      </c>
      <c r="E61" s="9">
        <v>3</v>
      </c>
      <c r="F61" s="9">
        <v>4</v>
      </c>
      <c r="G61" t="s">
        <v>32</v>
      </c>
      <c r="H61" t="s">
        <v>32</v>
      </c>
    </row>
    <row r="62" spans="1:8" ht="12" customHeight="1" x14ac:dyDescent="0.2">
      <c r="A62" s="24" t="s">
        <v>32</v>
      </c>
      <c r="B62" s="1" t="s">
        <v>23</v>
      </c>
      <c r="C62" s="9">
        <v>42</v>
      </c>
      <c r="D62" s="9">
        <v>39</v>
      </c>
      <c r="E62" s="9">
        <v>1</v>
      </c>
      <c r="F62" s="9">
        <v>2</v>
      </c>
      <c r="G62" t="s">
        <v>32</v>
      </c>
      <c r="H62" t="s">
        <v>32</v>
      </c>
    </row>
    <row r="63" spans="1:8" ht="12" customHeight="1" x14ac:dyDescent="0.2">
      <c r="A63" s="24" t="s">
        <v>32</v>
      </c>
      <c r="B63" s="1" t="s">
        <v>24</v>
      </c>
      <c r="C63" s="9">
        <v>27</v>
      </c>
      <c r="D63" s="9">
        <v>25</v>
      </c>
      <c r="E63" s="9" t="s">
        <v>43</v>
      </c>
      <c r="F63" s="9">
        <v>2</v>
      </c>
      <c r="G63" t="s">
        <v>32</v>
      </c>
      <c r="H63" t="s">
        <v>32</v>
      </c>
    </row>
    <row r="64" spans="1:8" ht="12" customHeight="1" x14ac:dyDescent="0.2">
      <c r="A64" s="24" t="s">
        <v>32</v>
      </c>
      <c r="B64" s="1" t="s">
        <v>25</v>
      </c>
      <c r="C64" s="9">
        <v>16</v>
      </c>
      <c r="D64" s="9">
        <v>15</v>
      </c>
      <c r="E64" s="9" t="s">
        <v>43</v>
      </c>
      <c r="F64" s="9">
        <v>1</v>
      </c>
      <c r="G64" t="s">
        <v>32</v>
      </c>
      <c r="H64" t="s">
        <v>32</v>
      </c>
    </row>
    <row r="65" spans="1:31" ht="12" customHeight="1" x14ac:dyDescent="0.2">
      <c r="A65" s="24" t="s">
        <v>32</v>
      </c>
      <c r="B65" s="1" t="s">
        <v>26</v>
      </c>
      <c r="C65" s="9">
        <v>6</v>
      </c>
      <c r="D65" s="9">
        <v>6</v>
      </c>
      <c r="E65" s="9" t="s">
        <v>43</v>
      </c>
      <c r="F65" s="9" t="s">
        <v>43</v>
      </c>
      <c r="G65" t="s">
        <v>32</v>
      </c>
      <c r="H65" t="s">
        <v>32</v>
      </c>
    </row>
    <row r="66" spans="1:31" ht="12" customHeight="1" x14ac:dyDescent="0.2">
      <c r="A66" s="24" t="s">
        <v>32</v>
      </c>
      <c r="B66" s="1" t="s">
        <v>27</v>
      </c>
      <c r="C66" s="9">
        <v>5</v>
      </c>
      <c r="D66" s="9">
        <v>3</v>
      </c>
      <c r="E66" s="9" t="s">
        <v>43</v>
      </c>
      <c r="F66" s="9">
        <v>2</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129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30522</v>
      </c>
      <c r="D5" s="17">
        <v>13616</v>
      </c>
      <c r="E5" s="17">
        <v>646</v>
      </c>
      <c r="F5" s="17">
        <v>16260</v>
      </c>
    </row>
    <row r="6" spans="1:31" ht="12" customHeight="1" x14ac:dyDescent="0.2">
      <c r="A6" s="24" t="s">
        <v>32</v>
      </c>
      <c r="B6" s="1" t="s">
        <v>9</v>
      </c>
      <c r="C6" s="9">
        <v>169</v>
      </c>
      <c r="D6" s="9">
        <v>55</v>
      </c>
      <c r="E6" s="9">
        <v>2</v>
      </c>
      <c r="F6" s="9">
        <v>112</v>
      </c>
      <c r="G6" t="s">
        <v>32</v>
      </c>
      <c r="H6" t="s">
        <v>32</v>
      </c>
    </row>
    <row r="7" spans="1:31" ht="12" customHeight="1" x14ac:dyDescent="0.2">
      <c r="A7" s="24" t="s">
        <v>32</v>
      </c>
      <c r="B7" s="1" t="s">
        <v>10</v>
      </c>
      <c r="C7" s="9">
        <v>367</v>
      </c>
      <c r="D7" s="9">
        <v>84</v>
      </c>
      <c r="E7" s="9">
        <v>7</v>
      </c>
      <c r="F7" s="9">
        <v>276</v>
      </c>
      <c r="G7" t="s">
        <v>32</v>
      </c>
      <c r="H7" t="s">
        <v>32</v>
      </c>
    </row>
    <row r="8" spans="1:31" ht="12" customHeight="1" x14ac:dyDescent="0.2">
      <c r="A8" s="24" t="s">
        <v>32</v>
      </c>
      <c r="B8" s="1" t="s">
        <v>11</v>
      </c>
      <c r="C8" s="9">
        <v>617</v>
      </c>
      <c r="D8" s="9">
        <v>155</v>
      </c>
      <c r="E8" s="9">
        <v>18</v>
      </c>
      <c r="F8" s="9">
        <v>444</v>
      </c>
      <c r="G8" t="s">
        <v>32</v>
      </c>
      <c r="H8" t="s">
        <v>32</v>
      </c>
    </row>
    <row r="9" spans="1:31" ht="12" customHeight="1" x14ac:dyDescent="0.2">
      <c r="A9" s="24" t="s">
        <v>32</v>
      </c>
      <c r="B9" s="1" t="s">
        <v>12</v>
      </c>
      <c r="C9" s="9">
        <v>1157</v>
      </c>
      <c r="D9" s="9">
        <v>250</v>
      </c>
      <c r="E9" s="9">
        <v>22</v>
      </c>
      <c r="F9" s="9">
        <v>885</v>
      </c>
      <c r="G9" t="s">
        <v>32</v>
      </c>
      <c r="H9" t="s">
        <v>32</v>
      </c>
    </row>
    <row r="10" spans="1:31" ht="12" customHeight="1" x14ac:dyDescent="0.2">
      <c r="A10" s="24" t="s">
        <v>32</v>
      </c>
      <c r="B10" s="1" t="s">
        <v>13</v>
      </c>
      <c r="C10" s="9">
        <v>1376</v>
      </c>
      <c r="D10" s="9">
        <v>236</v>
      </c>
      <c r="E10" s="9">
        <v>30</v>
      </c>
      <c r="F10" s="9">
        <v>1110</v>
      </c>
      <c r="G10" t="s">
        <v>32</v>
      </c>
      <c r="H10" t="s">
        <v>32</v>
      </c>
    </row>
    <row r="11" spans="1:31" ht="12" customHeight="1" x14ac:dyDescent="0.2">
      <c r="A11" s="24" t="s">
        <v>32</v>
      </c>
      <c r="B11" s="1" t="s">
        <v>14</v>
      </c>
      <c r="C11" s="9">
        <v>1973</v>
      </c>
      <c r="D11" s="9">
        <v>441</v>
      </c>
      <c r="E11" s="9">
        <v>38</v>
      </c>
      <c r="F11" s="9">
        <v>1494</v>
      </c>
      <c r="G11" t="s">
        <v>32</v>
      </c>
      <c r="H11" t="s">
        <v>32</v>
      </c>
    </row>
    <row r="12" spans="1:31" ht="12" customHeight="1" x14ac:dyDescent="0.2">
      <c r="A12" s="24" t="s">
        <v>32</v>
      </c>
      <c r="B12" s="1" t="s">
        <v>15</v>
      </c>
      <c r="C12" s="9">
        <v>2714</v>
      </c>
      <c r="D12" s="9">
        <v>776</v>
      </c>
      <c r="E12" s="9">
        <v>72</v>
      </c>
      <c r="F12" s="9">
        <v>1866</v>
      </c>
      <c r="G12" t="s">
        <v>32</v>
      </c>
      <c r="H12" t="s">
        <v>32</v>
      </c>
    </row>
    <row r="13" spans="1:31" ht="12" customHeight="1" x14ac:dyDescent="0.2">
      <c r="A13" s="24" t="s">
        <v>32</v>
      </c>
      <c r="B13" s="1" t="s">
        <v>16</v>
      </c>
      <c r="C13" s="9">
        <v>3082</v>
      </c>
      <c r="D13" s="9">
        <v>989</v>
      </c>
      <c r="E13" s="9">
        <v>82</v>
      </c>
      <c r="F13" s="9">
        <v>2011</v>
      </c>
      <c r="G13" t="s">
        <v>32</v>
      </c>
      <c r="H13" t="s">
        <v>32</v>
      </c>
    </row>
    <row r="14" spans="1:31" ht="12" customHeight="1" x14ac:dyDescent="0.2">
      <c r="A14" s="24" t="s">
        <v>32</v>
      </c>
      <c r="B14" s="1" t="s">
        <v>17</v>
      </c>
      <c r="C14" s="9">
        <v>2745</v>
      </c>
      <c r="D14" s="9">
        <v>914</v>
      </c>
      <c r="E14" s="9">
        <v>54</v>
      </c>
      <c r="F14" s="9">
        <v>1777</v>
      </c>
      <c r="G14" t="s">
        <v>32</v>
      </c>
      <c r="H14" t="s">
        <v>32</v>
      </c>
    </row>
    <row r="15" spans="1:31" ht="12" customHeight="1" x14ac:dyDescent="0.2">
      <c r="A15" s="24" t="s">
        <v>32</v>
      </c>
      <c r="B15" s="1" t="s">
        <v>18</v>
      </c>
      <c r="C15" s="9">
        <v>2477</v>
      </c>
      <c r="D15" s="9">
        <v>879</v>
      </c>
      <c r="E15" s="9">
        <v>57</v>
      </c>
      <c r="F15" s="9">
        <v>1541</v>
      </c>
      <c r="G15" t="s">
        <v>32</v>
      </c>
      <c r="H15" t="s">
        <v>32</v>
      </c>
    </row>
    <row r="16" spans="1:31" ht="12" customHeight="1" x14ac:dyDescent="0.2">
      <c r="A16" s="24" t="s">
        <v>32</v>
      </c>
      <c r="B16" s="1" t="s">
        <v>19</v>
      </c>
      <c r="C16" s="9">
        <v>2517</v>
      </c>
      <c r="D16" s="9">
        <v>974</v>
      </c>
      <c r="E16" s="9">
        <v>63</v>
      </c>
      <c r="F16" s="9">
        <v>1480</v>
      </c>
      <c r="G16" t="s">
        <v>32</v>
      </c>
      <c r="H16" t="s">
        <v>32</v>
      </c>
    </row>
    <row r="17" spans="1:8" ht="12" customHeight="1" x14ac:dyDescent="0.2">
      <c r="A17" s="24" t="s">
        <v>32</v>
      </c>
      <c r="B17" s="1" t="s">
        <v>20</v>
      </c>
      <c r="C17" s="9">
        <v>2371</v>
      </c>
      <c r="D17" s="9">
        <v>980</v>
      </c>
      <c r="E17" s="9">
        <v>74</v>
      </c>
      <c r="F17" s="9">
        <v>1317</v>
      </c>
      <c r="G17" t="s">
        <v>32</v>
      </c>
      <c r="H17" t="s">
        <v>32</v>
      </c>
    </row>
    <row r="18" spans="1:8" ht="12" customHeight="1" x14ac:dyDescent="0.2">
      <c r="A18" s="24" t="s">
        <v>32</v>
      </c>
      <c r="B18" s="1" t="s">
        <v>21</v>
      </c>
      <c r="C18" s="9">
        <v>2076</v>
      </c>
      <c r="D18" s="9">
        <v>984</v>
      </c>
      <c r="E18" s="9">
        <v>46</v>
      </c>
      <c r="F18" s="9">
        <v>1046</v>
      </c>
      <c r="G18" t="s">
        <v>32</v>
      </c>
      <c r="H18" t="s">
        <v>32</v>
      </c>
    </row>
    <row r="19" spans="1:8" ht="12" customHeight="1" x14ac:dyDescent="0.2">
      <c r="A19" s="24" t="s">
        <v>32</v>
      </c>
      <c r="B19" s="1" t="s">
        <v>22</v>
      </c>
      <c r="C19" s="9">
        <v>1886</v>
      </c>
      <c r="D19" s="9">
        <v>1380</v>
      </c>
      <c r="E19" s="9">
        <v>28</v>
      </c>
      <c r="F19" s="9">
        <v>478</v>
      </c>
      <c r="G19" t="s">
        <v>32</v>
      </c>
      <c r="H19" t="s">
        <v>32</v>
      </c>
    </row>
    <row r="20" spans="1:8" ht="12" customHeight="1" x14ac:dyDescent="0.2">
      <c r="A20" s="24" t="s">
        <v>32</v>
      </c>
      <c r="B20" s="1" t="s">
        <v>23</v>
      </c>
      <c r="C20" s="9">
        <v>1981</v>
      </c>
      <c r="D20" s="9">
        <v>1775</v>
      </c>
      <c r="E20" s="9">
        <v>26</v>
      </c>
      <c r="F20" s="9">
        <v>180</v>
      </c>
      <c r="G20" t="s">
        <v>32</v>
      </c>
      <c r="H20" t="s">
        <v>32</v>
      </c>
    </row>
    <row r="21" spans="1:8" ht="12" customHeight="1" x14ac:dyDescent="0.2">
      <c r="A21" s="24" t="s">
        <v>32</v>
      </c>
      <c r="B21" s="1" t="s">
        <v>24</v>
      </c>
      <c r="C21" s="9">
        <v>1570</v>
      </c>
      <c r="D21" s="9">
        <v>1450</v>
      </c>
      <c r="E21" s="9">
        <v>16</v>
      </c>
      <c r="F21" s="9">
        <v>104</v>
      </c>
      <c r="G21" t="s">
        <v>32</v>
      </c>
      <c r="H21" t="s">
        <v>32</v>
      </c>
    </row>
    <row r="22" spans="1:8" ht="12" customHeight="1" x14ac:dyDescent="0.2">
      <c r="A22" s="24" t="s">
        <v>32</v>
      </c>
      <c r="B22" s="1" t="s">
        <v>25</v>
      </c>
      <c r="C22" s="9">
        <v>818</v>
      </c>
      <c r="D22" s="9">
        <v>753</v>
      </c>
      <c r="E22" s="9">
        <v>5</v>
      </c>
      <c r="F22" s="9">
        <v>60</v>
      </c>
      <c r="G22" t="s">
        <v>32</v>
      </c>
      <c r="H22" t="s">
        <v>32</v>
      </c>
    </row>
    <row r="23" spans="1:8" ht="12" customHeight="1" x14ac:dyDescent="0.2">
      <c r="A23" s="24" t="s">
        <v>32</v>
      </c>
      <c r="B23" s="1" t="s">
        <v>26</v>
      </c>
      <c r="C23" s="9">
        <v>386</v>
      </c>
      <c r="D23" s="9">
        <v>343</v>
      </c>
      <c r="E23" s="9">
        <v>3</v>
      </c>
      <c r="F23" s="9">
        <v>40</v>
      </c>
      <c r="G23" t="s">
        <v>32</v>
      </c>
      <c r="H23" t="s">
        <v>32</v>
      </c>
    </row>
    <row r="24" spans="1:8" ht="12" customHeight="1" x14ac:dyDescent="0.25">
      <c r="A24" s="24" t="s">
        <v>32</v>
      </c>
      <c r="B24" s="1" t="s">
        <v>27</v>
      </c>
      <c r="C24" s="9">
        <v>233</v>
      </c>
      <c r="D24" s="9">
        <v>192</v>
      </c>
      <c r="E24" s="9">
        <v>3</v>
      </c>
      <c r="F24" s="9">
        <v>38</v>
      </c>
      <c r="G24" t="s">
        <v>32</v>
      </c>
      <c r="H24" t="s">
        <v>32</v>
      </c>
    </row>
    <row r="25" spans="1:8" ht="12" customHeight="1" x14ac:dyDescent="0.2">
      <c r="A25" s="24" t="s">
        <v>32</v>
      </c>
      <c r="B25" s="1" t="s">
        <v>28</v>
      </c>
      <c r="C25" s="9">
        <v>7</v>
      </c>
      <c r="D25" s="9">
        <v>6</v>
      </c>
      <c r="E25" s="9" t="s">
        <v>43</v>
      </c>
      <c r="F25" s="9">
        <v>1</v>
      </c>
      <c r="G25" t="s">
        <v>32</v>
      </c>
      <c r="H25" t="s">
        <v>32</v>
      </c>
    </row>
    <row r="26" spans="1:8" ht="12" customHeight="1" x14ac:dyDescent="0.2">
      <c r="A26" s="25" t="s">
        <v>29</v>
      </c>
      <c r="B26" s="4" t="s">
        <v>32</v>
      </c>
      <c r="C26" s="3">
        <v>16762</v>
      </c>
      <c r="D26" s="3">
        <v>7971</v>
      </c>
      <c r="E26" s="3">
        <v>386</v>
      </c>
      <c r="F26" s="3">
        <v>8405</v>
      </c>
    </row>
    <row r="27" spans="1:8" ht="12" customHeight="1" x14ac:dyDescent="0.2">
      <c r="A27" s="24" t="s">
        <v>32</v>
      </c>
      <c r="B27" s="1" t="s">
        <v>9</v>
      </c>
      <c r="C27" s="9">
        <v>89</v>
      </c>
      <c r="D27" s="9">
        <v>28</v>
      </c>
      <c r="E27" s="9">
        <v>2</v>
      </c>
      <c r="F27" s="9">
        <v>59</v>
      </c>
      <c r="G27" t="s">
        <v>32</v>
      </c>
      <c r="H27" t="s">
        <v>32</v>
      </c>
    </row>
    <row r="28" spans="1:8" ht="12" customHeight="1" x14ac:dyDescent="0.2">
      <c r="A28" s="24" t="s">
        <v>32</v>
      </c>
      <c r="B28" s="1" t="s">
        <v>10</v>
      </c>
      <c r="C28" s="9">
        <v>186</v>
      </c>
      <c r="D28" s="9">
        <v>44</v>
      </c>
      <c r="E28" s="9">
        <v>3</v>
      </c>
      <c r="F28" s="9">
        <v>139</v>
      </c>
      <c r="G28" t="s">
        <v>32</v>
      </c>
      <c r="H28" t="s">
        <v>32</v>
      </c>
    </row>
    <row r="29" spans="1:8" ht="12" customHeight="1" x14ac:dyDescent="0.2">
      <c r="A29" s="24" t="s">
        <v>32</v>
      </c>
      <c r="B29" s="1" t="s">
        <v>11</v>
      </c>
      <c r="C29" s="9">
        <v>323</v>
      </c>
      <c r="D29" s="9">
        <v>83</v>
      </c>
      <c r="E29" s="9">
        <v>7</v>
      </c>
      <c r="F29" s="9">
        <v>233</v>
      </c>
      <c r="G29" t="s">
        <v>32</v>
      </c>
      <c r="H29" t="s">
        <v>32</v>
      </c>
    </row>
    <row r="30" spans="1:8" ht="12" customHeight="1" x14ac:dyDescent="0.2">
      <c r="A30" s="24" t="s">
        <v>32</v>
      </c>
      <c r="B30" s="1" t="s">
        <v>12</v>
      </c>
      <c r="C30" s="9">
        <v>602</v>
      </c>
      <c r="D30" s="9">
        <v>132</v>
      </c>
      <c r="E30" s="9">
        <v>11</v>
      </c>
      <c r="F30" s="9">
        <v>459</v>
      </c>
      <c r="G30" t="s">
        <v>32</v>
      </c>
      <c r="H30" t="s">
        <v>32</v>
      </c>
    </row>
    <row r="31" spans="1:8" ht="12" customHeight="1" x14ac:dyDescent="0.2">
      <c r="A31" s="24" t="s">
        <v>32</v>
      </c>
      <c r="B31" s="1" t="s">
        <v>13</v>
      </c>
      <c r="C31" s="9">
        <v>695</v>
      </c>
      <c r="D31" s="9">
        <v>109</v>
      </c>
      <c r="E31" s="9">
        <v>17</v>
      </c>
      <c r="F31" s="9">
        <v>569</v>
      </c>
      <c r="G31" t="s">
        <v>32</v>
      </c>
      <c r="H31" t="s">
        <v>32</v>
      </c>
    </row>
    <row r="32" spans="1:8" ht="12" customHeight="1" x14ac:dyDescent="0.2">
      <c r="A32" s="24" t="s">
        <v>32</v>
      </c>
      <c r="B32" s="1" t="s">
        <v>14</v>
      </c>
      <c r="C32" s="9">
        <v>1049</v>
      </c>
      <c r="D32" s="9">
        <v>233</v>
      </c>
      <c r="E32" s="9">
        <v>29</v>
      </c>
      <c r="F32" s="9">
        <v>787</v>
      </c>
      <c r="G32" t="s">
        <v>32</v>
      </c>
      <c r="H32" t="s">
        <v>32</v>
      </c>
    </row>
    <row r="33" spans="1:8" ht="12" customHeight="1" x14ac:dyDescent="0.2">
      <c r="A33" s="24" t="s">
        <v>32</v>
      </c>
      <c r="B33" s="1" t="s">
        <v>15</v>
      </c>
      <c r="C33" s="9">
        <v>1435</v>
      </c>
      <c r="D33" s="9">
        <v>407</v>
      </c>
      <c r="E33" s="9">
        <v>43</v>
      </c>
      <c r="F33" s="9">
        <v>985</v>
      </c>
      <c r="G33" t="s">
        <v>32</v>
      </c>
      <c r="H33" t="s">
        <v>32</v>
      </c>
    </row>
    <row r="34" spans="1:8" ht="12" customHeight="1" x14ac:dyDescent="0.2">
      <c r="A34" s="24" t="s">
        <v>32</v>
      </c>
      <c r="B34" s="1" t="s">
        <v>16</v>
      </c>
      <c r="C34" s="9">
        <v>1591</v>
      </c>
      <c r="D34" s="9">
        <v>530</v>
      </c>
      <c r="E34" s="9">
        <v>48</v>
      </c>
      <c r="F34" s="9">
        <v>1013</v>
      </c>
      <c r="G34" t="s">
        <v>32</v>
      </c>
      <c r="H34" t="s">
        <v>32</v>
      </c>
    </row>
    <row r="35" spans="1:8" ht="12" customHeight="1" x14ac:dyDescent="0.2">
      <c r="A35" s="24" t="s">
        <v>32</v>
      </c>
      <c r="B35" s="1" t="s">
        <v>17</v>
      </c>
      <c r="C35" s="9">
        <v>1464</v>
      </c>
      <c r="D35" s="9">
        <v>509</v>
      </c>
      <c r="E35" s="9">
        <v>35</v>
      </c>
      <c r="F35" s="9">
        <v>920</v>
      </c>
      <c r="G35" t="s">
        <v>32</v>
      </c>
      <c r="H35" t="s">
        <v>32</v>
      </c>
    </row>
    <row r="36" spans="1:8" ht="12" customHeight="1" x14ac:dyDescent="0.2">
      <c r="A36" s="24" t="s">
        <v>32</v>
      </c>
      <c r="B36" s="1" t="s">
        <v>18</v>
      </c>
      <c r="C36" s="9">
        <v>1398</v>
      </c>
      <c r="D36" s="9">
        <v>543</v>
      </c>
      <c r="E36" s="9">
        <v>35</v>
      </c>
      <c r="F36" s="9">
        <v>820</v>
      </c>
      <c r="G36" t="s">
        <v>32</v>
      </c>
      <c r="H36" t="s">
        <v>32</v>
      </c>
    </row>
    <row r="37" spans="1:8" ht="12" customHeight="1" x14ac:dyDescent="0.2">
      <c r="A37" s="24" t="s">
        <v>32</v>
      </c>
      <c r="B37" s="1" t="s">
        <v>19</v>
      </c>
      <c r="C37" s="9">
        <v>1367</v>
      </c>
      <c r="D37" s="9">
        <v>573</v>
      </c>
      <c r="E37" s="9">
        <v>39</v>
      </c>
      <c r="F37" s="9">
        <v>755</v>
      </c>
      <c r="G37" t="s">
        <v>32</v>
      </c>
      <c r="H37" t="s">
        <v>32</v>
      </c>
    </row>
    <row r="38" spans="1:8" ht="12" customHeight="1" x14ac:dyDescent="0.2">
      <c r="A38" s="24" t="s">
        <v>32</v>
      </c>
      <c r="B38" s="1" t="s">
        <v>20</v>
      </c>
      <c r="C38" s="9">
        <v>1336</v>
      </c>
      <c r="D38" s="9">
        <v>593</v>
      </c>
      <c r="E38" s="9">
        <v>39</v>
      </c>
      <c r="F38" s="9">
        <v>704</v>
      </c>
      <c r="G38" t="s">
        <v>32</v>
      </c>
      <c r="H38" t="s">
        <v>32</v>
      </c>
    </row>
    <row r="39" spans="1:8" ht="12" customHeight="1" x14ac:dyDescent="0.2">
      <c r="A39" s="24" t="s">
        <v>32</v>
      </c>
      <c r="B39" s="1" t="s">
        <v>21</v>
      </c>
      <c r="C39" s="9">
        <v>1199</v>
      </c>
      <c r="D39" s="9">
        <v>642</v>
      </c>
      <c r="E39" s="9">
        <v>34</v>
      </c>
      <c r="F39" s="9">
        <v>523</v>
      </c>
      <c r="G39" t="s">
        <v>32</v>
      </c>
      <c r="H39" t="s">
        <v>32</v>
      </c>
    </row>
    <row r="40" spans="1:8" ht="12" customHeight="1" x14ac:dyDescent="0.2">
      <c r="A40" s="24" t="s">
        <v>32</v>
      </c>
      <c r="B40" s="1" t="s">
        <v>22</v>
      </c>
      <c r="C40" s="9">
        <v>1100</v>
      </c>
      <c r="D40" s="9">
        <v>898</v>
      </c>
      <c r="E40" s="9">
        <v>14</v>
      </c>
      <c r="F40" s="9">
        <v>188</v>
      </c>
      <c r="G40" t="s">
        <v>32</v>
      </c>
      <c r="H40" t="s">
        <v>32</v>
      </c>
    </row>
    <row r="41" spans="1:8" ht="12" customHeight="1" x14ac:dyDescent="0.2">
      <c r="A41" s="24" t="s">
        <v>32</v>
      </c>
      <c r="B41" s="1" t="s">
        <v>23</v>
      </c>
      <c r="C41" s="9">
        <v>1105</v>
      </c>
      <c r="D41" s="9">
        <v>991</v>
      </c>
      <c r="E41" s="9">
        <v>13</v>
      </c>
      <c r="F41" s="9">
        <v>101</v>
      </c>
      <c r="G41" t="s">
        <v>32</v>
      </c>
      <c r="H41" t="s">
        <v>32</v>
      </c>
    </row>
    <row r="42" spans="1:8" ht="12" customHeight="1" x14ac:dyDescent="0.2">
      <c r="A42" s="24" t="s">
        <v>32</v>
      </c>
      <c r="B42" s="1" t="s">
        <v>24</v>
      </c>
      <c r="C42" s="9">
        <v>880</v>
      </c>
      <c r="D42" s="9">
        <v>807</v>
      </c>
      <c r="E42" s="9">
        <v>12</v>
      </c>
      <c r="F42" s="9">
        <v>61</v>
      </c>
      <c r="G42" t="s">
        <v>32</v>
      </c>
      <c r="H42" t="s">
        <v>32</v>
      </c>
    </row>
    <row r="43" spans="1:8" ht="12" customHeight="1" x14ac:dyDescent="0.2">
      <c r="A43" s="24" t="s">
        <v>32</v>
      </c>
      <c r="B43" s="1" t="s">
        <v>25</v>
      </c>
      <c r="C43" s="9">
        <v>526</v>
      </c>
      <c r="D43" s="9">
        <v>482</v>
      </c>
      <c r="E43" s="9">
        <v>2</v>
      </c>
      <c r="F43" s="9">
        <v>42</v>
      </c>
      <c r="G43" t="s">
        <v>32</v>
      </c>
      <c r="H43" t="s">
        <v>32</v>
      </c>
    </row>
    <row r="44" spans="1:8" ht="12" customHeight="1" x14ac:dyDescent="0.2">
      <c r="A44" s="24" t="s">
        <v>32</v>
      </c>
      <c r="B44" s="1" t="s">
        <v>26</v>
      </c>
      <c r="C44" s="9">
        <v>244</v>
      </c>
      <c r="D44" s="9">
        <v>220</v>
      </c>
      <c r="E44" s="9">
        <v>2</v>
      </c>
      <c r="F44" s="9">
        <v>22</v>
      </c>
      <c r="G44" t="s">
        <v>32</v>
      </c>
      <c r="H44" t="s">
        <v>32</v>
      </c>
    </row>
    <row r="45" spans="1:8" ht="12" customHeight="1" x14ac:dyDescent="0.2">
      <c r="A45" s="24" t="s">
        <v>32</v>
      </c>
      <c r="B45" s="1" t="s">
        <v>27</v>
      </c>
      <c r="C45" s="9">
        <v>168</v>
      </c>
      <c r="D45" s="9">
        <v>143</v>
      </c>
      <c r="E45" s="9">
        <v>1</v>
      </c>
      <c r="F45" s="9">
        <v>24</v>
      </c>
      <c r="G45" t="s">
        <v>32</v>
      </c>
      <c r="H45" t="s">
        <v>32</v>
      </c>
    </row>
    <row r="46" spans="1:8" ht="12" customHeight="1" x14ac:dyDescent="0.2">
      <c r="A46" s="24" t="s">
        <v>32</v>
      </c>
      <c r="B46" s="1" t="s">
        <v>28</v>
      </c>
      <c r="C46" s="9">
        <v>5</v>
      </c>
      <c r="D46" s="9">
        <v>4</v>
      </c>
      <c r="E46" s="9" t="s">
        <v>43</v>
      </c>
      <c r="F46" s="9">
        <v>1</v>
      </c>
      <c r="G46" t="s">
        <v>32</v>
      </c>
      <c r="H46" t="s">
        <v>32</v>
      </c>
    </row>
    <row r="47" spans="1:8" ht="12" customHeight="1" x14ac:dyDescent="0.2">
      <c r="A47" s="25" t="s">
        <v>30</v>
      </c>
      <c r="B47" s="4" t="s">
        <v>32</v>
      </c>
      <c r="C47" s="3">
        <v>13760</v>
      </c>
      <c r="D47" s="3">
        <v>5645</v>
      </c>
      <c r="E47" s="3">
        <v>260</v>
      </c>
      <c r="F47" s="3">
        <v>7855</v>
      </c>
    </row>
    <row r="48" spans="1:8" ht="12" customHeight="1" x14ac:dyDescent="0.2">
      <c r="A48" s="24" t="s">
        <v>32</v>
      </c>
      <c r="B48" s="1" t="s">
        <v>9</v>
      </c>
      <c r="C48" s="9">
        <v>80</v>
      </c>
      <c r="D48" s="9">
        <v>27</v>
      </c>
      <c r="E48" s="9" t="s">
        <v>43</v>
      </c>
      <c r="F48" s="9">
        <v>53</v>
      </c>
      <c r="G48" t="s">
        <v>32</v>
      </c>
      <c r="H48" t="s">
        <v>32</v>
      </c>
    </row>
    <row r="49" spans="1:8" ht="12" customHeight="1" x14ac:dyDescent="0.2">
      <c r="A49" s="24" t="s">
        <v>32</v>
      </c>
      <c r="B49" s="1" t="s">
        <v>10</v>
      </c>
      <c r="C49" s="9">
        <v>181</v>
      </c>
      <c r="D49" s="9">
        <v>40</v>
      </c>
      <c r="E49" s="9">
        <v>4</v>
      </c>
      <c r="F49" s="9">
        <v>137</v>
      </c>
      <c r="G49" t="s">
        <v>32</v>
      </c>
      <c r="H49" t="s">
        <v>32</v>
      </c>
    </row>
    <row r="50" spans="1:8" ht="12" customHeight="1" x14ac:dyDescent="0.2">
      <c r="A50" s="24" t="s">
        <v>32</v>
      </c>
      <c r="B50" s="1" t="s">
        <v>11</v>
      </c>
      <c r="C50" s="9">
        <v>294</v>
      </c>
      <c r="D50" s="9">
        <v>72</v>
      </c>
      <c r="E50" s="9">
        <v>11</v>
      </c>
      <c r="F50" s="9">
        <v>211</v>
      </c>
      <c r="G50" t="s">
        <v>32</v>
      </c>
      <c r="H50" t="s">
        <v>32</v>
      </c>
    </row>
    <row r="51" spans="1:8" ht="12" customHeight="1" x14ac:dyDescent="0.2">
      <c r="A51" s="24" t="s">
        <v>32</v>
      </c>
      <c r="B51" s="1" t="s">
        <v>12</v>
      </c>
      <c r="C51" s="9">
        <v>555</v>
      </c>
      <c r="D51" s="9">
        <v>118</v>
      </c>
      <c r="E51" s="9">
        <v>11</v>
      </c>
      <c r="F51" s="9">
        <v>426</v>
      </c>
      <c r="G51" t="s">
        <v>32</v>
      </c>
      <c r="H51" t="s">
        <v>32</v>
      </c>
    </row>
    <row r="52" spans="1:8" ht="12" customHeight="1" x14ac:dyDescent="0.2">
      <c r="A52" s="24" t="s">
        <v>32</v>
      </c>
      <c r="B52" s="1" t="s">
        <v>13</v>
      </c>
      <c r="C52" s="9">
        <v>681</v>
      </c>
      <c r="D52" s="9">
        <v>127</v>
      </c>
      <c r="E52" s="9">
        <v>13</v>
      </c>
      <c r="F52" s="9">
        <v>541</v>
      </c>
      <c r="G52" t="s">
        <v>32</v>
      </c>
      <c r="H52" t="s">
        <v>32</v>
      </c>
    </row>
    <row r="53" spans="1:8" ht="12" customHeight="1" x14ac:dyDescent="0.2">
      <c r="A53" s="24" t="s">
        <v>32</v>
      </c>
      <c r="B53" s="1" t="s">
        <v>14</v>
      </c>
      <c r="C53" s="9">
        <v>924</v>
      </c>
      <c r="D53" s="9">
        <v>208</v>
      </c>
      <c r="E53" s="9">
        <v>9</v>
      </c>
      <c r="F53" s="9">
        <v>707</v>
      </c>
      <c r="G53" t="s">
        <v>32</v>
      </c>
      <c r="H53" t="s">
        <v>32</v>
      </c>
    </row>
    <row r="54" spans="1:8" ht="12" customHeight="1" x14ac:dyDescent="0.2">
      <c r="A54" s="24" t="s">
        <v>32</v>
      </c>
      <c r="B54" s="1" t="s">
        <v>15</v>
      </c>
      <c r="C54" s="9">
        <v>1279</v>
      </c>
      <c r="D54" s="9">
        <v>369</v>
      </c>
      <c r="E54" s="9">
        <v>29</v>
      </c>
      <c r="F54" s="9">
        <v>881</v>
      </c>
      <c r="G54" t="s">
        <v>32</v>
      </c>
      <c r="H54" t="s">
        <v>32</v>
      </c>
    </row>
    <row r="55" spans="1:8" ht="12" customHeight="1" x14ac:dyDescent="0.2">
      <c r="A55" s="24" t="s">
        <v>32</v>
      </c>
      <c r="B55" s="1" t="s">
        <v>16</v>
      </c>
      <c r="C55" s="9">
        <v>1491</v>
      </c>
      <c r="D55" s="9">
        <v>459</v>
      </c>
      <c r="E55" s="9">
        <v>34</v>
      </c>
      <c r="F55" s="9">
        <v>998</v>
      </c>
      <c r="G55" t="s">
        <v>32</v>
      </c>
      <c r="H55" t="s">
        <v>32</v>
      </c>
    </row>
    <row r="56" spans="1:8" ht="12" customHeight="1" x14ac:dyDescent="0.2">
      <c r="A56" s="24" t="s">
        <v>32</v>
      </c>
      <c r="B56" s="1" t="s">
        <v>17</v>
      </c>
      <c r="C56" s="9">
        <v>1281</v>
      </c>
      <c r="D56" s="9">
        <v>405</v>
      </c>
      <c r="E56" s="9">
        <v>19</v>
      </c>
      <c r="F56" s="9">
        <v>857</v>
      </c>
      <c r="G56" t="s">
        <v>32</v>
      </c>
      <c r="H56" t="s">
        <v>32</v>
      </c>
    </row>
    <row r="57" spans="1:8" ht="12" customHeight="1" x14ac:dyDescent="0.2">
      <c r="A57" s="24" t="s">
        <v>32</v>
      </c>
      <c r="B57" s="1" t="s">
        <v>18</v>
      </c>
      <c r="C57" s="9">
        <v>1079</v>
      </c>
      <c r="D57" s="9">
        <v>336</v>
      </c>
      <c r="E57" s="9">
        <v>22</v>
      </c>
      <c r="F57" s="9">
        <v>721</v>
      </c>
      <c r="G57" t="s">
        <v>32</v>
      </c>
      <c r="H57" t="s">
        <v>32</v>
      </c>
    </row>
    <row r="58" spans="1:8" ht="12" customHeight="1" x14ac:dyDescent="0.2">
      <c r="A58" s="24" t="s">
        <v>32</v>
      </c>
      <c r="B58" s="1" t="s">
        <v>19</v>
      </c>
      <c r="C58" s="9">
        <v>1150</v>
      </c>
      <c r="D58" s="9">
        <v>401</v>
      </c>
      <c r="E58" s="9">
        <v>24</v>
      </c>
      <c r="F58" s="9">
        <v>725</v>
      </c>
      <c r="G58" t="s">
        <v>32</v>
      </c>
      <c r="H58" t="s">
        <v>32</v>
      </c>
    </row>
    <row r="59" spans="1:8" ht="12" customHeight="1" x14ac:dyDescent="0.2">
      <c r="A59" s="24" t="s">
        <v>32</v>
      </c>
      <c r="B59" s="1" t="s">
        <v>20</v>
      </c>
      <c r="C59" s="9">
        <v>1035</v>
      </c>
      <c r="D59" s="9">
        <v>387</v>
      </c>
      <c r="E59" s="9">
        <v>35</v>
      </c>
      <c r="F59" s="9">
        <v>613</v>
      </c>
      <c r="G59" t="s">
        <v>32</v>
      </c>
      <c r="H59" t="s">
        <v>32</v>
      </c>
    </row>
    <row r="60" spans="1:8" ht="12" customHeight="1" x14ac:dyDescent="0.2">
      <c r="A60" s="24" t="s">
        <v>32</v>
      </c>
      <c r="B60" s="1" t="s">
        <v>21</v>
      </c>
      <c r="C60" s="9">
        <v>877</v>
      </c>
      <c r="D60" s="9">
        <v>342</v>
      </c>
      <c r="E60" s="9">
        <v>12</v>
      </c>
      <c r="F60" s="9">
        <v>523</v>
      </c>
      <c r="G60" t="s">
        <v>32</v>
      </c>
      <c r="H60" t="s">
        <v>32</v>
      </c>
    </row>
    <row r="61" spans="1:8" ht="12" customHeight="1" x14ac:dyDescent="0.2">
      <c r="A61" s="24" t="s">
        <v>32</v>
      </c>
      <c r="B61" s="1" t="s">
        <v>22</v>
      </c>
      <c r="C61" s="9">
        <v>786</v>
      </c>
      <c r="D61" s="9">
        <v>482</v>
      </c>
      <c r="E61" s="9">
        <v>14</v>
      </c>
      <c r="F61" s="9">
        <v>290</v>
      </c>
      <c r="G61" t="s">
        <v>32</v>
      </c>
      <c r="H61" t="s">
        <v>32</v>
      </c>
    </row>
    <row r="62" spans="1:8" ht="12" customHeight="1" x14ac:dyDescent="0.2">
      <c r="A62" s="24" t="s">
        <v>32</v>
      </c>
      <c r="B62" s="1" t="s">
        <v>23</v>
      </c>
      <c r="C62" s="9">
        <v>876</v>
      </c>
      <c r="D62" s="9">
        <v>784</v>
      </c>
      <c r="E62" s="9">
        <v>13</v>
      </c>
      <c r="F62" s="9">
        <v>79</v>
      </c>
      <c r="G62" t="s">
        <v>32</v>
      </c>
      <c r="H62" t="s">
        <v>32</v>
      </c>
    </row>
    <row r="63" spans="1:8" ht="12" customHeight="1" x14ac:dyDescent="0.2">
      <c r="A63" s="24" t="s">
        <v>32</v>
      </c>
      <c r="B63" s="1" t="s">
        <v>24</v>
      </c>
      <c r="C63" s="9">
        <v>690</v>
      </c>
      <c r="D63" s="9">
        <v>643</v>
      </c>
      <c r="E63" s="9">
        <v>4</v>
      </c>
      <c r="F63" s="9">
        <v>43</v>
      </c>
      <c r="G63" t="s">
        <v>32</v>
      </c>
      <c r="H63" t="s">
        <v>32</v>
      </c>
    </row>
    <row r="64" spans="1:8" ht="12" customHeight="1" x14ac:dyDescent="0.2">
      <c r="A64" s="24" t="s">
        <v>32</v>
      </c>
      <c r="B64" s="1" t="s">
        <v>25</v>
      </c>
      <c r="C64" s="9">
        <v>292</v>
      </c>
      <c r="D64" s="9">
        <v>271</v>
      </c>
      <c r="E64" s="9">
        <v>3</v>
      </c>
      <c r="F64" s="9">
        <v>18</v>
      </c>
      <c r="G64" t="s">
        <v>32</v>
      </c>
      <c r="H64" t="s">
        <v>32</v>
      </c>
    </row>
    <row r="65" spans="1:31" ht="12" customHeight="1" x14ac:dyDescent="0.2">
      <c r="A65" s="24" t="s">
        <v>32</v>
      </c>
      <c r="B65" s="1" t="s">
        <v>26</v>
      </c>
      <c r="C65" s="9">
        <v>142</v>
      </c>
      <c r="D65" s="9">
        <v>123</v>
      </c>
      <c r="E65" s="9">
        <v>1</v>
      </c>
      <c r="F65" s="9">
        <v>18</v>
      </c>
      <c r="G65" t="s">
        <v>32</v>
      </c>
      <c r="H65" t="s">
        <v>32</v>
      </c>
    </row>
    <row r="66" spans="1:31" ht="12" customHeight="1" x14ac:dyDescent="0.2">
      <c r="A66" s="24" t="s">
        <v>32</v>
      </c>
      <c r="B66" s="1" t="s">
        <v>27</v>
      </c>
      <c r="C66" s="9">
        <v>65</v>
      </c>
      <c r="D66" s="9">
        <v>49</v>
      </c>
      <c r="E66" s="9">
        <v>2</v>
      </c>
      <c r="F66" s="9">
        <v>14</v>
      </c>
      <c r="G66" t="s">
        <v>32</v>
      </c>
      <c r="H66" t="s">
        <v>32</v>
      </c>
    </row>
    <row r="67" spans="1:31" ht="12" customHeight="1" x14ac:dyDescent="0.2">
      <c r="A67" s="26" t="s">
        <v>32</v>
      </c>
      <c r="B67" s="7" t="s">
        <v>28</v>
      </c>
      <c r="C67" s="6">
        <v>2</v>
      </c>
      <c r="D67" s="6">
        <v>2</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782</v>
      </c>
      <c r="D5" s="17">
        <v>415</v>
      </c>
      <c r="E5" s="17">
        <v>42</v>
      </c>
      <c r="F5" s="17">
        <v>325</v>
      </c>
    </row>
    <row r="6" spans="1:31" ht="12" customHeight="1" x14ac:dyDescent="0.2">
      <c r="A6" s="24" t="s">
        <v>32</v>
      </c>
      <c r="B6" s="1" t="s">
        <v>9</v>
      </c>
      <c r="C6" s="9">
        <v>21</v>
      </c>
      <c r="D6" s="9">
        <v>8</v>
      </c>
      <c r="E6" s="9">
        <v>3</v>
      </c>
      <c r="F6" s="9">
        <v>10</v>
      </c>
      <c r="G6" t="s">
        <v>32</v>
      </c>
      <c r="H6" t="s">
        <v>32</v>
      </c>
    </row>
    <row r="7" spans="1:31" ht="12" customHeight="1" x14ac:dyDescent="0.2">
      <c r="A7" s="24" t="s">
        <v>32</v>
      </c>
      <c r="B7" s="1" t="s">
        <v>10</v>
      </c>
      <c r="C7" s="9">
        <v>27</v>
      </c>
      <c r="D7" s="9">
        <v>16</v>
      </c>
      <c r="E7" s="9">
        <v>2</v>
      </c>
      <c r="F7" s="9">
        <v>9</v>
      </c>
      <c r="G7" t="s">
        <v>32</v>
      </c>
      <c r="H7" t="s">
        <v>32</v>
      </c>
    </row>
    <row r="8" spans="1:31" ht="12" customHeight="1" x14ac:dyDescent="0.2">
      <c r="A8" s="24" t="s">
        <v>32</v>
      </c>
      <c r="B8" s="1" t="s">
        <v>11</v>
      </c>
      <c r="C8" s="9">
        <v>45</v>
      </c>
      <c r="D8" s="9">
        <v>16</v>
      </c>
      <c r="E8" s="9">
        <v>4</v>
      </c>
      <c r="F8" s="9">
        <v>25</v>
      </c>
      <c r="G8" t="s">
        <v>32</v>
      </c>
      <c r="H8" t="s">
        <v>32</v>
      </c>
    </row>
    <row r="9" spans="1:31" ht="12" customHeight="1" x14ac:dyDescent="0.2">
      <c r="A9" s="24" t="s">
        <v>32</v>
      </c>
      <c r="B9" s="1" t="s">
        <v>12</v>
      </c>
      <c r="C9" s="9">
        <v>47</v>
      </c>
      <c r="D9" s="9">
        <v>19</v>
      </c>
      <c r="E9" s="9">
        <v>3</v>
      </c>
      <c r="F9" s="9">
        <v>25</v>
      </c>
      <c r="G9" t="s">
        <v>32</v>
      </c>
      <c r="H9" t="s">
        <v>32</v>
      </c>
    </row>
    <row r="10" spans="1:31" ht="12" customHeight="1" x14ac:dyDescent="0.2">
      <c r="A10" s="24" t="s">
        <v>32</v>
      </c>
      <c r="B10" s="1" t="s">
        <v>13</v>
      </c>
      <c r="C10" s="9">
        <v>38</v>
      </c>
      <c r="D10" s="9">
        <v>11</v>
      </c>
      <c r="E10" s="9">
        <v>2</v>
      </c>
      <c r="F10" s="9">
        <v>25</v>
      </c>
      <c r="G10" t="s">
        <v>32</v>
      </c>
      <c r="H10" t="s">
        <v>32</v>
      </c>
    </row>
    <row r="11" spans="1:31" ht="12" customHeight="1" x14ac:dyDescent="0.2">
      <c r="A11" s="24" t="s">
        <v>32</v>
      </c>
      <c r="B11" s="1" t="s">
        <v>14</v>
      </c>
      <c r="C11" s="9">
        <v>53</v>
      </c>
      <c r="D11" s="9">
        <v>22</v>
      </c>
      <c r="E11" s="9">
        <v>2</v>
      </c>
      <c r="F11" s="9">
        <v>29</v>
      </c>
      <c r="G11" t="s">
        <v>32</v>
      </c>
      <c r="H11" t="s">
        <v>32</v>
      </c>
    </row>
    <row r="12" spans="1:31" ht="12" customHeight="1" x14ac:dyDescent="0.2">
      <c r="A12" s="24" t="s">
        <v>32</v>
      </c>
      <c r="B12" s="1" t="s">
        <v>15</v>
      </c>
      <c r="C12" s="9">
        <v>85</v>
      </c>
      <c r="D12" s="9">
        <v>37</v>
      </c>
      <c r="E12" s="9">
        <v>3</v>
      </c>
      <c r="F12" s="9">
        <v>45</v>
      </c>
      <c r="G12" t="s">
        <v>32</v>
      </c>
      <c r="H12" t="s">
        <v>32</v>
      </c>
    </row>
    <row r="13" spans="1:31" ht="12" customHeight="1" x14ac:dyDescent="0.2">
      <c r="A13" s="24" t="s">
        <v>32</v>
      </c>
      <c r="B13" s="1" t="s">
        <v>16</v>
      </c>
      <c r="C13" s="9">
        <v>87</v>
      </c>
      <c r="D13" s="9">
        <v>37</v>
      </c>
      <c r="E13" s="9">
        <v>7</v>
      </c>
      <c r="F13" s="9">
        <v>43</v>
      </c>
      <c r="G13" t="s">
        <v>32</v>
      </c>
      <c r="H13" t="s">
        <v>32</v>
      </c>
    </row>
    <row r="14" spans="1:31" ht="12" customHeight="1" x14ac:dyDescent="0.2">
      <c r="A14" s="24" t="s">
        <v>32</v>
      </c>
      <c r="B14" s="1" t="s">
        <v>17</v>
      </c>
      <c r="C14" s="9">
        <v>73</v>
      </c>
      <c r="D14" s="9">
        <v>36</v>
      </c>
      <c r="E14" s="9">
        <v>1</v>
      </c>
      <c r="F14" s="9">
        <v>36</v>
      </c>
      <c r="G14" t="s">
        <v>32</v>
      </c>
      <c r="H14" t="s">
        <v>32</v>
      </c>
    </row>
    <row r="15" spans="1:31" ht="12" customHeight="1" x14ac:dyDescent="0.2">
      <c r="A15" s="24" t="s">
        <v>32</v>
      </c>
      <c r="B15" s="1" t="s">
        <v>18</v>
      </c>
      <c r="C15" s="9">
        <v>50</v>
      </c>
      <c r="D15" s="9">
        <v>33</v>
      </c>
      <c r="E15" s="9">
        <v>5</v>
      </c>
      <c r="F15" s="9">
        <v>12</v>
      </c>
      <c r="G15" t="s">
        <v>32</v>
      </c>
      <c r="H15" t="s">
        <v>32</v>
      </c>
    </row>
    <row r="16" spans="1:31" ht="12" customHeight="1" x14ac:dyDescent="0.2">
      <c r="A16" s="24" t="s">
        <v>32</v>
      </c>
      <c r="B16" s="1" t="s">
        <v>19</v>
      </c>
      <c r="C16" s="9">
        <v>59</v>
      </c>
      <c r="D16" s="9">
        <v>35</v>
      </c>
      <c r="E16" s="9">
        <v>3</v>
      </c>
      <c r="F16" s="9">
        <v>21</v>
      </c>
      <c r="G16" t="s">
        <v>32</v>
      </c>
      <c r="H16" t="s">
        <v>32</v>
      </c>
    </row>
    <row r="17" spans="1:9" ht="12" customHeight="1" x14ac:dyDescent="0.2">
      <c r="A17" s="24" t="s">
        <v>32</v>
      </c>
      <c r="B17" s="1" t="s">
        <v>20</v>
      </c>
      <c r="C17" s="9">
        <v>44</v>
      </c>
      <c r="D17" s="9">
        <v>23</v>
      </c>
      <c r="E17" s="9">
        <v>6</v>
      </c>
      <c r="F17" s="9">
        <v>15</v>
      </c>
      <c r="G17" t="s">
        <v>32</v>
      </c>
      <c r="H17" t="s">
        <v>32</v>
      </c>
    </row>
    <row r="18" spans="1:9" ht="12" customHeight="1" x14ac:dyDescent="0.2">
      <c r="A18" s="24" t="s">
        <v>32</v>
      </c>
      <c r="B18" s="1" t="s">
        <v>21</v>
      </c>
      <c r="C18" s="9">
        <v>39</v>
      </c>
      <c r="D18" s="9">
        <v>24</v>
      </c>
      <c r="E18" s="9">
        <v>1</v>
      </c>
      <c r="F18" s="9">
        <v>14</v>
      </c>
      <c r="G18" t="s">
        <v>32</v>
      </c>
      <c r="H18" t="s">
        <v>32</v>
      </c>
    </row>
    <row r="19" spans="1:9" ht="12" customHeight="1" x14ac:dyDescent="0.2">
      <c r="A19" s="24" t="s">
        <v>32</v>
      </c>
      <c r="B19" s="1" t="s">
        <v>22</v>
      </c>
      <c r="C19" s="9">
        <v>25</v>
      </c>
      <c r="D19" s="9">
        <v>22</v>
      </c>
      <c r="E19" s="9" t="s">
        <v>43</v>
      </c>
      <c r="F19" s="9">
        <v>3</v>
      </c>
      <c r="G19" t="s">
        <v>32</v>
      </c>
      <c r="H19" t="s">
        <v>32</v>
      </c>
    </row>
    <row r="20" spans="1:9" ht="12" customHeight="1" x14ac:dyDescent="0.2">
      <c r="A20" s="24" t="s">
        <v>32</v>
      </c>
      <c r="B20" s="1" t="s">
        <v>23</v>
      </c>
      <c r="C20" s="9">
        <v>33</v>
      </c>
      <c r="D20" s="9">
        <v>26</v>
      </c>
      <c r="E20" s="9" t="s">
        <v>43</v>
      </c>
      <c r="F20" s="9">
        <v>7</v>
      </c>
      <c r="G20" t="s">
        <v>32</v>
      </c>
      <c r="H20" t="s">
        <v>32</v>
      </c>
    </row>
    <row r="21" spans="1:9" ht="12" customHeight="1" x14ac:dyDescent="0.2">
      <c r="A21" s="24" t="s">
        <v>32</v>
      </c>
      <c r="B21" s="1" t="s">
        <v>24</v>
      </c>
      <c r="C21" s="9">
        <v>28</v>
      </c>
      <c r="D21" s="9">
        <v>25</v>
      </c>
      <c r="E21" s="9" t="s">
        <v>43</v>
      </c>
      <c r="F21" s="9">
        <v>3</v>
      </c>
      <c r="G21" t="s">
        <v>32</v>
      </c>
      <c r="H21" t="s">
        <v>32</v>
      </c>
    </row>
    <row r="22" spans="1:9" ht="12" customHeight="1" x14ac:dyDescent="0.2">
      <c r="A22" s="24" t="s">
        <v>32</v>
      </c>
      <c r="B22" s="1" t="s">
        <v>25</v>
      </c>
      <c r="C22" s="9">
        <v>9</v>
      </c>
      <c r="D22" s="9">
        <v>8</v>
      </c>
      <c r="E22" s="9" t="s">
        <v>43</v>
      </c>
      <c r="F22" s="9">
        <v>1</v>
      </c>
      <c r="G22" t="s">
        <v>32</v>
      </c>
      <c r="H22" t="s">
        <v>32</v>
      </c>
    </row>
    <row r="23" spans="1:9" ht="12" customHeight="1" x14ac:dyDescent="0.2">
      <c r="A23" s="24" t="s">
        <v>32</v>
      </c>
      <c r="B23" s="1" t="s">
        <v>26</v>
      </c>
      <c r="C23" s="9">
        <v>10</v>
      </c>
      <c r="D23" s="9">
        <v>9</v>
      </c>
      <c r="E23" s="9" t="s">
        <v>43</v>
      </c>
      <c r="F23" s="9">
        <v>1</v>
      </c>
      <c r="G23" t="s">
        <v>32</v>
      </c>
      <c r="H23" t="s">
        <v>32</v>
      </c>
    </row>
    <row r="24" spans="1:9" ht="12" customHeight="1" x14ac:dyDescent="0.25">
      <c r="A24" s="24" t="s">
        <v>32</v>
      </c>
      <c r="B24" s="1" t="s">
        <v>27</v>
      </c>
      <c r="C24" s="9">
        <v>9</v>
      </c>
      <c r="D24" s="9">
        <v>8</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398</v>
      </c>
      <c r="D26" s="3">
        <v>215</v>
      </c>
      <c r="E26" s="3">
        <v>26</v>
      </c>
      <c r="F26" s="3">
        <v>157</v>
      </c>
    </row>
    <row r="27" spans="1:9" ht="12" customHeight="1" x14ac:dyDescent="0.2">
      <c r="A27" s="24" t="s">
        <v>32</v>
      </c>
      <c r="B27" s="1" t="s">
        <v>9</v>
      </c>
      <c r="C27" s="9">
        <v>10</v>
      </c>
      <c r="D27" s="9">
        <v>4</v>
      </c>
      <c r="E27" s="9">
        <v>2</v>
      </c>
      <c r="F27" s="9">
        <v>4</v>
      </c>
      <c r="G27" t="s">
        <v>32</v>
      </c>
      <c r="H27" t="s">
        <v>32</v>
      </c>
    </row>
    <row r="28" spans="1:9" ht="12" customHeight="1" x14ac:dyDescent="0.2">
      <c r="A28" s="24" t="s">
        <v>32</v>
      </c>
      <c r="B28" s="1" t="s">
        <v>10</v>
      </c>
      <c r="C28" s="9">
        <v>13</v>
      </c>
      <c r="D28" s="9">
        <v>7</v>
      </c>
      <c r="E28" s="9">
        <v>1</v>
      </c>
      <c r="F28" s="9">
        <v>5</v>
      </c>
      <c r="G28" t="s">
        <v>32</v>
      </c>
      <c r="H28" t="s">
        <v>32</v>
      </c>
    </row>
    <row r="29" spans="1:9" ht="12" customHeight="1" x14ac:dyDescent="0.2">
      <c r="A29" s="24" t="s">
        <v>32</v>
      </c>
      <c r="B29" s="1" t="s">
        <v>11</v>
      </c>
      <c r="C29" s="9">
        <v>21</v>
      </c>
      <c r="D29" s="9">
        <v>7</v>
      </c>
      <c r="E29" s="9">
        <v>2</v>
      </c>
      <c r="F29" s="9">
        <v>12</v>
      </c>
      <c r="G29" t="s">
        <v>32</v>
      </c>
      <c r="H29" t="s">
        <v>32</v>
      </c>
    </row>
    <row r="30" spans="1:9" ht="12" customHeight="1" x14ac:dyDescent="0.2">
      <c r="A30" s="24" t="s">
        <v>32</v>
      </c>
      <c r="B30" s="1" t="s">
        <v>12</v>
      </c>
      <c r="C30" s="9">
        <v>23</v>
      </c>
      <c r="D30" s="9">
        <v>8</v>
      </c>
      <c r="E30" s="9">
        <v>2</v>
      </c>
      <c r="F30" s="9">
        <v>13</v>
      </c>
      <c r="G30" t="s">
        <v>32</v>
      </c>
      <c r="H30" t="s">
        <v>32</v>
      </c>
    </row>
    <row r="31" spans="1:9" ht="12" customHeight="1" x14ac:dyDescent="0.2">
      <c r="A31" s="24" t="s">
        <v>32</v>
      </c>
      <c r="B31" s="1" t="s">
        <v>13</v>
      </c>
      <c r="C31" s="9">
        <v>20</v>
      </c>
      <c r="D31" s="9">
        <v>4</v>
      </c>
      <c r="E31" s="9">
        <v>1</v>
      </c>
      <c r="F31" s="9">
        <v>15</v>
      </c>
      <c r="G31" t="s">
        <v>32</v>
      </c>
      <c r="H31" t="s">
        <v>32</v>
      </c>
    </row>
    <row r="32" spans="1:9" ht="12" customHeight="1" x14ac:dyDescent="0.2">
      <c r="A32" s="24" t="s">
        <v>32</v>
      </c>
      <c r="B32" s="1" t="s">
        <v>14</v>
      </c>
      <c r="C32" s="9">
        <v>29</v>
      </c>
      <c r="D32" s="9">
        <v>12</v>
      </c>
      <c r="E32" s="9">
        <v>1</v>
      </c>
      <c r="F32" s="9">
        <v>16</v>
      </c>
      <c r="G32" t="s">
        <v>32</v>
      </c>
      <c r="H32" t="s">
        <v>32</v>
      </c>
    </row>
    <row r="33" spans="1:9" ht="12" customHeight="1" x14ac:dyDescent="0.2">
      <c r="A33" s="24" t="s">
        <v>32</v>
      </c>
      <c r="B33" s="1" t="s">
        <v>15</v>
      </c>
      <c r="C33" s="9">
        <v>43</v>
      </c>
      <c r="D33" s="9">
        <v>20</v>
      </c>
      <c r="E33" s="9">
        <v>1</v>
      </c>
      <c r="F33" s="9">
        <v>22</v>
      </c>
      <c r="G33" t="s">
        <v>32</v>
      </c>
      <c r="H33" t="s">
        <v>32</v>
      </c>
    </row>
    <row r="34" spans="1:9" ht="12" customHeight="1" x14ac:dyDescent="0.2">
      <c r="A34" s="24" t="s">
        <v>32</v>
      </c>
      <c r="B34" s="1" t="s">
        <v>16</v>
      </c>
      <c r="C34" s="9">
        <v>51</v>
      </c>
      <c r="D34" s="9">
        <v>21</v>
      </c>
      <c r="E34" s="9">
        <v>5</v>
      </c>
      <c r="F34" s="9">
        <v>25</v>
      </c>
      <c r="G34" t="s">
        <v>32</v>
      </c>
      <c r="H34" t="s">
        <v>32</v>
      </c>
    </row>
    <row r="35" spans="1:9" ht="12" customHeight="1" x14ac:dyDescent="0.2">
      <c r="A35" s="24" t="s">
        <v>32</v>
      </c>
      <c r="B35" s="1" t="s">
        <v>17</v>
      </c>
      <c r="C35" s="9">
        <v>33</v>
      </c>
      <c r="D35" s="9">
        <v>21</v>
      </c>
      <c r="E35" s="9" t="s">
        <v>43</v>
      </c>
      <c r="F35" s="9">
        <v>12</v>
      </c>
      <c r="G35" t="s">
        <v>32</v>
      </c>
      <c r="H35" t="s">
        <v>32</v>
      </c>
    </row>
    <row r="36" spans="1:9" ht="12" customHeight="1" x14ac:dyDescent="0.2">
      <c r="A36" s="24" t="s">
        <v>32</v>
      </c>
      <c r="B36" s="1" t="s">
        <v>18</v>
      </c>
      <c r="C36" s="9">
        <v>31</v>
      </c>
      <c r="D36" s="9">
        <v>21</v>
      </c>
      <c r="E36" s="9">
        <v>4</v>
      </c>
      <c r="F36" s="9">
        <v>6</v>
      </c>
      <c r="G36" t="s">
        <v>32</v>
      </c>
      <c r="H36" t="s">
        <v>32</v>
      </c>
    </row>
    <row r="37" spans="1:9" ht="12" customHeight="1" x14ac:dyDescent="0.2">
      <c r="A37" s="24" t="s">
        <v>32</v>
      </c>
      <c r="B37" s="1" t="s">
        <v>19</v>
      </c>
      <c r="C37" s="9">
        <v>30</v>
      </c>
      <c r="D37" s="9">
        <v>15</v>
      </c>
      <c r="E37" s="9">
        <v>3</v>
      </c>
      <c r="F37" s="9">
        <v>12</v>
      </c>
      <c r="G37" t="s">
        <v>32</v>
      </c>
      <c r="H37" t="s">
        <v>32</v>
      </c>
    </row>
    <row r="38" spans="1:9" ht="12" customHeight="1" x14ac:dyDescent="0.2">
      <c r="A38" s="24" t="s">
        <v>32</v>
      </c>
      <c r="B38" s="1" t="s">
        <v>20</v>
      </c>
      <c r="C38" s="9">
        <v>21</v>
      </c>
      <c r="D38" s="9">
        <v>14</v>
      </c>
      <c r="E38" s="9">
        <v>4</v>
      </c>
      <c r="F38" s="9">
        <v>3</v>
      </c>
      <c r="G38" t="s">
        <v>32</v>
      </c>
      <c r="H38" t="s">
        <v>32</v>
      </c>
    </row>
    <row r="39" spans="1:9" ht="12" customHeight="1" x14ac:dyDescent="0.2">
      <c r="A39" s="24" t="s">
        <v>32</v>
      </c>
      <c r="B39" s="1" t="s">
        <v>21</v>
      </c>
      <c r="C39" s="9">
        <v>15</v>
      </c>
      <c r="D39" s="9">
        <v>8</v>
      </c>
      <c r="E39" s="9" t="s">
        <v>43</v>
      </c>
      <c r="F39" s="9">
        <v>7</v>
      </c>
      <c r="G39" t="s">
        <v>32</v>
      </c>
      <c r="H39" t="s">
        <v>32</v>
      </c>
    </row>
    <row r="40" spans="1:9" ht="12" customHeight="1" x14ac:dyDescent="0.2">
      <c r="A40" s="24" t="s">
        <v>32</v>
      </c>
      <c r="B40" s="1" t="s">
        <v>22</v>
      </c>
      <c r="C40" s="9">
        <v>15</v>
      </c>
      <c r="D40" s="9">
        <v>14</v>
      </c>
      <c r="E40" s="9" t="s">
        <v>43</v>
      </c>
      <c r="F40" s="9">
        <v>1</v>
      </c>
      <c r="G40" t="s">
        <v>32</v>
      </c>
      <c r="H40" t="s">
        <v>32</v>
      </c>
    </row>
    <row r="41" spans="1:9" ht="12" customHeight="1" x14ac:dyDescent="0.2">
      <c r="A41" s="24" t="s">
        <v>32</v>
      </c>
      <c r="B41" s="1" t="s">
        <v>23</v>
      </c>
      <c r="C41" s="9">
        <v>14</v>
      </c>
      <c r="D41" s="9">
        <v>12</v>
      </c>
      <c r="E41" s="9" t="s">
        <v>43</v>
      </c>
      <c r="F41" s="9">
        <v>2</v>
      </c>
      <c r="G41" t="s">
        <v>32</v>
      </c>
      <c r="H41" t="s">
        <v>32</v>
      </c>
    </row>
    <row r="42" spans="1:9" ht="12" customHeight="1" x14ac:dyDescent="0.2">
      <c r="A42" s="24" t="s">
        <v>32</v>
      </c>
      <c r="B42" s="1" t="s">
        <v>24</v>
      </c>
      <c r="C42" s="9">
        <v>13</v>
      </c>
      <c r="D42" s="9">
        <v>12</v>
      </c>
      <c r="E42" s="9" t="s">
        <v>43</v>
      </c>
      <c r="F42" s="9">
        <v>1</v>
      </c>
      <c r="G42" t="s">
        <v>32</v>
      </c>
      <c r="H42" t="s">
        <v>32</v>
      </c>
    </row>
    <row r="43" spans="1:9" ht="12" customHeight="1" x14ac:dyDescent="0.2">
      <c r="A43" s="24" t="s">
        <v>32</v>
      </c>
      <c r="B43" s="1" t="s">
        <v>25</v>
      </c>
      <c r="C43" s="9">
        <v>4</v>
      </c>
      <c r="D43" s="9">
        <v>4</v>
      </c>
      <c r="E43" s="9" t="s">
        <v>43</v>
      </c>
      <c r="F43" s="9" t="s">
        <v>43</v>
      </c>
      <c r="G43" t="s">
        <v>32</v>
      </c>
      <c r="H43" t="s">
        <v>32</v>
      </c>
    </row>
    <row r="44" spans="1:9" ht="12" customHeight="1" x14ac:dyDescent="0.2">
      <c r="A44" s="24" t="s">
        <v>32</v>
      </c>
      <c r="B44" s="1" t="s">
        <v>26</v>
      </c>
      <c r="C44" s="9">
        <v>4</v>
      </c>
      <c r="D44" s="9">
        <v>4</v>
      </c>
      <c r="E44" s="9" t="s">
        <v>43</v>
      </c>
      <c r="F44" s="9" t="s">
        <v>43</v>
      </c>
      <c r="G44" t="s">
        <v>32</v>
      </c>
      <c r="H44" t="s">
        <v>32</v>
      </c>
    </row>
    <row r="45" spans="1:9" ht="12" customHeight="1" x14ac:dyDescent="0.2">
      <c r="A45" s="24" t="s">
        <v>32</v>
      </c>
      <c r="B45" s="1" t="s">
        <v>27</v>
      </c>
      <c r="C45" s="9">
        <v>8</v>
      </c>
      <c r="D45" s="9">
        <v>7</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384</v>
      </c>
      <c r="D47" s="3">
        <v>200</v>
      </c>
      <c r="E47" s="3">
        <v>16</v>
      </c>
      <c r="F47" s="3">
        <v>168</v>
      </c>
    </row>
    <row r="48" spans="1:9" ht="12" customHeight="1" x14ac:dyDescent="0.2">
      <c r="A48" s="24" t="s">
        <v>32</v>
      </c>
      <c r="B48" s="1" t="s">
        <v>9</v>
      </c>
      <c r="C48" s="9">
        <v>11</v>
      </c>
      <c r="D48" s="9">
        <v>4</v>
      </c>
      <c r="E48" s="9">
        <v>1</v>
      </c>
      <c r="F48" s="9">
        <v>6</v>
      </c>
      <c r="G48" t="s">
        <v>32</v>
      </c>
      <c r="H48" t="s">
        <v>32</v>
      </c>
    </row>
    <row r="49" spans="1:8" ht="12" customHeight="1" x14ac:dyDescent="0.2">
      <c r="A49" s="24" t="s">
        <v>32</v>
      </c>
      <c r="B49" s="1" t="s">
        <v>10</v>
      </c>
      <c r="C49" s="9">
        <v>14</v>
      </c>
      <c r="D49" s="9">
        <v>9</v>
      </c>
      <c r="E49" s="9">
        <v>1</v>
      </c>
      <c r="F49" s="9">
        <v>4</v>
      </c>
      <c r="G49" t="s">
        <v>32</v>
      </c>
      <c r="H49" t="s">
        <v>32</v>
      </c>
    </row>
    <row r="50" spans="1:8" ht="12" customHeight="1" x14ac:dyDescent="0.2">
      <c r="A50" s="24" t="s">
        <v>32</v>
      </c>
      <c r="B50" s="1" t="s">
        <v>11</v>
      </c>
      <c r="C50" s="9">
        <v>24</v>
      </c>
      <c r="D50" s="9">
        <v>9</v>
      </c>
      <c r="E50" s="9">
        <v>2</v>
      </c>
      <c r="F50" s="9">
        <v>13</v>
      </c>
      <c r="G50" t="s">
        <v>32</v>
      </c>
      <c r="H50" t="s">
        <v>32</v>
      </c>
    </row>
    <row r="51" spans="1:8" ht="12" customHeight="1" x14ac:dyDescent="0.2">
      <c r="A51" s="24" t="s">
        <v>32</v>
      </c>
      <c r="B51" s="1" t="s">
        <v>12</v>
      </c>
      <c r="C51" s="9">
        <v>24</v>
      </c>
      <c r="D51" s="9">
        <v>11</v>
      </c>
      <c r="E51" s="9">
        <v>1</v>
      </c>
      <c r="F51" s="9">
        <v>12</v>
      </c>
      <c r="G51" t="s">
        <v>32</v>
      </c>
      <c r="H51" t="s">
        <v>32</v>
      </c>
    </row>
    <row r="52" spans="1:8" ht="12" customHeight="1" x14ac:dyDescent="0.2">
      <c r="A52" s="24" t="s">
        <v>32</v>
      </c>
      <c r="B52" s="1" t="s">
        <v>13</v>
      </c>
      <c r="C52" s="9">
        <v>18</v>
      </c>
      <c r="D52" s="9">
        <v>7</v>
      </c>
      <c r="E52" s="9">
        <v>1</v>
      </c>
      <c r="F52" s="9">
        <v>10</v>
      </c>
      <c r="G52" t="s">
        <v>32</v>
      </c>
      <c r="H52" t="s">
        <v>32</v>
      </c>
    </row>
    <row r="53" spans="1:8" ht="12" customHeight="1" x14ac:dyDescent="0.2">
      <c r="A53" s="24" t="s">
        <v>32</v>
      </c>
      <c r="B53" s="1" t="s">
        <v>14</v>
      </c>
      <c r="C53" s="9">
        <v>24</v>
      </c>
      <c r="D53" s="9">
        <v>10</v>
      </c>
      <c r="E53" s="9">
        <v>1</v>
      </c>
      <c r="F53" s="9">
        <v>13</v>
      </c>
      <c r="G53" t="s">
        <v>32</v>
      </c>
      <c r="H53" t="s">
        <v>32</v>
      </c>
    </row>
    <row r="54" spans="1:8" ht="12" customHeight="1" x14ac:dyDescent="0.2">
      <c r="A54" s="24" t="s">
        <v>32</v>
      </c>
      <c r="B54" s="1" t="s">
        <v>15</v>
      </c>
      <c r="C54" s="9">
        <v>42</v>
      </c>
      <c r="D54" s="9">
        <v>17</v>
      </c>
      <c r="E54" s="9">
        <v>2</v>
      </c>
      <c r="F54" s="9">
        <v>23</v>
      </c>
      <c r="G54" t="s">
        <v>32</v>
      </c>
      <c r="H54" t="s">
        <v>32</v>
      </c>
    </row>
    <row r="55" spans="1:8" ht="12" customHeight="1" x14ac:dyDescent="0.2">
      <c r="A55" s="24" t="s">
        <v>32</v>
      </c>
      <c r="B55" s="1" t="s">
        <v>16</v>
      </c>
      <c r="C55" s="9">
        <v>36</v>
      </c>
      <c r="D55" s="9">
        <v>16</v>
      </c>
      <c r="E55" s="9">
        <v>2</v>
      </c>
      <c r="F55" s="9">
        <v>18</v>
      </c>
      <c r="G55" t="s">
        <v>32</v>
      </c>
      <c r="H55" t="s">
        <v>32</v>
      </c>
    </row>
    <row r="56" spans="1:8" ht="12" customHeight="1" x14ac:dyDescent="0.2">
      <c r="A56" s="24" t="s">
        <v>32</v>
      </c>
      <c r="B56" s="1" t="s">
        <v>17</v>
      </c>
      <c r="C56" s="9">
        <v>40</v>
      </c>
      <c r="D56" s="9">
        <v>15</v>
      </c>
      <c r="E56" s="9">
        <v>1</v>
      </c>
      <c r="F56" s="9">
        <v>24</v>
      </c>
      <c r="G56" t="s">
        <v>32</v>
      </c>
      <c r="H56" t="s">
        <v>32</v>
      </c>
    </row>
    <row r="57" spans="1:8" ht="12" customHeight="1" x14ac:dyDescent="0.2">
      <c r="A57" s="24" t="s">
        <v>32</v>
      </c>
      <c r="B57" s="1" t="s">
        <v>18</v>
      </c>
      <c r="C57" s="9">
        <v>19</v>
      </c>
      <c r="D57" s="9">
        <v>12</v>
      </c>
      <c r="E57" s="9">
        <v>1</v>
      </c>
      <c r="F57" s="9">
        <v>6</v>
      </c>
      <c r="G57" t="s">
        <v>32</v>
      </c>
      <c r="H57" t="s">
        <v>32</v>
      </c>
    </row>
    <row r="58" spans="1:8" ht="12" customHeight="1" x14ac:dyDescent="0.2">
      <c r="A58" s="24" t="s">
        <v>32</v>
      </c>
      <c r="B58" s="1" t="s">
        <v>19</v>
      </c>
      <c r="C58" s="9">
        <v>29</v>
      </c>
      <c r="D58" s="9">
        <v>20</v>
      </c>
      <c r="E58" s="9" t="s">
        <v>43</v>
      </c>
      <c r="F58" s="9">
        <v>9</v>
      </c>
      <c r="G58" t="s">
        <v>32</v>
      </c>
      <c r="H58" t="s">
        <v>32</v>
      </c>
    </row>
    <row r="59" spans="1:8" ht="12" customHeight="1" x14ac:dyDescent="0.2">
      <c r="A59" s="24" t="s">
        <v>32</v>
      </c>
      <c r="B59" s="1" t="s">
        <v>20</v>
      </c>
      <c r="C59" s="9">
        <v>23</v>
      </c>
      <c r="D59" s="9">
        <v>9</v>
      </c>
      <c r="E59" s="9">
        <v>2</v>
      </c>
      <c r="F59" s="9">
        <v>12</v>
      </c>
      <c r="G59" t="s">
        <v>32</v>
      </c>
      <c r="H59" t="s">
        <v>32</v>
      </c>
    </row>
    <row r="60" spans="1:8" ht="12" customHeight="1" x14ac:dyDescent="0.2">
      <c r="A60" s="24" t="s">
        <v>32</v>
      </c>
      <c r="B60" s="1" t="s">
        <v>21</v>
      </c>
      <c r="C60" s="9">
        <v>24</v>
      </c>
      <c r="D60" s="9">
        <v>16</v>
      </c>
      <c r="E60" s="9">
        <v>1</v>
      </c>
      <c r="F60" s="9">
        <v>7</v>
      </c>
      <c r="G60" t="s">
        <v>32</v>
      </c>
      <c r="H60" t="s">
        <v>32</v>
      </c>
    </row>
    <row r="61" spans="1:8" ht="12" customHeight="1" x14ac:dyDescent="0.2">
      <c r="A61" s="24" t="s">
        <v>32</v>
      </c>
      <c r="B61" s="1" t="s">
        <v>22</v>
      </c>
      <c r="C61" s="9">
        <v>10</v>
      </c>
      <c r="D61" s="9">
        <v>8</v>
      </c>
      <c r="E61" s="9" t="s">
        <v>43</v>
      </c>
      <c r="F61" s="9">
        <v>2</v>
      </c>
      <c r="G61" t="s">
        <v>32</v>
      </c>
      <c r="H61" t="s">
        <v>32</v>
      </c>
    </row>
    <row r="62" spans="1:8" ht="12" customHeight="1" x14ac:dyDescent="0.2">
      <c r="A62" s="24" t="s">
        <v>32</v>
      </c>
      <c r="B62" s="1" t="s">
        <v>23</v>
      </c>
      <c r="C62" s="9">
        <v>19</v>
      </c>
      <c r="D62" s="9">
        <v>14</v>
      </c>
      <c r="E62" s="9" t="s">
        <v>43</v>
      </c>
      <c r="F62" s="9">
        <v>5</v>
      </c>
      <c r="G62" t="s">
        <v>32</v>
      </c>
      <c r="H62" t="s">
        <v>32</v>
      </c>
    </row>
    <row r="63" spans="1:8" ht="12" customHeight="1" x14ac:dyDescent="0.2">
      <c r="A63" s="24" t="s">
        <v>32</v>
      </c>
      <c r="B63" s="1" t="s">
        <v>24</v>
      </c>
      <c r="C63" s="9">
        <v>15</v>
      </c>
      <c r="D63" s="9">
        <v>13</v>
      </c>
      <c r="E63" s="9" t="s">
        <v>43</v>
      </c>
      <c r="F63" s="9">
        <v>2</v>
      </c>
      <c r="G63" t="s">
        <v>32</v>
      </c>
      <c r="H63" t="s">
        <v>32</v>
      </c>
    </row>
    <row r="64" spans="1:8" ht="12" customHeight="1" x14ac:dyDescent="0.2">
      <c r="A64" s="24" t="s">
        <v>32</v>
      </c>
      <c r="B64" s="1" t="s">
        <v>25</v>
      </c>
      <c r="C64" s="9">
        <v>5</v>
      </c>
      <c r="D64" s="9">
        <v>4</v>
      </c>
      <c r="E64" s="9" t="s">
        <v>43</v>
      </c>
      <c r="F64" s="9">
        <v>1</v>
      </c>
      <c r="G64" t="s">
        <v>32</v>
      </c>
      <c r="H64" t="s">
        <v>32</v>
      </c>
    </row>
    <row r="65" spans="1:31" ht="12" customHeight="1" x14ac:dyDescent="0.2">
      <c r="A65" s="24" t="s">
        <v>32</v>
      </c>
      <c r="B65" s="1" t="s">
        <v>26</v>
      </c>
      <c r="C65" s="9">
        <v>6</v>
      </c>
      <c r="D65" s="9">
        <v>5</v>
      </c>
      <c r="E65" s="9" t="s">
        <v>43</v>
      </c>
      <c r="F65" s="9">
        <v>1</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314</v>
      </c>
      <c r="D5" s="17">
        <v>134</v>
      </c>
      <c r="E5" s="17">
        <v>8</v>
      </c>
      <c r="F5" s="17">
        <v>172</v>
      </c>
    </row>
    <row r="6" spans="1:31" ht="12" customHeight="1" x14ac:dyDescent="0.2">
      <c r="A6" s="24" t="s">
        <v>32</v>
      </c>
      <c r="B6" s="1" t="s">
        <v>9</v>
      </c>
      <c r="C6" s="9" t="s">
        <v>43</v>
      </c>
      <c r="D6" s="9" t="s">
        <v>43</v>
      </c>
      <c r="E6" s="9" t="s">
        <v>43</v>
      </c>
      <c r="F6" s="9" t="s">
        <v>43</v>
      </c>
      <c r="G6" t="s">
        <v>32</v>
      </c>
      <c r="H6" t="s">
        <v>32</v>
      </c>
      <c r="I6" t="s">
        <v>32</v>
      </c>
    </row>
    <row r="7" spans="1:31" ht="12" customHeight="1" x14ac:dyDescent="0.2">
      <c r="A7" s="24" t="s">
        <v>32</v>
      </c>
      <c r="B7" s="1" t="s">
        <v>10</v>
      </c>
      <c r="C7" s="9">
        <v>2</v>
      </c>
      <c r="D7" s="9">
        <v>1</v>
      </c>
      <c r="E7" s="9" t="s">
        <v>43</v>
      </c>
      <c r="F7" s="9">
        <v>1</v>
      </c>
      <c r="G7" t="s">
        <v>32</v>
      </c>
      <c r="H7" t="s">
        <v>32</v>
      </c>
    </row>
    <row r="8" spans="1:31" ht="12" customHeight="1" x14ac:dyDescent="0.2">
      <c r="A8" s="24" t="s">
        <v>32</v>
      </c>
      <c r="B8" s="1" t="s">
        <v>11</v>
      </c>
      <c r="C8" s="9">
        <v>14</v>
      </c>
      <c r="D8" s="9">
        <v>5</v>
      </c>
      <c r="E8" s="9" t="s">
        <v>43</v>
      </c>
      <c r="F8" s="9">
        <v>9</v>
      </c>
      <c r="G8" t="s">
        <v>32</v>
      </c>
      <c r="H8" t="s">
        <v>32</v>
      </c>
    </row>
    <row r="9" spans="1:31" ht="12" customHeight="1" x14ac:dyDescent="0.2">
      <c r="A9" s="24" t="s">
        <v>32</v>
      </c>
      <c r="B9" s="1" t="s">
        <v>12</v>
      </c>
      <c r="C9" s="9">
        <v>25</v>
      </c>
      <c r="D9" s="9">
        <v>7</v>
      </c>
      <c r="E9" s="9">
        <v>1</v>
      </c>
      <c r="F9" s="9">
        <v>17</v>
      </c>
      <c r="G9" t="s">
        <v>32</v>
      </c>
      <c r="H9" t="s">
        <v>32</v>
      </c>
    </row>
    <row r="10" spans="1:31" ht="12" customHeight="1" x14ac:dyDescent="0.2">
      <c r="A10" s="24" t="s">
        <v>32</v>
      </c>
      <c r="B10" s="1" t="s">
        <v>13</v>
      </c>
      <c r="C10" s="9">
        <v>22</v>
      </c>
      <c r="D10" s="9">
        <v>6</v>
      </c>
      <c r="E10" s="9" t="s">
        <v>43</v>
      </c>
      <c r="F10" s="9">
        <v>16</v>
      </c>
      <c r="G10" t="s">
        <v>32</v>
      </c>
      <c r="H10" t="s">
        <v>32</v>
      </c>
    </row>
    <row r="11" spans="1:31" ht="12" customHeight="1" x14ac:dyDescent="0.2">
      <c r="A11" s="24" t="s">
        <v>32</v>
      </c>
      <c r="B11" s="1" t="s">
        <v>14</v>
      </c>
      <c r="C11" s="9">
        <v>24</v>
      </c>
      <c r="D11" s="9">
        <v>2</v>
      </c>
      <c r="E11" s="9">
        <v>2</v>
      </c>
      <c r="F11" s="9">
        <v>20</v>
      </c>
      <c r="G11" t="s">
        <v>32</v>
      </c>
      <c r="H11" t="s">
        <v>32</v>
      </c>
    </row>
    <row r="12" spans="1:31" ht="12" customHeight="1" x14ac:dyDescent="0.2">
      <c r="A12" s="24" t="s">
        <v>32</v>
      </c>
      <c r="B12" s="1" t="s">
        <v>15</v>
      </c>
      <c r="C12" s="9">
        <v>28</v>
      </c>
      <c r="D12" s="9">
        <v>7</v>
      </c>
      <c r="E12" s="9">
        <v>1</v>
      </c>
      <c r="F12" s="9">
        <v>20</v>
      </c>
      <c r="G12" t="s">
        <v>32</v>
      </c>
      <c r="H12" t="s">
        <v>32</v>
      </c>
    </row>
    <row r="13" spans="1:31" ht="12" customHeight="1" x14ac:dyDescent="0.2">
      <c r="A13" s="24" t="s">
        <v>32</v>
      </c>
      <c r="B13" s="1" t="s">
        <v>16</v>
      </c>
      <c r="C13" s="9">
        <v>35</v>
      </c>
      <c r="D13" s="9">
        <v>9</v>
      </c>
      <c r="E13" s="9">
        <v>1</v>
      </c>
      <c r="F13" s="9">
        <v>25</v>
      </c>
      <c r="G13" t="s">
        <v>32</v>
      </c>
      <c r="H13" t="s">
        <v>32</v>
      </c>
    </row>
    <row r="14" spans="1:31" ht="12" customHeight="1" x14ac:dyDescent="0.2">
      <c r="A14" s="24" t="s">
        <v>32</v>
      </c>
      <c r="B14" s="1" t="s">
        <v>17</v>
      </c>
      <c r="C14" s="9">
        <v>18</v>
      </c>
      <c r="D14" s="9">
        <v>7</v>
      </c>
      <c r="E14" s="9" t="s">
        <v>43</v>
      </c>
      <c r="F14" s="9">
        <v>11</v>
      </c>
      <c r="G14" t="s">
        <v>32</v>
      </c>
      <c r="H14" t="s">
        <v>32</v>
      </c>
    </row>
    <row r="15" spans="1:31" ht="12" customHeight="1" x14ac:dyDescent="0.2">
      <c r="A15" s="24" t="s">
        <v>32</v>
      </c>
      <c r="B15" s="1" t="s">
        <v>18</v>
      </c>
      <c r="C15" s="9">
        <v>26</v>
      </c>
      <c r="D15" s="9">
        <v>9</v>
      </c>
      <c r="E15" s="9" t="s">
        <v>43</v>
      </c>
      <c r="F15" s="9">
        <v>17</v>
      </c>
      <c r="G15" t="s">
        <v>32</v>
      </c>
      <c r="H15" t="s">
        <v>32</v>
      </c>
    </row>
    <row r="16" spans="1:31" ht="12" customHeight="1" x14ac:dyDescent="0.2">
      <c r="A16" s="24" t="s">
        <v>32</v>
      </c>
      <c r="B16" s="1" t="s">
        <v>19</v>
      </c>
      <c r="C16" s="9">
        <v>10</v>
      </c>
      <c r="D16" s="9">
        <v>4</v>
      </c>
      <c r="E16" s="9" t="s">
        <v>43</v>
      </c>
      <c r="F16" s="9">
        <v>6</v>
      </c>
      <c r="G16" t="s">
        <v>32</v>
      </c>
      <c r="H16" t="s">
        <v>32</v>
      </c>
    </row>
    <row r="17" spans="1:9" ht="12" customHeight="1" x14ac:dyDescent="0.2">
      <c r="A17" s="24" t="s">
        <v>32</v>
      </c>
      <c r="B17" s="1" t="s">
        <v>20</v>
      </c>
      <c r="C17" s="9">
        <v>18</v>
      </c>
      <c r="D17" s="9">
        <v>6</v>
      </c>
      <c r="E17" s="9" t="s">
        <v>43</v>
      </c>
      <c r="F17" s="9">
        <v>12</v>
      </c>
      <c r="G17" t="s">
        <v>32</v>
      </c>
      <c r="H17" t="s">
        <v>32</v>
      </c>
    </row>
    <row r="18" spans="1:9" ht="12" customHeight="1" x14ac:dyDescent="0.2">
      <c r="A18" s="24" t="s">
        <v>32</v>
      </c>
      <c r="B18" s="1" t="s">
        <v>21</v>
      </c>
      <c r="C18" s="9">
        <v>18</v>
      </c>
      <c r="D18" s="9">
        <v>6</v>
      </c>
      <c r="E18" s="9">
        <v>1</v>
      </c>
      <c r="F18" s="9">
        <v>11</v>
      </c>
      <c r="G18" t="s">
        <v>32</v>
      </c>
      <c r="H18" t="s">
        <v>32</v>
      </c>
    </row>
    <row r="19" spans="1:9" ht="12" customHeight="1" x14ac:dyDescent="0.2">
      <c r="A19" s="24" t="s">
        <v>32</v>
      </c>
      <c r="B19" s="1" t="s">
        <v>22</v>
      </c>
      <c r="C19" s="9">
        <v>17</v>
      </c>
      <c r="D19" s="9">
        <v>14</v>
      </c>
      <c r="E19" s="9" t="s">
        <v>43</v>
      </c>
      <c r="F19" s="9">
        <v>3</v>
      </c>
      <c r="G19" t="s">
        <v>32</v>
      </c>
      <c r="H19" t="s">
        <v>32</v>
      </c>
    </row>
    <row r="20" spans="1:9" ht="12" customHeight="1" x14ac:dyDescent="0.2">
      <c r="A20" s="24" t="s">
        <v>32</v>
      </c>
      <c r="B20" s="1" t="s">
        <v>23</v>
      </c>
      <c r="C20" s="9">
        <v>18</v>
      </c>
      <c r="D20" s="9">
        <v>15</v>
      </c>
      <c r="E20" s="9" t="s">
        <v>43</v>
      </c>
      <c r="F20" s="9">
        <v>3</v>
      </c>
      <c r="G20" t="s">
        <v>32</v>
      </c>
      <c r="H20" t="s">
        <v>32</v>
      </c>
    </row>
    <row r="21" spans="1:9" ht="12" customHeight="1" x14ac:dyDescent="0.2">
      <c r="A21" s="24" t="s">
        <v>32</v>
      </c>
      <c r="B21" s="1" t="s">
        <v>24</v>
      </c>
      <c r="C21" s="9">
        <v>18</v>
      </c>
      <c r="D21" s="9">
        <v>18</v>
      </c>
      <c r="E21" s="9" t="s">
        <v>43</v>
      </c>
      <c r="F21" s="9" t="s">
        <v>43</v>
      </c>
      <c r="G21" t="s">
        <v>32</v>
      </c>
      <c r="H21" t="s">
        <v>32</v>
      </c>
    </row>
    <row r="22" spans="1:9" ht="12" customHeight="1" x14ac:dyDescent="0.2">
      <c r="A22" s="24" t="s">
        <v>32</v>
      </c>
      <c r="B22" s="1" t="s">
        <v>25</v>
      </c>
      <c r="C22" s="9">
        <v>10</v>
      </c>
      <c r="D22" s="9">
        <v>8</v>
      </c>
      <c r="E22" s="9">
        <v>1</v>
      </c>
      <c r="F22" s="9">
        <v>1</v>
      </c>
      <c r="G22" t="s">
        <v>32</v>
      </c>
      <c r="H22" t="s">
        <v>32</v>
      </c>
    </row>
    <row r="23" spans="1:9" ht="12" customHeight="1" x14ac:dyDescent="0.2">
      <c r="A23" s="24" t="s">
        <v>32</v>
      </c>
      <c r="B23" s="1" t="s">
        <v>26</v>
      </c>
      <c r="C23" s="9">
        <v>9</v>
      </c>
      <c r="D23" s="9">
        <v>8</v>
      </c>
      <c r="E23" s="9">
        <v>1</v>
      </c>
      <c r="F23" s="9" t="s">
        <v>43</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142</v>
      </c>
      <c r="D26" s="3">
        <v>60</v>
      </c>
      <c r="E26" s="3">
        <v>2</v>
      </c>
      <c r="F26" s="3">
        <v>80</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t="s">
        <v>43</v>
      </c>
      <c r="D28" s="9" t="s">
        <v>43</v>
      </c>
      <c r="E28" s="9" t="s">
        <v>43</v>
      </c>
      <c r="F28" s="9" t="s">
        <v>43</v>
      </c>
      <c r="G28" t="s">
        <v>32</v>
      </c>
      <c r="H28" t="s">
        <v>32</v>
      </c>
      <c r="I28" t="s">
        <v>32</v>
      </c>
    </row>
    <row r="29" spans="1:9" ht="12" customHeight="1" x14ac:dyDescent="0.2">
      <c r="A29" s="24" t="s">
        <v>32</v>
      </c>
      <c r="B29" s="1" t="s">
        <v>11</v>
      </c>
      <c r="C29" s="9">
        <v>7</v>
      </c>
      <c r="D29" s="9">
        <v>4</v>
      </c>
      <c r="E29" s="9" t="s">
        <v>43</v>
      </c>
      <c r="F29" s="9">
        <v>3</v>
      </c>
      <c r="G29" t="s">
        <v>32</v>
      </c>
      <c r="H29" t="s">
        <v>32</v>
      </c>
    </row>
    <row r="30" spans="1:9" ht="12" customHeight="1" x14ac:dyDescent="0.2">
      <c r="A30" s="24" t="s">
        <v>32</v>
      </c>
      <c r="B30" s="1" t="s">
        <v>12</v>
      </c>
      <c r="C30" s="9">
        <v>16</v>
      </c>
      <c r="D30" s="9">
        <v>5</v>
      </c>
      <c r="E30" s="9">
        <v>1</v>
      </c>
      <c r="F30" s="9">
        <v>10</v>
      </c>
      <c r="G30" t="s">
        <v>32</v>
      </c>
      <c r="H30" t="s">
        <v>32</v>
      </c>
    </row>
    <row r="31" spans="1:9" ht="12" customHeight="1" x14ac:dyDescent="0.2">
      <c r="A31" s="24" t="s">
        <v>32</v>
      </c>
      <c r="B31" s="1" t="s">
        <v>13</v>
      </c>
      <c r="C31" s="9">
        <v>12</v>
      </c>
      <c r="D31" s="9">
        <v>1</v>
      </c>
      <c r="E31" s="9" t="s">
        <v>43</v>
      </c>
      <c r="F31" s="9">
        <v>11</v>
      </c>
      <c r="G31" t="s">
        <v>32</v>
      </c>
      <c r="H31" t="s">
        <v>32</v>
      </c>
    </row>
    <row r="32" spans="1:9" ht="12" customHeight="1" x14ac:dyDescent="0.2">
      <c r="A32" s="24" t="s">
        <v>32</v>
      </c>
      <c r="B32" s="1" t="s">
        <v>14</v>
      </c>
      <c r="C32" s="9">
        <v>9</v>
      </c>
      <c r="D32" s="9">
        <v>1</v>
      </c>
      <c r="E32" s="9" t="s">
        <v>43</v>
      </c>
      <c r="F32" s="9">
        <v>8</v>
      </c>
      <c r="G32" t="s">
        <v>32</v>
      </c>
      <c r="H32" t="s">
        <v>32</v>
      </c>
    </row>
    <row r="33" spans="1:9" ht="12" customHeight="1" x14ac:dyDescent="0.2">
      <c r="A33" s="24" t="s">
        <v>32</v>
      </c>
      <c r="B33" s="1" t="s">
        <v>15</v>
      </c>
      <c r="C33" s="9">
        <v>12</v>
      </c>
      <c r="D33" s="9">
        <v>2</v>
      </c>
      <c r="E33" s="9" t="s">
        <v>43</v>
      </c>
      <c r="F33" s="9">
        <v>10</v>
      </c>
      <c r="G33" t="s">
        <v>32</v>
      </c>
      <c r="H33" t="s">
        <v>32</v>
      </c>
    </row>
    <row r="34" spans="1:9" ht="12" customHeight="1" x14ac:dyDescent="0.2">
      <c r="A34" s="24" t="s">
        <v>32</v>
      </c>
      <c r="B34" s="1" t="s">
        <v>16</v>
      </c>
      <c r="C34" s="9">
        <v>18</v>
      </c>
      <c r="D34" s="9">
        <v>6</v>
      </c>
      <c r="E34" s="9" t="s">
        <v>43</v>
      </c>
      <c r="F34" s="9">
        <v>12</v>
      </c>
      <c r="G34" t="s">
        <v>32</v>
      </c>
      <c r="H34" t="s">
        <v>32</v>
      </c>
    </row>
    <row r="35" spans="1:9" ht="12" customHeight="1" x14ac:dyDescent="0.2">
      <c r="A35" s="24" t="s">
        <v>32</v>
      </c>
      <c r="B35" s="1" t="s">
        <v>17</v>
      </c>
      <c r="C35" s="9">
        <v>10</v>
      </c>
      <c r="D35" s="9">
        <v>3</v>
      </c>
      <c r="E35" s="9" t="s">
        <v>43</v>
      </c>
      <c r="F35" s="9">
        <v>7</v>
      </c>
      <c r="G35" t="s">
        <v>32</v>
      </c>
      <c r="H35" t="s">
        <v>32</v>
      </c>
    </row>
    <row r="36" spans="1:9" ht="12" customHeight="1" x14ac:dyDescent="0.2">
      <c r="A36" s="24" t="s">
        <v>32</v>
      </c>
      <c r="B36" s="1" t="s">
        <v>18</v>
      </c>
      <c r="C36" s="9">
        <v>10</v>
      </c>
      <c r="D36" s="9">
        <v>5</v>
      </c>
      <c r="E36" s="9" t="s">
        <v>43</v>
      </c>
      <c r="F36" s="9">
        <v>5</v>
      </c>
      <c r="G36" t="s">
        <v>32</v>
      </c>
      <c r="H36" t="s">
        <v>32</v>
      </c>
    </row>
    <row r="37" spans="1:9" ht="12" customHeight="1" x14ac:dyDescent="0.2">
      <c r="A37" s="24" t="s">
        <v>32</v>
      </c>
      <c r="B37" s="1" t="s">
        <v>19</v>
      </c>
      <c r="C37" s="9">
        <v>6</v>
      </c>
      <c r="D37" s="9">
        <v>3</v>
      </c>
      <c r="E37" s="9" t="s">
        <v>43</v>
      </c>
      <c r="F37" s="9">
        <v>3</v>
      </c>
      <c r="G37" t="s">
        <v>32</v>
      </c>
      <c r="H37" t="s">
        <v>32</v>
      </c>
    </row>
    <row r="38" spans="1:9" ht="12" customHeight="1" x14ac:dyDescent="0.2">
      <c r="A38" s="24" t="s">
        <v>32</v>
      </c>
      <c r="B38" s="1" t="s">
        <v>20</v>
      </c>
      <c r="C38" s="9">
        <v>10</v>
      </c>
      <c r="D38" s="9">
        <v>3</v>
      </c>
      <c r="E38" s="9" t="s">
        <v>43</v>
      </c>
      <c r="F38" s="9">
        <v>7</v>
      </c>
      <c r="G38" t="s">
        <v>32</v>
      </c>
      <c r="H38" t="s">
        <v>32</v>
      </c>
    </row>
    <row r="39" spans="1:9" ht="12" customHeight="1" x14ac:dyDescent="0.2">
      <c r="A39" s="24" t="s">
        <v>32</v>
      </c>
      <c r="B39" s="1" t="s">
        <v>21</v>
      </c>
      <c r="C39" s="9">
        <v>6</v>
      </c>
      <c r="D39" s="9">
        <v>5</v>
      </c>
      <c r="E39" s="9" t="s">
        <v>43</v>
      </c>
      <c r="F39" s="9">
        <v>1</v>
      </c>
      <c r="G39" t="s">
        <v>32</v>
      </c>
      <c r="H39" t="s">
        <v>32</v>
      </c>
    </row>
    <row r="40" spans="1:9" ht="12" customHeight="1" x14ac:dyDescent="0.2">
      <c r="A40" s="24" t="s">
        <v>32</v>
      </c>
      <c r="B40" s="1" t="s">
        <v>22</v>
      </c>
      <c r="C40" s="9">
        <v>7</v>
      </c>
      <c r="D40" s="9">
        <v>5</v>
      </c>
      <c r="E40" s="9" t="s">
        <v>43</v>
      </c>
      <c r="F40" s="9">
        <v>2</v>
      </c>
      <c r="G40" t="s">
        <v>32</v>
      </c>
      <c r="H40" t="s">
        <v>32</v>
      </c>
    </row>
    <row r="41" spans="1:9" ht="12" customHeight="1" x14ac:dyDescent="0.2">
      <c r="A41" s="24" t="s">
        <v>32</v>
      </c>
      <c r="B41" s="1" t="s">
        <v>23</v>
      </c>
      <c r="C41" s="9">
        <v>8</v>
      </c>
      <c r="D41" s="9">
        <v>8</v>
      </c>
      <c r="E41" s="9" t="s">
        <v>43</v>
      </c>
      <c r="F41" s="9" t="s">
        <v>43</v>
      </c>
      <c r="G41" t="s">
        <v>32</v>
      </c>
      <c r="H41" t="s">
        <v>32</v>
      </c>
    </row>
    <row r="42" spans="1:9" ht="12" customHeight="1" x14ac:dyDescent="0.2">
      <c r="A42" s="24" t="s">
        <v>32</v>
      </c>
      <c r="B42" s="1" t="s">
        <v>24</v>
      </c>
      <c r="C42" s="9">
        <v>5</v>
      </c>
      <c r="D42" s="9">
        <v>5</v>
      </c>
      <c r="E42" s="9" t="s">
        <v>43</v>
      </c>
      <c r="F42" s="9" t="s">
        <v>43</v>
      </c>
      <c r="G42" t="s">
        <v>32</v>
      </c>
      <c r="H42" t="s">
        <v>32</v>
      </c>
    </row>
    <row r="43" spans="1:9" ht="12" customHeight="1" x14ac:dyDescent="0.2">
      <c r="A43" s="24" t="s">
        <v>32</v>
      </c>
      <c r="B43" s="1" t="s">
        <v>25</v>
      </c>
      <c r="C43" s="9">
        <v>4</v>
      </c>
      <c r="D43" s="9">
        <v>2</v>
      </c>
      <c r="E43" s="9">
        <v>1</v>
      </c>
      <c r="F43" s="9">
        <v>1</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172</v>
      </c>
      <c r="D47" s="3">
        <v>74</v>
      </c>
      <c r="E47" s="3">
        <v>6</v>
      </c>
      <c r="F47" s="3">
        <v>92</v>
      </c>
    </row>
    <row r="48" spans="1:9" ht="12" customHeight="1" x14ac:dyDescent="0.2">
      <c r="A48" s="24" t="s">
        <v>32</v>
      </c>
      <c r="B48" s="1" t="s">
        <v>9</v>
      </c>
      <c r="C48" s="9" t="s">
        <v>43</v>
      </c>
      <c r="D48" s="9" t="s">
        <v>43</v>
      </c>
      <c r="E48" s="9" t="s">
        <v>43</v>
      </c>
      <c r="F48" s="9" t="s">
        <v>43</v>
      </c>
      <c r="G48" t="s">
        <v>32</v>
      </c>
      <c r="H48" t="s">
        <v>32</v>
      </c>
      <c r="I48" t="s">
        <v>32</v>
      </c>
    </row>
    <row r="49" spans="1:8" ht="12" customHeight="1" x14ac:dyDescent="0.2">
      <c r="A49" s="24" t="s">
        <v>32</v>
      </c>
      <c r="B49" s="1" t="s">
        <v>10</v>
      </c>
      <c r="C49" s="9">
        <v>2</v>
      </c>
      <c r="D49" s="9">
        <v>1</v>
      </c>
      <c r="E49" s="9" t="s">
        <v>43</v>
      </c>
      <c r="F49" s="9">
        <v>1</v>
      </c>
      <c r="G49" t="s">
        <v>32</v>
      </c>
      <c r="H49" t="s">
        <v>32</v>
      </c>
    </row>
    <row r="50" spans="1:8" ht="12" customHeight="1" x14ac:dyDescent="0.2">
      <c r="A50" s="24" t="s">
        <v>32</v>
      </c>
      <c r="B50" s="1" t="s">
        <v>11</v>
      </c>
      <c r="C50" s="9">
        <v>7</v>
      </c>
      <c r="D50" s="9">
        <v>1</v>
      </c>
      <c r="E50" s="9" t="s">
        <v>43</v>
      </c>
      <c r="F50" s="9">
        <v>6</v>
      </c>
      <c r="G50" t="s">
        <v>32</v>
      </c>
      <c r="H50" t="s">
        <v>32</v>
      </c>
    </row>
    <row r="51" spans="1:8" ht="12" customHeight="1" x14ac:dyDescent="0.2">
      <c r="A51" s="24" t="s">
        <v>32</v>
      </c>
      <c r="B51" s="1" t="s">
        <v>12</v>
      </c>
      <c r="C51" s="9">
        <v>9</v>
      </c>
      <c r="D51" s="9">
        <v>2</v>
      </c>
      <c r="E51" s="9" t="s">
        <v>43</v>
      </c>
      <c r="F51" s="9">
        <v>7</v>
      </c>
      <c r="G51" t="s">
        <v>32</v>
      </c>
      <c r="H51" t="s">
        <v>32</v>
      </c>
    </row>
    <row r="52" spans="1:8" ht="12" customHeight="1" x14ac:dyDescent="0.2">
      <c r="A52" s="24" t="s">
        <v>32</v>
      </c>
      <c r="B52" s="1" t="s">
        <v>13</v>
      </c>
      <c r="C52" s="9">
        <v>10</v>
      </c>
      <c r="D52" s="9">
        <v>5</v>
      </c>
      <c r="E52" s="9" t="s">
        <v>43</v>
      </c>
      <c r="F52" s="9">
        <v>5</v>
      </c>
      <c r="G52" t="s">
        <v>32</v>
      </c>
      <c r="H52" t="s">
        <v>32</v>
      </c>
    </row>
    <row r="53" spans="1:8" ht="12" customHeight="1" x14ac:dyDescent="0.2">
      <c r="A53" s="24" t="s">
        <v>32</v>
      </c>
      <c r="B53" s="1" t="s">
        <v>14</v>
      </c>
      <c r="C53" s="9">
        <v>15</v>
      </c>
      <c r="D53" s="9">
        <v>1</v>
      </c>
      <c r="E53" s="9">
        <v>2</v>
      </c>
      <c r="F53" s="9">
        <v>12</v>
      </c>
      <c r="G53" t="s">
        <v>32</v>
      </c>
      <c r="H53" t="s">
        <v>32</v>
      </c>
    </row>
    <row r="54" spans="1:8" ht="12" customHeight="1" x14ac:dyDescent="0.2">
      <c r="A54" s="24" t="s">
        <v>32</v>
      </c>
      <c r="B54" s="1" t="s">
        <v>15</v>
      </c>
      <c r="C54" s="9">
        <v>16</v>
      </c>
      <c r="D54" s="9">
        <v>5</v>
      </c>
      <c r="E54" s="9">
        <v>1</v>
      </c>
      <c r="F54" s="9">
        <v>10</v>
      </c>
      <c r="G54" t="s">
        <v>32</v>
      </c>
      <c r="H54" t="s">
        <v>32</v>
      </c>
    </row>
    <row r="55" spans="1:8" ht="12" customHeight="1" x14ac:dyDescent="0.2">
      <c r="A55" s="24" t="s">
        <v>32</v>
      </c>
      <c r="B55" s="1" t="s">
        <v>16</v>
      </c>
      <c r="C55" s="9">
        <v>17</v>
      </c>
      <c r="D55" s="9">
        <v>3</v>
      </c>
      <c r="E55" s="9">
        <v>1</v>
      </c>
      <c r="F55" s="9">
        <v>13</v>
      </c>
      <c r="G55" t="s">
        <v>32</v>
      </c>
      <c r="H55" t="s">
        <v>32</v>
      </c>
    </row>
    <row r="56" spans="1:8" ht="12" customHeight="1" x14ac:dyDescent="0.2">
      <c r="A56" s="24" t="s">
        <v>32</v>
      </c>
      <c r="B56" s="1" t="s">
        <v>17</v>
      </c>
      <c r="C56" s="9">
        <v>8</v>
      </c>
      <c r="D56" s="9">
        <v>4</v>
      </c>
      <c r="E56" s="9" t="s">
        <v>43</v>
      </c>
      <c r="F56" s="9">
        <v>4</v>
      </c>
      <c r="G56" t="s">
        <v>32</v>
      </c>
      <c r="H56" t="s">
        <v>32</v>
      </c>
    </row>
    <row r="57" spans="1:8" ht="12" customHeight="1" x14ac:dyDescent="0.2">
      <c r="A57" s="24" t="s">
        <v>32</v>
      </c>
      <c r="B57" s="1" t="s">
        <v>18</v>
      </c>
      <c r="C57" s="9">
        <v>16</v>
      </c>
      <c r="D57" s="9">
        <v>4</v>
      </c>
      <c r="E57" s="9" t="s">
        <v>43</v>
      </c>
      <c r="F57" s="9">
        <v>12</v>
      </c>
      <c r="G57" t="s">
        <v>32</v>
      </c>
      <c r="H57" t="s">
        <v>32</v>
      </c>
    </row>
    <row r="58" spans="1:8" ht="12" customHeight="1" x14ac:dyDescent="0.2">
      <c r="A58" s="24" t="s">
        <v>32</v>
      </c>
      <c r="B58" s="1" t="s">
        <v>19</v>
      </c>
      <c r="C58" s="9">
        <v>4</v>
      </c>
      <c r="D58" s="9">
        <v>1</v>
      </c>
      <c r="E58" s="9" t="s">
        <v>43</v>
      </c>
      <c r="F58" s="9">
        <v>3</v>
      </c>
      <c r="G58" t="s">
        <v>32</v>
      </c>
      <c r="H58" t="s">
        <v>32</v>
      </c>
    </row>
    <row r="59" spans="1:8" ht="12" customHeight="1" x14ac:dyDescent="0.2">
      <c r="A59" s="24" t="s">
        <v>32</v>
      </c>
      <c r="B59" s="1" t="s">
        <v>20</v>
      </c>
      <c r="C59" s="9">
        <v>8</v>
      </c>
      <c r="D59" s="9">
        <v>3</v>
      </c>
      <c r="E59" s="9" t="s">
        <v>43</v>
      </c>
      <c r="F59" s="9">
        <v>5</v>
      </c>
      <c r="G59" t="s">
        <v>32</v>
      </c>
      <c r="H59" t="s">
        <v>32</v>
      </c>
    </row>
    <row r="60" spans="1:8" ht="12" customHeight="1" x14ac:dyDescent="0.2">
      <c r="A60" s="24" t="s">
        <v>32</v>
      </c>
      <c r="B60" s="1" t="s">
        <v>21</v>
      </c>
      <c r="C60" s="9">
        <v>12</v>
      </c>
      <c r="D60" s="9">
        <v>1</v>
      </c>
      <c r="E60" s="9">
        <v>1</v>
      </c>
      <c r="F60" s="9">
        <v>10</v>
      </c>
      <c r="G60" t="s">
        <v>32</v>
      </c>
      <c r="H60" t="s">
        <v>32</v>
      </c>
    </row>
    <row r="61" spans="1:8" ht="12" customHeight="1" x14ac:dyDescent="0.2">
      <c r="A61" s="24" t="s">
        <v>32</v>
      </c>
      <c r="B61" s="1" t="s">
        <v>22</v>
      </c>
      <c r="C61" s="9">
        <v>10</v>
      </c>
      <c r="D61" s="9">
        <v>9</v>
      </c>
      <c r="E61" s="9" t="s">
        <v>43</v>
      </c>
      <c r="F61" s="9">
        <v>1</v>
      </c>
      <c r="G61" t="s">
        <v>32</v>
      </c>
      <c r="H61" t="s">
        <v>32</v>
      </c>
    </row>
    <row r="62" spans="1:8" ht="12" customHeight="1" x14ac:dyDescent="0.2">
      <c r="A62" s="24" t="s">
        <v>32</v>
      </c>
      <c r="B62" s="1" t="s">
        <v>23</v>
      </c>
      <c r="C62" s="9">
        <v>10</v>
      </c>
      <c r="D62" s="9">
        <v>7</v>
      </c>
      <c r="E62" s="9" t="s">
        <v>43</v>
      </c>
      <c r="F62" s="9">
        <v>3</v>
      </c>
      <c r="G62" t="s">
        <v>32</v>
      </c>
      <c r="H62" t="s">
        <v>32</v>
      </c>
    </row>
    <row r="63" spans="1:8" ht="12" customHeight="1" x14ac:dyDescent="0.2">
      <c r="A63" s="24" t="s">
        <v>32</v>
      </c>
      <c r="B63" s="1" t="s">
        <v>24</v>
      </c>
      <c r="C63" s="9">
        <v>13</v>
      </c>
      <c r="D63" s="9">
        <v>13</v>
      </c>
      <c r="E63" s="9" t="s">
        <v>43</v>
      </c>
      <c r="F63" s="9" t="s">
        <v>43</v>
      </c>
      <c r="G63" t="s">
        <v>32</v>
      </c>
      <c r="H63" t="s">
        <v>32</v>
      </c>
    </row>
    <row r="64" spans="1:8" ht="12" customHeight="1" x14ac:dyDescent="0.2">
      <c r="A64" s="24" t="s">
        <v>32</v>
      </c>
      <c r="B64" s="1" t="s">
        <v>25</v>
      </c>
      <c r="C64" s="9">
        <v>6</v>
      </c>
      <c r="D64" s="9">
        <v>6</v>
      </c>
      <c r="E64" s="9" t="s">
        <v>43</v>
      </c>
      <c r="F64" s="9" t="s">
        <v>43</v>
      </c>
      <c r="G64" t="s">
        <v>32</v>
      </c>
      <c r="H64" t="s">
        <v>32</v>
      </c>
    </row>
    <row r="65" spans="1:31" ht="12" customHeight="1" x14ac:dyDescent="0.2">
      <c r="A65" s="24" t="s">
        <v>32</v>
      </c>
      <c r="B65" s="1" t="s">
        <v>26</v>
      </c>
      <c r="C65" s="9">
        <v>7</v>
      </c>
      <c r="D65" s="9">
        <v>6</v>
      </c>
      <c r="E65" s="9">
        <v>1</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56330</v>
      </c>
      <c r="D5" s="17">
        <v>17640</v>
      </c>
      <c r="E5" s="17">
        <v>1289</v>
      </c>
      <c r="F5" s="17">
        <v>37401</v>
      </c>
    </row>
    <row r="6" spans="1:31" ht="12" customHeight="1" x14ac:dyDescent="0.2">
      <c r="A6" s="24" t="s">
        <v>32</v>
      </c>
      <c r="B6" s="1" t="s">
        <v>9</v>
      </c>
      <c r="C6" s="9">
        <v>401</v>
      </c>
      <c r="D6" s="9">
        <v>72</v>
      </c>
      <c r="E6" s="9">
        <v>7</v>
      </c>
      <c r="F6" s="9">
        <v>322</v>
      </c>
      <c r="G6" t="s">
        <v>32</v>
      </c>
      <c r="H6" t="s">
        <v>32</v>
      </c>
    </row>
    <row r="7" spans="1:31" ht="12" customHeight="1" x14ac:dyDescent="0.2">
      <c r="A7" s="24" t="s">
        <v>32</v>
      </c>
      <c r="B7" s="1" t="s">
        <v>10</v>
      </c>
      <c r="C7" s="9">
        <v>841</v>
      </c>
      <c r="D7" s="9">
        <v>156</v>
      </c>
      <c r="E7" s="9">
        <v>14</v>
      </c>
      <c r="F7" s="9">
        <v>671</v>
      </c>
      <c r="G7" t="s">
        <v>32</v>
      </c>
      <c r="H7" t="s">
        <v>32</v>
      </c>
    </row>
    <row r="8" spans="1:31" ht="12" customHeight="1" x14ac:dyDescent="0.2">
      <c r="A8" s="24" t="s">
        <v>32</v>
      </c>
      <c r="B8" s="1" t="s">
        <v>11</v>
      </c>
      <c r="C8" s="9">
        <v>1732</v>
      </c>
      <c r="D8" s="9">
        <v>285</v>
      </c>
      <c r="E8" s="9">
        <v>43</v>
      </c>
      <c r="F8" s="9">
        <v>1404</v>
      </c>
      <c r="G8" t="s">
        <v>32</v>
      </c>
      <c r="H8" t="s">
        <v>32</v>
      </c>
    </row>
    <row r="9" spans="1:31" ht="12" customHeight="1" x14ac:dyDescent="0.2">
      <c r="A9" s="24" t="s">
        <v>32</v>
      </c>
      <c r="B9" s="1" t="s">
        <v>12</v>
      </c>
      <c r="C9" s="9">
        <v>3176</v>
      </c>
      <c r="D9" s="9">
        <v>526</v>
      </c>
      <c r="E9" s="9">
        <v>60</v>
      </c>
      <c r="F9" s="9">
        <v>2590</v>
      </c>
      <c r="G9" t="s">
        <v>32</v>
      </c>
      <c r="H9" t="s">
        <v>32</v>
      </c>
    </row>
    <row r="10" spans="1:31" ht="12" customHeight="1" x14ac:dyDescent="0.2">
      <c r="A10" s="24" t="s">
        <v>32</v>
      </c>
      <c r="B10" s="1" t="s">
        <v>13</v>
      </c>
      <c r="C10" s="9">
        <v>3595</v>
      </c>
      <c r="D10" s="9">
        <v>492</v>
      </c>
      <c r="E10" s="9">
        <v>66</v>
      </c>
      <c r="F10" s="9">
        <v>3037</v>
      </c>
      <c r="G10" t="s">
        <v>32</v>
      </c>
      <c r="H10" t="s">
        <v>32</v>
      </c>
    </row>
    <row r="11" spans="1:31" ht="12" customHeight="1" x14ac:dyDescent="0.2">
      <c r="A11" s="24" t="s">
        <v>32</v>
      </c>
      <c r="B11" s="1" t="s">
        <v>14</v>
      </c>
      <c r="C11" s="9">
        <v>5378</v>
      </c>
      <c r="D11" s="9">
        <v>1101</v>
      </c>
      <c r="E11" s="9">
        <v>84</v>
      </c>
      <c r="F11" s="9">
        <v>4193</v>
      </c>
      <c r="G11" t="s">
        <v>32</v>
      </c>
      <c r="H11" t="s">
        <v>32</v>
      </c>
    </row>
    <row r="12" spans="1:31" ht="12" customHeight="1" x14ac:dyDescent="0.2">
      <c r="A12" s="24" t="s">
        <v>32</v>
      </c>
      <c r="B12" s="1" t="s">
        <v>15</v>
      </c>
      <c r="C12" s="9">
        <v>7505</v>
      </c>
      <c r="D12" s="9">
        <v>1820</v>
      </c>
      <c r="E12" s="9">
        <v>159</v>
      </c>
      <c r="F12" s="9">
        <v>5526</v>
      </c>
      <c r="G12" t="s">
        <v>32</v>
      </c>
      <c r="H12" t="s">
        <v>32</v>
      </c>
    </row>
    <row r="13" spans="1:31" ht="12" customHeight="1" x14ac:dyDescent="0.2">
      <c r="A13" s="24" t="s">
        <v>32</v>
      </c>
      <c r="B13" s="1" t="s">
        <v>16</v>
      </c>
      <c r="C13" s="9">
        <v>7981</v>
      </c>
      <c r="D13" s="9">
        <v>2157</v>
      </c>
      <c r="E13" s="9">
        <v>222</v>
      </c>
      <c r="F13" s="9">
        <v>5602</v>
      </c>
      <c r="G13" t="s">
        <v>32</v>
      </c>
      <c r="H13" t="s">
        <v>32</v>
      </c>
    </row>
    <row r="14" spans="1:31" ht="12" customHeight="1" x14ac:dyDescent="0.2">
      <c r="A14" s="24" t="s">
        <v>32</v>
      </c>
      <c r="B14" s="1" t="s">
        <v>17</v>
      </c>
      <c r="C14" s="9">
        <v>5768</v>
      </c>
      <c r="D14" s="9">
        <v>1649</v>
      </c>
      <c r="E14" s="9">
        <v>143</v>
      </c>
      <c r="F14" s="9">
        <v>3976</v>
      </c>
      <c r="G14" t="s">
        <v>32</v>
      </c>
      <c r="H14" t="s">
        <v>32</v>
      </c>
    </row>
    <row r="15" spans="1:31" ht="12" customHeight="1" x14ac:dyDescent="0.2">
      <c r="A15" s="24" t="s">
        <v>32</v>
      </c>
      <c r="B15" s="1" t="s">
        <v>18</v>
      </c>
      <c r="C15" s="9">
        <v>4525</v>
      </c>
      <c r="D15" s="9">
        <v>1426</v>
      </c>
      <c r="E15" s="9">
        <v>114</v>
      </c>
      <c r="F15" s="9">
        <v>2985</v>
      </c>
      <c r="G15" t="s">
        <v>32</v>
      </c>
      <c r="H15" t="s">
        <v>32</v>
      </c>
    </row>
    <row r="16" spans="1:31" ht="12" customHeight="1" x14ac:dyDescent="0.2">
      <c r="A16" s="24" t="s">
        <v>32</v>
      </c>
      <c r="B16" s="1" t="s">
        <v>19</v>
      </c>
      <c r="C16" s="9">
        <v>3818</v>
      </c>
      <c r="D16" s="9">
        <v>1334</v>
      </c>
      <c r="E16" s="9">
        <v>126</v>
      </c>
      <c r="F16" s="9">
        <v>2358</v>
      </c>
      <c r="G16" t="s">
        <v>32</v>
      </c>
      <c r="H16" t="s">
        <v>32</v>
      </c>
    </row>
    <row r="17" spans="1:8" ht="12" customHeight="1" x14ac:dyDescent="0.2">
      <c r="A17" s="24" t="s">
        <v>32</v>
      </c>
      <c r="B17" s="1" t="s">
        <v>20</v>
      </c>
      <c r="C17" s="9">
        <v>3188</v>
      </c>
      <c r="D17" s="9">
        <v>1139</v>
      </c>
      <c r="E17" s="9">
        <v>99</v>
      </c>
      <c r="F17" s="9">
        <v>1950</v>
      </c>
      <c r="G17" t="s">
        <v>32</v>
      </c>
      <c r="H17" t="s">
        <v>32</v>
      </c>
    </row>
    <row r="18" spans="1:8" ht="12" customHeight="1" x14ac:dyDescent="0.2">
      <c r="A18" s="24" t="s">
        <v>32</v>
      </c>
      <c r="B18" s="1" t="s">
        <v>21</v>
      </c>
      <c r="C18" s="9">
        <v>2268</v>
      </c>
      <c r="D18" s="9">
        <v>892</v>
      </c>
      <c r="E18" s="9">
        <v>76</v>
      </c>
      <c r="F18" s="9">
        <v>1300</v>
      </c>
      <c r="G18" t="s">
        <v>32</v>
      </c>
      <c r="H18" t="s">
        <v>32</v>
      </c>
    </row>
    <row r="19" spans="1:8" ht="12" customHeight="1" x14ac:dyDescent="0.2">
      <c r="A19" s="24" t="s">
        <v>32</v>
      </c>
      <c r="B19" s="1" t="s">
        <v>22</v>
      </c>
      <c r="C19" s="9">
        <v>2038</v>
      </c>
      <c r="D19" s="9">
        <v>1266</v>
      </c>
      <c r="E19" s="9">
        <v>32</v>
      </c>
      <c r="F19" s="9">
        <v>740</v>
      </c>
      <c r="G19" t="s">
        <v>32</v>
      </c>
      <c r="H19" t="s">
        <v>32</v>
      </c>
    </row>
    <row r="20" spans="1:8" ht="12" customHeight="1" x14ac:dyDescent="0.2">
      <c r="A20" s="24" t="s">
        <v>32</v>
      </c>
      <c r="B20" s="1" t="s">
        <v>23</v>
      </c>
      <c r="C20" s="9">
        <v>1718</v>
      </c>
      <c r="D20" s="9">
        <v>1377</v>
      </c>
      <c r="E20" s="9">
        <v>19</v>
      </c>
      <c r="F20" s="9">
        <v>322</v>
      </c>
      <c r="G20" t="s">
        <v>32</v>
      </c>
      <c r="H20" t="s">
        <v>32</v>
      </c>
    </row>
    <row r="21" spans="1:8" ht="12" customHeight="1" x14ac:dyDescent="0.2">
      <c r="A21" s="24" t="s">
        <v>32</v>
      </c>
      <c r="B21" s="1" t="s">
        <v>24</v>
      </c>
      <c r="C21" s="9">
        <v>1170</v>
      </c>
      <c r="D21" s="9">
        <v>976</v>
      </c>
      <c r="E21" s="9">
        <v>15</v>
      </c>
      <c r="F21" s="9">
        <v>179</v>
      </c>
      <c r="G21" t="s">
        <v>32</v>
      </c>
      <c r="H21" t="s">
        <v>32</v>
      </c>
    </row>
    <row r="22" spans="1:8" ht="12" customHeight="1" x14ac:dyDescent="0.2">
      <c r="A22" s="24" t="s">
        <v>32</v>
      </c>
      <c r="B22" s="1" t="s">
        <v>25</v>
      </c>
      <c r="C22" s="9">
        <v>684</v>
      </c>
      <c r="D22" s="9">
        <v>560</v>
      </c>
      <c r="E22" s="9">
        <v>3</v>
      </c>
      <c r="F22" s="9">
        <v>121</v>
      </c>
      <c r="G22" t="s">
        <v>32</v>
      </c>
      <c r="H22" t="s">
        <v>32</v>
      </c>
    </row>
    <row r="23" spans="1:8" ht="12" customHeight="1" x14ac:dyDescent="0.2">
      <c r="A23" s="24" t="s">
        <v>32</v>
      </c>
      <c r="B23" s="1" t="s">
        <v>26</v>
      </c>
      <c r="C23" s="9">
        <v>326</v>
      </c>
      <c r="D23" s="9">
        <v>260</v>
      </c>
      <c r="E23" s="9">
        <v>3</v>
      </c>
      <c r="F23" s="9">
        <v>63</v>
      </c>
      <c r="G23" t="s">
        <v>32</v>
      </c>
      <c r="H23" t="s">
        <v>32</v>
      </c>
    </row>
    <row r="24" spans="1:8" ht="12" customHeight="1" x14ac:dyDescent="0.25">
      <c r="A24" s="24" t="s">
        <v>32</v>
      </c>
      <c r="B24" s="1" t="s">
        <v>27</v>
      </c>
      <c r="C24" s="9">
        <v>210</v>
      </c>
      <c r="D24" s="9">
        <v>147</v>
      </c>
      <c r="E24" s="9">
        <v>4</v>
      </c>
      <c r="F24" s="9">
        <v>59</v>
      </c>
      <c r="G24" t="s">
        <v>32</v>
      </c>
      <c r="H24" t="s">
        <v>32</v>
      </c>
    </row>
    <row r="25" spans="1:8" ht="12" customHeight="1" x14ac:dyDescent="0.2">
      <c r="A25" s="24" t="s">
        <v>32</v>
      </c>
      <c r="B25" s="1" t="s">
        <v>28</v>
      </c>
      <c r="C25" s="9">
        <v>8</v>
      </c>
      <c r="D25" s="9">
        <v>5</v>
      </c>
      <c r="E25" s="9" t="s">
        <v>43</v>
      </c>
      <c r="F25" s="9">
        <v>3</v>
      </c>
      <c r="G25" t="s">
        <v>32</v>
      </c>
      <c r="H25" t="s">
        <v>32</v>
      </c>
    </row>
    <row r="26" spans="1:8" ht="12" customHeight="1" x14ac:dyDescent="0.2">
      <c r="A26" s="25" t="s">
        <v>29</v>
      </c>
      <c r="B26" s="4" t="s">
        <v>32</v>
      </c>
      <c r="C26" s="3">
        <v>29814</v>
      </c>
      <c r="D26" s="3">
        <v>9859</v>
      </c>
      <c r="E26" s="3">
        <v>763</v>
      </c>
      <c r="F26" s="3">
        <v>19192</v>
      </c>
    </row>
    <row r="27" spans="1:8" ht="12" customHeight="1" x14ac:dyDescent="0.2">
      <c r="A27" s="24" t="s">
        <v>32</v>
      </c>
      <c r="B27" s="1" t="s">
        <v>9</v>
      </c>
      <c r="C27" s="9">
        <v>201</v>
      </c>
      <c r="D27" s="9">
        <v>44</v>
      </c>
      <c r="E27" s="9">
        <v>3</v>
      </c>
      <c r="F27" s="9">
        <v>154</v>
      </c>
      <c r="G27" t="s">
        <v>32</v>
      </c>
      <c r="H27" t="s">
        <v>32</v>
      </c>
    </row>
    <row r="28" spans="1:8" ht="12" customHeight="1" x14ac:dyDescent="0.2">
      <c r="A28" s="24" t="s">
        <v>32</v>
      </c>
      <c r="B28" s="1" t="s">
        <v>10</v>
      </c>
      <c r="C28" s="9">
        <v>409</v>
      </c>
      <c r="D28" s="9">
        <v>77</v>
      </c>
      <c r="E28" s="9">
        <v>7</v>
      </c>
      <c r="F28" s="9">
        <v>325</v>
      </c>
      <c r="G28" t="s">
        <v>32</v>
      </c>
      <c r="H28" t="s">
        <v>32</v>
      </c>
    </row>
    <row r="29" spans="1:8" ht="12" customHeight="1" x14ac:dyDescent="0.2">
      <c r="A29" s="24" t="s">
        <v>32</v>
      </c>
      <c r="B29" s="1" t="s">
        <v>11</v>
      </c>
      <c r="C29" s="9">
        <v>861</v>
      </c>
      <c r="D29" s="9">
        <v>144</v>
      </c>
      <c r="E29" s="9">
        <v>21</v>
      </c>
      <c r="F29" s="9">
        <v>696</v>
      </c>
      <c r="G29" t="s">
        <v>32</v>
      </c>
      <c r="H29" t="s">
        <v>32</v>
      </c>
    </row>
    <row r="30" spans="1:8" ht="12" customHeight="1" x14ac:dyDescent="0.2">
      <c r="A30" s="24" t="s">
        <v>32</v>
      </c>
      <c r="B30" s="1" t="s">
        <v>12</v>
      </c>
      <c r="C30" s="9">
        <v>1542</v>
      </c>
      <c r="D30" s="9">
        <v>241</v>
      </c>
      <c r="E30" s="9">
        <v>24</v>
      </c>
      <c r="F30" s="9">
        <v>1277</v>
      </c>
      <c r="G30" t="s">
        <v>32</v>
      </c>
      <c r="H30" t="s">
        <v>32</v>
      </c>
    </row>
    <row r="31" spans="1:8" ht="12" customHeight="1" x14ac:dyDescent="0.2">
      <c r="A31" s="24" t="s">
        <v>32</v>
      </c>
      <c r="B31" s="1" t="s">
        <v>13</v>
      </c>
      <c r="C31" s="9">
        <v>1836</v>
      </c>
      <c r="D31" s="9">
        <v>234</v>
      </c>
      <c r="E31" s="9">
        <v>39</v>
      </c>
      <c r="F31" s="9">
        <v>1563</v>
      </c>
      <c r="G31" t="s">
        <v>32</v>
      </c>
      <c r="H31" t="s">
        <v>32</v>
      </c>
    </row>
    <row r="32" spans="1:8" ht="12" customHeight="1" x14ac:dyDescent="0.2">
      <c r="A32" s="24" t="s">
        <v>32</v>
      </c>
      <c r="B32" s="1" t="s">
        <v>14</v>
      </c>
      <c r="C32" s="9">
        <v>2883</v>
      </c>
      <c r="D32" s="9">
        <v>546</v>
      </c>
      <c r="E32" s="9">
        <v>52</v>
      </c>
      <c r="F32" s="9">
        <v>2285</v>
      </c>
      <c r="G32" t="s">
        <v>32</v>
      </c>
      <c r="H32" t="s">
        <v>32</v>
      </c>
    </row>
    <row r="33" spans="1:8" ht="12" customHeight="1" x14ac:dyDescent="0.2">
      <c r="A33" s="24" t="s">
        <v>32</v>
      </c>
      <c r="B33" s="1" t="s">
        <v>15</v>
      </c>
      <c r="C33" s="9">
        <v>3959</v>
      </c>
      <c r="D33" s="9">
        <v>910</v>
      </c>
      <c r="E33" s="9">
        <v>106</v>
      </c>
      <c r="F33" s="9">
        <v>2943</v>
      </c>
      <c r="G33" t="s">
        <v>32</v>
      </c>
      <c r="H33" t="s">
        <v>32</v>
      </c>
    </row>
    <row r="34" spans="1:8" ht="12" customHeight="1" x14ac:dyDescent="0.2">
      <c r="A34" s="24" t="s">
        <v>32</v>
      </c>
      <c r="B34" s="1" t="s">
        <v>16</v>
      </c>
      <c r="C34" s="9">
        <v>3939</v>
      </c>
      <c r="D34" s="9">
        <v>1071</v>
      </c>
      <c r="E34" s="9">
        <v>134</v>
      </c>
      <c r="F34" s="9">
        <v>2734</v>
      </c>
      <c r="G34" t="s">
        <v>32</v>
      </c>
      <c r="H34" t="s">
        <v>32</v>
      </c>
    </row>
    <row r="35" spans="1:8" ht="12" customHeight="1" x14ac:dyDescent="0.2">
      <c r="A35" s="24" t="s">
        <v>32</v>
      </c>
      <c r="B35" s="1" t="s">
        <v>17</v>
      </c>
      <c r="C35" s="9">
        <v>2988</v>
      </c>
      <c r="D35" s="9">
        <v>901</v>
      </c>
      <c r="E35" s="9">
        <v>86</v>
      </c>
      <c r="F35" s="9">
        <v>2001</v>
      </c>
      <c r="G35" t="s">
        <v>32</v>
      </c>
      <c r="H35" t="s">
        <v>32</v>
      </c>
    </row>
    <row r="36" spans="1:8" ht="12" customHeight="1" x14ac:dyDescent="0.2">
      <c r="A36" s="24" t="s">
        <v>32</v>
      </c>
      <c r="B36" s="1" t="s">
        <v>18</v>
      </c>
      <c r="C36" s="9">
        <v>2545</v>
      </c>
      <c r="D36" s="9">
        <v>893</v>
      </c>
      <c r="E36" s="9">
        <v>74</v>
      </c>
      <c r="F36" s="9">
        <v>1578</v>
      </c>
      <c r="G36" t="s">
        <v>32</v>
      </c>
      <c r="H36" t="s">
        <v>32</v>
      </c>
    </row>
    <row r="37" spans="1:8" ht="12" customHeight="1" x14ac:dyDescent="0.2">
      <c r="A37" s="24" t="s">
        <v>32</v>
      </c>
      <c r="B37" s="1" t="s">
        <v>19</v>
      </c>
      <c r="C37" s="9">
        <v>2037</v>
      </c>
      <c r="D37" s="9">
        <v>787</v>
      </c>
      <c r="E37" s="9">
        <v>78</v>
      </c>
      <c r="F37" s="9">
        <v>1172</v>
      </c>
      <c r="G37" t="s">
        <v>32</v>
      </c>
      <c r="H37" t="s">
        <v>32</v>
      </c>
    </row>
    <row r="38" spans="1:8" ht="12" customHeight="1" x14ac:dyDescent="0.2">
      <c r="A38" s="24" t="s">
        <v>32</v>
      </c>
      <c r="B38" s="1" t="s">
        <v>20</v>
      </c>
      <c r="C38" s="9">
        <v>1758</v>
      </c>
      <c r="D38" s="9">
        <v>684</v>
      </c>
      <c r="E38" s="9">
        <v>57</v>
      </c>
      <c r="F38" s="9">
        <v>1017</v>
      </c>
      <c r="G38" t="s">
        <v>32</v>
      </c>
      <c r="H38" t="s">
        <v>32</v>
      </c>
    </row>
    <row r="39" spans="1:8" ht="12" customHeight="1" x14ac:dyDescent="0.2">
      <c r="A39" s="24" t="s">
        <v>32</v>
      </c>
      <c r="B39" s="1" t="s">
        <v>21</v>
      </c>
      <c r="C39" s="9">
        <v>1290</v>
      </c>
      <c r="D39" s="9">
        <v>584</v>
      </c>
      <c r="E39" s="9">
        <v>40</v>
      </c>
      <c r="F39" s="9">
        <v>666</v>
      </c>
      <c r="G39" t="s">
        <v>32</v>
      </c>
      <c r="H39" t="s">
        <v>32</v>
      </c>
    </row>
    <row r="40" spans="1:8" ht="12" customHeight="1" x14ac:dyDescent="0.2">
      <c r="A40" s="24" t="s">
        <v>32</v>
      </c>
      <c r="B40" s="1" t="s">
        <v>22</v>
      </c>
      <c r="C40" s="9">
        <v>1183</v>
      </c>
      <c r="D40" s="9">
        <v>816</v>
      </c>
      <c r="E40" s="9">
        <v>17</v>
      </c>
      <c r="F40" s="9">
        <v>350</v>
      </c>
      <c r="G40" t="s">
        <v>32</v>
      </c>
      <c r="H40" t="s">
        <v>32</v>
      </c>
    </row>
    <row r="41" spans="1:8" ht="12" customHeight="1" x14ac:dyDescent="0.2">
      <c r="A41" s="24" t="s">
        <v>32</v>
      </c>
      <c r="B41" s="1" t="s">
        <v>23</v>
      </c>
      <c r="C41" s="9">
        <v>975</v>
      </c>
      <c r="D41" s="9">
        <v>770</v>
      </c>
      <c r="E41" s="9">
        <v>9</v>
      </c>
      <c r="F41" s="9">
        <v>196</v>
      </c>
      <c r="G41" t="s">
        <v>32</v>
      </c>
      <c r="H41" t="s">
        <v>32</v>
      </c>
    </row>
    <row r="42" spans="1:8" ht="12" customHeight="1" x14ac:dyDescent="0.2">
      <c r="A42" s="24" t="s">
        <v>32</v>
      </c>
      <c r="B42" s="1" t="s">
        <v>24</v>
      </c>
      <c r="C42" s="9">
        <v>668</v>
      </c>
      <c r="D42" s="9">
        <v>555</v>
      </c>
      <c r="E42" s="9">
        <v>10</v>
      </c>
      <c r="F42" s="9">
        <v>103</v>
      </c>
      <c r="G42" t="s">
        <v>32</v>
      </c>
      <c r="H42" t="s">
        <v>32</v>
      </c>
    </row>
    <row r="43" spans="1:8" ht="12" customHeight="1" x14ac:dyDescent="0.2">
      <c r="A43" s="24" t="s">
        <v>32</v>
      </c>
      <c r="B43" s="1" t="s">
        <v>25</v>
      </c>
      <c r="C43" s="9">
        <v>399</v>
      </c>
      <c r="D43" s="9">
        <v>337</v>
      </c>
      <c r="E43" s="9">
        <v>2</v>
      </c>
      <c r="F43" s="9">
        <v>60</v>
      </c>
      <c r="G43" t="s">
        <v>32</v>
      </c>
      <c r="H43" t="s">
        <v>32</v>
      </c>
    </row>
    <row r="44" spans="1:8" ht="12" customHeight="1" x14ac:dyDescent="0.2">
      <c r="A44" s="24" t="s">
        <v>32</v>
      </c>
      <c r="B44" s="1" t="s">
        <v>26</v>
      </c>
      <c r="C44" s="9">
        <v>198</v>
      </c>
      <c r="D44" s="9">
        <v>159</v>
      </c>
      <c r="E44" s="9">
        <v>2</v>
      </c>
      <c r="F44" s="9">
        <v>37</v>
      </c>
      <c r="G44" t="s">
        <v>32</v>
      </c>
      <c r="H44" t="s">
        <v>32</v>
      </c>
    </row>
    <row r="45" spans="1:8" ht="12" customHeight="1" x14ac:dyDescent="0.2">
      <c r="A45" s="24" t="s">
        <v>32</v>
      </c>
      <c r="B45" s="1" t="s">
        <v>27</v>
      </c>
      <c r="C45" s="9">
        <v>137</v>
      </c>
      <c r="D45" s="9">
        <v>103</v>
      </c>
      <c r="E45" s="9">
        <v>2</v>
      </c>
      <c r="F45" s="9">
        <v>32</v>
      </c>
      <c r="G45" t="s">
        <v>32</v>
      </c>
      <c r="H45" t="s">
        <v>32</v>
      </c>
    </row>
    <row r="46" spans="1:8" ht="12" customHeight="1" x14ac:dyDescent="0.2">
      <c r="A46" s="24" t="s">
        <v>32</v>
      </c>
      <c r="B46" s="1" t="s">
        <v>28</v>
      </c>
      <c r="C46" s="9">
        <v>6</v>
      </c>
      <c r="D46" s="9">
        <v>3</v>
      </c>
      <c r="E46" s="9" t="s">
        <v>43</v>
      </c>
      <c r="F46" s="9">
        <v>3</v>
      </c>
      <c r="G46" t="s">
        <v>32</v>
      </c>
      <c r="H46" t="s">
        <v>32</v>
      </c>
    </row>
    <row r="47" spans="1:8" ht="12" customHeight="1" x14ac:dyDescent="0.2">
      <c r="A47" s="25" t="s">
        <v>30</v>
      </c>
      <c r="B47" s="4" t="s">
        <v>32</v>
      </c>
      <c r="C47" s="3">
        <v>26516</v>
      </c>
      <c r="D47" s="3">
        <v>7781</v>
      </c>
      <c r="E47" s="3">
        <v>526</v>
      </c>
      <c r="F47" s="3">
        <v>18209</v>
      </c>
    </row>
    <row r="48" spans="1:8" ht="12" customHeight="1" x14ac:dyDescent="0.2">
      <c r="A48" s="24" t="s">
        <v>32</v>
      </c>
      <c r="B48" s="1" t="s">
        <v>9</v>
      </c>
      <c r="C48" s="9">
        <v>200</v>
      </c>
      <c r="D48" s="9">
        <v>28</v>
      </c>
      <c r="E48" s="9">
        <v>4</v>
      </c>
      <c r="F48" s="9">
        <v>168</v>
      </c>
      <c r="G48" t="s">
        <v>32</v>
      </c>
      <c r="H48" t="s">
        <v>32</v>
      </c>
    </row>
    <row r="49" spans="1:8" ht="12" customHeight="1" x14ac:dyDescent="0.2">
      <c r="A49" s="24" t="s">
        <v>32</v>
      </c>
      <c r="B49" s="1" t="s">
        <v>10</v>
      </c>
      <c r="C49" s="9">
        <v>432</v>
      </c>
      <c r="D49" s="9">
        <v>79</v>
      </c>
      <c r="E49" s="9">
        <v>7</v>
      </c>
      <c r="F49" s="9">
        <v>346</v>
      </c>
      <c r="G49" t="s">
        <v>32</v>
      </c>
      <c r="H49" t="s">
        <v>32</v>
      </c>
    </row>
    <row r="50" spans="1:8" ht="12" customHeight="1" x14ac:dyDescent="0.2">
      <c r="A50" s="24" t="s">
        <v>32</v>
      </c>
      <c r="B50" s="1" t="s">
        <v>11</v>
      </c>
      <c r="C50" s="9">
        <v>871</v>
      </c>
      <c r="D50" s="9">
        <v>141</v>
      </c>
      <c r="E50" s="9">
        <v>22</v>
      </c>
      <c r="F50" s="9">
        <v>708</v>
      </c>
      <c r="G50" t="s">
        <v>32</v>
      </c>
      <c r="H50" t="s">
        <v>32</v>
      </c>
    </row>
    <row r="51" spans="1:8" ht="12" customHeight="1" x14ac:dyDescent="0.2">
      <c r="A51" s="24" t="s">
        <v>32</v>
      </c>
      <c r="B51" s="1" t="s">
        <v>12</v>
      </c>
      <c r="C51" s="9">
        <v>1634</v>
      </c>
      <c r="D51" s="9">
        <v>285</v>
      </c>
      <c r="E51" s="9">
        <v>36</v>
      </c>
      <c r="F51" s="9">
        <v>1313</v>
      </c>
      <c r="G51" t="s">
        <v>32</v>
      </c>
      <c r="H51" t="s">
        <v>32</v>
      </c>
    </row>
    <row r="52" spans="1:8" ht="12" customHeight="1" x14ac:dyDescent="0.2">
      <c r="A52" s="24" t="s">
        <v>32</v>
      </c>
      <c r="B52" s="1" t="s">
        <v>13</v>
      </c>
      <c r="C52" s="9">
        <v>1759</v>
      </c>
      <c r="D52" s="9">
        <v>258</v>
      </c>
      <c r="E52" s="9">
        <v>27</v>
      </c>
      <c r="F52" s="9">
        <v>1474</v>
      </c>
      <c r="G52" t="s">
        <v>32</v>
      </c>
      <c r="H52" t="s">
        <v>32</v>
      </c>
    </row>
    <row r="53" spans="1:8" ht="12" customHeight="1" x14ac:dyDescent="0.2">
      <c r="A53" s="24" t="s">
        <v>32</v>
      </c>
      <c r="B53" s="1" t="s">
        <v>14</v>
      </c>
      <c r="C53" s="9">
        <v>2495</v>
      </c>
      <c r="D53" s="9">
        <v>555</v>
      </c>
      <c r="E53" s="9">
        <v>32</v>
      </c>
      <c r="F53" s="9">
        <v>1908</v>
      </c>
      <c r="G53" t="s">
        <v>32</v>
      </c>
      <c r="H53" t="s">
        <v>32</v>
      </c>
    </row>
    <row r="54" spans="1:8" ht="12" customHeight="1" x14ac:dyDescent="0.2">
      <c r="A54" s="24" t="s">
        <v>32</v>
      </c>
      <c r="B54" s="1" t="s">
        <v>15</v>
      </c>
      <c r="C54" s="9">
        <v>3546</v>
      </c>
      <c r="D54" s="9">
        <v>910</v>
      </c>
      <c r="E54" s="9">
        <v>53</v>
      </c>
      <c r="F54" s="9">
        <v>2583</v>
      </c>
      <c r="G54" t="s">
        <v>32</v>
      </c>
      <c r="H54" t="s">
        <v>32</v>
      </c>
    </row>
    <row r="55" spans="1:8" ht="12" customHeight="1" x14ac:dyDescent="0.2">
      <c r="A55" s="24" t="s">
        <v>32</v>
      </c>
      <c r="B55" s="1" t="s">
        <v>16</v>
      </c>
      <c r="C55" s="9">
        <v>4042</v>
      </c>
      <c r="D55" s="9">
        <v>1086</v>
      </c>
      <c r="E55" s="9">
        <v>88</v>
      </c>
      <c r="F55" s="9">
        <v>2868</v>
      </c>
      <c r="G55" t="s">
        <v>32</v>
      </c>
      <c r="H55" t="s">
        <v>32</v>
      </c>
    </row>
    <row r="56" spans="1:8" ht="12" customHeight="1" x14ac:dyDescent="0.2">
      <c r="A56" s="24" t="s">
        <v>32</v>
      </c>
      <c r="B56" s="1" t="s">
        <v>17</v>
      </c>
      <c r="C56" s="9">
        <v>2780</v>
      </c>
      <c r="D56" s="9">
        <v>748</v>
      </c>
      <c r="E56" s="9">
        <v>57</v>
      </c>
      <c r="F56" s="9">
        <v>1975</v>
      </c>
      <c r="G56" t="s">
        <v>32</v>
      </c>
      <c r="H56" t="s">
        <v>32</v>
      </c>
    </row>
    <row r="57" spans="1:8" ht="12" customHeight="1" x14ac:dyDescent="0.2">
      <c r="A57" s="24" t="s">
        <v>32</v>
      </c>
      <c r="B57" s="1" t="s">
        <v>18</v>
      </c>
      <c r="C57" s="9">
        <v>1980</v>
      </c>
      <c r="D57" s="9">
        <v>533</v>
      </c>
      <c r="E57" s="9">
        <v>40</v>
      </c>
      <c r="F57" s="9">
        <v>1407</v>
      </c>
      <c r="G57" t="s">
        <v>32</v>
      </c>
      <c r="H57" t="s">
        <v>32</v>
      </c>
    </row>
    <row r="58" spans="1:8" ht="12" customHeight="1" x14ac:dyDescent="0.2">
      <c r="A58" s="24" t="s">
        <v>32</v>
      </c>
      <c r="B58" s="1" t="s">
        <v>19</v>
      </c>
      <c r="C58" s="9">
        <v>1781</v>
      </c>
      <c r="D58" s="9">
        <v>547</v>
      </c>
      <c r="E58" s="9">
        <v>48</v>
      </c>
      <c r="F58" s="9">
        <v>1186</v>
      </c>
      <c r="G58" t="s">
        <v>32</v>
      </c>
      <c r="H58" t="s">
        <v>32</v>
      </c>
    </row>
    <row r="59" spans="1:8" ht="12" customHeight="1" x14ac:dyDescent="0.2">
      <c r="A59" s="24" t="s">
        <v>32</v>
      </c>
      <c r="B59" s="1" t="s">
        <v>20</v>
      </c>
      <c r="C59" s="9">
        <v>1430</v>
      </c>
      <c r="D59" s="9">
        <v>455</v>
      </c>
      <c r="E59" s="9">
        <v>42</v>
      </c>
      <c r="F59" s="9">
        <v>933</v>
      </c>
      <c r="G59" t="s">
        <v>32</v>
      </c>
      <c r="H59" t="s">
        <v>32</v>
      </c>
    </row>
    <row r="60" spans="1:8" ht="12" customHeight="1" x14ac:dyDescent="0.2">
      <c r="A60" s="24" t="s">
        <v>32</v>
      </c>
      <c r="B60" s="1" t="s">
        <v>21</v>
      </c>
      <c r="C60" s="9">
        <v>978</v>
      </c>
      <c r="D60" s="9">
        <v>308</v>
      </c>
      <c r="E60" s="9">
        <v>36</v>
      </c>
      <c r="F60" s="9">
        <v>634</v>
      </c>
      <c r="G60" t="s">
        <v>32</v>
      </c>
      <c r="H60" t="s">
        <v>32</v>
      </c>
    </row>
    <row r="61" spans="1:8" ht="12" customHeight="1" x14ac:dyDescent="0.2">
      <c r="A61" s="24" t="s">
        <v>32</v>
      </c>
      <c r="B61" s="1" t="s">
        <v>22</v>
      </c>
      <c r="C61" s="9">
        <v>855</v>
      </c>
      <c r="D61" s="9">
        <v>450</v>
      </c>
      <c r="E61" s="9">
        <v>15</v>
      </c>
      <c r="F61" s="9">
        <v>390</v>
      </c>
      <c r="G61" t="s">
        <v>32</v>
      </c>
      <c r="H61" t="s">
        <v>32</v>
      </c>
    </row>
    <row r="62" spans="1:8" ht="12" customHeight="1" x14ac:dyDescent="0.2">
      <c r="A62" s="24" t="s">
        <v>32</v>
      </c>
      <c r="B62" s="1" t="s">
        <v>23</v>
      </c>
      <c r="C62" s="9">
        <v>743</v>
      </c>
      <c r="D62" s="9">
        <v>607</v>
      </c>
      <c r="E62" s="9">
        <v>10</v>
      </c>
      <c r="F62" s="9">
        <v>126</v>
      </c>
      <c r="G62" t="s">
        <v>32</v>
      </c>
      <c r="H62" t="s">
        <v>32</v>
      </c>
    </row>
    <row r="63" spans="1:8" ht="12" customHeight="1" x14ac:dyDescent="0.2">
      <c r="A63" s="24" t="s">
        <v>32</v>
      </c>
      <c r="B63" s="1" t="s">
        <v>24</v>
      </c>
      <c r="C63" s="9">
        <v>502</v>
      </c>
      <c r="D63" s="9">
        <v>421</v>
      </c>
      <c r="E63" s="9">
        <v>5</v>
      </c>
      <c r="F63" s="9">
        <v>76</v>
      </c>
      <c r="G63" t="s">
        <v>32</v>
      </c>
      <c r="H63" t="s">
        <v>32</v>
      </c>
    </row>
    <row r="64" spans="1:8" ht="12" customHeight="1" x14ac:dyDescent="0.2">
      <c r="A64" s="24" t="s">
        <v>32</v>
      </c>
      <c r="B64" s="1" t="s">
        <v>25</v>
      </c>
      <c r="C64" s="9">
        <v>285</v>
      </c>
      <c r="D64" s="9">
        <v>223</v>
      </c>
      <c r="E64" s="9">
        <v>1</v>
      </c>
      <c r="F64" s="9">
        <v>61</v>
      </c>
      <c r="G64" t="s">
        <v>32</v>
      </c>
      <c r="H64" t="s">
        <v>32</v>
      </c>
    </row>
    <row r="65" spans="1:31" ht="12" customHeight="1" x14ac:dyDescent="0.2">
      <c r="A65" s="24" t="s">
        <v>32</v>
      </c>
      <c r="B65" s="1" t="s">
        <v>26</v>
      </c>
      <c r="C65" s="9">
        <v>128</v>
      </c>
      <c r="D65" s="9">
        <v>101</v>
      </c>
      <c r="E65" s="9">
        <v>1</v>
      </c>
      <c r="F65" s="9">
        <v>26</v>
      </c>
      <c r="G65" t="s">
        <v>32</v>
      </c>
      <c r="H65" t="s">
        <v>32</v>
      </c>
    </row>
    <row r="66" spans="1:31" ht="12" customHeight="1" x14ac:dyDescent="0.2">
      <c r="A66" s="24" t="s">
        <v>32</v>
      </c>
      <c r="B66" s="1" t="s">
        <v>27</v>
      </c>
      <c r="C66" s="9">
        <v>73</v>
      </c>
      <c r="D66" s="9">
        <v>44</v>
      </c>
      <c r="E66" s="9">
        <v>2</v>
      </c>
      <c r="F66" s="9">
        <v>27</v>
      </c>
      <c r="G66" t="s">
        <v>32</v>
      </c>
      <c r="H66" t="s">
        <v>32</v>
      </c>
    </row>
    <row r="67" spans="1:31" ht="12" customHeight="1" x14ac:dyDescent="0.2">
      <c r="A67" s="26" t="s">
        <v>32</v>
      </c>
      <c r="B67" s="7" t="s">
        <v>28</v>
      </c>
      <c r="C67" s="6">
        <v>2</v>
      </c>
      <c r="D67" s="6">
        <v>2</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16343</v>
      </c>
      <c r="D5" s="17">
        <v>11553</v>
      </c>
      <c r="E5" s="17">
        <v>239</v>
      </c>
      <c r="F5" s="17">
        <v>4551</v>
      </c>
    </row>
    <row r="6" spans="1:31" ht="12" customHeight="1" x14ac:dyDescent="0.2">
      <c r="A6" s="24" t="s">
        <v>32</v>
      </c>
      <c r="B6" s="1" t="s">
        <v>9</v>
      </c>
      <c r="C6" s="9">
        <v>108</v>
      </c>
      <c r="D6" s="9">
        <v>63</v>
      </c>
      <c r="E6" s="9" t="s">
        <v>43</v>
      </c>
      <c r="F6" s="9">
        <v>45</v>
      </c>
      <c r="G6" t="s">
        <v>32</v>
      </c>
      <c r="H6" t="s">
        <v>32</v>
      </c>
    </row>
    <row r="7" spans="1:31" ht="12" customHeight="1" x14ac:dyDescent="0.2">
      <c r="A7" s="24" t="s">
        <v>32</v>
      </c>
      <c r="B7" s="1" t="s">
        <v>10</v>
      </c>
      <c r="C7" s="9">
        <v>301</v>
      </c>
      <c r="D7" s="9">
        <v>173</v>
      </c>
      <c r="E7" s="9">
        <v>7</v>
      </c>
      <c r="F7" s="9">
        <v>121</v>
      </c>
      <c r="G7" t="s">
        <v>32</v>
      </c>
      <c r="H7" t="s">
        <v>32</v>
      </c>
    </row>
    <row r="8" spans="1:31" ht="12" customHeight="1" x14ac:dyDescent="0.2">
      <c r="A8" s="24" t="s">
        <v>32</v>
      </c>
      <c r="B8" s="1" t="s">
        <v>11</v>
      </c>
      <c r="C8" s="9">
        <v>318</v>
      </c>
      <c r="D8" s="9">
        <v>185</v>
      </c>
      <c r="E8" s="9">
        <v>5</v>
      </c>
      <c r="F8" s="9">
        <v>128</v>
      </c>
      <c r="G8" t="s">
        <v>32</v>
      </c>
      <c r="H8" t="s">
        <v>32</v>
      </c>
    </row>
    <row r="9" spans="1:31" ht="12" customHeight="1" x14ac:dyDescent="0.2">
      <c r="A9" s="24" t="s">
        <v>32</v>
      </c>
      <c r="B9" s="1" t="s">
        <v>12</v>
      </c>
      <c r="C9" s="9">
        <v>525</v>
      </c>
      <c r="D9" s="9">
        <v>271</v>
      </c>
      <c r="E9" s="9">
        <v>13</v>
      </c>
      <c r="F9" s="9">
        <v>241</v>
      </c>
      <c r="G9" t="s">
        <v>32</v>
      </c>
      <c r="H9" t="s">
        <v>32</v>
      </c>
    </row>
    <row r="10" spans="1:31" ht="12" customHeight="1" x14ac:dyDescent="0.2">
      <c r="A10" s="24" t="s">
        <v>32</v>
      </c>
      <c r="B10" s="1" t="s">
        <v>13</v>
      </c>
      <c r="C10" s="9">
        <v>678</v>
      </c>
      <c r="D10" s="9">
        <v>280</v>
      </c>
      <c r="E10" s="9">
        <v>14</v>
      </c>
      <c r="F10" s="9">
        <v>384</v>
      </c>
      <c r="G10" t="s">
        <v>32</v>
      </c>
      <c r="H10" t="s">
        <v>32</v>
      </c>
    </row>
    <row r="11" spans="1:31" ht="12" customHeight="1" x14ac:dyDescent="0.2">
      <c r="A11" s="24" t="s">
        <v>32</v>
      </c>
      <c r="B11" s="1" t="s">
        <v>14</v>
      </c>
      <c r="C11" s="9">
        <v>984</v>
      </c>
      <c r="D11" s="9">
        <v>484</v>
      </c>
      <c r="E11" s="9">
        <v>14</v>
      </c>
      <c r="F11" s="9">
        <v>486</v>
      </c>
      <c r="G11" t="s">
        <v>32</v>
      </c>
      <c r="H11" t="s">
        <v>32</v>
      </c>
    </row>
    <row r="12" spans="1:31" ht="12" customHeight="1" x14ac:dyDescent="0.2">
      <c r="A12" s="24" t="s">
        <v>32</v>
      </c>
      <c r="B12" s="1" t="s">
        <v>15</v>
      </c>
      <c r="C12" s="9">
        <v>1283</v>
      </c>
      <c r="D12" s="9">
        <v>741</v>
      </c>
      <c r="E12" s="9">
        <v>26</v>
      </c>
      <c r="F12" s="9">
        <v>516</v>
      </c>
      <c r="G12" t="s">
        <v>32</v>
      </c>
      <c r="H12" t="s">
        <v>32</v>
      </c>
    </row>
    <row r="13" spans="1:31" ht="12" customHeight="1" x14ac:dyDescent="0.2">
      <c r="A13" s="24" t="s">
        <v>32</v>
      </c>
      <c r="B13" s="1" t="s">
        <v>16</v>
      </c>
      <c r="C13" s="9">
        <v>1225</v>
      </c>
      <c r="D13" s="9">
        <v>700</v>
      </c>
      <c r="E13" s="9">
        <v>27</v>
      </c>
      <c r="F13" s="9">
        <v>498</v>
      </c>
      <c r="G13" t="s">
        <v>32</v>
      </c>
      <c r="H13" t="s">
        <v>32</v>
      </c>
    </row>
    <row r="14" spans="1:31" ht="12" customHeight="1" x14ac:dyDescent="0.2">
      <c r="A14" s="24" t="s">
        <v>32</v>
      </c>
      <c r="B14" s="1" t="s">
        <v>17</v>
      </c>
      <c r="C14" s="9">
        <v>1046</v>
      </c>
      <c r="D14" s="9">
        <v>603</v>
      </c>
      <c r="E14" s="9">
        <v>24</v>
      </c>
      <c r="F14" s="9">
        <v>419</v>
      </c>
      <c r="G14" t="s">
        <v>32</v>
      </c>
      <c r="H14" t="s">
        <v>32</v>
      </c>
    </row>
    <row r="15" spans="1:31" ht="12" customHeight="1" x14ac:dyDescent="0.2">
      <c r="A15" s="24" t="s">
        <v>32</v>
      </c>
      <c r="B15" s="1" t="s">
        <v>18</v>
      </c>
      <c r="C15" s="9">
        <v>918</v>
      </c>
      <c r="D15" s="9">
        <v>544</v>
      </c>
      <c r="E15" s="9">
        <v>26</v>
      </c>
      <c r="F15" s="9">
        <v>348</v>
      </c>
      <c r="G15" t="s">
        <v>32</v>
      </c>
      <c r="H15" t="s">
        <v>32</v>
      </c>
    </row>
    <row r="16" spans="1:31" ht="12" customHeight="1" x14ac:dyDescent="0.2">
      <c r="A16" s="24" t="s">
        <v>32</v>
      </c>
      <c r="B16" s="1" t="s">
        <v>19</v>
      </c>
      <c r="C16" s="9">
        <v>851</v>
      </c>
      <c r="D16" s="9">
        <v>472</v>
      </c>
      <c r="E16" s="9">
        <v>14</v>
      </c>
      <c r="F16" s="9">
        <v>365</v>
      </c>
      <c r="G16" t="s">
        <v>32</v>
      </c>
      <c r="H16" t="s">
        <v>32</v>
      </c>
    </row>
    <row r="17" spans="1:8" ht="12" customHeight="1" x14ac:dyDescent="0.2">
      <c r="A17" s="24" t="s">
        <v>32</v>
      </c>
      <c r="B17" s="1" t="s">
        <v>20</v>
      </c>
      <c r="C17" s="9">
        <v>905</v>
      </c>
      <c r="D17" s="9">
        <v>501</v>
      </c>
      <c r="E17" s="9">
        <v>15</v>
      </c>
      <c r="F17" s="9">
        <v>389</v>
      </c>
      <c r="G17" t="s">
        <v>32</v>
      </c>
      <c r="H17" t="s">
        <v>32</v>
      </c>
    </row>
    <row r="18" spans="1:8" ht="12" customHeight="1" x14ac:dyDescent="0.2">
      <c r="A18" s="24" t="s">
        <v>32</v>
      </c>
      <c r="B18" s="1" t="s">
        <v>21</v>
      </c>
      <c r="C18" s="9">
        <v>912</v>
      </c>
      <c r="D18" s="9">
        <v>572</v>
      </c>
      <c r="E18" s="9">
        <v>20</v>
      </c>
      <c r="F18" s="9">
        <v>320</v>
      </c>
      <c r="G18" t="s">
        <v>32</v>
      </c>
      <c r="H18" t="s">
        <v>32</v>
      </c>
    </row>
    <row r="19" spans="1:8" ht="12" customHeight="1" x14ac:dyDescent="0.2">
      <c r="A19" s="24" t="s">
        <v>32</v>
      </c>
      <c r="B19" s="1" t="s">
        <v>22</v>
      </c>
      <c r="C19" s="9">
        <v>931</v>
      </c>
      <c r="D19" s="9">
        <v>767</v>
      </c>
      <c r="E19" s="9">
        <v>10</v>
      </c>
      <c r="F19" s="9">
        <v>154</v>
      </c>
      <c r="G19" t="s">
        <v>32</v>
      </c>
      <c r="H19" t="s">
        <v>32</v>
      </c>
    </row>
    <row r="20" spans="1:8" ht="12" customHeight="1" x14ac:dyDescent="0.2">
      <c r="A20" s="24" t="s">
        <v>32</v>
      </c>
      <c r="B20" s="1" t="s">
        <v>23</v>
      </c>
      <c r="C20" s="9">
        <v>1541</v>
      </c>
      <c r="D20" s="9">
        <v>1475</v>
      </c>
      <c r="E20" s="9">
        <v>10</v>
      </c>
      <c r="F20" s="9">
        <v>56</v>
      </c>
      <c r="G20" t="s">
        <v>32</v>
      </c>
      <c r="H20" t="s">
        <v>32</v>
      </c>
    </row>
    <row r="21" spans="1:8" ht="12" customHeight="1" x14ac:dyDescent="0.2">
      <c r="A21" s="24" t="s">
        <v>32</v>
      </c>
      <c r="B21" s="1" t="s">
        <v>24</v>
      </c>
      <c r="C21" s="9">
        <v>1544</v>
      </c>
      <c r="D21" s="9">
        <v>1496</v>
      </c>
      <c r="E21" s="9">
        <v>5</v>
      </c>
      <c r="F21" s="9">
        <v>43</v>
      </c>
      <c r="G21" t="s">
        <v>32</v>
      </c>
      <c r="H21" t="s">
        <v>32</v>
      </c>
    </row>
    <row r="22" spans="1:8" ht="12" customHeight="1" x14ac:dyDescent="0.2">
      <c r="A22" s="24" t="s">
        <v>32</v>
      </c>
      <c r="B22" s="1" t="s">
        <v>25</v>
      </c>
      <c r="C22" s="9">
        <v>1069</v>
      </c>
      <c r="D22" s="9">
        <v>1046</v>
      </c>
      <c r="E22" s="9">
        <v>5</v>
      </c>
      <c r="F22" s="9">
        <v>18</v>
      </c>
      <c r="G22" t="s">
        <v>32</v>
      </c>
      <c r="H22" t="s">
        <v>32</v>
      </c>
    </row>
    <row r="23" spans="1:8" ht="12" customHeight="1" x14ac:dyDescent="0.2">
      <c r="A23" s="24" t="s">
        <v>32</v>
      </c>
      <c r="B23" s="1" t="s">
        <v>26</v>
      </c>
      <c r="C23" s="9">
        <v>703</v>
      </c>
      <c r="D23" s="9">
        <v>688</v>
      </c>
      <c r="E23" s="9">
        <v>3</v>
      </c>
      <c r="F23" s="9">
        <v>12</v>
      </c>
      <c r="G23" t="s">
        <v>32</v>
      </c>
      <c r="H23" t="s">
        <v>32</v>
      </c>
    </row>
    <row r="24" spans="1:8" ht="12" customHeight="1" x14ac:dyDescent="0.25">
      <c r="A24" s="24" t="s">
        <v>32</v>
      </c>
      <c r="B24" s="1" t="s">
        <v>27</v>
      </c>
      <c r="C24" s="9">
        <v>484</v>
      </c>
      <c r="D24" s="9">
        <v>476</v>
      </c>
      <c r="E24" s="9">
        <v>1</v>
      </c>
      <c r="F24" s="9">
        <v>7</v>
      </c>
      <c r="G24" t="s">
        <v>32</v>
      </c>
      <c r="H24" t="s">
        <v>32</v>
      </c>
    </row>
    <row r="25" spans="1:8" ht="12" customHeight="1" x14ac:dyDescent="0.2">
      <c r="A25" s="24" t="s">
        <v>32</v>
      </c>
      <c r="B25" s="1" t="s">
        <v>28</v>
      </c>
      <c r="C25" s="9">
        <v>17</v>
      </c>
      <c r="D25" s="9">
        <v>16</v>
      </c>
      <c r="E25" s="9" t="s">
        <v>43</v>
      </c>
      <c r="F25" s="9">
        <v>1</v>
      </c>
      <c r="G25" t="s">
        <v>32</v>
      </c>
      <c r="H25" t="s">
        <v>32</v>
      </c>
    </row>
    <row r="26" spans="1:8" ht="12" customHeight="1" x14ac:dyDescent="0.2">
      <c r="A26" s="25" t="s">
        <v>29</v>
      </c>
      <c r="B26" s="4" t="s">
        <v>32</v>
      </c>
      <c r="C26" s="3">
        <v>9488</v>
      </c>
      <c r="D26" s="3">
        <v>6882</v>
      </c>
      <c r="E26" s="3">
        <v>142</v>
      </c>
      <c r="F26" s="3">
        <v>2464</v>
      </c>
    </row>
    <row r="27" spans="1:8" ht="12" customHeight="1" x14ac:dyDescent="0.2">
      <c r="A27" s="24" t="s">
        <v>32</v>
      </c>
      <c r="B27" s="1" t="s">
        <v>9</v>
      </c>
      <c r="C27" s="9">
        <v>51</v>
      </c>
      <c r="D27" s="9">
        <v>30</v>
      </c>
      <c r="E27" s="9" t="s">
        <v>43</v>
      </c>
      <c r="F27" s="9">
        <v>21</v>
      </c>
      <c r="G27" t="s">
        <v>32</v>
      </c>
      <c r="H27" t="s">
        <v>32</v>
      </c>
    </row>
    <row r="28" spans="1:8" ht="12" customHeight="1" x14ac:dyDescent="0.2">
      <c r="A28" s="24" t="s">
        <v>32</v>
      </c>
      <c r="B28" s="1" t="s">
        <v>10</v>
      </c>
      <c r="C28" s="9">
        <v>140</v>
      </c>
      <c r="D28" s="9">
        <v>85</v>
      </c>
      <c r="E28" s="9">
        <v>4</v>
      </c>
      <c r="F28" s="9">
        <v>51</v>
      </c>
      <c r="G28" t="s">
        <v>32</v>
      </c>
      <c r="H28" t="s">
        <v>32</v>
      </c>
    </row>
    <row r="29" spans="1:8" ht="12" customHeight="1" x14ac:dyDescent="0.2">
      <c r="A29" s="24" t="s">
        <v>32</v>
      </c>
      <c r="B29" s="1" t="s">
        <v>11</v>
      </c>
      <c r="C29" s="9">
        <v>155</v>
      </c>
      <c r="D29" s="9">
        <v>88</v>
      </c>
      <c r="E29" s="9">
        <v>4</v>
      </c>
      <c r="F29" s="9">
        <v>63</v>
      </c>
      <c r="G29" t="s">
        <v>32</v>
      </c>
      <c r="H29" t="s">
        <v>32</v>
      </c>
    </row>
    <row r="30" spans="1:8" ht="12" customHeight="1" x14ac:dyDescent="0.2">
      <c r="A30" s="24" t="s">
        <v>32</v>
      </c>
      <c r="B30" s="1" t="s">
        <v>12</v>
      </c>
      <c r="C30" s="9">
        <v>277</v>
      </c>
      <c r="D30" s="9">
        <v>131</v>
      </c>
      <c r="E30" s="9">
        <v>6</v>
      </c>
      <c r="F30" s="9">
        <v>140</v>
      </c>
      <c r="G30" t="s">
        <v>32</v>
      </c>
      <c r="H30" t="s">
        <v>32</v>
      </c>
    </row>
    <row r="31" spans="1:8" ht="12" customHeight="1" x14ac:dyDescent="0.2">
      <c r="A31" s="24" t="s">
        <v>32</v>
      </c>
      <c r="B31" s="1" t="s">
        <v>13</v>
      </c>
      <c r="C31" s="9">
        <v>348</v>
      </c>
      <c r="D31" s="9">
        <v>145</v>
      </c>
      <c r="E31" s="9">
        <v>6</v>
      </c>
      <c r="F31" s="9">
        <v>197</v>
      </c>
      <c r="G31" t="s">
        <v>32</v>
      </c>
      <c r="H31" t="s">
        <v>32</v>
      </c>
    </row>
    <row r="32" spans="1:8" ht="12" customHeight="1" x14ac:dyDescent="0.2">
      <c r="A32" s="24" t="s">
        <v>32</v>
      </c>
      <c r="B32" s="1" t="s">
        <v>14</v>
      </c>
      <c r="C32" s="9">
        <v>566</v>
      </c>
      <c r="D32" s="9">
        <v>293</v>
      </c>
      <c r="E32" s="9">
        <v>12</v>
      </c>
      <c r="F32" s="9">
        <v>261</v>
      </c>
      <c r="G32" t="s">
        <v>32</v>
      </c>
      <c r="H32" t="s">
        <v>32</v>
      </c>
    </row>
    <row r="33" spans="1:8" ht="12" customHeight="1" x14ac:dyDescent="0.2">
      <c r="A33" s="24" t="s">
        <v>32</v>
      </c>
      <c r="B33" s="1" t="s">
        <v>15</v>
      </c>
      <c r="C33" s="9">
        <v>678</v>
      </c>
      <c r="D33" s="9">
        <v>403</v>
      </c>
      <c r="E33" s="9">
        <v>16</v>
      </c>
      <c r="F33" s="9">
        <v>259</v>
      </c>
      <c r="G33" t="s">
        <v>32</v>
      </c>
      <c r="H33" t="s">
        <v>32</v>
      </c>
    </row>
    <row r="34" spans="1:8" ht="12" customHeight="1" x14ac:dyDescent="0.2">
      <c r="A34" s="24" t="s">
        <v>32</v>
      </c>
      <c r="B34" s="1" t="s">
        <v>16</v>
      </c>
      <c r="C34" s="9">
        <v>644</v>
      </c>
      <c r="D34" s="9">
        <v>388</v>
      </c>
      <c r="E34" s="9">
        <v>13</v>
      </c>
      <c r="F34" s="9">
        <v>243</v>
      </c>
      <c r="G34" t="s">
        <v>32</v>
      </c>
      <c r="H34" t="s">
        <v>32</v>
      </c>
    </row>
    <row r="35" spans="1:8" ht="12" customHeight="1" x14ac:dyDescent="0.2">
      <c r="A35" s="24" t="s">
        <v>32</v>
      </c>
      <c r="B35" s="1" t="s">
        <v>17</v>
      </c>
      <c r="C35" s="9">
        <v>569</v>
      </c>
      <c r="D35" s="9">
        <v>333</v>
      </c>
      <c r="E35" s="9">
        <v>12</v>
      </c>
      <c r="F35" s="9">
        <v>224</v>
      </c>
      <c r="G35" t="s">
        <v>32</v>
      </c>
      <c r="H35" t="s">
        <v>32</v>
      </c>
    </row>
    <row r="36" spans="1:8" ht="12" customHeight="1" x14ac:dyDescent="0.2">
      <c r="A36" s="24" t="s">
        <v>32</v>
      </c>
      <c r="B36" s="1" t="s">
        <v>18</v>
      </c>
      <c r="C36" s="9">
        <v>511</v>
      </c>
      <c r="D36" s="9">
        <v>298</v>
      </c>
      <c r="E36" s="9">
        <v>17</v>
      </c>
      <c r="F36" s="9">
        <v>196</v>
      </c>
      <c r="G36" t="s">
        <v>32</v>
      </c>
      <c r="H36" t="s">
        <v>32</v>
      </c>
    </row>
    <row r="37" spans="1:8" ht="12" customHeight="1" x14ac:dyDescent="0.2">
      <c r="A37" s="24" t="s">
        <v>32</v>
      </c>
      <c r="B37" s="1" t="s">
        <v>19</v>
      </c>
      <c r="C37" s="9">
        <v>513</v>
      </c>
      <c r="D37" s="9">
        <v>284</v>
      </c>
      <c r="E37" s="9">
        <v>6</v>
      </c>
      <c r="F37" s="9">
        <v>223</v>
      </c>
      <c r="G37" t="s">
        <v>32</v>
      </c>
      <c r="H37" t="s">
        <v>32</v>
      </c>
    </row>
    <row r="38" spans="1:8" ht="12" customHeight="1" x14ac:dyDescent="0.2">
      <c r="A38" s="24" t="s">
        <v>32</v>
      </c>
      <c r="B38" s="1" t="s">
        <v>20</v>
      </c>
      <c r="C38" s="9">
        <v>569</v>
      </c>
      <c r="D38" s="9">
        <v>321</v>
      </c>
      <c r="E38" s="9">
        <v>14</v>
      </c>
      <c r="F38" s="9">
        <v>234</v>
      </c>
      <c r="G38" t="s">
        <v>32</v>
      </c>
      <c r="H38" t="s">
        <v>32</v>
      </c>
    </row>
    <row r="39" spans="1:8" ht="12" customHeight="1" x14ac:dyDescent="0.2">
      <c r="A39" s="24" t="s">
        <v>32</v>
      </c>
      <c r="B39" s="1" t="s">
        <v>21</v>
      </c>
      <c r="C39" s="9">
        <v>580</v>
      </c>
      <c r="D39" s="9">
        <v>385</v>
      </c>
      <c r="E39" s="9">
        <v>15</v>
      </c>
      <c r="F39" s="9">
        <v>180</v>
      </c>
      <c r="G39" t="s">
        <v>32</v>
      </c>
      <c r="H39" t="s">
        <v>32</v>
      </c>
    </row>
    <row r="40" spans="1:8" ht="12" customHeight="1" x14ac:dyDescent="0.2">
      <c r="A40" s="24" t="s">
        <v>32</v>
      </c>
      <c r="B40" s="1" t="s">
        <v>22</v>
      </c>
      <c r="C40" s="9">
        <v>557</v>
      </c>
      <c r="D40" s="9">
        <v>474</v>
      </c>
      <c r="E40" s="9">
        <v>4</v>
      </c>
      <c r="F40" s="9">
        <v>79</v>
      </c>
      <c r="G40" t="s">
        <v>32</v>
      </c>
      <c r="H40" t="s">
        <v>32</v>
      </c>
    </row>
    <row r="41" spans="1:8" ht="12" customHeight="1" x14ac:dyDescent="0.2">
      <c r="A41" s="24" t="s">
        <v>32</v>
      </c>
      <c r="B41" s="1" t="s">
        <v>23</v>
      </c>
      <c r="C41" s="9">
        <v>906</v>
      </c>
      <c r="D41" s="9">
        <v>866</v>
      </c>
      <c r="E41" s="9">
        <v>5</v>
      </c>
      <c r="F41" s="9">
        <v>35</v>
      </c>
      <c r="G41" t="s">
        <v>32</v>
      </c>
      <c r="H41" t="s">
        <v>32</v>
      </c>
    </row>
    <row r="42" spans="1:8" ht="12" customHeight="1" x14ac:dyDescent="0.2">
      <c r="A42" s="24" t="s">
        <v>32</v>
      </c>
      <c r="B42" s="1" t="s">
        <v>24</v>
      </c>
      <c r="C42" s="9">
        <v>929</v>
      </c>
      <c r="D42" s="9">
        <v>896</v>
      </c>
      <c r="E42" s="9">
        <v>4</v>
      </c>
      <c r="F42" s="9">
        <v>29</v>
      </c>
      <c r="G42" t="s">
        <v>32</v>
      </c>
      <c r="H42" t="s">
        <v>32</v>
      </c>
    </row>
    <row r="43" spans="1:8" ht="12" customHeight="1" x14ac:dyDescent="0.2">
      <c r="A43" s="24" t="s">
        <v>32</v>
      </c>
      <c r="B43" s="1" t="s">
        <v>25</v>
      </c>
      <c r="C43" s="9">
        <v>678</v>
      </c>
      <c r="D43" s="9">
        <v>665</v>
      </c>
      <c r="E43" s="9">
        <v>2</v>
      </c>
      <c r="F43" s="9">
        <v>11</v>
      </c>
      <c r="G43" t="s">
        <v>32</v>
      </c>
      <c r="H43" t="s">
        <v>32</v>
      </c>
    </row>
    <row r="44" spans="1:8" ht="12" customHeight="1" x14ac:dyDescent="0.2">
      <c r="A44" s="24" t="s">
        <v>32</v>
      </c>
      <c r="B44" s="1" t="s">
        <v>26</v>
      </c>
      <c r="C44" s="9">
        <v>472</v>
      </c>
      <c r="D44" s="9">
        <v>461</v>
      </c>
      <c r="E44" s="9">
        <v>1</v>
      </c>
      <c r="F44" s="9">
        <v>10</v>
      </c>
      <c r="G44" t="s">
        <v>32</v>
      </c>
      <c r="H44" t="s">
        <v>32</v>
      </c>
    </row>
    <row r="45" spans="1:8" ht="12" customHeight="1" x14ac:dyDescent="0.2">
      <c r="A45" s="24" t="s">
        <v>32</v>
      </c>
      <c r="B45" s="1" t="s">
        <v>27</v>
      </c>
      <c r="C45" s="9">
        <v>331</v>
      </c>
      <c r="D45" s="9">
        <v>323</v>
      </c>
      <c r="E45" s="9">
        <v>1</v>
      </c>
      <c r="F45" s="9">
        <v>7</v>
      </c>
      <c r="G45" t="s">
        <v>32</v>
      </c>
      <c r="H45" t="s">
        <v>32</v>
      </c>
    </row>
    <row r="46" spans="1:8" ht="12" customHeight="1" x14ac:dyDescent="0.2">
      <c r="A46" s="24" t="s">
        <v>32</v>
      </c>
      <c r="B46" s="1" t="s">
        <v>28</v>
      </c>
      <c r="C46" s="9">
        <v>14</v>
      </c>
      <c r="D46" s="9">
        <v>13</v>
      </c>
      <c r="E46" s="9" t="s">
        <v>43</v>
      </c>
      <c r="F46" s="9">
        <v>1</v>
      </c>
      <c r="G46" t="s">
        <v>32</v>
      </c>
      <c r="H46" t="s">
        <v>32</v>
      </c>
    </row>
    <row r="47" spans="1:8" ht="12" customHeight="1" x14ac:dyDescent="0.2">
      <c r="A47" s="25" t="s">
        <v>30</v>
      </c>
      <c r="B47" s="4" t="s">
        <v>32</v>
      </c>
      <c r="C47" s="3">
        <v>6855</v>
      </c>
      <c r="D47" s="3">
        <v>4671</v>
      </c>
      <c r="E47" s="3">
        <v>97</v>
      </c>
      <c r="F47" s="3">
        <v>2087</v>
      </c>
    </row>
    <row r="48" spans="1:8" ht="12" customHeight="1" x14ac:dyDescent="0.2">
      <c r="A48" s="24" t="s">
        <v>32</v>
      </c>
      <c r="B48" s="1" t="s">
        <v>9</v>
      </c>
      <c r="C48" s="9">
        <v>57</v>
      </c>
      <c r="D48" s="9">
        <v>33</v>
      </c>
      <c r="E48" s="9" t="s">
        <v>43</v>
      </c>
      <c r="F48" s="9">
        <v>24</v>
      </c>
      <c r="G48" t="s">
        <v>32</v>
      </c>
      <c r="H48" t="s">
        <v>32</v>
      </c>
    </row>
    <row r="49" spans="1:8" ht="12" customHeight="1" x14ac:dyDescent="0.2">
      <c r="A49" s="24" t="s">
        <v>32</v>
      </c>
      <c r="B49" s="1" t="s">
        <v>10</v>
      </c>
      <c r="C49" s="9">
        <v>161</v>
      </c>
      <c r="D49" s="9">
        <v>88</v>
      </c>
      <c r="E49" s="9">
        <v>3</v>
      </c>
      <c r="F49" s="9">
        <v>70</v>
      </c>
      <c r="G49" t="s">
        <v>32</v>
      </c>
      <c r="H49" t="s">
        <v>32</v>
      </c>
    </row>
    <row r="50" spans="1:8" ht="12" customHeight="1" x14ac:dyDescent="0.2">
      <c r="A50" s="24" t="s">
        <v>32</v>
      </c>
      <c r="B50" s="1" t="s">
        <v>11</v>
      </c>
      <c r="C50" s="9">
        <v>163</v>
      </c>
      <c r="D50" s="9">
        <v>97</v>
      </c>
      <c r="E50" s="9">
        <v>1</v>
      </c>
      <c r="F50" s="9">
        <v>65</v>
      </c>
      <c r="G50" t="s">
        <v>32</v>
      </c>
      <c r="H50" t="s">
        <v>32</v>
      </c>
    </row>
    <row r="51" spans="1:8" ht="12" customHeight="1" x14ac:dyDescent="0.2">
      <c r="A51" s="24" t="s">
        <v>32</v>
      </c>
      <c r="B51" s="1" t="s">
        <v>12</v>
      </c>
      <c r="C51" s="9">
        <v>248</v>
      </c>
      <c r="D51" s="9">
        <v>140</v>
      </c>
      <c r="E51" s="9">
        <v>7</v>
      </c>
      <c r="F51" s="9">
        <v>101</v>
      </c>
      <c r="G51" t="s">
        <v>32</v>
      </c>
      <c r="H51" t="s">
        <v>32</v>
      </c>
    </row>
    <row r="52" spans="1:8" ht="12" customHeight="1" x14ac:dyDescent="0.2">
      <c r="A52" s="24" t="s">
        <v>32</v>
      </c>
      <c r="B52" s="1" t="s">
        <v>13</v>
      </c>
      <c r="C52" s="9">
        <v>330</v>
      </c>
      <c r="D52" s="9">
        <v>135</v>
      </c>
      <c r="E52" s="9">
        <v>8</v>
      </c>
      <c r="F52" s="9">
        <v>187</v>
      </c>
      <c r="G52" t="s">
        <v>32</v>
      </c>
      <c r="H52" t="s">
        <v>32</v>
      </c>
    </row>
    <row r="53" spans="1:8" ht="12" customHeight="1" x14ac:dyDescent="0.2">
      <c r="A53" s="24" t="s">
        <v>32</v>
      </c>
      <c r="B53" s="1" t="s">
        <v>14</v>
      </c>
      <c r="C53" s="9">
        <v>418</v>
      </c>
      <c r="D53" s="9">
        <v>191</v>
      </c>
      <c r="E53" s="9">
        <v>2</v>
      </c>
      <c r="F53" s="9">
        <v>225</v>
      </c>
      <c r="G53" t="s">
        <v>32</v>
      </c>
      <c r="H53" t="s">
        <v>32</v>
      </c>
    </row>
    <row r="54" spans="1:8" ht="12" customHeight="1" x14ac:dyDescent="0.2">
      <c r="A54" s="24" t="s">
        <v>32</v>
      </c>
      <c r="B54" s="1" t="s">
        <v>15</v>
      </c>
      <c r="C54" s="9">
        <v>605</v>
      </c>
      <c r="D54" s="9">
        <v>338</v>
      </c>
      <c r="E54" s="9">
        <v>10</v>
      </c>
      <c r="F54" s="9">
        <v>257</v>
      </c>
      <c r="G54" t="s">
        <v>32</v>
      </c>
      <c r="H54" t="s">
        <v>32</v>
      </c>
    </row>
    <row r="55" spans="1:8" ht="12" customHeight="1" x14ac:dyDescent="0.2">
      <c r="A55" s="24" t="s">
        <v>32</v>
      </c>
      <c r="B55" s="1" t="s">
        <v>16</v>
      </c>
      <c r="C55" s="9">
        <v>581</v>
      </c>
      <c r="D55" s="9">
        <v>312</v>
      </c>
      <c r="E55" s="9">
        <v>14</v>
      </c>
      <c r="F55" s="9">
        <v>255</v>
      </c>
      <c r="G55" t="s">
        <v>32</v>
      </c>
      <c r="H55" t="s">
        <v>32</v>
      </c>
    </row>
    <row r="56" spans="1:8" ht="12" customHeight="1" x14ac:dyDescent="0.2">
      <c r="A56" s="24" t="s">
        <v>32</v>
      </c>
      <c r="B56" s="1" t="s">
        <v>17</v>
      </c>
      <c r="C56" s="9">
        <v>477</v>
      </c>
      <c r="D56" s="9">
        <v>270</v>
      </c>
      <c r="E56" s="9">
        <v>12</v>
      </c>
      <c r="F56" s="9">
        <v>195</v>
      </c>
      <c r="G56" t="s">
        <v>32</v>
      </c>
      <c r="H56" t="s">
        <v>32</v>
      </c>
    </row>
    <row r="57" spans="1:8" ht="12" customHeight="1" x14ac:dyDescent="0.2">
      <c r="A57" s="24" t="s">
        <v>32</v>
      </c>
      <c r="B57" s="1" t="s">
        <v>18</v>
      </c>
      <c r="C57" s="9">
        <v>407</v>
      </c>
      <c r="D57" s="9">
        <v>246</v>
      </c>
      <c r="E57" s="9">
        <v>9</v>
      </c>
      <c r="F57" s="9">
        <v>152</v>
      </c>
      <c r="G57" t="s">
        <v>32</v>
      </c>
      <c r="H57" t="s">
        <v>32</v>
      </c>
    </row>
    <row r="58" spans="1:8" ht="12" customHeight="1" x14ac:dyDescent="0.2">
      <c r="A58" s="24" t="s">
        <v>32</v>
      </c>
      <c r="B58" s="1" t="s">
        <v>19</v>
      </c>
      <c r="C58" s="9">
        <v>338</v>
      </c>
      <c r="D58" s="9">
        <v>188</v>
      </c>
      <c r="E58" s="9">
        <v>8</v>
      </c>
      <c r="F58" s="9">
        <v>142</v>
      </c>
      <c r="G58" t="s">
        <v>32</v>
      </c>
      <c r="H58" t="s">
        <v>32</v>
      </c>
    </row>
    <row r="59" spans="1:8" ht="12" customHeight="1" x14ac:dyDescent="0.2">
      <c r="A59" s="24" t="s">
        <v>32</v>
      </c>
      <c r="B59" s="1" t="s">
        <v>20</v>
      </c>
      <c r="C59" s="9">
        <v>336</v>
      </c>
      <c r="D59" s="9">
        <v>180</v>
      </c>
      <c r="E59" s="9">
        <v>1</v>
      </c>
      <c r="F59" s="9">
        <v>155</v>
      </c>
      <c r="G59" t="s">
        <v>32</v>
      </c>
      <c r="H59" t="s">
        <v>32</v>
      </c>
    </row>
    <row r="60" spans="1:8" ht="12" customHeight="1" x14ac:dyDescent="0.2">
      <c r="A60" s="24" t="s">
        <v>32</v>
      </c>
      <c r="B60" s="1" t="s">
        <v>21</v>
      </c>
      <c r="C60" s="9">
        <v>332</v>
      </c>
      <c r="D60" s="9">
        <v>187</v>
      </c>
      <c r="E60" s="9">
        <v>5</v>
      </c>
      <c r="F60" s="9">
        <v>140</v>
      </c>
      <c r="G60" t="s">
        <v>32</v>
      </c>
      <c r="H60" t="s">
        <v>32</v>
      </c>
    </row>
    <row r="61" spans="1:8" ht="12" customHeight="1" x14ac:dyDescent="0.2">
      <c r="A61" s="24" t="s">
        <v>32</v>
      </c>
      <c r="B61" s="1" t="s">
        <v>22</v>
      </c>
      <c r="C61" s="9">
        <v>374</v>
      </c>
      <c r="D61" s="9">
        <v>293</v>
      </c>
      <c r="E61" s="9">
        <v>6</v>
      </c>
      <c r="F61" s="9">
        <v>75</v>
      </c>
      <c r="G61" t="s">
        <v>32</v>
      </c>
      <c r="H61" t="s">
        <v>32</v>
      </c>
    </row>
    <row r="62" spans="1:8" ht="12" customHeight="1" x14ac:dyDescent="0.2">
      <c r="A62" s="24" t="s">
        <v>32</v>
      </c>
      <c r="B62" s="1" t="s">
        <v>23</v>
      </c>
      <c r="C62" s="9">
        <v>635</v>
      </c>
      <c r="D62" s="9">
        <v>609</v>
      </c>
      <c r="E62" s="9">
        <v>5</v>
      </c>
      <c r="F62" s="9">
        <v>21</v>
      </c>
      <c r="G62" t="s">
        <v>32</v>
      </c>
      <c r="H62" t="s">
        <v>32</v>
      </c>
    </row>
    <row r="63" spans="1:8" ht="12" customHeight="1" x14ac:dyDescent="0.2">
      <c r="A63" s="24" t="s">
        <v>32</v>
      </c>
      <c r="B63" s="1" t="s">
        <v>24</v>
      </c>
      <c r="C63" s="9">
        <v>615</v>
      </c>
      <c r="D63" s="9">
        <v>600</v>
      </c>
      <c r="E63" s="9">
        <v>1</v>
      </c>
      <c r="F63" s="9">
        <v>14</v>
      </c>
      <c r="G63" t="s">
        <v>32</v>
      </c>
      <c r="H63" t="s">
        <v>32</v>
      </c>
    </row>
    <row r="64" spans="1:8" ht="12" customHeight="1" x14ac:dyDescent="0.2">
      <c r="A64" s="24" t="s">
        <v>32</v>
      </c>
      <c r="B64" s="1" t="s">
        <v>25</v>
      </c>
      <c r="C64" s="9">
        <v>391</v>
      </c>
      <c r="D64" s="9">
        <v>381</v>
      </c>
      <c r="E64" s="9">
        <v>3</v>
      </c>
      <c r="F64" s="9">
        <v>7</v>
      </c>
      <c r="G64" t="s">
        <v>32</v>
      </c>
      <c r="H64" t="s">
        <v>32</v>
      </c>
    </row>
    <row r="65" spans="1:31" ht="12" customHeight="1" x14ac:dyDescent="0.2">
      <c r="A65" s="24" t="s">
        <v>32</v>
      </c>
      <c r="B65" s="1" t="s">
        <v>26</v>
      </c>
      <c r="C65" s="9">
        <v>231</v>
      </c>
      <c r="D65" s="9">
        <v>227</v>
      </c>
      <c r="E65" s="9">
        <v>2</v>
      </c>
      <c r="F65" s="9">
        <v>2</v>
      </c>
      <c r="G65" t="s">
        <v>32</v>
      </c>
      <c r="H65" t="s">
        <v>32</v>
      </c>
    </row>
    <row r="66" spans="1:31" ht="12" customHeight="1" x14ac:dyDescent="0.2">
      <c r="A66" s="24" t="s">
        <v>32</v>
      </c>
      <c r="B66" s="1" t="s">
        <v>27</v>
      </c>
      <c r="C66" s="9">
        <v>153</v>
      </c>
      <c r="D66" s="9">
        <v>153</v>
      </c>
      <c r="E66" s="9" t="s">
        <v>43</v>
      </c>
      <c r="F66" s="9" t="s">
        <v>43</v>
      </c>
      <c r="G66" t="s">
        <v>32</v>
      </c>
      <c r="H66" t="s">
        <v>32</v>
      </c>
    </row>
    <row r="67" spans="1:31" ht="12" customHeight="1" x14ac:dyDescent="0.2">
      <c r="A67" s="26" t="s">
        <v>32</v>
      </c>
      <c r="B67" s="7" t="s">
        <v>28</v>
      </c>
      <c r="C67" s="6">
        <v>3</v>
      </c>
      <c r="D67" s="6">
        <v>3</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311</v>
      </c>
      <c r="D5" s="17">
        <v>152</v>
      </c>
      <c r="E5" s="17">
        <v>5</v>
      </c>
      <c r="F5" s="17">
        <v>154</v>
      </c>
    </row>
    <row r="6" spans="1:31" ht="12" customHeight="1" x14ac:dyDescent="0.2">
      <c r="A6" s="24" t="s">
        <v>32</v>
      </c>
      <c r="B6" s="1" t="s">
        <v>9</v>
      </c>
      <c r="C6" s="9">
        <v>1</v>
      </c>
      <c r="D6" s="9">
        <v>1</v>
      </c>
      <c r="E6" s="9" t="s">
        <v>43</v>
      </c>
      <c r="F6" s="9" t="s">
        <v>43</v>
      </c>
      <c r="G6" t="s">
        <v>32</v>
      </c>
      <c r="H6" t="s">
        <v>32</v>
      </c>
    </row>
    <row r="7" spans="1:31" ht="12" customHeight="1" x14ac:dyDescent="0.2">
      <c r="A7" s="24" t="s">
        <v>32</v>
      </c>
      <c r="B7" s="1" t="s">
        <v>10</v>
      </c>
      <c r="C7" s="9">
        <v>12</v>
      </c>
      <c r="D7" s="9">
        <v>5</v>
      </c>
      <c r="E7" s="9" t="s">
        <v>43</v>
      </c>
      <c r="F7" s="9">
        <v>7</v>
      </c>
      <c r="G7" t="s">
        <v>32</v>
      </c>
      <c r="H7" t="s">
        <v>32</v>
      </c>
    </row>
    <row r="8" spans="1:31" ht="12" customHeight="1" x14ac:dyDescent="0.2">
      <c r="A8" s="24" t="s">
        <v>32</v>
      </c>
      <c r="B8" s="1" t="s">
        <v>11</v>
      </c>
      <c r="C8" s="9">
        <v>23</v>
      </c>
      <c r="D8" s="9">
        <v>7</v>
      </c>
      <c r="E8" s="9" t="s">
        <v>43</v>
      </c>
      <c r="F8" s="9">
        <v>16</v>
      </c>
      <c r="G8" t="s">
        <v>32</v>
      </c>
      <c r="H8" t="s">
        <v>32</v>
      </c>
    </row>
    <row r="9" spans="1:31" ht="12" customHeight="1" x14ac:dyDescent="0.2">
      <c r="A9" s="24" t="s">
        <v>32</v>
      </c>
      <c r="B9" s="1" t="s">
        <v>12</v>
      </c>
      <c r="C9" s="9">
        <v>21</v>
      </c>
      <c r="D9" s="9">
        <v>6</v>
      </c>
      <c r="E9" s="9" t="s">
        <v>43</v>
      </c>
      <c r="F9" s="9">
        <v>15</v>
      </c>
      <c r="G9" t="s">
        <v>32</v>
      </c>
      <c r="H9" t="s">
        <v>32</v>
      </c>
    </row>
    <row r="10" spans="1:31" ht="12" customHeight="1" x14ac:dyDescent="0.2">
      <c r="A10" s="24" t="s">
        <v>32</v>
      </c>
      <c r="B10" s="1" t="s">
        <v>13</v>
      </c>
      <c r="C10" s="9">
        <v>23</v>
      </c>
      <c r="D10" s="9">
        <v>9</v>
      </c>
      <c r="E10" s="9" t="s">
        <v>43</v>
      </c>
      <c r="F10" s="9">
        <v>14</v>
      </c>
      <c r="G10" t="s">
        <v>32</v>
      </c>
      <c r="H10" t="s">
        <v>32</v>
      </c>
    </row>
    <row r="11" spans="1:31" ht="12" customHeight="1" x14ac:dyDescent="0.2">
      <c r="A11" s="24" t="s">
        <v>32</v>
      </c>
      <c r="B11" s="1" t="s">
        <v>14</v>
      </c>
      <c r="C11" s="9">
        <v>22</v>
      </c>
      <c r="D11" s="9">
        <v>5</v>
      </c>
      <c r="E11" s="9">
        <v>2</v>
      </c>
      <c r="F11" s="9">
        <v>15</v>
      </c>
      <c r="G11" t="s">
        <v>32</v>
      </c>
      <c r="H11" t="s">
        <v>32</v>
      </c>
    </row>
    <row r="12" spans="1:31" ht="12" customHeight="1" x14ac:dyDescent="0.2">
      <c r="A12" s="24" t="s">
        <v>32</v>
      </c>
      <c r="B12" s="1" t="s">
        <v>15</v>
      </c>
      <c r="C12" s="9">
        <v>21</v>
      </c>
      <c r="D12" s="9">
        <v>5</v>
      </c>
      <c r="E12" s="9">
        <v>1</v>
      </c>
      <c r="F12" s="9">
        <v>15</v>
      </c>
      <c r="G12" t="s">
        <v>32</v>
      </c>
      <c r="H12" t="s">
        <v>32</v>
      </c>
    </row>
    <row r="13" spans="1:31" ht="12" customHeight="1" x14ac:dyDescent="0.2">
      <c r="A13" s="24" t="s">
        <v>32</v>
      </c>
      <c r="B13" s="1" t="s">
        <v>16</v>
      </c>
      <c r="C13" s="9">
        <v>31</v>
      </c>
      <c r="D13" s="9">
        <v>12</v>
      </c>
      <c r="E13" s="9" t="s">
        <v>43</v>
      </c>
      <c r="F13" s="9">
        <v>19</v>
      </c>
      <c r="G13" t="s">
        <v>32</v>
      </c>
      <c r="H13" t="s">
        <v>32</v>
      </c>
    </row>
    <row r="14" spans="1:31" ht="12" customHeight="1" x14ac:dyDescent="0.2">
      <c r="A14" s="24" t="s">
        <v>32</v>
      </c>
      <c r="B14" s="1" t="s">
        <v>17</v>
      </c>
      <c r="C14" s="9">
        <v>24</v>
      </c>
      <c r="D14" s="9">
        <v>9</v>
      </c>
      <c r="E14" s="9" t="s">
        <v>43</v>
      </c>
      <c r="F14" s="9">
        <v>15</v>
      </c>
      <c r="G14" t="s">
        <v>32</v>
      </c>
      <c r="H14" t="s">
        <v>32</v>
      </c>
    </row>
    <row r="15" spans="1:31" ht="12" customHeight="1" x14ac:dyDescent="0.2">
      <c r="A15" s="24" t="s">
        <v>32</v>
      </c>
      <c r="B15" s="1" t="s">
        <v>18</v>
      </c>
      <c r="C15" s="9">
        <v>20</v>
      </c>
      <c r="D15" s="9">
        <v>13</v>
      </c>
      <c r="E15" s="9" t="s">
        <v>43</v>
      </c>
      <c r="F15" s="9">
        <v>7</v>
      </c>
      <c r="G15" t="s">
        <v>32</v>
      </c>
      <c r="H15" t="s">
        <v>32</v>
      </c>
    </row>
    <row r="16" spans="1:31" ht="12" customHeight="1" x14ac:dyDescent="0.2">
      <c r="A16" s="24" t="s">
        <v>32</v>
      </c>
      <c r="B16" s="1" t="s">
        <v>19</v>
      </c>
      <c r="C16" s="9">
        <v>24</v>
      </c>
      <c r="D16" s="9">
        <v>11</v>
      </c>
      <c r="E16" s="9">
        <v>1</v>
      </c>
      <c r="F16" s="9">
        <v>12</v>
      </c>
      <c r="G16" t="s">
        <v>32</v>
      </c>
      <c r="H16" t="s">
        <v>32</v>
      </c>
    </row>
    <row r="17" spans="1:9" ht="12" customHeight="1" x14ac:dyDescent="0.2">
      <c r="A17" s="24" t="s">
        <v>32</v>
      </c>
      <c r="B17" s="1" t="s">
        <v>20</v>
      </c>
      <c r="C17" s="9">
        <v>11</v>
      </c>
      <c r="D17" s="9">
        <v>4</v>
      </c>
      <c r="E17" s="9" t="s">
        <v>43</v>
      </c>
      <c r="F17" s="9">
        <v>7</v>
      </c>
      <c r="G17" t="s">
        <v>32</v>
      </c>
      <c r="H17" t="s">
        <v>32</v>
      </c>
    </row>
    <row r="18" spans="1:9" ht="12" customHeight="1" x14ac:dyDescent="0.2">
      <c r="A18" s="24" t="s">
        <v>32</v>
      </c>
      <c r="B18" s="1" t="s">
        <v>21</v>
      </c>
      <c r="C18" s="9">
        <v>11</v>
      </c>
      <c r="D18" s="9">
        <v>5</v>
      </c>
      <c r="E18" s="9" t="s">
        <v>43</v>
      </c>
      <c r="F18" s="9">
        <v>6</v>
      </c>
      <c r="G18" t="s">
        <v>32</v>
      </c>
      <c r="H18" t="s">
        <v>32</v>
      </c>
    </row>
    <row r="19" spans="1:9" ht="12" customHeight="1" x14ac:dyDescent="0.2">
      <c r="A19" s="24" t="s">
        <v>32</v>
      </c>
      <c r="B19" s="1" t="s">
        <v>22</v>
      </c>
      <c r="C19" s="9">
        <v>10</v>
      </c>
      <c r="D19" s="9">
        <v>9</v>
      </c>
      <c r="E19" s="9" t="s">
        <v>43</v>
      </c>
      <c r="F19" s="9">
        <v>1</v>
      </c>
      <c r="G19" t="s">
        <v>32</v>
      </c>
      <c r="H19" t="s">
        <v>32</v>
      </c>
    </row>
    <row r="20" spans="1:9" ht="12" customHeight="1" x14ac:dyDescent="0.2">
      <c r="A20" s="24" t="s">
        <v>32</v>
      </c>
      <c r="B20" s="1" t="s">
        <v>23</v>
      </c>
      <c r="C20" s="9">
        <v>26</v>
      </c>
      <c r="D20" s="9">
        <v>24</v>
      </c>
      <c r="E20" s="9" t="s">
        <v>43</v>
      </c>
      <c r="F20" s="9">
        <v>2</v>
      </c>
      <c r="G20" t="s">
        <v>32</v>
      </c>
      <c r="H20" t="s">
        <v>32</v>
      </c>
    </row>
    <row r="21" spans="1:9" ht="12" customHeight="1" x14ac:dyDescent="0.2">
      <c r="A21" s="24" t="s">
        <v>32</v>
      </c>
      <c r="B21" s="1" t="s">
        <v>24</v>
      </c>
      <c r="C21" s="9">
        <v>14</v>
      </c>
      <c r="D21" s="9">
        <v>12</v>
      </c>
      <c r="E21" s="9" t="s">
        <v>43</v>
      </c>
      <c r="F21" s="9">
        <v>2</v>
      </c>
      <c r="G21" t="s">
        <v>32</v>
      </c>
      <c r="H21" t="s">
        <v>32</v>
      </c>
    </row>
    <row r="22" spans="1:9" ht="12" customHeight="1" x14ac:dyDescent="0.2">
      <c r="A22" s="24" t="s">
        <v>32</v>
      </c>
      <c r="B22" s="1" t="s">
        <v>25</v>
      </c>
      <c r="C22" s="9">
        <v>9</v>
      </c>
      <c r="D22" s="9">
        <v>8</v>
      </c>
      <c r="E22" s="9">
        <v>1</v>
      </c>
      <c r="F22" s="9" t="s">
        <v>43</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v>5</v>
      </c>
      <c r="D24" s="9">
        <v>4</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162</v>
      </c>
      <c r="D26" s="3">
        <v>75</v>
      </c>
      <c r="E26" s="3">
        <v>3</v>
      </c>
      <c r="F26" s="3">
        <v>84</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6</v>
      </c>
      <c r="D28" s="9">
        <v>2</v>
      </c>
      <c r="E28" s="9" t="s">
        <v>43</v>
      </c>
      <c r="F28" s="9">
        <v>4</v>
      </c>
      <c r="G28" t="s">
        <v>32</v>
      </c>
      <c r="H28" t="s">
        <v>32</v>
      </c>
    </row>
    <row r="29" spans="1:9" ht="12" customHeight="1" x14ac:dyDescent="0.2">
      <c r="A29" s="24" t="s">
        <v>32</v>
      </c>
      <c r="B29" s="1" t="s">
        <v>11</v>
      </c>
      <c r="C29" s="9">
        <v>9</v>
      </c>
      <c r="D29" s="9">
        <v>4</v>
      </c>
      <c r="E29" s="9" t="s">
        <v>43</v>
      </c>
      <c r="F29" s="9">
        <v>5</v>
      </c>
      <c r="G29" t="s">
        <v>32</v>
      </c>
      <c r="H29" t="s">
        <v>32</v>
      </c>
    </row>
    <row r="30" spans="1:9" ht="12" customHeight="1" x14ac:dyDescent="0.2">
      <c r="A30" s="24" t="s">
        <v>32</v>
      </c>
      <c r="B30" s="1" t="s">
        <v>12</v>
      </c>
      <c r="C30" s="9">
        <v>9</v>
      </c>
      <c r="D30" s="9">
        <v>1</v>
      </c>
      <c r="E30" s="9" t="s">
        <v>43</v>
      </c>
      <c r="F30" s="9">
        <v>8</v>
      </c>
      <c r="G30" t="s">
        <v>32</v>
      </c>
      <c r="H30" t="s">
        <v>32</v>
      </c>
    </row>
    <row r="31" spans="1:9" ht="12" customHeight="1" x14ac:dyDescent="0.2">
      <c r="A31" s="24" t="s">
        <v>32</v>
      </c>
      <c r="B31" s="1" t="s">
        <v>13</v>
      </c>
      <c r="C31" s="9">
        <v>9</v>
      </c>
      <c r="D31" s="9">
        <v>4</v>
      </c>
      <c r="E31" s="9" t="s">
        <v>43</v>
      </c>
      <c r="F31" s="9">
        <v>5</v>
      </c>
      <c r="G31" t="s">
        <v>32</v>
      </c>
      <c r="H31" t="s">
        <v>32</v>
      </c>
    </row>
    <row r="32" spans="1:9" ht="12" customHeight="1" x14ac:dyDescent="0.2">
      <c r="A32" s="24" t="s">
        <v>32</v>
      </c>
      <c r="B32" s="1" t="s">
        <v>14</v>
      </c>
      <c r="C32" s="9">
        <v>12</v>
      </c>
      <c r="D32" s="9">
        <v>1</v>
      </c>
      <c r="E32" s="9">
        <v>1</v>
      </c>
      <c r="F32" s="9">
        <v>10</v>
      </c>
      <c r="G32" t="s">
        <v>32</v>
      </c>
      <c r="H32" t="s">
        <v>32</v>
      </c>
    </row>
    <row r="33" spans="1:9" ht="12" customHeight="1" x14ac:dyDescent="0.2">
      <c r="A33" s="24" t="s">
        <v>32</v>
      </c>
      <c r="B33" s="1" t="s">
        <v>15</v>
      </c>
      <c r="C33" s="9">
        <v>14</v>
      </c>
      <c r="D33" s="9">
        <v>2</v>
      </c>
      <c r="E33" s="9" t="s">
        <v>43</v>
      </c>
      <c r="F33" s="9">
        <v>12</v>
      </c>
      <c r="G33" t="s">
        <v>32</v>
      </c>
      <c r="H33" t="s">
        <v>32</v>
      </c>
    </row>
    <row r="34" spans="1:9" ht="12" customHeight="1" x14ac:dyDescent="0.2">
      <c r="A34" s="24" t="s">
        <v>32</v>
      </c>
      <c r="B34" s="1" t="s">
        <v>16</v>
      </c>
      <c r="C34" s="9">
        <v>19</v>
      </c>
      <c r="D34" s="9">
        <v>6</v>
      </c>
      <c r="E34" s="9" t="s">
        <v>43</v>
      </c>
      <c r="F34" s="9">
        <v>13</v>
      </c>
      <c r="G34" t="s">
        <v>32</v>
      </c>
      <c r="H34" t="s">
        <v>32</v>
      </c>
    </row>
    <row r="35" spans="1:9" ht="12" customHeight="1" x14ac:dyDescent="0.2">
      <c r="A35" s="24" t="s">
        <v>32</v>
      </c>
      <c r="B35" s="1" t="s">
        <v>17</v>
      </c>
      <c r="C35" s="9">
        <v>11</v>
      </c>
      <c r="D35" s="9">
        <v>2</v>
      </c>
      <c r="E35" s="9" t="s">
        <v>43</v>
      </c>
      <c r="F35" s="9">
        <v>9</v>
      </c>
      <c r="G35" t="s">
        <v>32</v>
      </c>
      <c r="H35" t="s">
        <v>32</v>
      </c>
    </row>
    <row r="36" spans="1:9" ht="12" customHeight="1" x14ac:dyDescent="0.2">
      <c r="A36" s="24" t="s">
        <v>32</v>
      </c>
      <c r="B36" s="1" t="s">
        <v>18</v>
      </c>
      <c r="C36" s="9">
        <v>10</v>
      </c>
      <c r="D36" s="9">
        <v>7</v>
      </c>
      <c r="E36" s="9" t="s">
        <v>43</v>
      </c>
      <c r="F36" s="9">
        <v>3</v>
      </c>
      <c r="G36" t="s">
        <v>32</v>
      </c>
      <c r="H36" t="s">
        <v>32</v>
      </c>
    </row>
    <row r="37" spans="1:9" ht="12" customHeight="1" x14ac:dyDescent="0.2">
      <c r="A37" s="24" t="s">
        <v>32</v>
      </c>
      <c r="B37" s="1" t="s">
        <v>19</v>
      </c>
      <c r="C37" s="9">
        <v>12</v>
      </c>
      <c r="D37" s="9">
        <v>6</v>
      </c>
      <c r="E37" s="9">
        <v>1</v>
      </c>
      <c r="F37" s="9">
        <v>5</v>
      </c>
      <c r="G37" t="s">
        <v>32</v>
      </c>
      <c r="H37" t="s">
        <v>32</v>
      </c>
    </row>
    <row r="38" spans="1:9" ht="12" customHeight="1" x14ac:dyDescent="0.2">
      <c r="A38" s="24" t="s">
        <v>32</v>
      </c>
      <c r="B38" s="1" t="s">
        <v>20</v>
      </c>
      <c r="C38" s="9">
        <v>6</v>
      </c>
      <c r="D38" s="9">
        <v>3</v>
      </c>
      <c r="E38" s="9" t="s">
        <v>43</v>
      </c>
      <c r="F38" s="9">
        <v>3</v>
      </c>
      <c r="G38" t="s">
        <v>32</v>
      </c>
      <c r="H38" t="s">
        <v>32</v>
      </c>
    </row>
    <row r="39" spans="1:9" ht="12" customHeight="1" x14ac:dyDescent="0.2">
      <c r="A39" s="24" t="s">
        <v>32</v>
      </c>
      <c r="B39" s="1" t="s">
        <v>21</v>
      </c>
      <c r="C39" s="9">
        <v>7</v>
      </c>
      <c r="D39" s="9">
        <v>4</v>
      </c>
      <c r="E39" s="9" t="s">
        <v>43</v>
      </c>
      <c r="F39" s="9">
        <v>3</v>
      </c>
      <c r="G39" t="s">
        <v>32</v>
      </c>
      <c r="H39" t="s">
        <v>32</v>
      </c>
    </row>
    <row r="40" spans="1:9" ht="12" customHeight="1" x14ac:dyDescent="0.2">
      <c r="A40" s="24" t="s">
        <v>32</v>
      </c>
      <c r="B40" s="1" t="s">
        <v>22</v>
      </c>
      <c r="C40" s="9">
        <v>4</v>
      </c>
      <c r="D40" s="9">
        <v>4</v>
      </c>
      <c r="E40" s="9" t="s">
        <v>43</v>
      </c>
      <c r="F40" s="9" t="s">
        <v>43</v>
      </c>
      <c r="G40" t="s">
        <v>32</v>
      </c>
      <c r="H40" t="s">
        <v>32</v>
      </c>
    </row>
    <row r="41" spans="1:9" ht="12" customHeight="1" x14ac:dyDescent="0.2">
      <c r="A41" s="24" t="s">
        <v>32</v>
      </c>
      <c r="B41" s="1" t="s">
        <v>23</v>
      </c>
      <c r="C41" s="9">
        <v>16</v>
      </c>
      <c r="D41" s="9">
        <v>14</v>
      </c>
      <c r="E41" s="9" t="s">
        <v>43</v>
      </c>
      <c r="F41" s="9">
        <v>2</v>
      </c>
      <c r="G41" t="s">
        <v>32</v>
      </c>
      <c r="H41" t="s">
        <v>32</v>
      </c>
    </row>
    <row r="42" spans="1:9" ht="12" customHeight="1" x14ac:dyDescent="0.2">
      <c r="A42" s="24" t="s">
        <v>32</v>
      </c>
      <c r="B42" s="1" t="s">
        <v>24</v>
      </c>
      <c r="C42" s="9">
        <v>8</v>
      </c>
      <c r="D42" s="9">
        <v>7</v>
      </c>
      <c r="E42" s="9" t="s">
        <v>43</v>
      </c>
      <c r="F42" s="9">
        <v>1</v>
      </c>
      <c r="G42" t="s">
        <v>32</v>
      </c>
      <c r="H42" t="s">
        <v>32</v>
      </c>
    </row>
    <row r="43" spans="1:9" ht="12" customHeight="1" x14ac:dyDescent="0.2">
      <c r="A43" s="24" t="s">
        <v>32</v>
      </c>
      <c r="B43" s="1" t="s">
        <v>25</v>
      </c>
      <c r="C43" s="9">
        <v>5</v>
      </c>
      <c r="D43" s="9">
        <v>4</v>
      </c>
      <c r="E43" s="9">
        <v>1</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4</v>
      </c>
      <c r="D45" s="9">
        <v>3</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149</v>
      </c>
      <c r="D47" s="3">
        <v>77</v>
      </c>
      <c r="E47" s="3">
        <v>2</v>
      </c>
      <c r="F47" s="3">
        <v>70</v>
      </c>
    </row>
    <row r="48" spans="1:9" ht="12" customHeight="1" x14ac:dyDescent="0.2">
      <c r="A48" s="24" t="s">
        <v>32</v>
      </c>
      <c r="B48" s="1" t="s">
        <v>9</v>
      </c>
      <c r="C48" s="9">
        <v>1</v>
      </c>
      <c r="D48" s="9">
        <v>1</v>
      </c>
      <c r="E48" s="9" t="s">
        <v>43</v>
      </c>
      <c r="F48" s="9" t="s">
        <v>43</v>
      </c>
      <c r="G48" t="s">
        <v>32</v>
      </c>
      <c r="H48" t="s">
        <v>32</v>
      </c>
    </row>
    <row r="49" spans="1:8" ht="12" customHeight="1" x14ac:dyDescent="0.2">
      <c r="A49" s="24" t="s">
        <v>32</v>
      </c>
      <c r="B49" s="1" t="s">
        <v>10</v>
      </c>
      <c r="C49" s="9">
        <v>6</v>
      </c>
      <c r="D49" s="9">
        <v>3</v>
      </c>
      <c r="E49" s="9" t="s">
        <v>43</v>
      </c>
      <c r="F49" s="9">
        <v>3</v>
      </c>
      <c r="G49" t="s">
        <v>32</v>
      </c>
      <c r="H49" t="s">
        <v>32</v>
      </c>
    </row>
    <row r="50" spans="1:8" ht="12" customHeight="1" x14ac:dyDescent="0.2">
      <c r="A50" s="24" t="s">
        <v>32</v>
      </c>
      <c r="B50" s="1" t="s">
        <v>11</v>
      </c>
      <c r="C50" s="9">
        <v>14</v>
      </c>
      <c r="D50" s="9">
        <v>3</v>
      </c>
      <c r="E50" s="9" t="s">
        <v>43</v>
      </c>
      <c r="F50" s="9">
        <v>11</v>
      </c>
      <c r="G50" t="s">
        <v>32</v>
      </c>
      <c r="H50" t="s">
        <v>32</v>
      </c>
    </row>
    <row r="51" spans="1:8" ht="12" customHeight="1" x14ac:dyDescent="0.2">
      <c r="A51" s="24" t="s">
        <v>32</v>
      </c>
      <c r="B51" s="1" t="s">
        <v>12</v>
      </c>
      <c r="C51" s="9">
        <v>12</v>
      </c>
      <c r="D51" s="9">
        <v>5</v>
      </c>
      <c r="E51" s="9" t="s">
        <v>43</v>
      </c>
      <c r="F51" s="9">
        <v>7</v>
      </c>
      <c r="G51" t="s">
        <v>32</v>
      </c>
      <c r="H51" t="s">
        <v>32</v>
      </c>
    </row>
    <row r="52" spans="1:8" ht="12" customHeight="1" x14ac:dyDescent="0.2">
      <c r="A52" s="24" t="s">
        <v>32</v>
      </c>
      <c r="B52" s="1" t="s">
        <v>13</v>
      </c>
      <c r="C52" s="9">
        <v>14</v>
      </c>
      <c r="D52" s="9">
        <v>5</v>
      </c>
      <c r="E52" s="9" t="s">
        <v>43</v>
      </c>
      <c r="F52" s="9">
        <v>9</v>
      </c>
      <c r="G52" t="s">
        <v>32</v>
      </c>
      <c r="H52" t="s">
        <v>32</v>
      </c>
    </row>
    <row r="53" spans="1:8" ht="12" customHeight="1" x14ac:dyDescent="0.2">
      <c r="A53" s="24" t="s">
        <v>32</v>
      </c>
      <c r="B53" s="1" t="s">
        <v>14</v>
      </c>
      <c r="C53" s="9">
        <v>10</v>
      </c>
      <c r="D53" s="9">
        <v>4</v>
      </c>
      <c r="E53" s="9">
        <v>1</v>
      </c>
      <c r="F53" s="9">
        <v>5</v>
      </c>
      <c r="G53" t="s">
        <v>32</v>
      </c>
      <c r="H53" t="s">
        <v>32</v>
      </c>
    </row>
    <row r="54" spans="1:8" ht="12" customHeight="1" x14ac:dyDescent="0.2">
      <c r="A54" s="24" t="s">
        <v>32</v>
      </c>
      <c r="B54" s="1" t="s">
        <v>15</v>
      </c>
      <c r="C54" s="9">
        <v>7</v>
      </c>
      <c r="D54" s="9">
        <v>3</v>
      </c>
      <c r="E54" s="9">
        <v>1</v>
      </c>
      <c r="F54" s="9">
        <v>3</v>
      </c>
      <c r="G54" t="s">
        <v>32</v>
      </c>
      <c r="H54" t="s">
        <v>32</v>
      </c>
    </row>
    <row r="55" spans="1:8" ht="12" customHeight="1" x14ac:dyDescent="0.2">
      <c r="A55" s="24" t="s">
        <v>32</v>
      </c>
      <c r="B55" s="1" t="s">
        <v>16</v>
      </c>
      <c r="C55" s="9">
        <v>12</v>
      </c>
      <c r="D55" s="9">
        <v>6</v>
      </c>
      <c r="E55" s="9" t="s">
        <v>43</v>
      </c>
      <c r="F55" s="9">
        <v>6</v>
      </c>
      <c r="G55" t="s">
        <v>32</v>
      </c>
      <c r="H55" t="s">
        <v>32</v>
      </c>
    </row>
    <row r="56" spans="1:8" ht="12" customHeight="1" x14ac:dyDescent="0.2">
      <c r="A56" s="24" t="s">
        <v>32</v>
      </c>
      <c r="B56" s="1" t="s">
        <v>17</v>
      </c>
      <c r="C56" s="9">
        <v>13</v>
      </c>
      <c r="D56" s="9">
        <v>7</v>
      </c>
      <c r="E56" s="9" t="s">
        <v>43</v>
      </c>
      <c r="F56" s="9">
        <v>6</v>
      </c>
      <c r="G56" t="s">
        <v>32</v>
      </c>
      <c r="H56" t="s">
        <v>32</v>
      </c>
    </row>
    <row r="57" spans="1:8" ht="12" customHeight="1" x14ac:dyDescent="0.2">
      <c r="A57" s="24" t="s">
        <v>32</v>
      </c>
      <c r="B57" s="1" t="s">
        <v>18</v>
      </c>
      <c r="C57" s="9">
        <v>10</v>
      </c>
      <c r="D57" s="9">
        <v>6</v>
      </c>
      <c r="E57" s="9" t="s">
        <v>43</v>
      </c>
      <c r="F57" s="9">
        <v>4</v>
      </c>
      <c r="G57" t="s">
        <v>32</v>
      </c>
      <c r="H57" t="s">
        <v>32</v>
      </c>
    </row>
    <row r="58" spans="1:8" ht="12" customHeight="1" x14ac:dyDescent="0.2">
      <c r="A58" s="24" t="s">
        <v>32</v>
      </c>
      <c r="B58" s="1" t="s">
        <v>19</v>
      </c>
      <c r="C58" s="9">
        <v>12</v>
      </c>
      <c r="D58" s="9">
        <v>5</v>
      </c>
      <c r="E58" s="9" t="s">
        <v>43</v>
      </c>
      <c r="F58" s="9">
        <v>7</v>
      </c>
      <c r="G58" t="s">
        <v>32</v>
      </c>
      <c r="H58" t="s">
        <v>32</v>
      </c>
    </row>
    <row r="59" spans="1:8" ht="12" customHeight="1" x14ac:dyDescent="0.2">
      <c r="A59" s="24" t="s">
        <v>32</v>
      </c>
      <c r="B59" s="1" t="s">
        <v>20</v>
      </c>
      <c r="C59" s="9">
        <v>5</v>
      </c>
      <c r="D59" s="9">
        <v>1</v>
      </c>
      <c r="E59" s="9" t="s">
        <v>43</v>
      </c>
      <c r="F59" s="9">
        <v>4</v>
      </c>
      <c r="G59" t="s">
        <v>32</v>
      </c>
      <c r="H59" t="s">
        <v>32</v>
      </c>
    </row>
    <row r="60" spans="1:8" ht="12" customHeight="1" x14ac:dyDescent="0.2">
      <c r="A60" s="24" t="s">
        <v>32</v>
      </c>
      <c r="B60" s="1" t="s">
        <v>21</v>
      </c>
      <c r="C60" s="9">
        <v>4</v>
      </c>
      <c r="D60" s="9">
        <v>1</v>
      </c>
      <c r="E60" s="9" t="s">
        <v>43</v>
      </c>
      <c r="F60" s="9">
        <v>3</v>
      </c>
      <c r="G60" t="s">
        <v>32</v>
      </c>
      <c r="H60" t="s">
        <v>32</v>
      </c>
    </row>
    <row r="61" spans="1:8" ht="12" customHeight="1" x14ac:dyDescent="0.2">
      <c r="A61" s="24" t="s">
        <v>32</v>
      </c>
      <c r="B61" s="1" t="s">
        <v>22</v>
      </c>
      <c r="C61" s="9">
        <v>6</v>
      </c>
      <c r="D61" s="9">
        <v>5</v>
      </c>
      <c r="E61" s="9" t="s">
        <v>43</v>
      </c>
      <c r="F61" s="9">
        <v>1</v>
      </c>
      <c r="G61" t="s">
        <v>32</v>
      </c>
      <c r="H61" t="s">
        <v>32</v>
      </c>
    </row>
    <row r="62" spans="1:8" ht="12" customHeight="1" x14ac:dyDescent="0.2">
      <c r="A62" s="24" t="s">
        <v>32</v>
      </c>
      <c r="B62" s="1" t="s">
        <v>23</v>
      </c>
      <c r="C62" s="9">
        <v>10</v>
      </c>
      <c r="D62" s="9">
        <v>10</v>
      </c>
      <c r="E62" s="9" t="s">
        <v>43</v>
      </c>
      <c r="F62" s="9" t="s">
        <v>43</v>
      </c>
      <c r="G62" t="s">
        <v>32</v>
      </c>
      <c r="H62" t="s">
        <v>32</v>
      </c>
    </row>
    <row r="63" spans="1:8" ht="12" customHeight="1" x14ac:dyDescent="0.2">
      <c r="A63" s="24" t="s">
        <v>32</v>
      </c>
      <c r="B63" s="1" t="s">
        <v>24</v>
      </c>
      <c r="C63" s="9">
        <v>6</v>
      </c>
      <c r="D63" s="9">
        <v>5</v>
      </c>
      <c r="E63" s="9" t="s">
        <v>43</v>
      </c>
      <c r="F63" s="9">
        <v>1</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1809</v>
      </c>
      <c r="D5" s="17">
        <v>1126</v>
      </c>
      <c r="E5" s="17">
        <v>34</v>
      </c>
      <c r="F5" s="17">
        <v>649</v>
      </c>
    </row>
    <row r="6" spans="1:31" ht="12" customHeight="1" x14ac:dyDescent="0.2">
      <c r="A6" s="24" t="s">
        <v>32</v>
      </c>
      <c r="B6" s="1" t="s">
        <v>9</v>
      </c>
      <c r="C6" s="9">
        <v>27</v>
      </c>
      <c r="D6" s="9">
        <v>16</v>
      </c>
      <c r="E6" s="9" t="s">
        <v>43</v>
      </c>
      <c r="F6" s="9">
        <v>11</v>
      </c>
      <c r="G6" t="s">
        <v>32</v>
      </c>
      <c r="H6" t="s">
        <v>32</v>
      </c>
    </row>
    <row r="7" spans="1:31" ht="12" customHeight="1" x14ac:dyDescent="0.2">
      <c r="A7" s="24" t="s">
        <v>32</v>
      </c>
      <c r="B7" s="1" t="s">
        <v>10</v>
      </c>
      <c r="C7" s="9">
        <v>41</v>
      </c>
      <c r="D7" s="9">
        <v>15</v>
      </c>
      <c r="E7" s="9">
        <v>1</v>
      </c>
      <c r="F7" s="9">
        <v>25</v>
      </c>
      <c r="G7" t="s">
        <v>32</v>
      </c>
      <c r="H7" t="s">
        <v>32</v>
      </c>
    </row>
    <row r="8" spans="1:31" ht="12" customHeight="1" x14ac:dyDescent="0.2">
      <c r="A8" s="24" t="s">
        <v>32</v>
      </c>
      <c r="B8" s="1" t="s">
        <v>11</v>
      </c>
      <c r="C8" s="9">
        <v>72</v>
      </c>
      <c r="D8" s="9">
        <v>43</v>
      </c>
      <c r="E8" s="9">
        <v>2</v>
      </c>
      <c r="F8" s="9">
        <v>27</v>
      </c>
      <c r="G8" t="s">
        <v>32</v>
      </c>
      <c r="H8" t="s">
        <v>32</v>
      </c>
    </row>
    <row r="9" spans="1:31" ht="12" customHeight="1" x14ac:dyDescent="0.2">
      <c r="A9" s="24" t="s">
        <v>32</v>
      </c>
      <c r="B9" s="1" t="s">
        <v>12</v>
      </c>
      <c r="C9" s="9">
        <v>107</v>
      </c>
      <c r="D9" s="9">
        <v>53</v>
      </c>
      <c r="E9" s="9">
        <v>2</v>
      </c>
      <c r="F9" s="9">
        <v>52</v>
      </c>
      <c r="G9" t="s">
        <v>32</v>
      </c>
      <c r="H9" t="s">
        <v>32</v>
      </c>
    </row>
    <row r="10" spans="1:31" ht="12" customHeight="1" x14ac:dyDescent="0.2">
      <c r="A10" s="24" t="s">
        <v>32</v>
      </c>
      <c r="B10" s="1" t="s">
        <v>13</v>
      </c>
      <c r="C10" s="9">
        <v>65</v>
      </c>
      <c r="D10" s="9">
        <v>17</v>
      </c>
      <c r="E10" s="9">
        <v>3</v>
      </c>
      <c r="F10" s="9">
        <v>45</v>
      </c>
      <c r="G10" t="s">
        <v>32</v>
      </c>
      <c r="H10" t="s">
        <v>32</v>
      </c>
    </row>
    <row r="11" spans="1:31" ht="12" customHeight="1" x14ac:dyDescent="0.2">
      <c r="A11" s="24" t="s">
        <v>32</v>
      </c>
      <c r="B11" s="1" t="s">
        <v>14</v>
      </c>
      <c r="C11" s="9">
        <v>82</v>
      </c>
      <c r="D11" s="9">
        <v>25</v>
      </c>
      <c r="E11" s="9">
        <v>3</v>
      </c>
      <c r="F11" s="9">
        <v>54</v>
      </c>
      <c r="G11" t="s">
        <v>32</v>
      </c>
      <c r="H11" t="s">
        <v>32</v>
      </c>
    </row>
    <row r="12" spans="1:31" ht="12" customHeight="1" x14ac:dyDescent="0.2">
      <c r="A12" s="24" t="s">
        <v>32</v>
      </c>
      <c r="B12" s="1" t="s">
        <v>15</v>
      </c>
      <c r="C12" s="9">
        <v>105</v>
      </c>
      <c r="D12" s="9">
        <v>49</v>
      </c>
      <c r="E12" s="9">
        <v>1</v>
      </c>
      <c r="F12" s="9">
        <v>55</v>
      </c>
      <c r="G12" t="s">
        <v>32</v>
      </c>
      <c r="H12" t="s">
        <v>32</v>
      </c>
    </row>
    <row r="13" spans="1:31" ht="12" customHeight="1" x14ac:dyDescent="0.2">
      <c r="A13" s="24" t="s">
        <v>32</v>
      </c>
      <c r="B13" s="1" t="s">
        <v>16</v>
      </c>
      <c r="C13" s="9">
        <v>115</v>
      </c>
      <c r="D13" s="9">
        <v>52</v>
      </c>
      <c r="E13" s="9">
        <v>7</v>
      </c>
      <c r="F13" s="9">
        <v>56</v>
      </c>
      <c r="G13" t="s">
        <v>32</v>
      </c>
      <c r="H13" t="s">
        <v>32</v>
      </c>
    </row>
    <row r="14" spans="1:31" ht="12" customHeight="1" x14ac:dyDescent="0.2">
      <c r="A14" s="24" t="s">
        <v>32</v>
      </c>
      <c r="B14" s="1" t="s">
        <v>17</v>
      </c>
      <c r="C14" s="9">
        <v>98</v>
      </c>
      <c r="D14" s="9">
        <v>46</v>
      </c>
      <c r="E14" s="9">
        <v>2</v>
      </c>
      <c r="F14" s="9">
        <v>50</v>
      </c>
      <c r="G14" t="s">
        <v>32</v>
      </c>
      <c r="H14" t="s">
        <v>32</v>
      </c>
    </row>
    <row r="15" spans="1:31" ht="12" customHeight="1" x14ac:dyDescent="0.2">
      <c r="A15" s="24" t="s">
        <v>32</v>
      </c>
      <c r="B15" s="1" t="s">
        <v>18</v>
      </c>
      <c r="C15" s="9">
        <v>120</v>
      </c>
      <c r="D15" s="9">
        <v>58</v>
      </c>
      <c r="E15" s="9">
        <v>4</v>
      </c>
      <c r="F15" s="9">
        <v>58</v>
      </c>
      <c r="G15" t="s">
        <v>32</v>
      </c>
      <c r="H15" t="s">
        <v>32</v>
      </c>
    </row>
    <row r="16" spans="1:31" ht="12" customHeight="1" x14ac:dyDescent="0.2">
      <c r="A16" s="24" t="s">
        <v>32</v>
      </c>
      <c r="B16" s="1" t="s">
        <v>19</v>
      </c>
      <c r="C16" s="9">
        <v>113</v>
      </c>
      <c r="D16" s="9">
        <v>52</v>
      </c>
      <c r="E16" s="9">
        <v>2</v>
      </c>
      <c r="F16" s="9">
        <v>59</v>
      </c>
      <c r="G16" t="s">
        <v>32</v>
      </c>
      <c r="H16" t="s">
        <v>32</v>
      </c>
    </row>
    <row r="17" spans="1:8" ht="12" customHeight="1" x14ac:dyDescent="0.2">
      <c r="A17" s="24" t="s">
        <v>32</v>
      </c>
      <c r="B17" s="1" t="s">
        <v>20</v>
      </c>
      <c r="C17" s="9">
        <v>126</v>
      </c>
      <c r="D17" s="9">
        <v>55</v>
      </c>
      <c r="E17" s="9">
        <v>4</v>
      </c>
      <c r="F17" s="9">
        <v>67</v>
      </c>
      <c r="G17" t="s">
        <v>32</v>
      </c>
      <c r="H17" t="s">
        <v>32</v>
      </c>
    </row>
    <row r="18" spans="1:8" ht="12" customHeight="1" x14ac:dyDescent="0.2">
      <c r="A18" s="24" t="s">
        <v>32</v>
      </c>
      <c r="B18" s="1" t="s">
        <v>21</v>
      </c>
      <c r="C18" s="9">
        <v>107</v>
      </c>
      <c r="D18" s="9">
        <v>63</v>
      </c>
      <c r="E18" s="9">
        <v>2</v>
      </c>
      <c r="F18" s="9">
        <v>42</v>
      </c>
      <c r="G18" t="s">
        <v>32</v>
      </c>
      <c r="H18" t="s">
        <v>32</v>
      </c>
    </row>
    <row r="19" spans="1:8" ht="12" customHeight="1" x14ac:dyDescent="0.2">
      <c r="A19" s="24" t="s">
        <v>32</v>
      </c>
      <c r="B19" s="1" t="s">
        <v>22</v>
      </c>
      <c r="C19" s="9">
        <v>117</v>
      </c>
      <c r="D19" s="9">
        <v>92</v>
      </c>
      <c r="E19" s="9" t="s">
        <v>43</v>
      </c>
      <c r="F19" s="9">
        <v>25</v>
      </c>
      <c r="G19" t="s">
        <v>32</v>
      </c>
      <c r="H19" t="s">
        <v>32</v>
      </c>
    </row>
    <row r="20" spans="1:8" ht="12" customHeight="1" x14ac:dyDescent="0.2">
      <c r="A20" s="24" t="s">
        <v>32</v>
      </c>
      <c r="B20" s="1" t="s">
        <v>23</v>
      </c>
      <c r="C20" s="9">
        <v>174</v>
      </c>
      <c r="D20" s="9">
        <v>163</v>
      </c>
      <c r="E20" s="9" t="s">
        <v>43</v>
      </c>
      <c r="F20" s="9">
        <v>11</v>
      </c>
      <c r="G20" t="s">
        <v>32</v>
      </c>
      <c r="H20" t="s">
        <v>32</v>
      </c>
    </row>
    <row r="21" spans="1:8" ht="12" customHeight="1" x14ac:dyDescent="0.2">
      <c r="A21" s="24" t="s">
        <v>32</v>
      </c>
      <c r="B21" s="1" t="s">
        <v>24</v>
      </c>
      <c r="C21" s="9">
        <v>160</v>
      </c>
      <c r="D21" s="9">
        <v>153</v>
      </c>
      <c r="E21" s="9">
        <v>1</v>
      </c>
      <c r="F21" s="9">
        <v>6</v>
      </c>
      <c r="G21" t="s">
        <v>32</v>
      </c>
      <c r="H21" t="s">
        <v>32</v>
      </c>
    </row>
    <row r="22" spans="1:8" ht="12" customHeight="1" x14ac:dyDescent="0.2">
      <c r="A22" s="24" t="s">
        <v>32</v>
      </c>
      <c r="B22" s="1" t="s">
        <v>25</v>
      </c>
      <c r="C22" s="9">
        <v>90</v>
      </c>
      <c r="D22" s="9">
        <v>87</v>
      </c>
      <c r="E22" s="9" t="s">
        <v>43</v>
      </c>
      <c r="F22" s="9">
        <v>3</v>
      </c>
      <c r="G22" t="s">
        <v>32</v>
      </c>
      <c r="H22" t="s">
        <v>32</v>
      </c>
    </row>
    <row r="23" spans="1:8" ht="12" customHeight="1" x14ac:dyDescent="0.2">
      <c r="A23" s="24" t="s">
        <v>32</v>
      </c>
      <c r="B23" s="1" t="s">
        <v>26</v>
      </c>
      <c r="C23" s="9">
        <v>58</v>
      </c>
      <c r="D23" s="9">
        <v>56</v>
      </c>
      <c r="E23" s="9" t="s">
        <v>43</v>
      </c>
      <c r="F23" s="9">
        <v>2</v>
      </c>
      <c r="G23" t="s">
        <v>32</v>
      </c>
      <c r="H23" t="s">
        <v>32</v>
      </c>
    </row>
    <row r="24" spans="1:8" ht="12" customHeight="1" x14ac:dyDescent="0.25">
      <c r="A24" s="24" t="s">
        <v>32</v>
      </c>
      <c r="B24" s="1" t="s">
        <v>27</v>
      </c>
      <c r="C24" s="9">
        <v>31</v>
      </c>
      <c r="D24" s="9">
        <v>30</v>
      </c>
      <c r="E24" s="9" t="s">
        <v>43</v>
      </c>
      <c r="F24" s="9">
        <v>1</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1054</v>
      </c>
      <c r="D26" s="3">
        <v>667</v>
      </c>
      <c r="E26" s="3">
        <v>20</v>
      </c>
      <c r="F26" s="3">
        <v>367</v>
      </c>
    </row>
    <row r="27" spans="1:8" ht="12" customHeight="1" x14ac:dyDescent="0.2">
      <c r="A27" s="24" t="s">
        <v>32</v>
      </c>
      <c r="B27" s="1" t="s">
        <v>9</v>
      </c>
      <c r="C27" s="9">
        <v>15</v>
      </c>
      <c r="D27" s="9">
        <v>8</v>
      </c>
      <c r="E27" s="9" t="s">
        <v>43</v>
      </c>
      <c r="F27" s="9">
        <v>7</v>
      </c>
      <c r="G27" t="s">
        <v>32</v>
      </c>
      <c r="H27" t="s">
        <v>32</v>
      </c>
    </row>
    <row r="28" spans="1:8" ht="12" customHeight="1" x14ac:dyDescent="0.2">
      <c r="A28" s="24" t="s">
        <v>32</v>
      </c>
      <c r="B28" s="1" t="s">
        <v>10</v>
      </c>
      <c r="C28" s="9">
        <v>17</v>
      </c>
      <c r="D28" s="9">
        <v>7</v>
      </c>
      <c r="E28" s="9">
        <v>1</v>
      </c>
      <c r="F28" s="9">
        <v>9</v>
      </c>
      <c r="G28" t="s">
        <v>32</v>
      </c>
      <c r="H28" t="s">
        <v>32</v>
      </c>
    </row>
    <row r="29" spans="1:8" ht="12" customHeight="1" x14ac:dyDescent="0.2">
      <c r="A29" s="24" t="s">
        <v>32</v>
      </c>
      <c r="B29" s="1" t="s">
        <v>11</v>
      </c>
      <c r="C29" s="9">
        <v>46</v>
      </c>
      <c r="D29" s="9">
        <v>27</v>
      </c>
      <c r="E29" s="9">
        <v>1</v>
      </c>
      <c r="F29" s="9">
        <v>18</v>
      </c>
      <c r="G29" t="s">
        <v>32</v>
      </c>
      <c r="H29" t="s">
        <v>32</v>
      </c>
    </row>
    <row r="30" spans="1:8" ht="12" customHeight="1" x14ac:dyDescent="0.2">
      <c r="A30" s="24" t="s">
        <v>32</v>
      </c>
      <c r="B30" s="1" t="s">
        <v>12</v>
      </c>
      <c r="C30" s="9">
        <v>59</v>
      </c>
      <c r="D30" s="9">
        <v>29</v>
      </c>
      <c r="E30" s="9">
        <v>1</v>
      </c>
      <c r="F30" s="9">
        <v>29</v>
      </c>
      <c r="G30" t="s">
        <v>32</v>
      </c>
      <c r="H30" t="s">
        <v>32</v>
      </c>
    </row>
    <row r="31" spans="1:8" ht="12" customHeight="1" x14ac:dyDescent="0.2">
      <c r="A31" s="24" t="s">
        <v>32</v>
      </c>
      <c r="B31" s="1" t="s">
        <v>13</v>
      </c>
      <c r="C31" s="9">
        <v>29</v>
      </c>
      <c r="D31" s="9">
        <v>9</v>
      </c>
      <c r="E31" s="9" t="s">
        <v>43</v>
      </c>
      <c r="F31" s="9">
        <v>20</v>
      </c>
      <c r="G31" t="s">
        <v>32</v>
      </c>
      <c r="H31" t="s">
        <v>32</v>
      </c>
    </row>
    <row r="32" spans="1:8" ht="12" customHeight="1" x14ac:dyDescent="0.2">
      <c r="A32" s="24" t="s">
        <v>32</v>
      </c>
      <c r="B32" s="1" t="s">
        <v>14</v>
      </c>
      <c r="C32" s="9">
        <v>50</v>
      </c>
      <c r="D32" s="9">
        <v>14</v>
      </c>
      <c r="E32" s="9">
        <v>2</v>
      </c>
      <c r="F32" s="9">
        <v>34</v>
      </c>
      <c r="G32" t="s">
        <v>32</v>
      </c>
      <c r="H32" t="s">
        <v>32</v>
      </c>
    </row>
    <row r="33" spans="1:8" ht="12" customHeight="1" x14ac:dyDescent="0.2">
      <c r="A33" s="24" t="s">
        <v>32</v>
      </c>
      <c r="B33" s="1" t="s">
        <v>15</v>
      </c>
      <c r="C33" s="9">
        <v>49</v>
      </c>
      <c r="D33" s="9">
        <v>25</v>
      </c>
      <c r="E33" s="9">
        <v>1</v>
      </c>
      <c r="F33" s="9">
        <v>23</v>
      </c>
      <c r="G33" t="s">
        <v>32</v>
      </c>
      <c r="H33" t="s">
        <v>32</v>
      </c>
    </row>
    <row r="34" spans="1:8" ht="12" customHeight="1" x14ac:dyDescent="0.2">
      <c r="A34" s="24" t="s">
        <v>32</v>
      </c>
      <c r="B34" s="1" t="s">
        <v>16</v>
      </c>
      <c r="C34" s="9">
        <v>70</v>
      </c>
      <c r="D34" s="9">
        <v>35</v>
      </c>
      <c r="E34" s="9">
        <v>3</v>
      </c>
      <c r="F34" s="9">
        <v>32</v>
      </c>
      <c r="G34" t="s">
        <v>32</v>
      </c>
      <c r="H34" t="s">
        <v>32</v>
      </c>
    </row>
    <row r="35" spans="1:8" ht="12" customHeight="1" x14ac:dyDescent="0.2">
      <c r="A35" s="24" t="s">
        <v>32</v>
      </c>
      <c r="B35" s="1" t="s">
        <v>17</v>
      </c>
      <c r="C35" s="9">
        <v>65</v>
      </c>
      <c r="D35" s="9">
        <v>28</v>
      </c>
      <c r="E35" s="9">
        <v>2</v>
      </c>
      <c r="F35" s="9">
        <v>35</v>
      </c>
      <c r="G35" t="s">
        <v>32</v>
      </c>
      <c r="H35" t="s">
        <v>32</v>
      </c>
    </row>
    <row r="36" spans="1:8" ht="12" customHeight="1" x14ac:dyDescent="0.2">
      <c r="A36" s="24" t="s">
        <v>32</v>
      </c>
      <c r="B36" s="1" t="s">
        <v>18</v>
      </c>
      <c r="C36" s="9">
        <v>75</v>
      </c>
      <c r="D36" s="9">
        <v>39</v>
      </c>
      <c r="E36" s="9">
        <v>1</v>
      </c>
      <c r="F36" s="9">
        <v>35</v>
      </c>
      <c r="G36" t="s">
        <v>32</v>
      </c>
      <c r="H36" t="s">
        <v>32</v>
      </c>
    </row>
    <row r="37" spans="1:8" ht="12" customHeight="1" x14ac:dyDescent="0.2">
      <c r="A37" s="24" t="s">
        <v>32</v>
      </c>
      <c r="B37" s="1" t="s">
        <v>19</v>
      </c>
      <c r="C37" s="9">
        <v>71</v>
      </c>
      <c r="D37" s="9">
        <v>30</v>
      </c>
      <c r="E37" s="9">
        <v>2</v>
      </c>
      <c r="F37" s="9">
        <v>39</v>
      </c>
      <c r="G37" t="s">
        <v>32</v>
      </c>
      <c r="H37" t="s">
        <v>32</v>
      </c>
    </row>
    <row r="38" spans="1:8" ht="12" customHeight="1" x14ac:dyDescent="0.2">
      <c r="A38" s="24" t="s">
        <v>32</v>
      </c>
      <c r="B38" s="1" t="s">
        <v>20</v>
      </c>
      <c r="C38" s="9">
        <v>76</v>
      </c>
      <c r="D38" s="9">
        <v>35</v>
      </c>
      <c r="E38" s="9">
        <v>3</v>
      </c>
      <c r="F38" s="9">
        <v>38</v>
      </c>
      <c r="G38" t="s">
        <v>32</v>
      </c>
      <c r="H38" t="s">
        <v>32</v>
      </c>
    </row>
    <row r="39" spans="1:8" ht="12" customHeight="1" x14ac:dyDescent="0.2">
      <c r="A39" s="24" t="s">
        <v>32</v>
      </c>
      <c r="B39" s="1" t="s">
        <v>21</v>
      </c>
      <c r="C39" s="9">
        <v>58</v>
      </c>
      <c r="D39" s="9">
        <v>37</v>
      </c>
      <c r="E39" s="9">
        <v>2</v>
      </c>
      <c r="F39" s="9">
        <v>19</v>
      </c>
      <c r="G39" t="s">
        <v>32</v>
      </c>
      <c r="H39" t="s">
        <v>32</v>
      </c>
    </row>
    <row r="40" spans="1:8" ht="12" customHeight="1" x14ac:dyDescent="0.2">
      <c r="A40" s="24" t="s">
        <v>32</v>
      </c>
      <c r="B40" s="1" t="s">
        <v>22</v>
      </c>
      <c r="C40" s="9">
        <v>66</v>
      </c>
      <c r="D40" s="9">
        <v>54</v>
      </c>
      <c r="E40" s="9" t="s">
        <v>43</v>
      </c>
      <c r="F40" s="9">
        <v>12</v>
      </c>
      <c r="G40" t="s">
        <v>32</v>
      </c>
      <c r="H40" t="s">
        <v>32</v>
      </c>
    </row>
    <row r="41" spans="1:8" ht="12" customHeight="1" x14ac:dyDescent="0.2">
      <c r="A41" s="24" t="s">
        <v>32</v>
      </c>
      <c r="B41" s="1" t="s">
        <v>23</v>
      </c>
      <c r="C41" s="9">
        <v>100</v>
      </c>
      <c r="D41" s="9">
        <v>92</v>
      </c>
      <c r="E41" s="9" t="s">
        <v>43</v>
      </c>
      <c r="F41" s="9">
        <v>8</v>
      </c>
      <c r="G41" t="s">
        <v>32</v>
      </c>
      <c r="H41" t="s">
        <v>32</v>
      </c>
    </row>
    <row r="42" spans="1:8" ht="12" customHeight="1" x14ac:dyDescent="0.2">
      <c r="A42" s="24" t="s">
        <v>32</v>
      </c>
      <c r="B42" s="1" t="s">
        <v>24</v>
      </c>
      <c r="C42" s="9">
        <v>99</v>
      </c>
      <c r="D42" s="9">
        <v>93</v>
      </c>
      <c r="E42" s="9">
        <v>1</v>
      </c>
      <c r="F42" s="9">
        <v>5</v>
      </c>
      <c r="G42" t="s">
        <v>32</v>
      </c>
      <c r="H42" t="s">
        <v>32</v>
      </c>
    </row>
    <row r="43" spans="1:8" ht="12" customHeight="1" x14ac:dyDescent="0.2">
      <c r="A43" s="24" t="s">
        <v>32</v>
      </c>
      <c r="B43" s="1" t="s">
        <v>25</v>
      </c>
      <c r="C43" s="9">
        <v>49</v>
      </c>
      <c r="D43" s="9">
        <v>47</v>
      </c>
      <c r="E43" s="9" t="s">
        <v>43</v>
      </c>
      <c r="F43" s="9">
        <v>2</v>
      </c>
      <c r="G43" t="s">
        <v>32</v>
      </c>
      <c r="H43" t="s">
        <v>32</v>
      </c>
    </row>
    <row r="44" spans="1:8" ht="12" customHeight="1" x14ac:dyDescent="0.2">
      <c r="A44" s="24" t="s">
        <v>32</v>
      </c>
      <c r="B44" s="1" t="s">
        <v>26</v>
      </c>
      <c r="C44" s="9">
        <v>33</v>
      </c>
      <c r="D44" s="9">
        <v>32</v>
      </c>
      <c r="E44" s="9" t="s">
        <v>43</v>
      </c>
      <c r="F44" s="9">
        <v>1</v>
      </c>
      <c r="G44" t="s">
        <v>32</v>
      </c>
      <c r="H44" t="s">
        <v>32</v>
      </c>
    </row>
    <row r="45" spans="1:8" ht="12" customHeight="1" x14ac:dyDescent="0.2">
      <c r="A45" s="24" t="s">
        <v>32</v>
      </c>
      <c r="B45" s="1" t="s">
        <v>27</v>
      </c>
      <c r="C45" s="9">
        <v>26</v>
      </c>
      <c r="D45" s="9">
        <v>25</v>
      </c>
      <c r="E45" s="9" t="s">
        <v>43</v>
      </c>
      <c r="F45" s="9">
        <v>1</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755</v>
      </c>
      <c r="D47" s="3">
        <v>459</v>
      </c>
      <c r="E47" s="3">
        <v>14</v>
      </c>
      <c r="F47" s="3">
        <v>282</v>
      </c>
    </row>
    <row r="48" spans="1:8" ht="12" customHeight="1" x14ac:dyDescent="0.2">
      <c r="A48" s="24" t="s">
        <v>32</v>
      </c>
      <c r="B48" s="1" t="s">
        <v>9</v>
      </c>
      <c r="C48" s="9">
        <v>12</v>
      </c>
      <c r="D48" s="9">
        <v>8</v>
      </c>
      <c r="E48" s="9" t="s">
        <v>43</v>
      </c>
      <c r="F48" s="9">
        <v>4</v>
      </c>
      <c r="G48" t="s">
        <v>32</v>
      </c>
      <c r="H48" t="s">
        <v>32</v>
      </c>
    </row>
    <row r="49" spans="1:8" ht="12" customHeight="1" x14ac:dyDescent="0.2">
      <c r="A49" s="24" t="s">
        <v>32</v>
      </c>
      <c r="B49" s="1" t="s">
        <v>10</v>
      </c>
      <c r="C49" s="9">
        <v>24</v>
      </c>
      <c r="D49" s="9">
        <v>8</v>
      </c>
      <c r="E49" s="9" t="s">
        <v>43</v>
      </c>
      <c r="F49" s="9">
        <v>16</v>
      </c>
      <c r="G49" t="s">
        <v>32</v>
      </c>
      <c r="H49" t="s">
        <v>32</v>
      </c>
    </row>
    <row r="50" spans="1:8" ht="12" customHeight="1" x14ac:dyDescent="0.2">
      <c r="A50" s="24" t="s">
        <v>32</v>
      </c>
      <c r="B50" s="1" t="s">
        <v>11</v>
      </c>
      <c r="C50" s="9">
        <v>26</v>
      </c>
      <c r="D50" s="9">
        <v>16</v>
      </c>
      <c r="E50" s="9">
        <v>1</v>
      </c>
      <c r="F50" s="9">
        <v>9</v>
      </c>
      <c r="G50" t="s">
        <v>32</v>
      </c>
      <c r="H50" t="s">
        <v>32</v>
      </c>
    </row>
    <row r="51" spans="1:8" ht="12" customHeight="1" x14ac:dyDescent="0.2">
      <c r="A51" s="24" t="s">
        <v>32</v>
      </c>
      <c r="B51" s="1" t="s">
        <v>12</v>
      </c>
      <c r="C51" s="9">
        <v>48</v>
      </c>
      <c r="D51" s="9">
        <v>24</v>
      </c>
      <c r="E51" s="9">
        <v>1</v>
      </c>
      <c r="F51" s="9">
        <v>23</v>
      </c>
      <c r="G51" t="s">
        <v>32</v>
      </c>
      <c r="H51" t="s">
        <v>32</v>
      </c>
    </row>
    <row r="52" spans="1:8" ht="12" customHeight="1" x14ac:dyDescent="0.2">
      <c r="A52" s="24" t="s">
        <v>32</v>
      </c>
      <c r="B52" s="1" t="s">
        <v>13</v>
      </c>
      <c r="C52" s="9">
        <v>36</v>
      </c>
      <c r="D52" s="9">
        <v>8</v>
      </c>
      <c r="E52" s="9">
        <v>3</v>
      </c>
      <c r="F52" s="9">
        <v>25</v>
      </c>
      <c r="G52" t="s">
        <v>32</v>
      </c>
      <c r="H52" t="s">
        <v>32</v>
      </c>
    </row>
    <row r="53" spans="1:8" ht="12" customHeight="1" x14ac:dyDescent="0.2">
      <c r="A53" s="24" t="s">
        <v>32</v>
      </c>
      <c r="B53" s="1" t="s">
        <v>14</v>
      </c>
      <c r="C53" s="9">
        <v>32</v>
      </c>
      <c r="D53" s="9">
        <v>11</v>
      </c>
      <c r="E53" s="9">
        <v>1</v>
      </c>
      <c r="F53" s="9">
        <v>20</v>
      </c>
      <c r="G53" t="s">
        <v>32</v>
      </c>
      <c r="H53" t="s">
        <v>32</v>
      </c>
    </row>
    <row r="54" spans="1:8" ht="12" customHeight="1" x14ac:dyDescent="0.2">
      <c r="A54" s="24" t="s">
        <v>32</v>
      </c>
      <c r="B54" s="1" t="s">
        <v>15</v>
      </c>
      <c r="C54" s="9">
        <v>56</v>
      </c>
      <c r="D54" s="9">
        <v>24</v>
      </c>
      <c r="E54" s="9" t="s">
        <v>43</v>
      </c>
      <c r="F54" s="9">
        <v>32</v>
      </c>
      <c r="G54" t="s">
        <v>32</v>
      </c>
      <c r="H54" t="s">
        <v>32</v>
      </c>
    </row>
    <row r="55" spans="1:8" ht="12" customHeight="1" x14ac:dyDescent="0.2">
      <c r="A55" s="24" t="s">
        <v>32</v>
      </c>
      <c r="B55" s="1" t="s">
        <v>16</v>
      </c>
      <c r="C55" s="9">
        <v>45</v>
      </c>
      <c r="D55" s="9">
        <v>17</v>
      </c>
      <c r="E55" s="9">
        <v>4</v>
      </c>
      <c r="F55" s="9">
        <v>24</v>
      </c>
      <c r="G55" t="s">
        <v>32</v>
      </c>
      <c r="H55" t="s">
        <v>32</v>
      </c>
    </row>
    <row r="56" spans="1:8" ht="12" customHeight="1" x14ac:dyDescent="0.2">
      <c r="A56" s="24" t="s">
        <v>32</v>
      </c>
      <c r="B56" s="1" t="s">
        <v>17</v>
      </c>
      <c r="C56" s="9">
        <v>33</v>
      </c>
      <c r="D56" s="9">
        <v>18</v>
      </c>
      <c r="E56" s="9" t="s">
        <v>43</v>
      </c>
      <c r="F56" s="9">
        <v>15</v>
      </c>
      <c r="G56" t="s">
        <v>32</v>
      </c>
      <c r="H56" t="s">
        <v>32</v>
      </c>
    </row>
    <row r="57" spans="1:8" ht="12" customHeight="1" x14ac:dyDescent="0.2">
      <c r="A57" s="24" t="s">
        <v>32</v>
      </c>
      <c r="B57" s="1" t="s">
        <v>18</v>
      </c>
      <c r="C57" s="9">
        <v>45</v>
      </c>
      <c r="D57" s="9">
        <v>19</v>
      </c>
      <c r="E57" s="9">
        <v>3</v>
      </c>
      <c r="F57" s="9">
        <v>23</v>
      </c>
      <c r="G57" t="s">
        <v>32</v>
      </c>
      <c r="H57" t="s">
        <v>32</v>
      </c>
    </row>
    <row r="58" spans="1:8" ht="12" customHeight="1" x14ac:dyDescent="0.2">
      <c r="A58" s="24" t="s">
        <v>32</v>
      </c>
      <c r="B58" s="1" t="s">
        <v>19</v>
      </c>
      <c r="C58" s="9">
        <v>42</v>
      </c>
      <c r="D58" s="9">
        <v>22</v>
      </c>
      <c r="E58" s="9" t="s">
        <v>43</v>
      </c>
      <c r="F58" s="9">
        <v>20</v>
      </c>
      <c r="G58" t="s">
        <v>32</v>
      </c>
      <c r="H58" t="s">
        <v>32</v>
      </c>
    </row>
    <row r="59" spans="1:8" ht="12" customHeight="1" x14ac:dyDescent="0.2">
      <c r="A59" s="24" t="s">
        <v>32</v>
      </c>
      <c r="B59" s="1" t="s">
        <v>20</v>
      </c>
      <c r="C59" s="9">
        <v>50</v>
      </c>
      <c r="D59" s="9">
        <v>20</v>
      </c>
      <c r="E59" s="9">
        <v>1</v>
      </c>
      <c r="F59" s="9">
        <v>29</v>
      </c>
      <c r="G59" t="s">
        <v>32</v>
      </c>
      <c r="H59" t="s">
        <v>32</v>
      </c>
    </row>
    <row r="60" spans="1:8" ht="12" customHeight="1" x14ac:dyDescent="0.2">
      <c r="A60" s="24" t="s">
        <v>32</v>
      </c>
      <c r="B60" s="1" t="s">
        <v>21</v>
      </c>
      <c r="C60" s="9">
        <v>49</v>
      </c>
      <c r="D60" s="9">
        <v>26</v>
      </c>
      <c r="E60" s="9" t="s">
        <v>43</v>
      </c>
      <c r="F60" s="9">
        <v>23</v>
      </c>
      <c r="G60" t="s">
        <v>32</v>
      </c>
      <c r="H60" t="s">
        <v>32</v>
      </c>
    </row>
    <row r="61" spans="1:8" ht="12" customHeight="1" x14ac:dyDescent="0.2">
      <c r="A61" s="24" t="s">
        <v>32</v>
      </c>
      <c r="B61" s="1" t="s">
        <v>22</v>
      </c>
      <c r="C61" s="9">
        <v>51</v>
      </c>
      <c r="D61" s="9">
        <v>38</v>
      </c>
      <c r="E61" s="9" t="s">
        <v>43</v>
      </c>
      <c r="F61" s="9">
        <v>13</v>
      </c>
      <c r="G61" t="s">
        <v>32</v>
      </c>
      <c r="H61" t="s">
        <v>32</v>
      </c>
    </row>
    <row r="62" spans="1:8" ht="12" customHeight="1" x14ac:dyDescent="0.2">
      <c r="A62" s="24" t="s">
        <v>32</v>
      </c>
      <c r="B62" s="1" t="s">
        <v>23</v>
      </c>
      <c r="C62" s="9">
        <v>74</v>
      </c>
      <c r="D62" s="9">
        <v>71</v>
      </c>
      <c r="E62" s="9" t="s">
        <v>43</v>
      </c>
      <c r="F62" s="9">
        <v>3</v>
      </c>
      <c r="G62" t="s">
        <v>32</v>
      </c>
      <c r="H62" t="s">
        <v>32</v>
      </c>
    </row>
    <row r="63" spans="1:8" ht="12" customHeight="1" x14ac:dyDescent="0.2">
      <c r="A63" s="24" t="s">
        <v>32</v>
      </c>
      <c r="B63" s="1" t="s">
        <v>24</v>
      </c>
      <c r="C63" s="9">
        <v>61</v>
      </c>
      <c r="D63" s="9">
        <v>60</v>
      </c>
      <c r="E63" s="9" t="s">
        <v>43</v>
      </c>
      <c r="F63" s="9">
        <v>1</v>
      </c>
      <c r="G63" t="s">
        <v>32</v>
      </c>
      <c r="H63" t="s">
        <v>32</v>
      </c>
    </row>
    <row r="64" spans="1:8" ht="12" customHeight="1" x14ac:dyDescent="0.2">
      <c r="A64" s="24" t="s">
        <v>32</v>
      </c>
      <c r="B64" s="1" t="s">
        <v>25</v>
      </c>
      <c r="C64" s="9">
        <v>41</v>
      </c>
      <c r="D64" s="9">
        <v>40</v>
      </c>
      <c r="E64" s="9" t="s">
        <v>43</v>
      </c>
      <c r="F64" s="9">
        <v>1</v>
      </c>
      <c r="G64" t="s">
        <v>32</v>
      </c>
      <c r="H64" t="s">
        <v>32</v>
      </c>
    </row>
    <row r="65" spans="1:31" ht="12" customHeight="1" x14ac:dyDescent="0.2">
      <c r="A65" s="24" t="s">
        <v>32</v>
      </c>
      <c r="B65" s="1" t="s">
        <v>26</v>
      </c>
      <c r="C65" s="9">
        <v>25</v>
      </c>
      <c r="D65" s="9">
        <v>24</v>
      </c>
      <c r="E65" s="9" t="s">
        <v>43</v>
      </c>
      <c r="F65" s="9">
        <v>1</v>
      </c>
      <c r="G65" t="s">
        <v>32</v>
      </c>
      <c r="H65" t="s">
        <v>32</v>
      </c>
    </row>
    <row r="66" spans="1:31" ht="12" customHeight="1" x14ac:dyDescent="0.2">
      <c r="A66" s="24" t="s">
        <v>32</v>
      </c>
      <c r="B66" s="1" t="s">
        <v>27</v>
      </c>
      <c r="C66" s="9">
        <v>5</v>
      </c>
      <c r="D66" s="9">
        <v>5</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667</v>
      </c>
      <c r="D5" s="17">
        <v>384</v>
      </c>
      <c r="E5" s="17">
        <v>15</v>
      </c>
      <c r="F5" s="17">
        <v>268</v>
      </c>
    </row>
    <row r="6" spans="1:31" ht="12" customHeight="1" x14ac:dyDescent="0.2">
      <c r="A6" s="24" t="s">
        <v>32</v>
      </c>
      <c r="B6" s="1" t="s">
        <v>9</v>
      </c>
      <c r="C6" s="9">
        <v>40</v>
      </c>
      <c r="D6" s="9">
        <v>24</v>
      </c>
      <c r="E6" s="9">
        <v>1</v>
      </c>
      <c r="F6" s="9">
        <v>15</v>
      </c>
      <c r="G6" t="s">
        <v>32</v>
      </c>
      <c r="H6" t="s">
        <v>32</v>
      </c>
    </row>
    <row r="7" spans="1:31" ht="12" customHeight="1" x14ac:dyDescent="0.2">
      <c r="A7" s="24" t="s">
        <v>32</v>
      </c>
      <c r="B7" s="1" t="s">
        <v>10</v>
      </c>
      <c r="C7" s="9">
        <v>29</v>
      </c>
      <c r="D7" s="9">
        <v>21</v>
      </c>
      <c r="E7" s="9">
        <v>1</v>
      </c>
      <c r="F7" s="9">
        <v>7</v>
      </c>
      <c r="G7" t="s">
        <v>32</v>
      </c>
      <c r="H7" t="s">
        <v>32</v>
      </c>
    </row>
    <row r="8" spans="1:31" ht="12" customHeight="1" x14ac:dyDescent="0.2">
      <c r="A8" s="24" t="s">
        <v>32</v>
      </c>
      <c r="B8" s="1" t="s">
        <v>11</v>
      </c>
      <c r="C8" s="9">
        <v>38</v>
      </c>
      <c r="D8" s="9">
        <v>18</v>
      </c>
      <c r="E8" s="9" t="s">
        <v>43</v>
      </c>
      <c r="F8" s="9">
        <v>20</v>
      </c>
      <c r="G8" t="s">
        <v>32</v>
      </c>
      <c r="H8" t="s">
        <v>32</v>
      </c>
    </row>
    <row r="9" spans="1:31" ht="12" customHeight="1" x14ac:dyDescent="0.2">
      <c r="A9" s="24" t="s">
        <v>32</v>
      </c>
      <c r="B9" s="1" t="s">
        <v>12</v>
      </c>
      <c r="C9" s="9">
        <v>55</v>
      </c>
      <c r="D9" s="9">
        <v>30</v>
      </c>
      <c r="E9" s="9">
        <v>2</v>
      </c>
      <c r="F9" s="9">
        <v>23</v>
      </c>
      <c r="G9" t="s">
        <v>32</v>
      </c>
      <c r="H9" t="s">
        <v>32</v>
      </c>
    </row>
    <row r="10" spans="1:31" ht="12" customHeight="1" x14ac:dyDescent="0.2">
      <c r="A10" s="24" t="s">
        <v>32</v>
      </c>
      <c r="B10" s="1" t="s">
        <v>13</v>
      </c>
      <c r="C10" s="9">
        <v>38</v>
      </c>
      <c r="D10" s="9">
        <v>18</v>
      </c>
      <c r="E10" s="9" t="s">
        <v>43</v>
      </c>
      <c r="F10" s="9">
        <v>20</v>
      </c>
      <c r="G10" t="s">
        <v>32</v>
      </c>
      <c r="H10" t="s">
        <v>32</v>
      </c>
    </row>
    <row r="11" spans="1:31" ht="12" customHeight="1" x14ac:dyDescent="0.2">
      <c r="A11" s="24" t="s">
        <v>32</v>
      </c>
      <c r="B11" s="1" t="s">
        <v>14</v>
      </c>
      <c r="C11" s="9">
        <v>50</v>
      </c>
      <c r="D11" s="9">
        <v>16</v>
      </c>
      <c r="E11" s="9">
        <v>1</v>
      </c>
      <c r="F11" s="9">
        <v>33</v>
      </c>
      <c r="G11" t="s">
        <v>32</v>
      </c>
      <c r="H11" t="s">
        <v>32</v>
      </c>
    </row>
    <row r="12" spans="1:31" ht="12" customHeight="1" x14ac:dyDescent="0.2">
      <c r="A12" s="24" t="s">
        <v>32</v>
      </c>
      <c r="B12" s="1" t="s">
        <v>15</v>
      </c>
      <c r="C12" s="9">
        <v>74</v>
      </c>
      <c r="D12" s="9">
        <v>33</v>
      </c>
      <c r="E12" s="9">
        <v>1</v>
      </c>
      <c r="F12" s="9">
        <v>40</v>
      </c>
      <c r="G12" t="s">
        <v>32</v>
      </c>
      <c r="H12" t="s">
        <v>32</v>
      </c>
    </row>
    <row r="13" spans="1:31" ht="12" customHeight="1" x14ac:dyDescent="0.2">
      <c r="A13" s="24" t="s">
        <v>32</v>
      </c>
      <c r="B13" s="1" t="s">
        <v>16</v>
      </c>
      <c r="C13" s="9">
        <v>61</v>
      </c>
      <c r="D13" s="9">
        <v>22</v>
      </c>
      <c r="E13" s="9" t="s">
        <v>43</v>
      </c>
      <c r="F13" s="9">
        <v>39</v>
      </c>
      <c r="G13" t="s">
        <v>32</v>
      </c>
      <c r="H13" t="s">
        <v>32</v>
      </c>
    </row>
    <row r="14" spans="1:31" ht="12" customHeight="1" x14ac:dyDescent="0.2">
      <c r="A14" s="24" t="s">
        <v>32</v>
      </c>
      <c r="B14" s="1" t="s">
        <v>17</v>
      </c>
      <c r="C14" s="9">
        <v>55</v>
      </c>
      <c r="D14" s="9">
        <v>28</v>
      </c>
      <c r="E14" s="9">
        <v>2</v>
      </c>
      <c r="F14" s="9">
        <v>25</v>
      </c>
      <c r="G14" t="s">
        <v>32</v>
      </c>
      <c r="H14" t="s">
        <v>32</v>
      </c>
    </row>
    <row r="15" spans="1:31" ht="12" customHeight="1" x14ac:dyDescent="0.2">
      <c r="A15" s="24" t="s">
        <v>32</v>
      </c>
      <c r="B15" s="1" t="s">
        <v>18</v>
      </c>
      <c r="C15" s="9">
        <v>28</v>
      </c>
      <c r="D15" s="9">
        <v>17</v>
      </c>
      <c r="E15" s="9">
        <v>2</v>
      </c>
      <c r="F15" s="9">
        <v>9</v>
      </c>
      <c r="G15" t="s">
        <v>32</v>
      </c>
      <c r="H15" t="s">
        <v>32</v>
      </c>
    </row>
    <row r="16" spans="1:31" ht="12" customHeight="1" x14ac:dyDescent="0.2">
      <c r="A16" s="24" t="s">
        <v>32</v>
      </c>
      <c r="B16" s="1" t="s">
        <v>19</v>
      </c>
      <c r="C16" s="9">
        <v>26</v>
      </c>
      <c r="D16" s="9">
        <v>17</v>
      </c>
      <c r="E16" s="9">
        <v>1</v>
      </c>
      <c r="F16" s="9">
        <v>8</v>
      </c>
      <c r="G16" t="s">
        <v>32</v>
      </c>
      <c r="H16" t="s">
        <v>32</v>
      </c>
    </row>
    <row r="17" spans="1:9" ht="12" customHeight="1" x14ac:dyDescent="0.2">
      <c r="A17" s="24" t="s">
        <v>32</v>
      </c>
      <c r="B17" s="1" t="s">
        <v>20</v>
      </c>
      <c r="C17" s="9">
        <v>36</v>
      </c>
      <c r="D17" s="9">
        <v>14</v>
      </c>
      <c r="E17" s="9">
        <v>3</v>
      </c>
      <c r="F17" s="9">
        <v>19</v>
      </c>
      <c r="G17" t="s">
        <v>32</v>
      </c>
      <c r="H17" t="s">
        <v>32</v>
      </c>
    </row>
    <row r="18" spans="1:9" ht="12" customHeight="1" x14ac:dyDescent="0.2">
      <c r="A18" s="24" t="s">
        <v>32</v>
      </c>
      <c r="B18" s="1" t="s">
        <v>21</v>
      </c>
      <c r="C18" s="9">
        <v>29</v>
      </c>
      <c r="D18" s="9">
        <v>23</v>
      </c>
      <c r="E18" s="9" t="s">
        <v>43</v>
      </c>
      <c r="F18" s="9">
        <v>6</v>
      </c>
      <c r="G18" t="s">
        <v>32</v>
      </c>
      <c r="H18" t="s">
        <v>32</v>
      </c>
    </row>
    <row r="19" spans="1:9" ht="12" customHeight="1" x14ac:dyDescent="0.2">
      <c r="A19" s="24" t="s">
        <v>32</v>
      </c>
      <c r="B19" s="1" t="s">
        <v>22</v>
      </c>
      <c r="C19" s="9">
        <v>21</v>
      </c>
      <c r="D19" s="9">
        <v>17</v>
      </c>
      <c r="E19" s="9">
        <v>1</v>
      </c>
      <c r="F19" s="9">
        <v>3</v>
      </c>
      <c r="G19" t="s">
        <v>32</v>
      </c>
      <c r="H19" t="s">
        <v>32</v>
      </c>
    </row>
    <row r="20" spans="1:9" ht="12" customHeight="1" x14ac:dyDescent="0.2">
      <c r="A20" s="24" t="s">
        <v>32</v>
      </c>
      <c r="B20" s="1" t="s">
        <v>23</v>
      </c>
      <c r="C20" s="9">
        <v>37</v>
      </c>
      <c r="D20" s="9">
        <v>36</v>
      </c>
      <c r="E20" s="9" t="s">
        <v>43</v>
      </c>
      <c r="F20" s="9">
        <v>1</v>
      </c>
      <c r="G20" t="s">
        <v>32</v>
      </c>
      <c r="H20" t="s">
        <v>32</v>
      </c>
    </row>
    <row r="21" spans="1:9" ht="12" customHeight="1" x14ac:dyDescent="0.2">
      <c r="A21" s="24" t="s">
        <v>32</v>
      </c>
      <c r="B21" s="1" t="s">
        <v>24</v>
      </c>
      <c r="C21" s="9">
        <v>17</v>
      </c>
      <c r="D21" s="9">
        <v>17</v>
      </c>
      <c r="E21" s="9" t="s">
        <v>43</v>
      </c>
      <c r="F21" s="9" t="s">
        <v>43</v>
      </c>
      <c r="G21" t="s">
        <v>32</v>
      </c>
      <c r="H21" t="s">
        <v>32</v>
      </c>
    </row>
    <row r="22" spans="1:9" ht="12" customHeight="1" x14ac:dyDescent="0.2">
      <c r="A22" s="24" t="s">
        <v>32</v>
      </c>
      <c r="B22" s="1" t="s">
        <v>25</v>
      </c>
      <c r="C22" s="9">
        <v>20</v>
      </c>
      <c r="D22" s="9">
        <v>20</v>
      </c>
      <c r="E22" s="9" t="s">
        <v>43</v>
      </c>
      <c r="F22" s="9" t="s">
        <v>43</v>
      </c>
      <c r="G22" t="s">
        <v>32</v>
      </c>
      <c r="H22" t="s">
        <v>32</v>
      </c>
    </row>
    <row r="23" spans="1:9" ht="12" customHeight="1" x14ac:dyDescent="0.2">
      <c r="A23" s="24" t="s">
        <v>32</v>
      </c>
      <c r="B23" s="1" t="s">
        <v>26</v>
      </c>
      <c r="C23" s="9">
        <v>9</v>
      </c>
      <c r="D23" s="9">
        <v>9</v>
      </c>
      <c r="E23" s="9" t="s">
        <v>43</v>
      </c>
      <c r="F23" s="9" t="s">
        <v>43</v>
      </c>
      <c r="G23" t="s">
        <v>32</v>
      </c>
      <c r="H23" t="s">
        <v>32</v>
      </c>
    </row>
    <row r="24" spans="1:9" ht="12" customHeight="1" x14ac:dyDescent="0.25">
      <c r="A24" s="24" t="s">
        <v>32</v>
      </c>
      <c r="B24" s="1" t="s">
        <v>27</v>
      </c>
      <c r="C24" s="9">
        <v>4</v>
      </c>
      <c r="D24" s="9">
        <v>4</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364</v>
      </c>
      <c r="D26" s="3">
        <v>209</v>
      </c>
      <c r="E26" s="3">
        <v>10</v>
      </c>
      <c r="F26" s="3">
        <v>145</v>
      </c>
    </row>
    <row r="27" spans="1:9" ht="12" customHeight="1" x14ac:dyDescent="0.2">
      <c r="A27" s="24" t="s">
        <v>32</v>
      </c>
      <c r="B27" s="1" t="s">
        <v>9</v>
      </c>
      <c r="C27" s="9">
        <v>20</v>
      </c>
      <c r="D27" s="9">
        <v>13</v>
      </c>
      <c r="E27" s="9">
        <v>1</v>
      </c>
      <c r="F27" s="9">
        <v>6</v>
      </c>
      <c r="G27" t="s">
        <v>32</v>
      </c>
      <c r="H27" t="s">
        <v>32</v>
      </c>
    </row>
    <row r="28" spans="1:9" ht="12" customHeight="1" x14ac:dyDescent="0.2">
      <c r="A28" s="24" t="s">
        <v>32</v>
      </c>
      <c r="B28" s="1" t="s">
        <v>10</v>
      </c>
      <c r="C28" s="9">
        <v>16</v>
      </c>
      <c r="D28" s="9">
        <v>11</v>
      </c>
      <c r="E28" s="9" t="s">
        <v>43</v>
      </c>
      <c r="F28" s="9">
        <v>5</v>
      </c>
      <c r="G28" t="s">
        <v>32</v>
      </c>
      <c r="H28" t="s">
        <v>32</v>
      </c>
    </row>
    <row r="29" spans="1:9" ht="12" customHeight="1" x14ac:dyDescent="0.2">
      <c r="A29" s="24" t="s">
        <v>32</v>
      </c>
      <c r="B29" s="1" t="s">
        <v>11</v>
      </c>
      <c r="C29" s="9">
        <v>17</v>
      </c>
      <c r="D29" s="9">
        <v>7</v>
      </c>
      <c r="E29" s="9" t="s">
        <v>43</v>
      </c>
      <c r="F29" s="9">
        <v>10</v>
      </c>
      <c r="G29" t="s">
        <v>32</v>
      </c>
      <c r="H29" t="s">
        <v>32</v>
      </c>
    </row>
    <row r="30" spans="1:9" ht="12" customHeight="1" x14ac:dyDescent="0.2">
      <c r="A30" s="24" t="s">
        <v>32</v>
      </c>
      <c r="B30" s="1" t="s">
        <v>12</v>
      </c>
      <c r="C30" s="9">
        <v>36</v>
      </c>
      <c r="D30" s="9">
        <v>18</v>
      </c>
      <c r="E30" s="9">
        <v>1</v>
      </c>
      <c r="F30" s="9">
        <v>17</v>
      </c>
      <c r="G30" t="s">
        <v>32</v>
      </c>
      <c r="H30" t="s">
        <v>32</v>
      </c>
    </row>
    <row r="31" spans="1:9" ht="12" customHeight="1" x14ac:dyDescent="0.2">
      <c r="A31" s="24" t="s">
        <v>32</v>
      </c>
      <c r="B31" s="1" t="s">
        <v>13</v>
      </c>
      <c r="C31" s="9">
        <v>19</v>
      </c>
      <c r="D31" s="9">
        <v>8</v>
      </c>
      <c r="E31" s="9" t="s">
        <v>43</v>
      </c>
      <c r="F31" s="9">
        <v>11</v>
      </c>
      <c r="G31" t="s">
        <v>32</v>
      </c>
      <c r="H31" t="s">
        <v>32</v>
      </c>
    </row>
    <row r="32" spans="1:9" ht="12" customHeight="1" x14ac:dyDescent="0.2">
      <c r="A32" s="24" t="s">
        <v>32</v>
      </c>
      <c r="B32" s="1" t="s">
        <v>14</v>
      </c>
      <c r="C32" s="9">
        <v>30</v>
      </c>
      <c r="D32" s="9">
        <v>7</v>
      </c>
      <c r="E32" s="9" t="s">
        <v>43</v>
      </c>
      <c r="F32" s="9">
        <v>23</v>
      </c>
      <c r="G32" t="s">
        <v>32</v>
      </c>
      <c r="H32" t="s">
        <v>32</v>
      </c>
    </row>
    <row r="33" spans="1:9" ht="12" customHeight="1" x14ac:dyDescent="0.2">
      <c r="A33" s="24" t="s">
        <v>32</v>
      </c>
      <c r="B33" s="1" t="s">
        <v>15</v>
      </c>
      <c r="C33" s="9">
        <v>32</v>
      </c>
      <c r="D33" s="9">
        <v>17</v>
      </c>
      <c r="E33" s="9" t="s">
        <v>43</v>
      </c>
      <c r="F33" s="9">
        <v>15</v>
      </c>
      <c r="G33" t="s">
        <v>32</v>
      </c>
      <c r="H33" t="s">
        <v>32</v>
      </c>
    </row>
    <row r="34" spans="1:9" ht="12" customHeight="1" x14ac:dyDescent="0.2">
      <c r="A34" s="24" t="s">
        <v>32</v>
      </c>
      <c r="B34" s="1" t="s">
        <v>16</v>
      </c>
      <c r="C34" s="9">
        <v>31</v>
      </c>
      <c r="D34" s="9">
        <v>6</v>
      </c>
      <c r="E34" s="9" t="s">
        <v>43</v>
      </c>
      <c r="F34" s="9">
        <v>25</v>
      </c>
      <c r="G34" t="s">
        <v>32</v>
      </c>
      <c r="H34" t="s">
        <v>32</v>
      </c>
    </row>
    <row r="35" spans="1:9" ht="12" customHeight="1" x14ac:dyDescent="0.2">
      <c r="A35" s="24" t="s">
        <v>32</v>
      </c>
      <c r="B35" s="1" t="s">
        <v>17</v>
      </c>
      <c r="C35" s="9">
        <v>30</v>
      </c>
      <c r="D35" s="9">
        <v>17</v>
      </c>
      <c r="E35" s="9">
        <v>2</v>
      </c>
      <c r="F35" s="9">
        <v>11</v>
      </c>
      <c r="G35" t="s">
        <v>32</v>
      </c>
      <c r="H35" t="s">
        <v>32</v>
      </c>
    </row>
    <row r="36" spans="1:9" ht="12" customHeight="1" x14ac:dyDescent="0.2">
      <c r="A36" s="24" t="s">
        <v>32</v>
      </c>
      <c r="B36" s="1" t="s">
        <v>18</v>
      </c>
      <c r="C36" s="9">
        <v>21</v>
      </c>
      <c r="D36" s="9">
        <v>12</v>
      </c>
      <c r="E36" s="9">
        <v>2</v>
      </c>
      <c r="F36" s="9">
        <v>7</v>
      </c>
      <c r="G36" t="s">
        <v>32</v>
      </c>
      <c r="H36" t="s">
        <v>32</v>
      </c>
    </row>
    <row r="37" spans="1:9" ht="12" customHeight="1" x14ac:dyDescent="0.2">
      <c r="A37" s="24" t="s">
        <v>32</v>
      </c>
      <c r="B37" s="1" t="s">
        <v>19</v>
      </c>
      <c r="C37" s="9">
        <v>16</v>
      </c>
      <c r="D37" s="9">
        <v>12</v>
      </c>
      <c r="E37" s="9">
        <v>1</v>
      </c>
      <c r="F37" s="9">
        <v>3</v>
      </c>
      <c r="G37" t="s">
        <v>32</v>
      </c>
      <c r="H37" t="s">
        <v>32</v>
      </c>
    </row>
    <row r="38" spans="1:9" ht="12" customHeight="1" x14ac:dyDescent="0.2">
      <c r="A38" s="24" t="s">
        <v>32</v>
      </c>
      <c r="B38" s="1" t="s">
        <v>20</v>
      </c>
      <c r="C38" s="9">
        <v>22</v>
      </c>
      <c r="D38" s="9">
        <v>9</v>
      </c>
      <c r="E38" s="9">
        <v>3</v>
      </c>
      <c r="F38" s="9">
        <v>10</v>
      </c>
      <c r="G38" t="s">
        <v>32</v>
      </c>
      <c r="H38" t="s">
        <v>32</v>
      </c>
    </row>
    <row r="39" spans="1:9" ht="12" customHeight="1" x14ac:dyDescent="0.2">
      <c r="A39" s="24" t="s">
        <v>32</v>
      </c>
      <c r="B39" s="1" t="s">
        <v>21</v>
      </c>
      <c r="C39" s="9">
        <v>15</v>
      </c>
      <c r="D39" s="9">
        <v>14</v>
      </c>
      <c r="E39" s="9" t="s">
        <v>43</v>
      </c>
      <c r="F39" s="9">
        <v>1</v>
      </c>
      <c r="G39" t="s">
        <v>32</v>
      </c>
      <c r="H39" t="s">
        <v>32</v>
      </c>
    </row>
    <row r="40" spans="1:9" ht="12" customHeight="1" x14ac:dyDescent="0.2">
      <c r="A40" s="24" t="s">
        <v>32</v>
      </c>
      <c r="B40" s="1" t="s">
        <v>22</v>
      </c>
      <c r="C40" s="9">
        <v>13</v>
      </c>
      <c r="D40" s="9">
        <v>13</v>
      </c>
      <c r="E40" s="9" t="s">
        <v>43</v>
      </c>
      <c r="F40" s="9" t="s">
        <v>43</v>
      </c>
      <c r="G40" t="s">
        <v>32</v>
      </c>
      <c r="H40" t="s">
        <v>32</v>
      </c>
    </row>
    <row r="41" spans="1:9" ht="12" customHeight="1" x14ac:dyDescent="0.2">
      <c r="A41" s="24" t="s">
        <v>32</v>
      </c>
      <c r="B41" s="1" t="s">
        <v>23</v>
      </c>
      <c r="C41" s="9">
        <v>15</v>
      </c>
      <c r="D41" s="9">
        <v>14</v>
      </c>
      <c r="E41" s="9" t="s">
        <v>43</v>
      </c>
      <c r="F41" s="9">
        <v>1</v>
      </c>
      <c r="G41" t="s">
        <v>32</v>
      </c>
      <c r="H41" t="s">
        <v>32</v>
      </c>
    </row>
    <row r="42" spans="1:9" ht="12" customHeight="1" x14ac:dyDescent="0.2">
      <c r="A42" s="24" t="s">
        <v>32</v>
      </c>
      <c r="B42" s="1" t="s">
        <v>24</v>
      </c>
      <c r="C42" s="9">
        <v>7</v>
      </c>
      <c r="D42" s="9">
        <v>7</v>
      </c>
      <c r="E42" s="9" t="s">
        <v>43</v>
      </c>
      <c r="F42" s="9" t="s">
        <v>43</v>
      </c>
      <c r="G42" t="s">
        <v>32</v>
      </c>
      <c r="H42" t="s">
        <v>32</v>
      </c>
    </row>
    <row r="43" spans="1:9" ht="12" customHeight="1" x14ac:dyDescent="0.2">
      <c r="A43" s="24" t="s">
        <v>32</v>
      </c>
      <c r="B43" s="1" t="s">
        <v>25</v>
      </c>
      <c r="C43" s="9">
        <v>15</v>
      </c>
      <c r="D43" s="9">
        <v>15</v>
      </c>
      <c r="E43" s="9" t="s">
        <v>43</v>
      </c>
      <c r="F43" s="9" t="s">
        <v>43</v>
      </c>
      <c r="G43" t="s">
        <v>32</v>
      </c>
      <c r="H43" t="s">
        <v>32</v>
      </c>
    </row>
    <row r="44" spans="1:9" ht="12" customHeight="1" x14ac:dyDescent="0.2">
      <c r="A44" s="24" t="s">
        <v>32</v>
      </c>
      <c r="B44" s="1" t="s">
        <v>26</v>
      </c>
      <c r="C44" s="9">
        <v>7</v>
      </c>
      <c r="D44" s="9">
        <v>7</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303</v>
      </c>
      <c r="D47" s="3">
        <v>175</v>
      </c>
      <c r="E47" s="3">
        <v>5</v>
      </c>
      <c r="F47" s="3">
        <v>123</v>
      </c>
    </row>
    <row r="48" spans="1:9" ht="12" customHeight="1" x14ac:dyDescent="0.2">
      <c r="A48" s="24" t="s">
        <v>32</v>
      </c>
      <c r="B48" s="1" t="s">
        <v>9</v>
      </c>
      <c r="C48" s="9">
        <v>20</v>
      </c>
      <c r="D48" s="9">
        <v>11</v>
      </c>
      <c r="E48" s="9" t="s">
        <v>43</v>
      </c>
      <c r="F48" s="9">
        <v>9</v>
      </c>
      <c r="G48" t="s">
        <v>32</v>
      </c>
      <c r="H48" t="s">
        <v>32</v>
      </c>
    </row>
    <row r="49" spans="1:8" ht="12" customHeight="1" x14ac:dyDescent="0.2">
      <c r="A49" s="24" t="s">
        <v>32</v>
      </c>
      <c r="B49" s="1" t="s">
        <v>10</v>
      </c>
      <c r="C49" s="9">
        <v>13</v>
      </c>
      <c r="D49" s="9">
        <v>10</v>
      </c>
      <c r="E49" s="9">
        <v>1</v>
      </c>
      <c r="F49" s="9">
        <v>2</v>
      </c>
      <c r="G49" t="s">
        <v>32</v>
      </c>
      <c r="H49" t="s">
        <v>32</v>
      </c>
    </row>
    <row r="50" spans="1:8" ht="12" customHeight="1" x14ac:dyDescent="0.2">
      <c r="A50" s="24" t="s">
        <v>32</v>
      </c>
      <c r="B50" s="1" t="s">
        <v>11</v>
      </c>
      <c r="C50" s="9">
        <v>21</v>
      </c>
      <c r="D50" s="9">
        <v>11</v>
      </c>
      <c r="E50" s="9" t="s">
        <v>43</v>
      </c>
      <c r="F50" s="9">
        <v>10</v>
      </c>
      <c r="G50" t="s">
        <v>32</v>
      </c>
      <c r="H50" t="s">
        <v>32</v>
      </c>
    </row>
    <row r="51" spans="1:8" ht="12" customHeight="1" x14ac:dyDescent="0.2">
      <c r="A51" s="24" t="s">
        <v>32</v>
      </c>
      <c r="B51" s="1" t="s">
        <v>12</v>
      </c>
      <c r="C51" s="9">
        <v>19</v>
      </c>
      <c r="D51" s="9">
        <v>12</v>
      </c>
      <c r="E51" s="9">
        <v>1</v>
      </c>
      <c r="F51" s="9">
        <v>6</v>
      </c>
      <c r="G51" t="s">
        <v>32</v>
      </c>
      <c r="H51" t="s">
        <v>32</v>
      </c>
    </row>
    <row r="52" spans="1:8" ht="12" customHeight="1" x14ac:dyDescent="0.2">
      <c r="A52" s="24" t="s">
        <v>32</v>
      </c>
      <c r="B52" s="1" t="s">
        <v>13</v>
      </c>
      <c r="C52" s="9">
        <v>19</v>
      </c>
      <c r="D52" s="9">
        <v>10</v>
      </c>
      <c r="E52" s="9" t="s">
        <v>43</v>
      </c>
      <c r="F52" s="9">
        <v>9</v>
      </c>
      <c r="G52" t="s">
        <v>32</v>
      </c>
      <c r="H52" t="s">
        <v>32</v>
      </c>
    </row>
    <row r="53" spans="1:8" ht="12" customHeight="1" x14ac:dyDescent="0.2">
      <c r="A53" s="24" t="s">
        <v>32</v>
      </c>
      <c r="B53" s="1" t="s">
        <v>14</v>
      </c>
      <c r="C53" s="9">
        <v>20</v>
      </c>
      <c r="D53" s="9">
        <v>9</v>
      </c>
      <c r="E53" s="9">
        <v>1</v>
      </c>
      <c r="F53" s="9">
        <v>10</v>
      </c>
      <c r="G53" t="s">
        <v>32</v>
      </c>
      <c r="H53" t="s">
        <v>32</v>
      </c>
    </row>
    <row r="54" spans="1:8" ht="12" customHeight="1" x14ac:dyDescent="0.2">
      <c r="A54" s="24" t="s">
        <v>32</v>
      </c>
      <c r="B54" s="1" t="s">
        <v>15</v>
      </c>
      <c r="C54" s="9">
        <v>42</v>
      </c>
      <c r="D54" s="9">
        <v>16</v>
      </c>
      <c r="E54" s="9">
        <v>1</v>
      </c>
      <c r="F54" s="9">
        <v>25</v>
      </c>
      <c r="G54" t="s">
        <v>32</v>
      </c>
      <c r="H54" t="s">
        <v>32</v>
      </c>
    </row>
    <row r="55" spans="1:8" ht="12" customHeight="1" x14ac:dyDescent="0.2">
      <c r="A55" s="24" t="s">
        <v>32</v>
      </c>
      <c r="B55" s="1" t="s">
        <v>16</v>
      </c>
      <c r="C55" s="9">
        <v>30</v>
      </c>
      <c r="D55" s="9">
        <v>16</v>
      </c>
      <c r="E55" s="9" t="s">
        <v>43</v>
      </c>
      <c r="F55" s="9">
        <v>14</v>
      </c>
      <c r="G55" t="s">
        <v>32</v>
      </c>
      <c r="H55" t="s">
        <v>32</v>
      </c>
    </row>
    <row r="56" spans="1:8" ht="12" customHeight="1" x14ac:dyDescent="0.2">
      <c r="A56" s="24" t="s">
        <v>32</v>
      </c>
      <c r="B56" s="1" t="s">
        <v>17</v>
      </c>
      <c r="C56" s="9">
        <v>25</v>
      </c>
      <c r="D56" s="9">
        <v>11</v>
      </c>
      <c r="E56" s="9" t="s">
        <v>43</v>
      </c>
      <c r="F56" s="9">
        <v>14</v>
      </c>
      <c r="G56" t="s">
        <v>32</v>
      </c>
      <c r="H56" t="s">
        <v>32</v>
      </c>
    </row>
    <row r="57" spans="1:8" ht="12" customHeight="1" x14ac:dyDescent="0.2">
      <c r="A57" s="24" t="s">
        <v>32</v>
      </c>
      <c r="B57" s="1" t="s">
        <v>18</v>
      </c>
      <c r="C57" s="9">
        <v>7</v>
      </c>
      <c r="D57" s="9">
        <v>5</v>
      </c>
      <c r="E57" s="9" t="s">
        <v>43</v>
      </c>
      <c r="F57" s="9">
        <v>2</v>
      </c>
      <c r="G57" t="s">
        <v>32</v>
      </c>
      <c r="H57" t="s">
        <v>32</v>
      </c>
    </row>
    <row r="58" spans="1:8" ht="12" customHeight="1" x14ac:dyDescent="0.2">
      <c r="A58" s="24" t="s">
        <v>32</v>
      </c>
      <c r="B58" s="1" t="s">
        <v>19</v>
      </c>
      <c r="C58" s="9">
        <v>10</v>
      </c>
      <c r="D58" s="9">
        <v>5</v>
      </c>
      <c r="E58" s="9" t="s">
        <v>43</v>
      </c>
      <c r="F58" s="9">
        <v>5</v>
      </c>
      <c r="G58" t="s">
        <v>32</v>
      </c>
      <c r="H58" t="s">
        <v>32</v>
      </c>
    </row>
    <row r="59" spans="1:8" ht="12" customHeight="1" x14ac:dyDescent="0.2">
      <c r="A59" s="24" t="s">
        <v>32</v>
      </c>
      <c r="B59" s="1" t="s">
        <v>20</v>
      </c>
      <c r="C59" s="9">
        <v>14</v>
      </c>
      <c r="D59" s="9">
        <v>5</v>
      </c>
      <c r="E59" s="9" t="s">
        <v>43</v>
      </c>
      <c r="F59" s="9">
        <v>9</v>
      </c>
      <c r="G59" t="s">
        <v>32</v>
      </c>
      <c r="H59" t="s">
        <v>32</v>
      </c>
    </row>
    <row r="60" spans="1:8" ht="12" customHeight="1" x14ac:dyDescent="0.2">
      <c r="A60" s="24" t="s">
        <v>32</v>
      </c>
      <c r="B60" s="1" t="s">
        <v>21</v>
      </c>
      <c r="C60" s="9">
        <v>14</v>
      </c>
      <c r="D60" s="9">
        <v>9</v>
      </c>
      <c r="E60" s="9" t="s">
        <v>43</v>
      </c>
      <c r="F60" s="9">
        <v>5</v>
      </c>
      <c r="G60" t="s">
        <v>32</v>
      </c>
      <c r="H60" t="s">
        <v>32</v>
      </c>
    </row>
    <row r="61" spans="1:8" ht="12" customHeight="1" x14ac:dyDescent="0.2">
      <c r="A61" s="24" t="s">
        <v>32</v>
      </c>
      <c r="B61" s="1" t="s">
        <v>22</v>
      </c>
      <c r="C61" s="9">
        <v>8</v>
      </c>
      <c r="D61" s="9">
        <v>4</v>
      </c>
      <c r="E61" s="9">
        <v>1</v>
      </c>
      <c r="F61" s="9">
        <v>3</v>
      </c>
      <c r="G61" t="s">
        <v>32</v>
      </c>
      <c r="H61" t="s">
        <v>32</v>
      </c>
    </row>
    <row r="62" spans="1:8" ht="12" customHeight="1" x14ac:dyDescent="0.2">
      <c r="A62" s="24" t="s">
        <v>32</v>
      </c>
      <c r="B62" s="1" t="s">
        <v>23</v>
      </c>
      <c r="C62" s="9">
        <v>22</v>
      </c>
      <c r="D62" s="9">
        <v>22</v>
      </c>
      <c r="E62" s="9" t="s">
        <v>43</v>
      </c>
      <c r="F62" s="9" t="s">
        <v>43</v>
      </c>
      <c r="G62" t="s">
        <v>32</v>
      </c>
      <c r="H62" t="s">
        <v>32</v>
      </c>
    </row>
    <row r="63" spans="1:8" ht="12" customHeight="1" x14ac:dyDescent="0.2">
      <c r="A63" s="24" t="s">
        <v>32</v>
      </c>
      <c r="B63" s="1" t="s">
        <v>24</v>
      </c>
      <c r="C63" s="9">
        <v>10</v>
      </c>
      <c r="D63" s="9">
        <v>10</v>
      </c>
      <c r="E63" s="9" t="s">
        <v>43</v>
      </c>
      <c r="F63" s="9" t="s">
        <v>43</v>
      </c>
      <c r="G63" t="s">
        <v>32</v>
      </c>
      <c r="H63" t="s">
        <v>32</v>
      </c>
    </row>
    <row r="64" spans="1:8" ht="12" customHeight="1" x14ac:dyDescent="0.2">
      <c r="A64" s="24" t="s">
        <v>32</v>
      </c>
      <c r="B64" s="1" t="s">
        <v>25</v>
      </c>
      <c r="C64" s="9">
        <v>5</v>
      </c>
      <c r="D64" s="9">
        <v>5</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4"/>
  <dimension ref="A1:AE71"/>
  <sheetViews>
    <sheetView showGridLines="0" zoomScaleNormal="100" workbookViewId="0">
      <selection activeCell="A3" sqref="A3:B4"/>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2169</v>
      </c>
      <c r="D5" s="17">
        <v>1304</v>
      </c>
      <c r="E5" s="17">
        <v>322</v>
      </c>
      <c r="F5" s="17">
        <v>543</v>
      </c>
    </row>
    <row r="6" spans="1:31" ht="12" customHeight="1" x14ac:dyDescent="0.2">
      <c r="A6" s="24" t="s">
        <v>32</v>
      </c>
      <c r="B6" s="1" t="s">
        <v>9</v>
      </c>
      <c r="C6" s="9">
        <v>66</v>
      </c>
      <c r="D6" s="9">
        <v>39</v>
      </c>
      <c r="E6" s="9">
        <v>20</v>
      </c>
      <c r="F6" s="9">
        <v>7</v>
      </c>
      <c r="G6" t="s">
        <v>32</v>
      </c>
      <c r="H6" t="s">
        <v>32</v>
      </c>
    </row>
    <row r="7" spans="1:31" ht="12" customHeight="1" x14ac:dyDescent="0.2">
      <c r="A7" s="24" t="s">
        <v>32</v>
      </c>
      <c r="B7" s="1" t="s">
        <v>10</v>
      </c>
      <c r="C7" s="9">
        <v>82</v>
      </c>
      <c r="D7" s="9">
        <v>43</v>
      </c>
      <c r="E7" s="9">
        <v>11</v>
      </c>
      <c r="F7" s="9">
        <v>28</v>
      </c>
      <c r="G7" t="s">
        <v>32</v>
      </c>
      <c r="H7" t="s">
        <v>32</v>
      </c>
    </row>
    <row r="8" spans="1:31" ht="12" customHeight="1" x14ac:dyDescent="0.2">
      <c r="A8" s="24" t="s">
        <v>32</v>
      </c>
      <c r="B8" s="1" t="s">
        <v>11</v>
      </c>
      <c r="C8" s="9">
        <v>120</v>
      </c>
      <c r="D8" s="9">
        <v>66</v>
      </c>
      <c r="E8" s="9">
        <v>26</v>
      </c>
      <c r="F8" s="9">
        <v>28</v>
      </c>
      <c r="G8" t="s">
        <v>32</v>
      </c>
      <c r="H8" t="s">
        <v>32</v>
      </c>
    </row>
    <row r="9" spans="1:31" ht="12" customHeight="1" x14ac:dyDescent="0.2">
      <c r="A9" s="24" t="s">
        <v>32</v>
      </c>
      <c r="B9" s="1" t="s">
        <v>12</v>
      </c>
      <c r="C9" s="9">
        <v>161</v>
      </c>
      <c r="D9" s="9">
        <v>94</v>
      </c>
      <c r="E9" s="9">
        <v>25</v>
      </c>
      <c r="F9" s="9">
        <v>42</v>
      </c>
      <c r="G9" t="s">
        <v>32</v>
      </c>
      <c r="H9" t="s">
        <v>32</v>
      </c>
    </row>
    <row r="10" spans="1:31" ht="12" customHeight="1" x14ac:dyDescent="0.2">
      <c r="A10" s="24" t="s">
        <v>32</v>
      </c>
      <c r="B10" s="1" t="s">
        <v>13</v>
      </c>
      <c r="C10" s="9">
        <v>149</v>
      </c>
      <c r="D10" s="9">
        <v>64</v>
      </c>
      <c r="E10" s="9">
        <v>28</v>
      </c>
      <c r="F10" s="9">
        <v>57</v>
      </c>
      <c r="G10" t="s">
        <v>32</v>
      </c>
      <c r="H10" t="s">
        <v>32</v>
      </c>
    </row>
    <row r="11" spans="1:31" ht="12" customHeight="1" x14ac:dyDescent="0.2">
      <c r="A11" s="24" t="s">
        <v>32</v>
      </c>
      <c r="B11" s="1" t="s">
        <v>14</v>
      </c>
      <c r="C11" s="9">
        <v>161</v>
      </c>
      <c r="D11" s="9">
        <v>74</v>
      </c>
      <c r="E11" s="9">
        <v>23</v>
      </c>
      <c r="F11" s="9">
        <v>64</v>
      </c>
      <c r="G11" t="s">
        <v>32</v>
      </c>
      <c r="H11" t="s">
        <v>32</v>
      </c>
    </row>
    <row r="12" spans="1:31" ht="12" customHeight="1" x14ac:dyDescent="0.2">
      <c r="A12" s="24" t="s">
        <v>32</v>
      </c>
      <c r="B12" s="1" t="s">
        <v>15</v>
      </c>
      <c r="C12" s="9">
        <v>198</v>
      </c>
      <c r="D12" s="9">
        <v>91</v>
      </c>
      <c r="E12" s="9">
        <v>40</v>
      </c>
      <c r="F12" s="9">
        <v>67</v>
      </c>
      <c r="G12" t="s">
        <v>32</v>
      </c>
      <c r="H12" t="s">
        <v>32</v>
      </c>
    </row>
    <row r="13" spans="1:31" ht="12" customHeight="1" x14ac:dyDescent="0.2">
      <c r="A13" s="24" t="s">
        <v>32</v>
      </c>
      <c r="B13" s="1" t="s">
        <v>16</v>
      </c>
      <c r="C13" s="9">
        <v>200</v>
      </c>
      <c r="D13" s="9">
        <v>105</v>
      </c>
      <c r="E13" s="9">
        <v>36</v>
      </c>
      <c r="F13" s="9">
        <v>59</v>
      </c>
      <c r="G13" t="s">
        <v>32</v>
      </c>
      <c r="H13" t="s">
        <v>32</v>
      </c>
    </row>
    <row r="14" spans="1:31" ht="12" customHeight="1" x14ac:dyDescent="0.2">
      <c r="A14" s="24" t="s">
        <v>32</v>
      </c>
      <c r="B14" s="1" t="s">
        <v>17</v>
      </c>
      <c r="C14" s="9">
        <v>178</v>
      </c>
      <c r="D14" s="9">
        <v>82</v>
      </c>
      <c r="E14" s="9">
        <v>40</v>
      </c>
      <c r="F14" s="9">
        <v>56</v>
      </c>
      <c r="G14" t="s">
        <v>32</v>
      </c>
      <c r="H14" t="s">
        <v>32</v>
      </c>
    </row>
    <row r="15" spans="1:31" ht="12" customHeight="1" x14ac:dyDescent="0.2">
      <c r="A15" s="24" t="s">
        <v>32</v>
      </c>
      <c r="B15" s="1" t="s">
        <v>18</v>
      </c>
      <c r="C15" s="9">
        <v>127</v>
      </c>
      <c r="D15" s="9">
        <v>63</v>
      </c>
      <c r="E15" s="9">
        <v>27</v>
      </c>
      <c r="F15" s="9">
        <v>37</v>
      </c>
      <c r="G15" t="s">
        <v>32</v>
      </c>
      <c r="H15" t="s">
        <v>32</v>
      </c>
    </row>
    <row r="16" spans="1:31" ht="12" customHeight="1" x14ac:dyDescent="0.2">
      <c r="A16" s="24" t="s">
        <v>32</v>
      </c>
      <c r="B16" s="1" t="s">
        <v>19</v>
      </c>
      <c r="C16" s="9">
        <v>109</v>
      </c>
      <c r="D16" s="9">
        <v>67</v>
      </c>
      <c r="E16" s="9">
        <v>10</v>
      </c>
      <c r="F16" s="9">
        <v>32</v>
      </c>
      <c r="G16" t="s">
        <v>32</v>
      </c>
      <c r="H16" t="s">
        <v>32</v>
      </c>
    </row>
    <row r="17" spans="1:9" ht="12" customHeight="1" x14ac:dyDescent="0.2">
      <c r="A17" s="24" t="s">
        <v>32</v>
      </c>
      <c r="B17" s="1" t="s">
        <v>20</v>
      </c>
      <c r="C17" s="9">
        <v>78</v>
      </c>
      <c r="D17" s="9">
        <v>44</v>
      </c>
      <c r="E17" s="9">
        <v>7</v>
      </c>
      <c r="F17" s="9">
        <v>27</v>
      </c>
      <c r="G17" t="s">
        <v>32</v>
      </c>
      <c r="H17" t="s">
        <v>32</v>
      </c>
    </row>
    <row r="18" spans="1:9" ht="12" customHeight="1" x14ac:dyDescent="0.2">
      <c r="A18" s="24" t="s">
        <v>32</v>
      </c>
      <c r="B18" s="1" t="s">
        <v>21</v>
      </c>
      <c r="C18" s="9">
        <v>79</v>
      </c>
      <c r="D18" s="9">
        <v>44</v>
      </c>
      <c r="E18" s="9">
        <v>15</v>
      </c>
      <c r="F18" s="9">
        <v>20</v>
      </c>
      <c r="G18" t="s">
        <v>32</v>
      </c>
      <c r="H18" t="s">
        <v>32</v>
      </c>
    </row>
    <row r="19" spans="1:9" ht="12" customHeight="1" x14ac:dyDescent="0.2">
      <c r="A19" s="24" t="s">
        <v>32</v>
      </c>
      <c r="B19" s="1" t="s">
        <v>22</v>
      </c>
      <c r="C19" s="9">
        <v>80</v>
      </c>
      <c r="D19" s="9">
        <v>65</v>
      </c>
      <c r="E19" s="9">
        <v>7</v>
      </c>
      <c r="F19" s="9">
        <v>8</v>
      </c>
      <c r="G19" t="s">
        <v>32</v>
      </c>
      <c r="H19" t="s">
        <v>32</v>
      </c>
    </row>
    <row r="20" spans="1:9" ht="12" customHeight="1" x14ac:dyDescent="0.2">
      <c r="A20" s="24" t="s">
        <v>32</v>
      </c>
      <c r="B20" s="1" t="s">
        <v>23</v>
      </c>
      <c r="C20" s="9">
        <v>135</v>
      </c>
      <c r="D20" s="9">
        <v>127</v>
      </c>
      <c r="E20" s="9">
        <v>3</v>
      </c>
      <c r="F20" s="9">
        <v>5</v>
      </c>
      <c r="G20" t="s">
        <v>32</v>
      </c>
      <c r="H20" t="s">
        <v>32</v>
      </c>
    </row>
    <row r="21" spans="1:9" ht="12" customHeight="1" x14ac:dyDescent="0.2">
      <c r="A21" s="24" t="s">
        <v>32</v>
      </c>
      <c r="B21" s="1" t="s">
        <v>24</v>
      </c>
      <c r="C21" s="9">
        <v>84</v>
      </c>
      <c r="D21" s="9">
        <v>81</v>
      </c>
      <c r="E21" s="9">
        <v>1</v>
      </c>
      <c r="F21" s="9">
        <v>2</v>
      </c>
      <c r="G21" t="s">
        <v>32</v>
      </c>
      <c r="H21" t="s">
        <v>32</v>
      </c>
    </row>
    <row r="22" spans="1:9" ht="12" customHeight="1" x14ac:dyDescent="0.2">
      <c r="A22" s="24" t="s">
        <v>32</v>
      </c>
      <c r="B22" s="1" t="s">
        <v>25</v>
      </c>
      <c r="C22" s="9">
        <v>57</v>
      </c>
      <c r="D22" s="9">
        <v>53</v>
      </c>
      <c r="E22" s="9">
        <v>2</v>
      </c>
      <c r="F22" s="9">
        <v>2</v>
      </c>
      <c r="G22" t="s">
        <v>32</v>
      </c>
      <c r="H22" t="s">
        <v>32</v>
      </c>
    </row>
    <row r="23" spans="1:9" ht="12" customHeight="1" x14ac:dyDescent="0.2">
      <c r="A23" s="24" t="s">
        <v>32</v>
      </c>
      <c r="B23" s="1" t="s">
        <v>26</v>
      </c>
      <c r="C23" s="9">
        <v>68</v>
      </c>
      <c r="D23" s="9">
        <v>66</v>
      </c>
      <c r="E23" s="9">
        <v>1</v>
      </c>
      <c r="F23" s="9">
        <v>1</v>
      </c>
      <c r="G23" t="s">
        <v>32</v>
      </c>
      <c r="H23" t="s">
        <v>32</v>
      </c>
    </row>
    <row r="24" spans="1:9" ht="12" customHeight="1" x14ac:dyDescent="0.25">
      <c r="A24" s="24" t="s">
        <v>32</v>
      </c>
      <c r="B24" s="1" t="s">
        <v>27</v>
      </c>
      <c r="C24" s="9">
        <v>37</v>
      </c>
      <c r="D24" s="9">
        <v>36</v>
      </c>
      <c r="E24" s="9" t="s">
        <v>43</v>
      </c>
      <c r="F24" s="9">
        <v>1</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1193</v>
      </c>
      <c r="D26" s="3">
        <v>723</v>
      </c>
      <c r="E26" s="3">
        <v>198</v>
      </c>
      <c r="F26" s="3">
        <v>272</v>
      </c>
    </row>
    <row r="27" spans="1:9" ht="12" customHeight="1" x14ac:dyDescent="0.2">
      <c r="A27" s="24" t="s">
        <v>32</v>
      </c>
      <c r="B27" s="1" t="s">
        <v>9</v>
      </c>
      <c r="C27" s="9">
        <v>27</v>
      </c>
      <c r="D27" s="9">
        <v>14</v>
      </c>
      <c r="E27" s="9">
        <v>7</v>
      </c>
      <c r="F27" s="9">
        <v>6</v>
      </c>
      <c r="G27" t="s">
        <v>32</v>
      </c>
      <c r="H27" t="s">
        <v>32</v>
      </c>
    </row>
    <row r="28" spans="1:9" ht="12" customHeight="1" x14ac:dyDescent="0.2">
      <c r="A28" s="24" t="s">
        <v>32</v>
      </c>
      <c r="B28" s="1" t="s">
        <v>10</v>
      </c>
      <c r="C28" s="9">
        <v>49</v>
      </c>
      <c r="D28" s="9">
        <v>28</v>
      </c>
      <c r="E28" s="9">
        <v>5</v>
      </c>
      <c r="F28" s="9">
        <v>16</v>
      </c>
      <c r="G28" t="s">
        <v>32</v>
      </c>
      <c r="H28" t="s">
        <v>32</v>
      </c>
    </row>
    <row r="29" spans="1:9" ht="12" customHeight="1" x14ac:dyDescent="0.2">
      <c r="A29" s="24" t="s">
        <v>32</v>
      </c>
      <c r="B29" s="1" t="s">
        <v>11</v>
      </c>
      <c r="C29" s="9">
        <v>63</v>
      </c>
      <c r="D29" s="9">
        <v>38</v>
      </c>
      <c r="E29" s="9">
        <v>15</v>
      </c>
      <c r="F29" s="9">
        <v>10</v>
      </c>
      <c r="G29" t="s">
        <v>32</v>
      </c>
      <c r="H29" t="s">
        <v>32</v>
      </c>
    </row>
    <row r="30" spans="1:9" ht="12" customHeight="1" x14ac:dyDescent="0.2">
      <c r="A30" s="24" t="s">
        <v>32</v>
      </c>
      <c r="B30" s="1" t="s">
        <v>12</v>
      </c>
      <c r="C30" s="9">
        <v>81</v>
      </c>
      <c r="D30" s="9">
        <v>48</v>
      </c>
      <c r="E30" s="9">
        <v>11</v>
      </c>
      <c r="F30" s="9">
        <v>22</v>
      </c>
      <c r="G30" t="s">
        <v>32</v>
      </c>
      <c r="H30" t="s">
        <v>32</v>
      </c>
    </row>
    <row r="31" spans="1:9" ht="12" customHeight="1" x14ac:dyDescent="0.2">
      <c r="A31" s="24" t="s">
        <v>32</v>
      </c>
      <c r="B31" s="1" t="s">
        <v>13</v>
      </c>
      <c r="C31" s="9">
        <v>67</v>
      </c>
      <c r="D31" s="9">
        <v>27</v>
      </c>
      <c r="E31" s="9">
        <v>20</v>
      </c>
      <c r="F31" s="9">
        <v>20</v>
      </c>
      <c r="G31" t="s">
        <v>32</v>
      </c>
      <c r="H31" t="s">
        <v>32</v>
      </c>
    </row>
    <row r="32" spans="1:9" ht="12" customHeight="1" x14ac:dyDescent="0.2">
      <c r="A32" s="24" t="s">
        <v>32</v>
      </c>
      <c r="B32" s="1" t="s">
        <v>14</v>
      </c>
      <c r="C32" s="9">
        <v>77</v>
      </c>
      <c r="D32" s="9">
        <v>33</v>
      </c>
      <c r="E32" s="9">
        <v>14</v>
      </c>
      <c r="F32" s="9">
        <v>30</v>
      </c>
      <c r="G32" t="s">
        <v>32</v>
      </c>
      <c r="H32" t="s">
        <v>32</v>
      </c>
    </row>
    <row r="33" spans="1:9" ht="12" customHeight="1" x14ac:dyDescent="0.2">
      <c r="A33" s="24" t="s">
        <v>32</v>
      </c>
      <c r="B33" s="1" t="s">
        <v>15</v>
      </c>
      <c r="C33" s="9">
        <v>116</v>
      </c>
      <c r="D33" s="9">
        <v>50</v>
      </c>
      <c r="E33" s="9">
        <v>29</v>
      </c>
      <c r="F33" s="9">
        <v>37</v>
      </c>
      <c r="G33" t="s">
        <v>32</v>
      </c>
      <c r="H33" t="s">
        <v>32</v>
      </c>
    </row>
    <row r="34" spans="1:9" ht="12" customHeight="1" x14ac:dyDescent="0.2">
      <c r="A34" s="24" t="s">
        <v>32</v>
      </c>
      <c r="B34" s="1" t="s">
        <v>16</v>
      </c>
      <c r="C34" s="9">
        <v>107</v>
      </c>
      <c r="D34" s="9">
        <v>60</v>
      </c>
      <c r="E34" s="9">
        <v>24</v>
      </c>
      <c r="F34" s="9">
        <v>23</v>
      </c>
      <c r="G34" t="s">
        <v>32</v>
      </c>
      <c r="H34" t="s">
        <v>32</v>
      </c>
    </row>
    <row r="35" spans="1:9" ht="12" customHeight="1" x14ac:dyDescent="0.2">
      <c r="A35" s="24" t="s">
        <v>32</v>
      </c>
      <c r="B35" s="1" t="s">
        <v>17</v>
      </c>
      <c r="C35" s="9">
        <v>104</v>
      </c>
      <c r="D35" s="9">
        <v>47</v>
      </c>
      <c r="E35" s="9">
        <v>26</v>
      </c>
      <c r="F35" s="9">
        <v>31</v>
      </c>
      <c r="G35" t="s">
        <v>32</v>
      </c>
      <c r="H35" t="s">
        <v>32</v>
      </c>
    </row>
    <row r="36" spans="1:9" ht="12" customHeight="1" x14ac:dyDescent="0.2">
      <c r="A36" s="24" t="s">
        <v>32</v>
      </c>
      <c r="B36" s="1" t="s">
        <v>18</v>
      </c>
      <c r="C36" s="9">
        <v>74</v>
      </c>
      <c r="D36" s="9">
        <v>35</v>
      </c>
      <c r="E36" s="9">
        <v>18</v>
      </c>
      <c r="F36" s="9">
        <v>21</v>
      </c>
      <c r="G36" t="s">
        <v>32</v>
      </c>
      <c r="H36" t="s">
        <v>32</v>
      </c>
    </row>
    <row r="37" spans="1:9" ht="12" customHeight="1" x14ac:dyDescent="0.2">
      <c r="A37" s="24" t="s">
        <v>32</v>
      </c>
      <c r="B37" s="1" t="s">
        <v>19</v>
      </c>
      <c r="C37" s="9">
        <v>72</v>
      </c>
      <c r="D37" s="9">
        <v>42</v>
      </c>
      <c r="E37" s="9">
        <v>8</v>
      </c>
      <c r="F37" s="9">
        <v>22</v>
      </c>
      <c r="G37" t="s">
        <v>32</v>
      </c>
      <c r="H37" t="s">
        <v>32</v>
      </c>
    </row>
    <row r="38" spans="1:9" ht="12" customHeight="1" x14ac:dyDescent="0.2">
      <c r="A38" s="24" t="s">
        <v>32</v>
      </c>
      <c r="B38" s="1" t="s">
        <v>20</v>
      </c>
      <c r="C38" s="9">
        <v>46</v>
      </c>
      <c r="D38" s="9">
        <v>29</v>
      </c>
      <c r="E38" s="9">
        <v>4</v>
      </c>
      <c r="F38" s="9">
        <v>13</v>
      </c>
      <c r="G38" t="s">
        <v>32</v>
      </c>
      <c r="H38" t="s">
        <v>32</v>
      </c>
    </row>
    <row r="39" spans="1:9" ht="12" customHeight="1" x14ac:dyDescent="0.2">
      <c r="A39" s="24" t="s">
        <v>32</v>
      </c>
      <c r="B39" s="1" t="s">
        <v>21</v>
      </c>
      <c r="C39" s="9">
        <v>45</v>
      </c>
      <c r="D39" s="9">
        <v>28</v>
      </c>
      <c r="E39" s="9">
        <v>9</v>
      </c>
      <c r="F39" s="9">
        <v>8</v>
      </c>
      <c r="G39" t="s">
        <v>32</v>
      </c>
      <c r="H39" t="s">
        <v>32</v>
      </c>
    </row>
    <row r="40" spans="1:9" ht="12" customHeight="1" x14ac:dyDescent="0.2">
      <c r="A40" s="24" t="s">
        <v>32</v>
      </c>
      <c r="B40" s="1" t="s">
        <v>22</v>
      </c>
      <c r="C40" s="9">
        <v>57</v>
      </c>
      <c r="D40" s="9">
        <v>48</v>
      </c>
      <c r="E40" s="9">
        <v>3</v>
      </c>
      <c r="F40" s="9">
        <v>6</v>
      </c>
      <c r="G40" t="s">
        <v>32</v>
      </c>
      <c r="H40" t="s">
        <v>32</v>
      </c>
    </row>
    <row r="41" spans="1:9" ht="12" customHeight="1" x14ac:dyDescent="0.2">
      <c r="A41" s="24" t="s">
        <v>32</v>
      </c>
      <c r="B41" s="1" t="s">
        <v>23</v>
      </c>
      <c r="C41" s="9">
        <v>70</v>
      </c>
      <c r="D41" s="9">
        <v>65</v>
      </c>
      <c r="E41" s="9">
        <v>2</v>
      </c>
      <c r="F41" s="9">
        <v>3</v>
      </c>
      <c r="G41" t="s">
        <v>32</v>
      </c>
      <c r="H41" t="s">
        <v>32</v>
      </c>
    </row>
    <row r="42" spans="1:9" ht="12" customHeight="1" x14ac:dyDescent="0.2">
      <c r="A42" s="24" t="s">
        <v>32</v>
      </c>
      <c r="B42" s="1" t="s">
        <v>24</v>
      </c>
      <c r="C42" s="9">
        <v>42</v>
      </c>
      <c r="D42" s="9">
        <v>41</v>
      </c>
      <c r="E42" s="9">
        <v>1</v>
      </c>
      <c r="F42" s="9" t="s">
        <v>43</v>
      </c>
      <c r="G42" t="s">
        <v>32</v>
      </c>
      <c r="H42" t="s">
        <v>32</v>
      </c>
    </row>
    <row r="43" spans="1:9" ht="12" customHeight="1" x14ac:dyDescent="0.2">
      <c r="A43" s="24" t="s">
        <v>32</v>
      </c>
      <c r="B43" s="1" t="s">
        <v>25</v>
      </c>
      <c r="C43" s="9">
        <v>33</v>
      </c>
      <c r="D43" s="9">
        <v>29</v>
      </c>
      <c r="E43" s="9">
        <v>2</v>
      </c>
      <c r="F43" s="9">
        <v>2</v>
      </c>
      <c r="G43" t="s">
        <v>32</v>
      </c>
      <c r="H43" t="s">
        <v>32</v>
      </c>
    </row>
    <row r="44" spans="1:9" ht="12" customHeight="1" x14ac:dyDescent="0.2">
      <c r="A44" s="24" t="s">
        <v>32</v>
      </c>
      <c r="B44" s="1" t="s">
        <v>26</v>
      </c>
      <c r="C44" s="9">
        <v>37</v>
      </c>
      <c r="D44" s="9">
        <v>36</v>
      </c>
      <c r="E44" s="9" t="s">
        <v>43</v>
      </c>
      <c r="F44" s="9">
        <v>1</v>
      </c>
      <c r="G44" t="s">
        <v>32</v>
      </c>
      <c r="H44" t="s">
        <v>32</v>
      </c>
    </row>
    <row r="45" spans="1:9" ht="12" customHeight="1" x14ac:dyDescent="0.2">
      <c r="A45" s="24" t="s">
        <v>32</v>
      </c>
      <c r="B45" s="1" t="s">
        <v>27</v>
      </c>
      <c r="C45" s="9">
        <v>26</v>
      </c>
      <c r="D45" s="9">
        <v>25</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976</v>
      </c>
      <c r="D47" s="3">
        <v>581</v>
      </c>
      <c r="E47" s="3">
        <v>124</v>
      </c>
      <c r="F47" s="3">
        <v>271</v>
      </c>
    </row>
    <row r="48" spans="1:9" ht="12" customHeight="1" x14ac:dyDescent="0.2">
      <c r="A48" s="24" t="s">
        <v>32</v>
      </c>
      <c r="B48" s="1" t="s">
        <v>9</v>
      </c>
      <c r="C48" s="9">
        <v>39</v>
      </c>
      <c r="D48" s="9">
        <v>25</v>
      </c>
      <c r="E48" s="9">
        <v>13</v>
      </c>
      <c r="F48" s="9">
        <v>1</v>
      </c>
      <c r="G48" t="s">
        <v>32</v>
      </c>
      <c r="H48" t="s">
        <v>32</v>
      </c>
    </row>
    <row r="49" spans="1:8" ht="12" customHeight="1" x14ac:dyDescent="0.2">
      <c r="A49" s="24" t="s">
        <v>32</v>
      </c>
      <c r="B49" s="1" t="s">
        <v>10</v>
      </c>
      <c r="C49" s="9">
        <v>33</v>
      </c>
      <c r="D49" s="9">
        <v>15</v>
      </c>
      <c r="E49" s="9">
        <v>6</v>
      </c>
      <c r="F49" s="9">
        <v>12</v>
      </c>
      <c r="G49" t="s">
        <v>32</v>
      </c>
      <c r="H49" t="s">
        <v>32</v>
      </c>
    </row>
    <row r="50" spans="1:8" ht="12" customHeight="1" x14ac:dyDescent="0.2">
      <c r="A50" s="24" t="s">
        <v>32</v>
      </c>
      <c r="B50" s="1" t="s">
        <v>11</v>
      </c>
      <c r="C50" s="9">
        <v>57</v>
      </c>
      <c r="D50" s="9">
        <v>28</v>
      </c>
      <c r="E50" s="9">
        <v>11</v>
      </c>
      <c r="F50" s="9">
        <v>18</v>
      </c>
      <c r="G50" t="s">
        <v>32</v>
      </c>
      <c r="H50" t="s">
        <v>32</v>
      </c>
    </row>
    <row r="51" spans="1:8" ht="12" customHeight="1" x14ac:dyDescent="0.2">
      <c r="A51" s="24" t="s">
        <v>32</v>
      </c>
      <c r="B51" s="1" t="s">
        <v>12</v>
      </c>
      <c r="C51" s="9">
        <v>80</v>
      </c>
      <c r="D51" s="9">
        <v>46</v>
      </c>
      <c r="E51" s="9">
        <v>14</v>
      </c>
      <c r="F51" s="9">
        <v>20</v>
      </c>
      <c r="G51" t="s">
        <v>32</v>
      </c>
      <c r="H51" t="s">
        <v>32</v>
      </c>
    </row>
    <row r="52" spans="1:8" ht="12" customHeight="1" x14ac:dyDescent="0.2">
      <c r="A52" s="24" t="s">
        <v>32</v>
      </c>
      <c r="B52" s="1" t="s">
        <v>13</v>
      </c>
      <c r="C52" s="9">
        <v>82</v>
      </c>
      <c r="D52" s="9">
        <v>37</v>
      </c>
      <c r="E52" s="9">
        <v>8</v>
      </c>
      <c r="F52" s="9">
        <v>37</v>
      </c>
      <c r="G52" t="s">
        <v>32</v>
      </c>
      <c r="H52" t="s">
        <v>32</v>
      </c>
    </row>
    <row r="53" spans="1:8" ht="12" customHeight="1" x14ac:dyDescent="0.2">
      <c r="A53" s="24" t="s">
        <v>32</v>
      </c>
      <c r="B53" s="1" t="s">
        <v>14</v>
      </c>
      <c r="C53" s="9">
        <v>84</v>
      </c>
      <c r="D53" s="9">
        <v>41</v>
      </c>
      <c r="E53" s="9">
        <v>9</v>
      </c>
      <c r="F53" s="9">
        <v>34</v>
      </c>
      <c r="G53" t="s">
        <v>32</v>
      </c>
      <c r="H53" t="s">
        <v>32</v>
      </c>
    </row>
    <row r="54" spans="1:8" ht="12" customHeight="1" x14ac:dyDescent="0.2">
      <c r="A54" s="24" t="s">
        <v>32</v>
      </c>
      <c r="B54" s="1" t="s">
        <v>15</v>
      </c>
      <c r="C54" s="9">
        <v>82</v>
      </c>
      <c r="D54" s="9">
        <v>41</v>
      </c>
      <c r="E54" s="9">
        <v>11</v>
      </c>
      <c r="F54" s="9">
        <v>30</v>
      </c>
      <c r="G54" t="s">
        <v>32</v>
      </c>
      <c r="H54" t="s">
        <v>32</v>
      </c>
    </row>
    <row r="55" spans="1:8" ht="12" customHeight="1" x14ac:dyDescent="0.2">
      <c r="A55" s="24" t="s">
        <v>32</v>
      </c>
      <c r="B55" s="1" t="s">
        <v>16</v>
      </c>
      <c r="C55" s="9">
        <v>93</v>
      </c>
      <c r="D55" s="9">
        <v>45</v>
      </c>
      <c r="E55" s="9">
        <v>12</v>
      </c>
      <c r="F55" s="9">
        <v>36</v>
      </c>
      <c r="G55" t="s">
        <v>32</v>
      </c>
      <c r="H55" t="s">
        <v>32</v>
      </c>
    </row>
    <row r="56" spans="1:8" ht="12" customHeight="1" x14ac:dyDescent="0.2">
      <c r="A56" s="24" t="s">
        <v>32</v>
      </c>
      <c r="B56" s="1" t="s">
        <v>17</v>
      </c>
      <c r="C56" s="9">
        <v>74</v>
      </c>
      <c r="D56" s="9">
        <v>35</v>
      </c>
      <c r="E56" s="9">
        <v>14</v>
      </c>
      <c r="F56" s="9">
        <v>25</v>
      </c>
      <c r="G56" t="s">
        <v>32</v>
      </c>
      <c r="H56" t="s">
        <v>32</v>
      </c>
    </row>
    <row r="57" spans="1:8" ht="12" customHeight="1" x14ac:dyDescent="0.2">
      <c r="A57" s="24" t="s">
        <v>32</v>
      </c>
      <c r="B57" s="1" t="s">
        <v>18</v>
      </c>
      <c r="C57" s="9">
        <v>53</v>
      </c>
      <c r="D57" s="9">
        <v>28</v>
      </c>
      <c r="E57" s="9">
        <v>9</v>
      </c>
      <c r="F57" s="9">
        <v>16</v>
      </c>
      <c r="G57" t="s">
        <v>32</v>
      </c>
      <c r="H57" t="s">
        <v>32</v>
      </c>
    </row>
    <row r="58" spans="1:8" ht="12" customHeight="1" x14ac:dyDescent="0.2">
      <c r="A58" s="24" t="s">
        <v>32</v>
      </c>
      <c r="B58" s="1" t="s">
        <v>19</v>
      </c>
      <c r="C58" s="9">
        <v>37</v>
      </c>
      <c r="D58" s="9">
        <v>25</v>
      </c>
      <c r="E58" s="9">
        <v>2</v>
      </c>
      <c r="F58" s="9">
        <v>10</v>
      </c>
      <c r="G58" t="s">
        <v>32</v>
      </c>
      <c r="H58" t="s">
        <v>32</v>
      </c>
    </row>
    <row r="59" spans="1:8" ht="12" customHeight="1" x14ac:dyDescent="0.2">
      <c r="A59" s="24" t="s">
        <v>32</v>
      </c>
      <c r="B59" s="1" t="s">
        <v>20</v>
      </c>
      <c r="C59" s="9">
        <v>32</v>
      </c>
      <c r="D59" s="9">
        <v>15</v>
      </c>
      <c r="E59" s="9">
        <v>3</v>
      </c>
      <c r="F59" s="9">
        <v>14</v>
      </c>
      <c r="G59" t="s">
        <v>32</v>
      </c>
      <c r="H59" t="s">
        <v>32</v>
      </c>
    </row>
    <row r="60" spans="1:8" ht="12" customHeight="1" x14ac:dyDescent="0.2">
      <c r="A60" s="24" t="s">
        <v>32</v>
      </c>
      <c r="B60" s="1" t="s">
        <v>21</v>
      </c>
      <c r="C60" s="9">
        <v>34</v>
      </c>
      <c r="D60" s="9">
        <v>16</v>
      </c>
      <c r="E60" s="9">
        <v>6</v>
      </c>
      <c r="F60" s="9">
        <v>12</v>
      </c>
      <c r="G60" t="s">
        <v>32</v>
      </c>
      <c r="H60" t="s">
        <v>32</v>
      </c>
    </row>
    <row r="61" spans="1:8" ht="12" customHeight="1" x14ac:dyDescent="0.2">
      <c r="A61" s="24" t="s">
        <v>32</v>
      </c>
      <c r="B61" s="1" t="s">
        <v>22</v>
      </c>
      <c r="C61" s="9">
        <v>23</v>
      </c>
      <c r="D61" s="9">
        <v>17</v>
      </c>
      <c r="E61" s="9">
        <v>4</v>
      </c>
      <c r="F61" s="9">
        <v>2</v>
      </c>
      <c r="G61" t="s">
        <v>32</v>
      </c>
      <c r="H61" t="s">
        <v>32</v>
      </c>
    </row>
    <row r="62" spans="1:8" ht="12" customHeight="1" x14ac:dyDescent="0.2">
      <c r="A62" s="24" t="s">
        <v>32</v>
      </c>
      <c r="B62" s="1" t="s">
        <v>23</v>
      </c>
      <c r="C62" s="9">
        <v>65</v>
      </c>
      <c r="D62" s="9">
        <v>62</v>
      </c>
      <c r="E62" s="9">
        <v>1</v>
      </c>
      <c r="F62" s="9">
        <v>2</v>
      </c>
      <c r="G62" t="s">
        <v>32</v>
      </c>
      <c r="H62" t="s">
        <v>32</v>
      </c>
    </row>
    <row r="63" spans="1:8" ht="12" customHeight="1" x14ac:dyDescent="0.2">
      <c r="A63" s="24" t="s">
        <v>32</v>
      </c>
      <c r="B63" s="1" t="s">
        <v>24</v>
      </c>
      <c r="C63" s="9">
        <v>42</v>
      </c>
      <c r="D63" s="9">
        <v>40</v>
      </c>
      <c r="E63" s="9" t="s">
        <v>43</v>
      </c>
      <c r="F63" s="9">
        <v>2</v>
      </c>
      <c r="G63" t="s">
        <v>32</v>
      </c>
      <c r="H63" t="s">
        <v>32</v>
      </c>
    </row>
    <row r="64" spans="1:8" ht="12" customHeight="1" x14ac:dyDescent="0.2">
      <c r="A64" s="24" t="s">
        <v>32</v>
      </c>
      <c r="B64" s="1" t="s">
        <v>25</v>
      </c>
      <c r="C64" s="9">
        <v>24</v>
      </c>
      <c r="D64" s="9">
        <v>24</v>
      </c>
      <c r="E64" s="9" t="s">
        <v>43</v>
      </c>
      <c r="F64" s="9" t="s">
        <v>43</v>
      </c>
      <c r="G64" t="s">
        <v>32</v>
      </c>
      <c r="H64" t="s">
        <v>32</v>
      </c>
    </row>
    <row r="65" spans="1:31" ht="12" customHeight="1" x14ac:dyDescent="0.2">
      <c r="A65" s="24" t="s">
        <v>32</v>
      </c>
      <c r="B65" s="1" t="s">
        <v>26</v>
      </c>
      <c r="C65" s="9">
        <v>31</v>
      </c>
      <c r="D65" s="9">
        <v>30</v>
      </c>
      <c r="E65" s="9">
        <v>1</v>
      </c>
      <c r="F65" s="9" t="s">
        <v>43</v>
      </c>
      <c r="G65" t="s">
        <v>32</v>
      </c>
      <c r="H65" t="s">
        <v>32</v>
      </c>
    </row>
    <row r="66" spans="1:31" ht="12" customHeight="1" x14ac:dyDescent="0.2">
      <c r="A66" s="24" t="s">
        <v>32</v>
      </c>
      <c r="B66" s="1" t="s">
        <v>27</v>
      </c>
      <c r="C66" s="9">
        <v>11</v>
      </c>
      <c r="D66" s="9">
        <v>11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1245</v>
      </c>
      <c r="D5" s="17">
        <v>468</v>
      </c>
      <c r="E5" s="17">
        <v>20</v>
      </c>
      <c r="F5" s="17">
        <v>757</v>
      </c>
    </row>
    <row r="6" spans="1:31" ht="12" customHeight="1" x14ac:dyDescent="0.2">
      <c r="A6" s="24" t="s">
        <v>32</v>
      </c>
      <c r="B6" s="1" t="s">
        <v>9</v>
      </c>
      <c r="C6" s="9">
        <v>5</v>
      </c>
      <c r="D6" s="9">
        <v>1</v>
      </c>
      <c r="E6" s="9">
        <v>1</v>
      </c>
      <c r="F6" s="9">
        <v>3</v>
      </c>
      <c r="G6" t="s">
        <v>32</v>
      </c>
      <c r="H6" t="s">
        <v>32</v>
      </c>
    </row>
    <row r="7" spans="1:31" ht="12" customHeight="1" x14ac:dyDescent="0.2">
      <c r="A7" s="24" t="s">
        <v>32</v>
      </c>
      <c r="B7" s="1" t="s">
        <v>10</v>
      </c>
      <c r="C7" s="9">
        <v>23</v>
      </c>
      <c r="D7" s="9">
        <v>4</v>
      </c>
      <c r="E7" s="9">
        <v>1</v>
      </c>
      <c r="F7" s="9">
        <v>18</v>
      </c>
      <c r="G7" t="s">
        <v>32</v>
      </c>
      <c r="H7" t="s">
        <v>32</v>
      </c>
    </row>
    <row r="8" spans="1:31" ht="12" customHeight="1" x14ac:dyDescent="0.2">
      <c r="A8" s="24" t="s">
        <v>32</v>
      </c>
      <c r="B8" s="1" t="s">
        <v>11</v>
      </c>
      <c r="C8" s="9">
        <v>39</v>
      </c>
      <c r="D8" s="9">
        <v>8</v>
      </c>
      <c r="E8" s="9">
        <v>2</v>
      </c>
      <c r="F8" s="9">
        <v>29</v>
      </c>
      <c r="G8" t="s">
        <v>32</v>
      </c>
      <c r="H8" t="s">
        <v>32</v>
      </c>
    </row>
    <row r="9" spans="1:31" ht="12" customHeight="1" x14ac:dyDescent="0.2">
      <c r="A9" s="24" t="s">
        <v>32</v>
      </c>
      <c r="B9" s="1" t="s">
        <v>12</v>
      </c>
      <c r="C9" s="9">
        <v>46</v>
      </c>
      <c r="D9" s="9">
        <v>9</v>
      </c>
      <c r="E9" s="9">
        <v>1</v>
      </c>
      <c r="F9" s="9">
        <v>36</v>
      </c>
      <c r="G9" t="s">
        <v>32</v>
      </c>
      <c r="H9" t="s">
        <v>32</v>
      </c>
    </row>
    <row r="10" spans="1:31" ht="12" customHeight="1" x14ac:dyDescent="0.2">
      <c r="A10" s="24" t="s">
        <v>32</v>
      </c>
      <c r="B10" s="1" t="s">
        <v>13</v>
      </c>
      <c r="C10" s="9">
        <v>58</v>
      </c>
      <c r="D10" s="9">
        <v>7</v>
      </c>
      <c r="E10" s="9">
        <v>1</v>
      </c>
      <c r="F10" s="9">
        <v>50</v>
      </c>
      <c r="G10" t="s">
        <v>32</v>
      </c>
      <c r="H10" t="s">
        <v>32</v>
      </c>
    </row>
    <row r="11" spans="1:31" ht="12" customHeight="1" x14ac:dyDescent="0.2">
      <c r="A11" s="24" t="s">
        <v>32</v>
      </c>
      <c r="B11" s="1" t="s">
        <v>14</v>
      </c>
      <c r="C11" s="9">
        <v>84</v>
      </c>
      <c r="D11" s="9">
        <v>9</v>
      </c>
      <c r="E11" s="9">
        <v>1</v>
      </c>
      <c r="F11" s="9">
        <v>74</v>
      </c>
      <c r="G11" t="s">
        <v>32</v>
      </c>
      <c r="H11" t="s">
        <v>32</v>
      </c>
    </row>
    <row r="12" spans="1:31" ht="12" customHeight="1" x14ac:dyDescent="0.2">
      <c r="A12" s="24" t="s">
        <v>32</v>
      </c>
      <c r="B12" s="1" t="s">
        <v>15</v>
      </c>
      <c r="C12" s="9">
        <v>111</v>
      </c>
      <c r="D12" s="9">
        <v>20</v>
      </c>
      <c r="E12" s="9">
        <v>2</v>
      </c>
      <c r="F12" s="9">
        <v>89</v>
      </c>
      <c r="G12" t="s">
        <v>32</v>
      </c>
      <c r="H12" t="s">
        <v>32</v>
      </c>
    </row>
    <row r="13" spans="1:31" ht="12" customHeight="1" x14ac:dyDescent="0.2">
      <c r="A13" s="24" t="s">
        <v>32</v>
      </c>
      <c r="B13" s="1" t="s">
        <v>16</v>
      </c>
      <c r="C13" s="9">
        <v>131</v>
      </c>
      <c r="D13" s="9">
        <v>28</v>
      </c>
      <c r="E13" s="9">
        <v>2</v>
      </c>
      <c r="F13" s="9">
        <v>101</v>
      </c>
      <c r="G13" t="s">
        <v>32</v>
      </c>
      <c r="H13" t="s">
        <v>32</v>
      </c>
    </row>
    <row r="14" spans="1:31" ht="12" customHeight="1" x14ac:dyDescent="0.2">
      <c r="A14" s="24" t="s">
        <v>32</v>
      </c>
      <c r="B14" s="1" t="s">
        <v>17</v>
      </c>
      <c r="C14" s="9">
        <v>124</v>
      </c>
      <c r="D14" s="9">
        <v>27</v>
      </c>
      <c r="E14" s="9">
        <v>1</v>
      </c>
      <c r="F14" s="9">
        <v>96</v>
      </c>
      <c r="G14" t="s">
        <v>32</v>
      </c>
      <c r="H14" t="s">
        <v>32</v>
      </c>
    </row>
    <row r="15" spans="1:31" ht="12" customHeight="1" x14ac:dyDescent="0.2">
      <c r="A15" s="24" t="s">
        <v>32</v>
      </c>
      <c r="B15" s="1" t="s">
        <v>18</v>
      </c>
      <c r="C15" s="9">
        <v>119</v>
      </c>
      <c r="D15" s="9">
        <v>34</v>
      </c>
      <c r="E15" s="9">
        <v>1</v>
      </c>
      <c r="F15" s="9">
        <v>84</v>
      </c>
      <c r="G15" t="s">
        <v>32</v>
      </c>
      <c r="H15" t="s">
        <v>32</v>
      </c>
    </row>
    <row r="16" spans="1:31" ht="12" customHeight="1" x14ac:dyDescent="0.2">
      <c r="A16" s="24" t="s">
        <v>32</v>
      </c>
      <c r="B16" s="1" t="s">
        <v>19</v>
      </c>
      <c r="C16" s="9">
        <v>89</v>
      </c>
      <c r="D16" s="9">
        <v>28</v>
      </c>
      <c r="E16" s="9">
        <v>2</v>
      </c>
      <c r="F16" s="9">
        <v>59</v>
      </c>
      <c r="G16" t="s">
        <v>32</v>
      </c>
      <c r="H16" t="s">
        <v>32</v>
      </c>
    </row>
    <row r="17" spans="1:9" ht="12" customHeight="1" x14ac:dyDescent="0.2">
      <c r="A17" s="24" t="s">
        <v>32</v>
      </c>
      <c r="B17" s="1" t="s">
        <v>20</v>
      </c>
      <c r="C17" s="9">
        <v>82</v>
      </c>
      <c r="D17" s="9">
        <v>24</v>
      </c>
      <c r="E17" s="9">
        <v>2</v>
      </c>
      <c r="F17" s="9">
        <v>56</v>
      </c>
      <c r="G17" t="s">
        <v>32</v>
      </c>
      <c r="H17" t="s">
        <v>32</v>
      </c>
    </row>
    <row r="18" spans="1:9" ht="12" customHeight="1" x14ac:dyDescent="0.2">
      <c r="A18" s="24" t="s">
        <v>32</v>
      </c>
      <c r="B18" s="1" t="s">
        <v>21</v>
      </c>
      <c r="C18" s="9">
        <v>68</v>
      </c>
      <c r="D18" s="9">
        <v>31</v>
      </c>
      <c r="E18" s="9">
        <v>2</v>
      </c>
      <c r="F18" s="9">
        <v>35</v>
      </c>
      <c r="G18" t="s">
        <v>32</v>
      </c>
      <c r="H18" t="s">
        <v>32</v>
      </c>
    </row>
    <row r="19" spans="1:9" ht="12" customHeight="1" x14ac:dyDescent="0.2">
      <c r="A19" s="24" t="s">
        <v>32</v>
      </c>
      <c r="B19" s="1" t="s">
        <v>22</v>
      </c>
      <c r="C19" s="9">
        <v>91</v>
      </c>
      <c r="D19" s="9">
        <v>74</v>
      </c>
      <c r="E19" s="9">
        <v>1</v>
      </c>
      <c r="F19" s="9">
        <v>16</v>
      </c>
      <c r="G19" t="s">
        <v>32</v>
      </c>
      <c r="H19" t="s">
        <v>32</v>
      </c>
    </row>
    <row r="20" spans="1:9" ht="12" customHeight="1" x14ac:dyDescent="0.2">
      <c r="A20" s="24" t="s">
        <v>32</v>
      </c>
      <c r="B20" s="1" t="s">
        <v>23</v>
      </c>
      <c r="C20" s="9">
        <v>66</v>
      </c>
      <c r="D20" s="9">
        <v>63</v>
      </c>
      <c r="E20" s="9" t="s">
        <v>43</v>
      </c>
      <c r="F20" s="9">
        <v>3</v>
      </c>
      <c r="G20" t="s">
        <v>32</v>
      </c>
      <c r="H20" t="s">
        <v>32</v>
      </c>
    </row>
    <row r="21" spans="1:9" ht="12" customHeight="1" x14ac:dyDescent="0.2">
      <c r="A21" s="24" t="s">
        <v>32</v>
      </c>
      <c r="B21" s="1" t="s">
        <v>24</v>
      </c>
      <c r="C21" s="9">
        <v>52</v>
      </c>
      <c r="D21" s="9">
        <v>48</v>
      </c>
      <c r="E21" s="9" t="s">
        <v>43</v>
      </c>
      <c r="F21" s="9">
        <v>4</v>
      </c>
      <c r="G21" t="s">
        <v>32</v>
      </c>
      <c r="H21" t="s">
        <v>32</v>
      </c>
    </row>
    <row r="22" spans="1:9" ht="12" customHeight="1" x14ac:dyDescent="0.2">
      <c r="A22" s="24" t="s">
        <v>32</v>
      </c>
      <c r="B22" s="1" t="s">
        <v>25</v>
      </c>
      <c r="C22" s="9">
        <v>30</v>
      </c>
      <c r="D22" s="9">
        <v>28</v>
      </c>
      <c r="E22" s="9" t="s">
        <v>43</v>
      </c>
      <c r="F22" s="9">
        <v>2</v>
      </c>
      <c r="G22" t="s">
        <v>32</v>
      </c>
      <c r="H22" t="s">
        <v>32</v>
      </c>
    </row>
    <row r="23" spans="1:9" ht="12" customHeight="1" x14ac:dyDescent="0.2">
      <c r="A23" s="24" t="s">
        <v>32</v>
      </c>
      <c r="B23" s="1" t="s">
        <v>26</v>
      </c>
      <c r="C23" s="9">
        <v>15</v>
      </c>
      <c r="D23" s="9">
        <v>15</v>
      </c>
      <c r="E23" s="9" t="s">
        <v>43</v>
      </c>
      <c r="F23" s="9" t="s">
        <v>43</v>
      </c>
      <c r="G23" t="s">
        <v>32</v>
      </c>
      <c r="H23" t="s">
        <v>32</v>
      </c>
    </row>
    <row r="24" spans="1:9" ht="12" customHeight="1" x14ac:dyDescent="0.25">
      <c r="A24" s="24" t="s">
        <v>32</v>
      </c>
      <c r="B24" s="1" t="s">
        <v>27</v>
      </c>
      <c r="C24" s="9">
        <v>12</v>
      </c>
      <c r="D24" s="9">
        <v>10</v>
      </c>
      <c r="E24" s="9" t="s">
        <v>43</v>
      </c>
      <c r="F24" s="9">
        <v>2</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612</v>
      </c>
      <c r="D26" s="3">
        <v>236</v>
      </c>
      <c r="E26" s="3">
        <v>11</v>
      </c>
      <c r="F26" s="3">
        <v>365</v>
      </c>
    </row>
    <row r="27" spans="1:9" ht="12" customHeight="1" x14ac:dyDescent="0.2">
      <c r="A27" s="24" t="s">
        <v>32</v>
      </c>
      <c r="B27" s="1" t="s">
        <v>9</v>
      </c>
      <c r="C27" s="9">
        <v>4</v>
      </c>
      <c r="D27" s="9">
        <v>1</v>
      </c>
      <c r="E27" s="9">
        <v>1</v>
      </c>
      <c r="F27" s="9">
        <v>2</v>
      </c>
      <c r="G27" t="s">
        <v>32</v>
      </c>
      <c r="H27" t="s">
        <v>32</v>
      </c>
    </row>
    <row r="28" spans="1:9" ht="12" customHeight="1" x14ac:dyDescent="0.2">
      <c r="A28" s="24" t="s">
        <v>32</v>
      </c>
      <c r="B28" s="1" t="s">
        <v>10</v>
      </c>
      <c r="C28" s="9">
        <v>8</v>
      </c>
      <c r="D28" s="9">
        <v>3</v>
      </c>
      <c r="E28" s="9" t="s">
        <v>43</v>
      </c>
      <c r="F28" s="9">
        <v>5</v>
      </c>
      <c r="G28" t="s">
        <v>32</v>
      </c>
      <c r="H28" t="s">
        <v>32</v>
      </c>
    </row>
    <row r="29" spans="1:9" ht="12" customHeight="1" x14ac:dyDescent="0.2">
      <c r="A29" s="24" t="s">
        <v>32</v>
      </c>
      <c r="B29" s="1" t="s">
        <v>11</v>
      </c>
      <c r="C29" s="9">
        <v>20</v>
      </c>
      <c r="D29" s="9">
        <v>4</v>
      </c>
      <c r="E29" s="9">
        <v>2</v>
      </c>
      <c r="F29" s="9">
        <v>14</v>
      </c>
      <c r="G29" t="s">
        <v>32</v>
      </c>
      <c r="H29" t="s">
        <v>32</v>
      </c>
    </row>
    <row r="30" spans="1:9" ht="12" customHeight="1" x14ac:dyDescent="0.2">
      <c r="A30" s="24" t="s">
        <v>32</v>
      </c>
      <c r="B30" s="1" t="s">
        <v>12</v>
      </c>
      <c r="C30" s="9">
        <v>19</v>
      </c>
      <c r="D30" s="9">
        <v>4</v>
      </c>
      <c r="E30" s="9" t="s">
        <v>43</v>
      </c>
      <c r="F30" s="9">
        <v>15</v>
      </c>
      <c r="G30" t="s">
        <v>32</v>
      </c>
      <c r="H30" t="s">
        <v>32</v>
      </c>
    </row>
    <row r="31" spans="1:9" ht="12" customHeight="1" x14ac:dyDescent="0.2">
      <c r="A31" s="24" t="s">
        <v>32</v>
      </c>
      <c r="B31" s="1" t="s">
        <v>13</v>
      </c>
      <c r="C31" s="9">
        <v>34</v>
      </c>
      <c r="D31" s="9">
        <v>4</v>
      </c>
      <c r="E31" s="9">
        <v>1</v>
      </c>
      <c r="F31" s="9">
        <v>29</v>
      </c>
      <c r="G31" t="s">
        <v>32</v>
      </c>
      <c r="H31" t="s">
        <v>32</v>
      </c>
    </row>
    <row r="32" spans="1:9" ht="12" customHeight="1" x14ac:dyDescent="0.2">
      <c r="A32" s="24" t="s">
        <v>32</v>
      </c>
      <c r="B32" s="1" t="s">
        <v>14</v>
      </c>
      <c r="C32" s="9">
        <v>37</v>
      </c>
      <c r="D32" s="9">
        <v>3</v>
      </c>
      <c r="E32" s="9" t="s">
        <v>43</v>
      </c>
      <c r="F32" s="9">
        <v>34</v>
      </c>
      <c r="G32" t="s">
        <v>32</v>
      </c>
      <c r="H32" t="s">
        <v>32</v>
      </c>
    </row>
    <row r="33" spans="1:9" ht="12" customHeight="1" x14ac:dyDescent="0.2">
      <c r="A33" s="24" t="s">
        <v>32</v>
      </c>
      <c r="B33" s="1" t="s">
        <v>15</v>
      </c>
      <c r="C33" s="9">
        <v>59</v>
      </c>
      <c r="D33" s="9">
        <v>9</v>
      </c>
      <c r="E33" s="9">
        <v>1</v>
      </c>
      <c r="F33" s="9">
        <v>49</v>
      </c>
      <c r="G33" t="s">
        <v>32</v>
      </c>
      <c r="H33" t="s">
        <v>32</v>
      </c>
    </row>
    <row r="34" spans="1:9" ht="12" customHeight="1" x14ac:dyDescent="0.2">
      <c r="A34" s="24" t="s">
        <v>32</v>
      </c>
      <c r="B34" s="1" t="s">
        <v>16</v>
      </c>
      <c r="C34" s="9">
        <v>68</v>
      </c>
      <c r="D34" s="9">
        <v>13</v>
      </c>
      <c r="E34" s="9">
        <v>1</v>
      </c>
      <c r="F34" s="9">
        <v>54</v>
      </c>
      <c r="G34" t="s">
        <v>32</v>
      </c>
      <c r="H34" t="s">
        <v>32</v>
      </c>
    </row>
    <row r="35" spans="1:9" ht="12" customHeight="1" x14ac:dyDescent="0.2">
      <c r="A35" s="24" t="s">
        <v>32</v>
      </c>
      <c r="B35" s="1" t="s">
        <v>17</v>
      </c>
      <c r="C35" s="9">
        <v>73</v>
      </c>
      <c r="D35" s="9">
        <v>18</v>
      </c>
      <c r="E35" s="9">
        <v>1</v>
      </c>
      <c r="F35" s="9">
        <v>54</v>
      </c>
      <c r="G35" t="s">
        <v>32</v>
      </c>
      <c r="H35" t="s">
        <v>32</v>
      </c>
    </row>
    <row r="36" spans="1:9" ht="12" customHeight="1" x14ac:dyDescent="0.2">
      <c r="A36" s="24" t="s">
        <v>32</v>
      </c>
      <c r="B36" s="1" t="s">
        <v>18</v>
      </c>
      <c r="C36" s="9">
        <v>59</v>
      </c>
      <c r="D36" s="9">
        <v>19</v>
      </c>
      <c r="E36" s="9">
        <v>1</v>
      </c>
      <c r="F36" s="9">
        <v>39</v>
      </c>
      <c r="G36" t="s">
        <v>32</v>
      </c>
      <c r="H36" t="s">
        <v>32</v>
      </c>
    </row>
    <row r="37" spans="1:9" ht="12" customHeight="1" x14ac:dyDescent="0.2">
      <c r="A37" s="24" t="s">
        <v>32</v>
      </c>
      <c r="B37" s="1" t="s">
        <v>19</v>
      </c>
      <c r="C37" s="9">
        <v>40</v>
      </c>
      <c r="D37" s="9">
        <v>11</v>
      </c>
      <c r="E37" s="9">
        <v>1</v>
      </c>
      <c r="F37" s="9">
        <v>28</v>
      </c>
      <c r="G37" t="s">
        <v>32</v>
      </c>
      <c r="H37" t="s">
        <v>32</v>
      </c>
    </row>
    <row r="38" spans="1:9" ht="12" customHeight="1" x14ac:dyDescent="0.2">
      <c r="A38" s="24" t="s">
        <v>32</v>
      </c>
      <c r="B38" s="1" t="s">
        <v>20</v>
      </c>
      <c r="C38" s="9">
        <v>32</v>
      </c>
      <c r="D38" s="9">
        <v>12</v>
      </c>
      <c r="E38" s="9">
        <v>1</v>
      </c>
      <c r="F38" s="9">
        <v>19</v>
      </c>
      <c r="G38" t="s">
        <v>32</v>
      </c>
      <c r="H38" t="s">
        <v>32</v>
      </c>
    </row>
    <row r="39" spans="1:9" ht="12" customHeight="1" x14ac:dyDescent="0.2">
      <c r="A39" s="24" t="s">
        <v>32</v>
      </c>
      <c r="B39" s="1" t="s">
        <v>21</v>
      </c>
      <c r="C39" s="9">
        <v>29</v>
      </c>
      <c r="D39" s="9">
        <v>16</v>
      </c>
      <c r="E39" s="9">
        <v>1</v>
      </c>
      <c r="F39" s="9">
        <v>12</v>
      </c>
      <c r="G39" t="s">
        <v>32</v>
      </c>
      <c r="H39" t="s">
        <v>32</v>
      </c>
    </row>
    <row r="40" spans="1:9" ht="12" customHeight="1" x14ac:dyDescent="0.2">
      <c r="A40" s="24" t="s">
        <v>32</v>
      </c>
      <c r="B40" s="1" t="s">
        <v>22</v>
      </c>
      <c r="C40" s="9">
        <v>48</v>
      </c>
      <c r="D40" s="9">
        <v>43</v>
      </c>
      <c r="E40" s="9" t="s">
        <v>43</v>
      </c>
      <c r="F40" s="9">
        <v>5</v>
      </c>
      <c r="G40" t="s">
        <v>32</v>
      </c>
      <c r="H40" t="s">
        <v>32</v>
      </c>
    </row>
    <row r="41" spans="1:9" ht="12" customHeight="1" x14ac:dyDescent="0.2">
      <c r="A41" s="24" t="s">
        <v>32</v>
      </c>
      <c r="B41" s="1" t="s">
        <v>23</v>
      </c>
      <c r="C41" s="9">
        <v>28</v>
      </c>
      <c r="D41" s="9">
        <v>26</v>
      </c>
      <c r="E41" s="9" t="s">
        <v>43</v>
      </c>
      <c r="F41" s="9">
        <v>2</v>
      </c>
      <c r="G41" t="s">
        <v>32</v>
      </c>
      <c r="H41" t="s">
        <v>32</v>
      </c>
    </row>
    <row r="42" spans="1:9" ht="12" customHeight="1" x14ac:dyDescent="0.2">
      <c r="A42" s="24" t="s">
        <v>32</v>
      </c>
      <c r="B42" s="1" t="s">
        <v>24</v>
      </c>
      <c r="C42" s="9">
        <v>23</v>
      </c>
      <c r="D42" s="9">
        <v>22</v>
      </c>
      <c r="E42" s="9" t="s">
        <v>43</v>
      </c>
      <c r="F42" s="9">
        <v>1</v>
      </c>
      <c r="G42" t="s">
        <v>32</v>
      </c>
      <c r="H42" t="s">
        <v>32</v>
      </c>
    </row>
    <row r="43" spans="1:9" ht="12" customHeight="1" x14ac:dyDescent="0.2">
      <c r="A43" s="24" t="s">
        <v>32</v>
      </c>
      <c r="B43" s="1" t="s">
        <v>25</v>
      </c>
      <c r="C43" s="9">
        <v>16</v>
      </c>
      <c r="D43" s="9">
        <v>14</v>
      </c>
      <c r="E43" s="9" t="s">
        <v>43</v>
      </c>
      <c r="F43" s="9">
        <v>2</v>
      </c>
      <c r="G43" t="s">
        <v>32</v>
      </c>
      <c r="H43" t="s">
        <v>32</v>
      </c>
    </row>
    <row r="44" spans="1:9" ht="12" customHeight="1" x14ac:dyDescent="0.2">
      <c r="A44" s="24" t="s">
        <v>32</v>
      </c>
      <c r="B44" s="1" t="s">
        <v>26</v>
      </c>
      <c r="C44" s="9">
        <v>7</v>
      </c>
      <c r="D44" s="9">
        <v>7</v>
      </c>
      <c r="E44" s="9" t="s">
        <v>43</v>
      </c>
      <c r="F44" s="9" t="s">
        <v>43</v>
      </c>
      <c r="G44" t="s">
        <v>32</v>
      </c>
      <c r="H44" t="s">
        <v>32</v>
      </c>
    </row>
    <row r="45" spans="1:9" ht="12" customHeight="1" x14ac:dyDescent="0.2">
      <c r="A45" s="24" t="s">
        <v>32</v>
      </c>
      <c r="B45" s="1" t="s">
        <v>27</v>
      </c>
      <c r="C45" s="9">
        <v>8</v>
      </c>
      <c r="D45" s="9">
        <v>7</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633</v>
      </c>
      <c r="D47" s="3">
        <v>232</v>
      </c>
      <c r="E47" s="3">
        <v>9</v>
      </c>
      <c r="F47" s="3">
        <v>392</v>
      </c>
    </row>
    <row r="48" spans="1:9" ht="12" customHeight="1" x14ac:dyDescent="0.2">
      <c r="A48" s="24" t="s">
        <v>32</v>
      </c>
      <c r="B48" s="1" t="s">
        <v>9</v>
      </c>
      <c r="C48" s="9">
        <v>1</v>
      </c>
      <c r="D48" s="9" t="s">
        <v>43</v>
      </c>
      <c r="E48" s="9" t="s">
        <v>43</v>
      </c>
      <c r="F48" s="9">
        <v>1</v>
      </c>
      <c r="G48" t="s">
        <v>32</v>
      </c>
      <c r="H48" t="s">
        <v>32</v>
      </c>
    </row>
    <row r="49" spans="1:8" ht="12" customHeight="1" x14ac:dyDescent="0.2">
      <c r="A49" s="24" t="s">
        <v>32</v>
      </c>
      <c r="B49" s="1" t="s">
        <v>10</v>
      </c>
      <c r="C49" s="9">
        <v>15</v>
      </c>
      <c r="D49" s="9">
        <v>1</v>
      </c>
      <c r="E49" s="9">
        <v>1</v>
      </c>
      <c r="F49" s="9">
        <v>13</v>
      </c>
      <c r="G49" t="s">
        <v>32</v>
      </c>
      <c r="H49" t="s">
        <v>32</v>
      </c>
    </row>
    <row r="50" spans="1:8" ht="12" customHeight="1" x14ac:dyDescent="0.2">
      <c r="A50" s="24" t="s">
        <v>32</v>
      </c>
      <c r="B50" s="1" t="s">
        <v>11</v>
      </c>
      <c r="C50" s="9">
        <v>19</v>
      </c>
      <c r="D50" s="9">
        <v>4</v>
      </c>
      <c r="E50" s="9" t="s">
        <v>43</v>
      </c>
      <c r="F50" s="9">
        <v>15</v>
      </c>
      <c r="G50" t="s">
        <v>32</v>
      </c>
      <c r="H50" t="s">
        <v>32</v>
      </c>
    </row>
    <row r="51" spans="1:8" ht="12" customHeight="1" x14ac:dyDescent="0.2">
      <c r="A51" s="24" t="s">
        <v>32</v>
      </c>
      <c r="B51" s="1" t="s">
        <v>12</v>
      </c>
      <c r="C51" s="9">
        <v>27</v>
      </c>
      <c r="D51" s="9">
        <v>5</v>
      </c>
      <c r="E51" s="9">
        <v>1</v>
      </c>
      <c r="F51" s="9">
        <v>21</v>
      </c>
      <c r="G51" t="s">
        <v>32</v>
      </c>
      <c r="H51" t="s">
        <v>32</v>
      </c>
    </row>
    <row r="52" spans="1:8" ht="12" customHeight="1" x14ac:dyDescent="0.2">
      <c r="A52" s="24" t="s">
        <v>32</v>
      </c>
      <c r="B52" s="1" t="s">
        <v>13</v>
      </c>
      <c r="C52" s="9">
        <v>24</v>
      </c>
      <c r="D52" s="9">
        <v>3</v>
      </c>
      <c r="E52" s="9" t="s">
        <v>43</v>
      </c>
      <c r="F52" s="9">
        <v>21</v>
      </c>
      <c r="G52" t="s">
        <v>32</v>
      </c>
      <c r="H52" t="s">
        <v>32</v>
      </c>
    </row>
    <row r="53" spans="1:8" ht="12" customHeight="1" x14ac:dyDescent="0.2">
      <c r="A53" s="24" t="s">
        <v>32</v>
      </c>
      <c r="B53" s="1" t="s">
        <v>14</v>
      </c>
      <c r="C53" s="9">
        <v>47</v>
      </c>
      <c r="D53" s="9">
        <v>6</v>
      </c>
      <c r="E53" s="9">
        <v>1</v>
      </c>
      <c r="F53" s="9">
        <v>40</v>
      </c>
      <c r="G53" t="s">
        <v>32</v>
      </c>
      <c r="H53" t="s">
        <v>32</v>
      </c>
    </row>
    <row r="54" spans="1:8" ht="12" customHeight="1" x14ac:dyDescent="0.2">
      <c r="A54" s="24" t="s">
        <v>32</v>
      </c>
      <c r="B54" s="1" t="s">
        <v>15</v>
      </c>
      <c r="C54" s="9">
        <v>52</v>
      </c>
      <c r="D54" s="9">
        <v>11</v>
      </c>
      <c r="E54" s="9">
        <v>1</v>
      </c>
      <c r="F54" s="9">
        <v>40</v>
      </c>
      <c r="G54" t="s">
        <v>32</v>
      </c>
      <c r="H54" t="s">
        <v>32</v>
      </c>
    </row>
    <row r="55" spans="1:8" ht="12" customHeight="1" x14ac:dyDescent="0.2">
      <c r="A55" s="24" t="s">
        <v>32</v>
      </c>
      <c r="B55" s="1" t="s">
        <v>16</v>
      </c>
      <c r="C55" s="9">
        <v>63</v>
      </c>
      <c r="D55" s="9">
        <v>15</v>
      </c>
      <c r="E55" s="9">
        <v>1</v>
      </c>
      <c r="F55" s="9">
        <v>47</v>
      </c>
      <c r="G55" t="s">
        <v>32</v>
      </c>
      <c r="H55" t="s">
        <v>32</v>
      </c>
    </row>
    <row r="56" spans="1:8" ht="12" customHeight="1" x14ac:dyDescent="0.2">
      <c r="A56" s="24" t="s">
        <v>32</v>
      </c>
      <c r="B56" s="1" t="s">
        <v>17</v>
      </c>
      <c r="C56" s="9">
        <v>51</v>
      </c>
      <c r="D56" s="9">
        <v>9</v>
      </c>
      <c r="E56" s="9" t="s">
        <v>43</v>
      </c>
      <c r="F56" s="9">
        <v>42</v>
      </c>
      <c r="G56" t="s">
        <v>32</v>
      </c>
      <c r="H56" t="s">
        <v>32</v>
      </c>
    </row>
    <row r="57" spans="1:8" ht="12" customHeight="1" x14ac:dyDescent="0.2">
      <c r="A57" s="24" t="s">
        <v>32</v>
      </c>
      <c r="B57" s="1" t="s">
        <v>18</v>
      </c>
      <c r="C57" s="9">
        <v>60</v>
      </c>
      <c r="D57" s="9">
        <v>15</v>
      </c>
      <c r="E57" s="9" t="s">
        <v>43</v>
      </c>
      <c r="F57" s="9">
        <v>45</v>
      </c>
      <c r="G57" t="s">
        <v>32</v>
      </c>
      <c r="H57" t="s">
        <v>32</v>
      </c>
    </row>
    <row r="58" spans="1:8" ht="12" customHeight="1" x14ac:dyDescent="0.2">
      <c r="A58" s="24" t="s">
        <v>32</v>
      </c>
      <c r="B58" s="1" t="s">
        <v>19</v>
      </c>
      <c r="C58" s="9">
        <v>49</v>
      </c>
      <c r="D58" s="9">
        <v>17</v>
      </c>
      <c r="E58" s="9">
        <v>1</v>
      </c>
      <c r="F58" s="9">
        <v>31</v>
      </c>
      <c r="G58" t="s">
        <v>32</v>
      </c>
      <c r="H58" t="s">
        <v>32</v>
      </c>
    </row>
    <row r="59" spans="1:8" ht="12" customHeight="1" x14ac:dyDescent="0.2">
      <c r="A59" s="24" t="s">
        <v>32</v>
      </c>
      <c r="B59" s="1" t="s">
        <v>20</v>
      </c>
      <c r="C59" s="9">
        <v>50</v>
      </c>
      <c r="D59" s="9">
        <v>12</v>
      </c>
      <c r="E59" s="9">
        <v>1</v>
      </c>
      <c r="F59" s="9">
        <v>37</v>
      </c>
      <c r="G59" t="s">
        <v>32</v>
      </c>
      <c r="H59" t="s">
        <v>32</v>
      </c>
    </row>
    <row r="60" spans="1:8" ht="12" customHeight="1" x14ac:dyDescent="0.2">
      <c r="A60" s="24" t="s">
        <v>32</v>
      </c>
      <c r="B60" s="1" t="s">
        <v>21</v>
      </c>
      <c r="C60" s="9">
        <v>39</v>
      </c>
      <c r="D60" s="9">
        <v>15</v>
      </c>
      <c r="E60" s="9">
        <v>1</v>
      </c>
      <c r="F60" s="9">
        <v>23</v>
      </c>
      <c r="G60" t="s">
        <v>32</v>
      </c>
      <c r="H60" t="s">
        <v>32</v>
      </c>
    </row>
    <row r="61" spans="1:8" ht="12" customHeight="1" x14ac:dyDescent="0.2">
      <c r="A61" s="24" t="s">
        <v>32</v>
      </c>
      <c r="B61" s="1" t="s">
        <v>22</v>
      </c>
      <c r="C61" s="9">
        <v>43</v>
      </c>
      <c r="D61" s="9">
        <v>31</v>
      </c>
      <c r="E61" s="9">
        <v>1</v>
      </c>
      <c r="F61" s="9">
        <v>11</v>
      </c>
      <c r="G61" t="s">
        <v>32</v>
      </c>
      <c r="H61" t="s">
        <v>32</v>
      </c>
    </row>
    <row r="62" spans="1:8" ht="12" customHeight="1" x14ac:dyDescent="0.2">
      <c r="A62" s="24" t="s">
        <v>32</v>
      </c>
      <c r="B62" s="1" t="s">
        <v>23</v>
      </c>
      <c r="C62" s="9">
        <v>38</v>
      </c>
      <c r="D62" s="9">
        <v>37</v>
      </c>
      <c r="E62" s="9" t="s">
        <v>43</v>
      </c>
      <c r="F62" s="9">
        <v>1</v>
      </c>
      <c r="G62" t="s">
        <v>32</v>
      </c>
      <c r="H62" t="s">
        <v>32</v>
      </c>
    </row>
    <row r="63" spans="1:8" ht="12" customHeight="1" x14ac:dyDescent="0.2">
      <c r="A63" s="24" t="s">
        <v>32</v>
      </c>
      <c r="B63" s="1" t="s">
        <v>24</v>
      </c>
      <c r="C63" s="9">
        <v>29</v>
      </c>
      <c r="D63" s="9">
        <v>26</v>
      </c>
      <c r="E63" s="9" t="s">
        <v>43</v>
      </c>
      <c r="F63" s="9">
        <v>3</v>
      </c>
      <c r="G63" t="s">
        <v>32</v>
      </c>
      <c r="H63" t="s">
        <v>32</v>
      </c>
    </row>
    <row r="64" spans="1:8" ht="12" customHeight="1" x14ac:dyDescent="0.2">
      <c r="A64" s="24" t="s">
        <v>32</v>
      </c>
      <c r="B64" s="1" t="s">
        <v>25</v>
      </c>
      <c r="C64" s="9">
        <v>14</v>
      </c>
      <c r="D64" s="9">
        <v>14</v>
      </c>
      <c r="E64" s="9" t="s">
        <v>43</v>
      </c>
      <c r="F64" s="9" t="s">
        <v>43</v>
      </c>
      <c r="G64" t="s">
        <v>32</v>
      </c>
      <c r="H64" t="s">
        <v>32</v>
      </c>
    </row>
    <row r="65" spans="1:31" ht="12" customHeight="1" x14ac:dyDescent="0.2">
      <c r="A65" s="24" t="s">
        <v>32</v>
      </c>
      <c r="B65" s="1" t="s">
        <v>26</v>
      </c>
      <c r="C65" s="9">
        <v>8</v>
      </c>
      <c r="D65" s="9">
        <v>8</v>
      </c>
      <c r="E65" s="9" t="s">
        <v>43</v>
      </c>
      <c r="F65" s="9" t="s">
        <v>43</v>
      </c>
      <c r="G65" t="s">
        <v>32</v>
      </c>
      <c r="H65" t="s">
        <v>32</v>
      </c>
    </row>
    <row r="66" spans="1:31" ht="12" customHeight="1" x14ac:dyDescent="0.2">
      <c r="A66" s="24" t="s">
        <v>32</v>
      </c>
      <c r="B66" s="1" t="s">
        <v>27</v>
      </c>
      <c r="C66" s="9">
        <v>4</v>
      </c>
      <c r="D66" s="9">
        <v>3</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139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670</v>
      </c>
      <c r="D5" s="17">
        <v>328</v>
      </c>
      <c r="E5" s="17">
        <v>46</v>
      </c>
      <c r="F5" s="17">
        <v>296</v>
      </c>
    </row>
    <row r="6" spans="1:31" ht="12" customHeight="1" x14ac:dyDescent="0.2">
      <c r="A6" s="24" t="s">
        <v>32</v>
      </c>
      <c r="B6" s="1" t="s">
        <v>9</v>
      </c>
      <c r="C6" s="9">
        <v>31</v>
      </c>
      <c r="D6" s="9">
        <v>16</v>
      </c>
      <c r="E6" s="9">
        <v>3</v>
      </c>
      <c r="F6" s="9">
        <v>12</v>
      </c>
      <c r="G6" t="s">
        <v>32</v>
      </c>
      <c r="H6" t="s">
        <v>32</v>
      </c>
    </row>
    <row r="7" spans="1:31" ht="12" customHeight="1" x14ac:dyDescent="0.2">
      <c r="A7" s="24" t="s">
        <v>32</v>
      </c>
      <c r="B7" s="1" t="s">
        <v>10</v>
      </c>
      <c r="C7" s="9">
        <v>22</v>
      </c>
      <c r="D7" s="9">
        <v>9</v>
      </c>
      <c r="E7" s="9">
        <v>1</v>
      </c>
      <c r="F7" s="9">
        <v>12</v>
      </c>
      <c r="G7" t="s">
        <v>32</v>
      </c>
      <c r="H7" t="s">
        <v>32</v>
      </c>
    </row>
    <row r="8" spans="1:31" ht="12" customHeight="1" x14ac:dyDescent="0.2">
      <c r="A8" s="24" t="s">
        <v>32</v>
      </c>
      <c r="B8" s="1" t="s">
        <v>11</v>
      </c>
      <c r="C8" s="9">
        <v>54</v>
      </c>
      <c r="D8" s="9">
        <v>17</v>
      </c>
      <c r="E8" s="9">
        <v>5</v>
      </c>
      <c r="F8" s="9">
        <v>32</v>
      </c>
      <c r="G8" t="s">
        <v>32</v>
      </c>
      <c r="H8" t="s">
        <v>32</v>
      </c>
    </row>
    <row r="9" spans="1:31" ht="12" customHeight="1" x14ac:dyDescent="0.2">
      <c r="A9" s="24" t="s">
        <v>32</v>
      </c>
      <c r="B9" s="1" t="s">
        <v>12</v>
      </c>
      <c r="C9" s="9">
        <v>53</v>
      </c>
      <c r="D9" s="9">
        <v>19</v>
      </c>
      <c r="E9" s="9">
        <v>5</v>
      </c>
      <c r="F9" s="9">
        <v>29</v>
      </c>
      <c r="G9" t="s">
        <v>32</v>
      </c>
      <c r="H9" t="s">
        <v>32</v>
      </c>
    </row>
    <row r="10" spans="1:31" ht="12" customHeight="1" x14ac:dyDescent="0.2">
      <c r="A10" s="24" t="s">
        <v>32</v>
      </c>
      <c r="B10" s="1" t="s">
        <v>13</v>
      </c>
      <c r="C10" s="9">
        <v>52</v>
      </c>
      <c r="D10" s="9">
        <v>23</v>
      </c>
      <c r="E10" s="9">
        <v>4</v>
      </c>
      <c r="F10" s="9">
        <v>25</v>
      </c>
      <c r="G10" t="s">
        <v>32</v>
      </c>
      <c r="H10" t="s">
        <v>32</v>
      </c>
    </row>
    <row r="11" spans="1:31" ht="12" customHeight="1" x14ac:dyDescent="0.2">
      <c r="A11" s="24" t="s">
        <v>32</v>
      </c>
      <c r="B11" s="1" t="s">
        <v>14</v>
      </c>
      <c r="C11" s="9">
        <v>62</v>
      </c>
      <c r="D11" s="9">
        <v>21</v>
      </c>
      <c r="E11" s="9">
        <v>4</v>
      </c>
      <c r="F11" s="9">
        <v>37</v>
      </c>
      <c r="G11" t="s">
        <v>32</v>
      </c>
      <c r="H11" t="s">
        <v>32</v>
      </c>
    </row>
    <row r="12" spans="1:31" ht="12" customHeight="1" x14ac:dyDescent="0.2">
      <c r="A12" s="24" t="s">
        <v>32</v>
      </c>
      <c r="B12" s="1" t="s">
        <v>15</v>
      </c>
      <c r="C12" s="9">
        <v>58</v>
      </c>
      <c r="D12" s="9">
        <v>23</v>
      </c>
      <c r="E12" s="9">
        <v>5</v>
      </c>
      <c r="F12" s="9">
        <v>30</v>
      </c>
      <c r="G12" t="s">
        <v>32</v>
      </c>
      <c r="H12" t="s">
        <v>32</v>
      </c>
    </row>
    <row r="13" spans="1:31" ht="12" customHeight="1" x14ac:dyDescent="0.2">
      <c r="A13" s="24" t="s">
        <v>32</v>
      </c>
      <c r="B13" s="1" t="s">
        <v>16</v>
      </c>
      <c r="C13" s="9">
        <v>50</v>
      </c>
      <c r="D13" s="9">
        <v>24</v>
      </c>
      <c r="E13" s="9">
        <v>1</v>
      </c>
      <c r="F13" s="9">
        <v>25</v>
      </c>
      <c r="G13" t="s">
        <v>32</v>
      </c>
      <c r="H13" t="s">
        <v>32</v>
      </c>
    </row>
    <row r="14" spans="1:31" ht="12" customHeight="1" x14ac:dyDescent="0.2">
      <c r="A14" s="24" t="s">
        <v>32</v>
      </c>
      <c r="B14" s="1" t="s">
        <v>17</v>
      </c>
      <c r="C14" s="9">
        <v>41</v>
      </c>
      <c r="D14" s="9">
        <v>16</v>
      </c>
      <c r="E14" s="9">
        <v>3</v>
      </c>
      <c r="F14" s="9">
        <v>22</v>
      </c>
      <c r="G14" t="s">
        <v>32</v>
      </c>
      <c r="H14" t="s">
        <v>32</v>
      </c>
    </row>
    <row r="15" spans="1:31" ht="12" customHeight="1" x14ac:dyDescent="0.2">
      <c r="A15" s="24" t="s">
        <v>32</v>
      </c>
      <c r="B15" s="1" t="s">
        <v>18</v>
      </c>
      <c r="C15" s="9">
        <v>41</v>
      </c>
      <c r="D15" s="9">
        <v>16</v>
      </c>
      <c r="E15" s="9" t="s">
        <v>43</v>
      </c>
      <c r="F15" s="9">
        <v>25</v>
      </c>
      <c r="G15" t="s">
        <v>32</v>
      </c>
      <c r="H15" t="s">
        <v>32</v>
      </c>
    </row>
    <row r="16" spans="1:31" ht="12" customHeight="1" x14ac:dyDescent="0.2">
      <c r="A16" s="24" t="s">
        <v>32</v>
      </c>
      <c r="B16" s="1" t="s">
        <v>19</v>
      </c>
      <c r="C16" s="9">
        <v>44</v>
      </c>
      <c r="D16" s="9">
        <v>29</v>
      </c>
      <c r="E16" s="9">
        <v>3</v>
      </c>
      <c r="F16" s="9">
        <v>12</v>
      </c>
      <c r="G16" t="s">
        <v>32</v>
      </c>
      <c r="H16" t="s">
        <v>32</v>
      </c>
    </row>
    <row r="17" spans="1:8" ht="12" customHeight="1" x14ac:dyDescent="0.2">
      <c r="A17" s="24" t="s">
        <v>32</v>
      </c>
      <c r="B17" s="1" t="s">
        <v>20</v>
      </c>
      <c r="C17" s="9">
        <v>43</v>
      </c>
      <c r="D17" s="9">
        <v>26</v>
      </c>
      <c r="E17" s="9">
        <v>3</v>
      </c>
      <c r="F17" s="9">
        <v>14</v>
      </c>
      <c r="G17" t="s">
        <v>32</v>
      </c>
      <c r="H17" t="s">
        <v>32</v>
      </c>
    </row>
    <row r="18" spans="1:8" ht="12" customHeight="1" x14ac:dyDescent="0.2">
      <c r="A18" s="24" t="s">
        <v>32</v>
      </c>
      <c r="B18" s="1" t="s">
        <v>21</v>
      </c>
      <c r="C18" s="9">
        <v>23</v>
      </c>
      <c r="D18" s="9">
        <v>11</v>
      </c>
      <c r="E18" s="9">
        <v>3</v>
      </c>
      <c r="F18" s="9">
        <v>9</v>
      </c>
      <c r="G18" t="s">
        <v>32</v>
      </c>
      <c r="H18" t="s">
        <v>32</v>
      </c>
    </row>
    <row r="19" spans="1:8" ht="12" customHeight="1" x14ac:dyDescent="0.2">
      <c r="A19" s="24" t="s">
        <v>32</v>
      </c>
      <c r="B19" s="1" t="s">
        <v>22</v>
      </c>
      <c r="C19" s="9">
        <v>20</v>
      </c>
      <c r="D19" s="9">
        <v>14</v>
      </c>
      <c r="E19" s="9">
        <v>2</v>
      </c>
      <c r="F19" s="9">
        <v>4</v>
      </c>
      <c r="G19" t="s">
        <v>32</v>
      </c>
      <c r="H19" t="s">
        <v>32</v>
      </c>
    </row>
    <row r="20" spans="1:8" ht="12" customHeight="1" x14ac:dyDescent="0.2">
      <c r="A20" s="24" t="s">
        <v>32</v>
      </c>
      <c r="B20" s="1" t="s">
        <v>23</v>
      </c>
      <c r="C20" s="9">
        <v>27</v>
      </c>
      <c r="D20" s="9">
        <v>22</v>
      </c>
      <c r="E20" s="9">
        <v>1</v>
      </c>
      <c r="F20" s="9">
        <v>4</v>
      </c>
      <c r="G20" t="s">
        <v>32</v>
      </c>
      <c r="H20" t="s">
        <v>32</v>
      </c>
    </row>
    <row r="21" spans="1:8" ht="12" customHeight="1" x14ac:dyDescent="0.2">
      <c r="A21" s="24" t="s">
        <v>32</v>
      </c>
      <c r="B21" s="1" t="s">
        <v>24</v>
      </c>
      <c r="C21" s="9">
        <v>22</v>
      </c>
      <c r="D21" s="9">
        <v>18</v>
      </c>
      <c r="E21" s="9">
        <v>3</v>
      </c>
      <c r="F21" s="9">
        <v>1</v>
      </c>
      <c r="G21" t="s">
        <v>32</v>
      </c>
      <c r="H21" t="s">
        <v>32</v>
      </c>
    </row>
    <row r="22" spans="1:8" ht="12" customHeight="1" x14ac:dyDescent="0.2">
      <c r="A22" s="24" t="s">
        <v>32</v>
      </c>
      <c r="B22" s="1" t="s">
        <v>25</v>
      </c>
      <c r="C22" s="9">
        <v>11</v>
      </c>
      <c r="D22" s="9">
        <v>11</v>
      </c>
      <c r="E22" s="9" t="s">
        <v>43</v>
      </c>
      <c r="F22" s="9" t="s">
        <v>43</v>
      </c>
      <c r="G22" t="s">
        <v>32</v>
      </c>
      <c r="H22" t="s">
        <v>32</v>
      </c>
    </row>
    <row r="23" spans="1:8" ht="12" customHeight="1" x14ac:dyDescent="0.2">
      <c r="A23" s="24" t="s">
        <v>32</v>
      </c>
      <c r="B23" s="1" t="s">
        <v>26</v>
      </c>
      <c r="C23" s="9">
        <v>6</v>
      </c>
      <c r="D23" s="9">
        <v>5</v>
      </c>
      <c r="E23" s="9" t="s">
        <v>43</v>
      </c>
      <c r="F23" s="9">
        <v>1</v>
      </c>
      <c r="G23" t="s">
        <v>32</v>
      </c>
      <c r="H23" t="s">
        <v>32</v>
      </c>
    </row>
    <row r="24" spans="1:8" ht="12" customHeight="1" x14ac:dyDescent="0.25">
      <c r="A24" s="24" t="s">
        <v>32</v>
      </c>
      <c r="B24" s="1" t="s">
        <v>27</v>
      </c>
      <c r="C24" s="9">
        <v>9</v>
      </c>
      <c r="D24" s="9">
        <v>7</v>
      </c>
      <c r="E24" s="9" t="s">
        <v>43</v>
      </c>
      <c r="F24" s="9">
        <v>2</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356</v>
      </c>
      <c r="D26" s="3">
        <v>193</v>
      </c>
      <c r="E26" s="3">
        <v>24</v>
      </c>
      <c r="F26" s="3">
        <v>139</v>
      </c>
    </row>
    <row r="27" spans="1:8" ht="12" customHeight="1" x14ac:dyDescent="0.2">
      <c r="A27" s="24" t="s">
        <v>32</v>
      </c>
      <c r="B27" s="1" t="s">
        <v>9</v>
      </c>
      <c r="C27" s="9">
        <v>14</v>
      </c>
      <c r="D27" s="9">
        <v>7</v>
      </c>
      <c r="E27" s="9">
        <v>1</v>
      </c>
      <c r="F27" s="9">
        <v>6</v>
      </c>
      <c r="G27" t="s">
        <v>32</v>
      </c>
      <c r="H27" t="s">
        <v>32</v>
      </c>
    </row>
    <row r="28" spans="1:8" ht="12" customHeight="1" x14ac:dyDescent="0.2">
      <c r="A28" s="24" t="s">
        <v>32</v>
      </c>
      <c r="B28" s="1" t="s">
        <v>10</v>
      </c>
      <c r="C28" s="9">
        <v>9</v>
      </c>
      <c r="D28" s="9">
        <v>2</v>
      </c>
      <c r="E28" s="9">
        <v>1</v>
      </c>
      <c r="F28" s="9">
        <v>6</v>
      </c>
      <c r="G28" t="s">
        <v>32</v>
      </c>
      <c r="H28" t="s">
        <v>32</v>
      </c>
    </row>
    <row r="29" spans="1:8" ht="12" customHeight="1" x14ac:dyDescent="0.2">
      <c r="A29" s="24" t="s">
        <v>32</v>
      </c>
      <c r="B29" s="1" t="s">
        <v>11</v>
      </c>
      <c r="C29" s="9">
        <v>26</v>
      </c>
      <c r="D29" s="9">
        <v>8</v>
      </c>
      <c r="E29" s="9">
        <v>2</v>
      </c>
      <c r="F29" s="9">
        <v>16</v>
      </c>
      <c r="G29" t="s">
        <v>32</v>
      </c>
      <c r="H29" t="s">
        <v>32</v>
      </c>
    </row>
    <row r="30" spans="1:8" ht="12" customHeight="1" x14ac:dyDescent="0.2">
      <c r="A30" s="24" t="s">
        <v>32</v>
      </c>
      <c r="B30" s="1" t="s">
        <v>12</v>
      </c>
      <c r="C30" s="9">
        <v>31</v>
      </c>
      <c r="D30" s="9">
        <v>14</v>
      </c>
      <c r="E30" s="9">
        <v>1</v>
      </c>
      <c r="F30" s="9">
        <v>16</v>
      </c>
      <c r="G30" t="s">
        <v>32</v>
      </c>
      <c r="H30" t="s">
        <v>32</v>
      </c>
    </row>
    <row r="31" spans="1:8" ht="12" customHeight="1" x14ac:dyDescent="0.2">
      <c r="A31" s="24" t="s">
        <v>32</v>
      </c>
      <c r="B31" s="1" t="s">
        <v>13</v>
      </c>
      <c r="C31" s="9">
        <v>30</v>
      </c>
      <c r="D31" s="9">
        <v>14</v>
      </c>
      <c r="E31" s="9">
        <v>2</v>
      </c>
      <c r="F31" s="9">
        <v>14</v>
      </c>
      <c r="G31" t="s">
        <v>32</v>
      </c>
      <c r="H31" t="s">
        <v>32</v>
      </c>
    </row>
    <row r="32" spans="1:8" ht="12" customHeight="1" x14ac:dyDescent="0.2">
      <c r="A32" s="24" t="s">
        <v>32</v>
      </c>
      <c r="B32" s="1" t="s">
        <v>14</v>
      </c>
      <c r="C32" s="9">
        <v>30</v>
      </c>
      <c r="D32" s="9">
        <v>13</v>
      </c>
      <c r="E32" s="9">
        <v>3</v>
      </c>
      <c r="F32" s="9">
        <v>14</v>
      </c>
      <c r="G32" t="s">
        <v>32</v>
      </c>
      <c r="H32" t="s">
        <v>32</v>
      </c>
    </row>
    <row r="33" spans="1:8" ht="12" customHeight="1" x14ac:dyDescent="0.2">
      <c r="A33" s="24" t="s">
        <v>32</v>
      </c>
      <c r="B33" s="1" t="s">
        <v>15</v>
      </c>
      <c r="C33" s="9">
        <v>28</v>
      </c>
      <c r="D33" s="9">
        <v>13</v>
      </c>
      <c r="E33" s="9">
        <v>2</v>
      </c>
      <c r="F33" s="9">
        <v>13</v>
      </c>
      <c r="G33" t="s">
        <v>32</v>
      </c>
      <c r="H33" t="s">
        <v>32</v>
      </c>
    </row>
    <row r="34" spans="1:8" ht="12" customHeight="1" x14ac:dyDescent="0.2">
      <c r="A34" s="24" t="s">
        <v>32</v>
      </c>
      <c r="B34" s="1" t="s">
        <v>16</v>
      </c>
      <c r="C34" s="9">
        <v>26</v>
      </c>
      <c r="D34" s="9">
        <v>15</v>
      </c>
      <c r="E34" s="9">
        <v>1</v>
      </c>
      <c r="F34" s="9">
        <v>10</v>
      </c>
      <c r="G34" t="s">
        <v>32</v>
      </c>
      <c r="H34" t="s">
        <v>32</v>
      </c>
    </row>
    <row r="35" spans="1:8" ht="12" customHeight="1" x14ac:dyDescent="0.2">
      <c r="A35" s="24" t="s">
        <v>32</v>
      </c>
      <c r="B35" s="1" t="s">
        <v>17</v>
      </c>
      <c r="C35" s="9">
        <v>28</v>
      </c>
      <c r="D35" s="9">
        <v>13</v>
      </c>
      <c r="E35" s="9">
        <v>2</v>
      </c>
      <c r="F35" s="9">
        <v>13</v>
      </c>
      <c r="G35" t="s">
        <v>32</v>
      </c>
      <c r="H35" t="s">
        <v>32</v>
      </c>
    </row>
    <row r="36" spans="1:8" ht="12" customHeight="1" x14ac:dyDescent="0.2">
      <c r="A36" s="24" t="s">
        <v>32</v>
      </c>
      <c r="B36" s="1" t="s">
        <v>18</v>
      </c>
      <c r="C36" s="9">
        <v>27</v>
      </c>
      <c r="D36" s="9">
        <v>9</v>
      </c>
      <c r="E36" s="9" t="s">
        <v>43</v>
      </c>
      <c r="F36" s="9">
        <v>18</v>
      </c>
      <c r="G36" t="s">
        <v>32</v>
      </c>
      <c r="H36" t="s">
        <v>32</v>
      </c>
    </row>
    <row r="37" spans="1:8" ht="12" customHeight="1" x14ac:dyDescent="0.2">
      <c r="A37" s="24" t="s">
        <v>32</v>
      </c>
      <c r="B37" s="1" t="s">
        <v>19</v>
      </c>
      <c r="C37" s="9">
        <v>25</v>
      </c>
      <c r="D37" s="9">
        <v>18</v>
      </c>
      <c r="E37" s="9">
        <v>2</v>
      </c>
      <c r="F37" s="9">
        <v>5</v>
      </c>
      <c r="G37" t="s">
        <v>32</v>
      </c>
      <c r="H37" t="s">
        <v>32</v>
      </c>
    </row>
    <row r="38" spans="1:8" ht="12" customHeight="1" x14ac:dyDescent="0.2">
      <c r="A38" s="24" t="s">
        <v>32</v>
      </c>
      <c r="B38" s="1" t="s">
        <v>20</v>
      </c>
      <c r="C38" s="9">
        <v>22</v>
      </c>
      <c r="D38" s="9">
        <v>16</v>
      </c>
      <c r="E38" s="9">
        <v>3</v>
      </c>
      <c r="F38" s="9">
        <v>3</v>
      </c>
      <c r="G38" t="s">
        <v>32</v>
      </c>
      <c r="H38" t="s">
        <v>32</v>
      </c>
    </row>
    <row r="39" spans="1:8" ht="12" customHeight="1" x14ac:dyDescent="0.2">
      <c r="A39" s="24" t="s">
        <v>32</v>
      </c>
      <c r="B39" s="1" t="s">
        <v>21</v>
      </c>
      <c r="C39" s="9">
        <v>11</v>
      </c>
      <c r="D39" s="9">
        <v>7</v>
      </c>
      <c r="E39" s="9">
        <v>2</v>
      </c>
      <c r="F39" s="9">
        <v>2</v>
      </c>
      <c r="G39" t="s">
        <v>32</v>
      </c>
      <c r="H39" t="s">
        <v>32</v>
      </c>
    </row>
    <row r="40" spans="1:8" ht="12" customHeight="1" x14ac:dyDescent="0.2">
      <c r="A40" s="24" t="s">
        <v>32</v>
      </c>
      <c r="B40" s="1" t="s">
        <v>22</v>
      </c>
      <c r="C40" s="9">
        <v>9</v>
      </c>
      <c r="D40" s="9">
        <v>6</v>
      </c>
      <c r="E40" s="9">
        <v>1</v>
      </c>
      <c r="F40" s="9">
        <v>2</v>
      </c>
      <c r="G40" t="s">
        <v>32</v>
      </c>
      <c r="H40" t="s">
        <v>32</v>
      </c>
    </row>
    <row r="41" spans="1:8" ht="12" customHeight="1" x14ac:dyDescent="0.2">
      <c r="A41" s="24" t="s">
        <v>32</v>
      </c>
      <c r="B41" s="1" t="s">
        <v>23</v>
      </c>
      <c r="C41" s="9">
        <v>10</v>
      </c>
      <c r="D41" s="9">
        <v>9</v>
      </c>
      <c r="E41" s="9" t="s">
        <v>43</v>
      </c>
      <c r="F41" s="9">
        <v>1</v>
      </c>
      <c r="G41" t="s">
        <v>32</v>
      </c>
      <c r="H41" t="s">
        <v>32</v>
      </c>
    </row>
    <row r="42" spans="1:8" ht="12" customHeight="1" x14ac:dyDescent="0.2">
      <c r="A42" s="24" t="s">
        <v>32</v>
      </c>
      <c r="B42" s="1" t="s">
        <v>24</v>
      </c>
      <c r="C42" s="9">
        <v>12</v>
      </c>
      <c r="D42" s="9">
        <v>11</v>
      </c>
      <c r="E42" s="9">
        <v>1</v>
      </c>
      <c r="F42" s="9" t="s">
        <v>43</v>
      </c>
      <c r="G42" t="s">
        <v>32</v>
      </c>
      <c r="H42" t="s">
        <v>32</v>
      </c>
    </row>
    <row r="43" spans="1:8" ht="12" customHeight="1" x14ac:dyDescent="0.2">
      <c r="A43" s="24" t="s">
        <v>32</v>
      </c>
      <c r="B43" s="1" t="s">
        <v>25</v>
      </c>
      <c r="C43" s="9">
        <v>7</v>
      </c>
      <c r="D43" s="9">
        <v>7</v>
      </c>
      <c r="E43" s="9" t="s">
        <v>43</v>
      </c>
      <c r="F43" s="9" t="s">
        <v>43</v>
      </c>
      <c r="G43" t="s">
        <v>32</v>
      </c>
      <c r="H43" t="s">
        <v>32</v>
      </c>
    </row>
    <row r="44" spans="1:8" ht="12" customHeight="1" x14ac:dyDescent="0.2">
      <c r="A44" s="24" t="s">
        <v>32</v>
      </c>
      <c r="B44" s="1" t="s">
        <v>26</v>
      </c>
      <c r="C44" s="9">
        <v>3</v>
      </c>
      <c r="D44" s="9">
        <v>3</v>
      </c>
      <c r="E44" s="9" t="s">
        <v>43</v>
      </c>
      <c r="F44" s="9" t="s">
        <v>43</v>
      </c>
      <c r="G44" t="s">
        <v>32</v>
      </c>
      <c r="H44" t="s">
        <v>32</v>
      </c>
    </row>
    <row r="45" spans="1:8" ht="12" customHeight="1" x14ac:dyDescent="0.2">
      <c r="A45" s="24" t="s">
        <v>32</v>
      </c>
      <c r="B45" s="1" t="s">
        <v>27</v>
      </c>
      <c r="C45" s="9">
        <v>7</v>
      </c>
      <c r="D45" s="9">
        <v>7</v>
      </c>
      <c r="E45" s="9" t="s">
        <v>43</v>
      </c>
      <c r="F45" s="9" t="s">
        <v>43</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314</v>
      </c>
      <c r="D47" s="3">
        <v>135</v>
      </c>
      <c r="E47" s="3">
        <v>22</v>
      </c>
      <c r="F47" s="3">
        <v>157</v>
      </c>
    </row>
    <row r="48" spans="1:8" ht="12" customHeight="1" x14ac:dyDescent="0.2">
      <c r="A48" s="24" t="s">
        <v>32</v>
      </c>
      <c r="B48" s="1" t="s">
        <v>9</v>
      </c>
      <c r="C48" s="9">
        <v>17</v>
      </c>
      <c r="D48" s="9">
        <v>9</v>
      </c>
      <c r="E48" s="9">
        <v>2</v>
      </c>
      <c r="F48" s="9">
        <v>6</v>
      </c>
      <c r="G48" t="s">
        <v>32</v>
      </c>
      <c r="H48" t="s">
        <v>32</v>
      </c>
    </row>
    <row r="49" spans="1:8" ht="12" customHeight="1" x14ac:dyDescent="0.2">
      <c r="A49" s="24" t="s">
        <v>32</v>
      </c>
      <c r="B49" s="1" t="s">
        <v>10</v>
      </c>
      <c r="C49" s="9">
        <v>13</v>
      </c>
      <c r="D49" s="9">
        <v>7</v>
      </c>
      <c r="E49" s="9" t="s">
        <v>43</v>
      </c>
      <c r="F49" s="9">
        <v>6</v>
      </c>
      <c r="G49" t="s">
        <v>32</v>
      </c>
      <c r="H49" t="s">
        <v>32</v>
      </c>
    </row>
    <row r="50" spans="1:8" ht="12" customHeight="1" x14ac:dyDescent="0.2">
      <c r="A50" s="24" t="s">
        <v>32</v>
      </c>
      <c r="B50" s="1" t="s">
        <v>11</v>
      </c>
      <c r="C50" s="9">
        <v>28</v>
      </c>
      <c r="D50" s="9">
        <v>9</v>
      </c>
      <c r="E50" s="9">
        <v>3</v>
      </c>
      <c r="F50" s="9">
        <v>16</v>
      </c>
      <c r="G50" t="s">
        <v>32</v>
      </c>
      <c r="H50" t="s">
        <v>32</v>
      </c>
    </row>
    <row r="51" spans="1:8" ht="12" customHeight="1" x14ac:dyDescent="0.2">
      <c r="A51" s="24" t="s">
        <v>32</v>
      </c>
      <c r="B51" s="1" t="s">
        <v>12</v>
      </c>
      <c r="C51" s="9">
        <v>22</v>
      </c>
      <c r="D51" s="9">
        <v>5</v>
      </c>
      <c r="E51" s="9">
        <v>4</v>
      </c>
      <c r="F51" s="9">
        <v>13</v>
      </c>
      <c r="G51" t="s">
        <v>32</v>
      </c>
      <c r="H51" t="s">
        <v>32</v>
      </c>
    </row>
    <row r="52" spans="1:8" ht="12" customHeight="1" x14ac:dyDescent="0.2">
      <c r="A52" s="24" t="s">
        <v>32</v>
      </c>
      <c r="B52" s="1" t="s">
        <v>13</v>
      </c>
      <c r="C52" s="9">
        <v>22</v>
      </c>
      <c r="D52" s="9">
        <v>9</v>
      </c>
      <c r="E52" s="9">
        <v>2</v>
      </c>
      <c r="F52" s="9">
        <v>11</v>
      </c>
      <c r="G52" t="s">
        <v>32</v>
      </c>
      <c r="H52" t="s">
        <v>32</v>
      </c>
    </row>
    <row r="53" spans="1:8" ht="12" customHeight="1" x14ac:dyDescent="0.2">
      <c r="A53" s="24" t="s">
        <v>32</v>
      </c>
      <c r="B53" s="1" t="s">
        <v>14</v>
      </c>
      <c r="C53" s="9">
        <v>32</v>
      </c>
      <c r="D53" s="9">
        <v>8</v>
      </c>
      <c r="E53" s="9">
        <v>1</v>
      </c>
      <c r="F53" s="9">
        <v>23</v>
      </c>
      <c r="G53" t="s">
        <v>32</v>
      </c>
      <c r="H53" t="s">
        <v>32</v>
      </c>
    </row>
    <row r="54" spans="1:8" ht="12" customHeight="1" x14ac:dyDescent="0.2">
      <c r="A54" s="24" t="s">
        <v>32</v>
      </c>
      <c r="B54" s="1" t="s">
        <v>15</v>
      </c>
      <c r="C54" s="9">
        <v>30</v>
      </c>
      <c r="D54" s="9">
        <v>10</v>
      </c>
      <c r="E54" s="9">
        <v>3</v>
      </c>
      <c r="F54" s="9">
        <v>17</v>
      </c>
      <c r="G54" t="s">
        <v>32</v>
      </c>
      <c r="H54" t="s">
        <v>32</v>
      </c>
    </row>
    <row r="55" spans="1:8" ht="12" customHeight="1" x14ac:dyDescent="0.2">
      <c r="A55" s="24" t="s">
        <v>32</v>
      </c>
      <c r="B55" s="1" t="s">
        <v>16</v>
      </c>
      <c r="C55" s="9">
        <v>24</v>
      </c>
      <c r="D55" s="9">
        <v>9</v>
      </c>
      <c r="E55" s="9" t="s">
        <v>43</v>
      </c>
      <c r="F55" s="9">
        <v>15</v>
      </c>
      <c r="G55" t="s">
        <v>32</v>
      </c>
      <c r="H55" t="s">
        <v>32</v>
      </c>
    </row>
    <row r="56" spans="1:8" ht="12" customHeight="1" x14ac:dyDescent="0.2">
      <c r="A56" s="24" t="s">
        <v>32</v>
      </c>
      <c r="B56" s="1" t="s">
        <v>17</v>
      </c>
      <c r="C56" s="9">
        <v>13</v>
      </c>
      <c r="D56" s="9">
        <v>3</v>
      </c>
      <c r="E56" s="9">
        <v>1</v>
      </c>
      <c r="F56" s="9">
        <v>9</v>
      </c>
      <c r="G56" t="s">
        <v>32</v>
      </c>
      <c r="H56" t="s">
        <v>32</v>
      </c>
    </row>
    <row r="57" spans="1:8" ht="12" customHeight="1" x14ac:dyDescent="0.2">
      <c r="A57" s="24" t="s">
        <v>32</v>
      </c>
      <c r="B57" s="1" t="s">
        <v>18</v>
      </c>
      <c r="C57" s="9">
        <v>14</v>
      </c>
      <c r="D57" s="9">
        <v>7</v>
      </c>
      <c r="E57" s="9" t="s">
        <v>43</v>
      </c>
      <c r="F57" s="9">
        <v>7</v>
      </c>
      <c r="G57" t="s">
        <v>32</v>
      </c>
      <c r="H57" t="s">
        <v>32</v>
      </c>
    </row>
    <row r="58" spans="1:8" ht="12" customHeight="1" x14ac:dyDescent="0.2">
      <c r="A58" s="24" t="s">
        <v>32</v>
      </c>
      <c r="B58" s="1" t="s">
        <v>19</v>
      </c>
      <c r="C58" s="9">
        <v>19</v>
      </c>
      <c r="D58" s="9">
        <v>11</v>
      </c>
      <c r="E58" s="9">
        <v>1</v>
      </c>
      <c r="F58" s="9">
        <v>7</v>
      </c>
      <c r="G58" t="s">
        <v>32</v>
      </c>
      <c r="H58" t="s">
        <v>32</v>
      </c>
    </row>
    <row r="59" spans="1:8" ht="12" customHeight="1" x14ac:dyDescent="0.2">
      <c r="A59" s="24" t="s">
        <v>32</v>
      </c>
      <c r="B59" s="1" t="s">
        <v>20</v>
      </c>
      <c r="C59" s="9">
        <v>21</v>
      </c>
      <c r="D59" s="9">
        <v>10</v>
      </c>
      <c r="E59" s="9" t="s">
        <v>43</v>
      </c>
      <c r="F59" s="9">
        <v>11</v>
      </c>
      <c r="G59" t="s">
        <v>32</v>
      </c>
      <c r="H59" t="s">
        <v>32</v>
      </c>
    </row>
    <row r="60" spans="1:8" ht="12" customHeight="1" x14ac:dyDescent="0.2">
      <c r="A60" s="24" t="s">
        <v>32</v>
      </c>
      <c r="B60" s="1" t="s">
        <v>21</v>
      </c>
      <c r="C60" s="9">
        <v>12</v>
      </c>
      <c r="D60" s="9">
        <v>4</v>
      </c>
      <c r="E60" s="9">
        <v>1</v>
      </c>
      <c r="F60" s="9">
        <v>7</v>
      </c>
      <c r="G60" t="s">
        <v>32</v>
      </c>
      <c r="H60" t="s">
        <v>32</v>
      </c>
    </row>
    <row r="61" spans="1:8" ht="12" customHeight="1" x14ac:dyDescent="0.2">
      <c r="A61" s="24" t="s">
        <v>32</v>
      </c>
      <c r="B61" s="1" t="s">
        <v>22</v>
      </c>
      <c r="C61" s="9">
        <v>11</v>
      </c>
      <c r="D61" s="9">
        <v>8</v>
      </c>
      <c r="E61" s="9">
        <v>1</v>
      </c>
      <c r="F61" s="9">
        <v>2</v>
      </c>
      <c r="G61" t="s">
        <v>32</v>
      </c>
      <c r="H61" t="s">
        <v>32</v>
      </c>
    </row>
    <row r="62" spans="1:8" ht="12" customHeight="1" x14ac:dyDescent="0.2">
      <c r="A62" s="24" t="s">
        <v>32</v>
      </c>
      <c r="B62" s="1" t="s">
        <v>23</v>
      </c>
      <c r="C62" s="9">
        <v>17</v>
      </c>
      <c r="D62" s="9">
        <v>13</v>
      </c>
      <c r="E62" s="9">
        <v>1</v>
      </c>
      <c r="F62" s="9">
        <v>3</v>
      </c>
      <c r="G62" t="s">
        <v>32</v>
      </c>
      <c r="H62" t="s">
        <v>32</v>
      </c>
    </row>
    <row r="63" spans="1:8" ht="12" customHeight="1" x14ac:dyDescent="0.2">
      <c r="A63" s="24" t="s">
        <v>32</v>
      </c>
      <c r="B63" s="1" t="s">
        <v>24</v>
      </c>
      <c r="C63" s="9">
        <v>10</v>
      </c>
      <c r="D63" s="9">
        <v>7</v>
      </c>
      <c r="E63" s="9">
        <v>2</v>
      </c>
      <c r="F63" s="9">
        <v>1</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3</v>
      </c>
      <c r="D65" s="9">
        <v>2</v>
      </c>
      <c r="E65" s="9" t="s">
        <v>43</v>
      </c>
      <c r="F65" s="9">
        <v>1</v>
      </c>
      <c r="G65" t="s">
        <v>32</v>
      </c>
      <c r="H65" t="s">
        <v>32</v>
      </c>
    </row>
    <row r="66" spans="1:31" ht="12" customHeight="1" x14ac:dyDescent="0.2">
      <c r="A66" s="24" t="s">
        <v>32</v>
      </c>
      <c r="B66" s="1" t="s">
        <v>27</v>
      </c>
      <c r="C66" s="9">
        <v>2</v>
      </c>
      <c r="D66" s="9" t="s">
        <v>43</v>
      </c>
      <c r="E66" s="9" t="s">
        <v>43</v>
      </c>
      <c r="F66" s="9">
        <v>2</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91</v>
      </c>
      <c r="D5" s="17">
        <v>39</v>
      </c>
      <c r="E5" s="17">
        <v>4</v>
      </c>
      <c r="F5" s="17">
        <v>48</v>
      </c>
    </row>
    <row r="6" spans="1:31" ht="12" customHeight="1" x14ac:dyDescent="0.2">
      <c r="A6" s="24" t="s">
        <v>32</v>
      </c>
      <c r="B6" s="1" t="s">
        <v>9</v>
      </c>
      <c r="C6" s="9">
        <v>10</v>
      </c>
      <c r="D6" s="9">
        <v>5</v>
      </c>
      <c r="E6" s="9" t="s">
        <v>43</v>
      </c>
      <c r="F6" s="9">
        <v>5</v>
      </c>
      <c r="G6" t="s">
        <v>32</v>
      </c>
      <c r="H6" t="s">
        <v>32</v>
      </c>
    </row>
    <row r="7" spans="1:31" ht="12" customHeight="1" x14ac:dyDescent="0.2">
      <c r="A7" s="24" t="s">
        <v>32</v>
      </c>
      <c r="B7" s="1" t="s">
        <v>10</v>
      </c>
      <c r="C7" s="9">
        <v>5</v>
      </c>
      <c r="D7" s="9">
        <v>2</v>
      </c>
      <c r="E7" s="9">
        <v>1</v>
      </c>
      <c r="F7" s="9">
        <v>2</v>
      </c>
      <c r="G7" t="s">
        <v>32</v>
      </c>
      <c r="H7" t="s">
        <v>32</v>
      </c>
    </row>
    <row r="8" spans="1:31" ht="12" customHeight="1" x14ac:dyDescent="0.2">
      <c r="A8" s="24" t="s">
        <v>32</v>
      </c>
      <c r="B8" s="1" t="s">
        <v>11</v>
      </c>
      <c r="C8" s="9">
        <v>7</v>
      </c>
      <c r="D8" s="9">
        <v>3</v>
      </c>
      <c r="E8" s="9">
        <v>1</v>
      </c>
      <c r="F8" s="9">
        <v>3</v>
      </c>
      <c r="G8" t="s">
        <v>32</v>
      </c>
      <c r="H8" t="s">
        <v>32</v>
      </c>
    </row>
    <row r="9" spans="1:31" ht="12" customHeight="1" x14ac:dyDescent="0.2">
      <c r="A9" s="24" t="s">
        <v>32</v>
      </c>
      <c r="B9" s="1" t="s">
        <v>12</v>
      </c>
      <c r="C9" s="9">
        <v>3</v>
      </c>
      <c r="D9" s="9">
        <v>2</v>
      </c>
      <c r="E9" s="9" t="s">
        <v>43</v>
      </c>
      <c r="F9" s="9">
        <v>1</v>
      </c>
      <c r="G9" t="s">
        <v>32</v>
      </c>
      <c r="H9" t="s">
        <v>32</v>
      </c>
    </row>
    <row r="10" spans="1:31" ht="12" customHeight="1" x14ac:dyDescent="0.2">
      <c r="A10" s="24" t="s">
        <v>32</v>
      </c>
      <c r="B10" s="1" t="s">
        <v>13</v>
      </c>
      <c r="C10" s="9">
        <v>5</v>
      </c>
      <c r="D10" s="9">
        <v>2</v>
      </c>
      <c r="E10" s="9">
        <v>1</v>
      </c>
      <c r="F10" s="9">
        <v>2</v>
      </c>
      <c r="G10" t="s">
        <v>32</v>
      </c>
      <c r="H10" t="s">
        <v>32</v>
      </c>
    </row>
    <row r="11" spans="1:31" ht="12" customHeight="1" x14ac:dyDescent="0.2">
      <c r="A11" s="24" t="s">
        <v>32</v>
      </c>
      <c r="B11" s="1" t="s">
        <v>14</v>
      </c>
      <c r="C11" s="9">
        <v>7</v>
      </c>
      <c r="D11" s="9">
        <v>1</v>
      </c>
      <c r="E11" s="9" t="s">
        <v>43</v>
      </c>
      <c r="F11" s="9">
        <v>6</v>
      </c>
      <c r="G11" t="s">
        <v>32</v>
      </c>
      <c r="H11" t="s">
        <v>32</v>
      </c>
    </row>
    <row r="12" spans="1:31" ht="12" customHeight="1" x14ac:dyDescent="0.2">
      <c r="A12" s="24" t="s">
        <v>32</v>
      </c>
      <c r="B12" s="1" t="s">
        <v>15</v>
      </c>
      <c r="C12" s="9">
        <v>12</v>
      </c>
      <c r="D12" s="9">
        <v>7</v>
      </c>
      <c r="E12" s="9" t="s">
        <v>43</v>
      </c>
      <c r="F12" s="9">
        <v>5</v>
      </c>
      <c r="G12" t="s">
        <v>32</v>
      </c>
      <c r="H12" t="s">
        <v>32</v>
      </c>
    </row>
    <row r="13" spans="1:31" ht="12" customHeight="1" x14ac:dyDescent="0.2">
      <c r="A13" s="24" t="s">
        <v>32</v>
      </c>
      <c r="B13" s="1" t="s">
        <v>16</v>
      </c>
      <c r="C13" s="9">
        <v>9</v>
      </c>
      <c r="D13" s="9">
        <v>5</v>
      </c>
      <c r="E13" s="9" t="s">
        <v>43</v>
      </c>
      <c r="F13" s="9">
        <v>4</v>
      </c>
      <c r="G13" t="s">
        <v>32</v>
      </c>
      <c r="H13" t="s">
        <v>32</v>
      </c>
    </row>
    <row r="14" spans="1:31" ht="12" customHeight="1" x14ac:dyDescent="0.2">
      <c r="A14" s="24" t="s">
        <v>32</v>
      </c>
      <c r="B14" s="1" t="s">
        <v>17</v>
      </c>
      <c r="C14" s="9">
        <v>7</v>
      </c>
      <c r="D14" s="9" t="s">
        <v>43</v>
      </c>
      <c r="E14" s="9" t="s">
        <v>43</v>
      </c>
      <c r="F14" s="9">
        <v>7</v>
      </c>
      <c r="G14" t="s">
        <v>32</v>
      </c>
      <c r="H14" t="s">
        <v>32</v>
      </c>
    </row>
    <row r="15" spans="1:31" ht="12" customHeight="1" x14ac:dyDescent="0.2">
      <c r="A15" s="24" t="s">
        <v>32</v>
      </c>
      <c r="B15" s="1" t="s">
        <v>18</v>
      </c>
      <c r="C15" s="9">
        <v>7</v>
      </c>
      <c r="D15" s="9">
        <v>3</v>
      </c>
      <c r="E15" s="9" t="s">
        <v>43</v>
      </c>
      <c r="F15" s="9">
        <v>4</v>
      </c>
      <c r="G15" t="s">
        <v>32</v>
      </c>
      <c r="H15" t="s">
        <v>32</v>
      </c>
    </row>
    <row r="16" spans="1:31" ht="12" customHeight="1" x14ac:dyDescent="0.2">
      <c r="A16" s="24" t="s">
        <v>32</v>
      </c>
      <c r="B16" s="1" t="s">
        <v>19</v>
      </c>
      <c r="C16" s="9">
        <v>6</v>
      </c>
      <c r="D16" s="9">
        <v>2</v>
      </c>
      <c r="E16" s="9" t="s">
        <v>43</v>
      </c>
      <c r="F16" s="9">
        <v>4</v>
      </c>
      <c r="G16" t="s">
        <v>32</v>
      </c>
      <c r="H16" t="s">
        <v>32</v>
      </c>
    </row>
    <row r="17" spans="1:9" ht="12" customHeight="1" x14ac:dyDescent="0.2">
      <c r="A17" s="24" t="s">
        <v>32</v>
      </c>
      <c r="B17" s="1" t="s">
        <v>20</v>
      </c>
      <c r="C17" s="9">
        <v>2</v>
      </c>
      <c r="D17" s="9" t="s">
        <v>43</v>
      </c>
      <c r="E17" s="9" t="s">
        <v>43</v>
      </c>
      <c r="F17" s="9">
        <v>2</v>
      </c>
      <c r="G17" t="s">
        <v>32</v>
      </c>
      <c r="H17" t="s">
        <v>32</v>
      </c>
    </row>
    <row r="18" spans="1:9" ht="12" customHeight="1" x14ac:dyDescent="0.2">
      <c r="A18" s="24" t="s">
        <v>32</v>
      </c>
      <c r="B18" s="1" t="s">
        <v>21</v>
      </c>
      <c r="C18" s="9">
        <v>4</v>
      </c>
      <c r="D18" s="9" t="s">
        <v>43</v>
      </c>
      <c r="E18" s="9">
        <v>1</v>
      </c>
      <c r="F18" s="9">
        <v>3</v>
      </c>
      <c r="G18" t="s">
        <v>32</v>
      </c>
      <c r="H18" t="s">
        <v>32</v>
      </c>
    </row>
    <row r="19" spans="1:9" ht="12" customHeight="1" x14ac:dyDescent="0.2">
      <c r="A19" s="24" t="s">
        <v>32</v>
      </c>
      <c r="B19" s="1" t="s">
        <v>22</v>
      </c>
      <c r="C19" s="9">
        <v>1</v>
      </c>
      <c r="D19" s="9">
        <v>1</v>
      </c>
      <c r="E19" s="9" t="s">
        <v>43</v>
      </c>
      <c r="F19" s="9" t="s">
        <v>43</v>
      </c>
      <c r="G19" t="s">
        <v>32</v>
      </c>
      <c r="H19" t="s">
        <v>32</v>
      </c>
    </row>
    <row r="20" spans="1:9" ht="12" customHeight="1" x14ac:dyDescent="0.2">
      <c r="A20" s="24" t="s">
        <v>32</v>
      </c>
      <c r="B20" s="1" t="s">
        <v>23</v>
      </c>
      <c r="C20" s="9">
        <v>1</v>
      </c>
      <c r="D20" s="9">
        <v>1</v>
      </c>
      <c r="E20" s="9" t="s">
        <v>43</v>
      </c>
      <c r="F20" s="9" t="s">
        <v>43</v>
      </c>
      <c r="G20" t="s">
        <v>32</v>
      </c>
      <c r="H20" t="s">
        <v>32</v>
      </c>
    </row>
    <row r="21" spans="1:9" ht="12" customHeight="1" x14ac:dyDescent="0.2">
      <c r="A21" s="24" t="s">
        <v>32</v>
      </c>
      <c r="B21" s="1" t="s">
        <v>24</v>
      </c>
      <c r="C21" s="9">
        <v>3</v>
      </c>
      <c r="D21" s="9">
        <v>3</v>
      </c>
      <c r="E21" s="9" t="s">
        <v>43</v>
      </c>
      <c r="F21" s="9" t="s">
        <v>43</v>
      </c>
      <c r="G21" t="s">
        <v>32</v>
      </c>
      <c r="H21" t="s">
        <v>32</v>
      </c>
    </row>
    <row r="22" spans="1:9" ht="12" customHeight="1" x14ac:dyDescent="0.2">
      <c r="A22" s="24" t="s">
        <v>32</v>
      </c>
      <c r="B22" s="1" t="s">
        <v>25</v>
      </c>
      <c r="C22" s="9">
        <v>1</v>
      </c>
      <c r="D22" s="9">
        <v>1</v>
      </c>
      <c r="E22" s="9" t="s">
        <v>43</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44</v>
      </c>
      <c r="D26" s="3">
        <v>18</v>
      </c>
      <c r="E26" s="3">
        <v>1</v>
      </c>
      <c r="F26" s="3">
        <v>25</v>
      </c>
    </row>
    <row r="27" spans="1:9" ht="12" customHeight="1" x14ac:dyDescent="0.2">
      <c r="A27" s="24" t="s">
        <v>32</v>
      </c>
      <c r="B27" s="1" t="s">
        <v>9</v>
      </c>
      <c r="C27" s="9">
        <v>6</v>
      </c>
      <c r="D27" s="9">
        <v>2</v>
      </c>
      <c r="E27" s="9" t="s">
        <v>43</v>
      </c>
      <c r="F27" s="9">
        <v>4</v>
      </c>
      <c r="G27" t="s">
        <v>32</v>
      </c>
      <c r="H27" t="s">
        <v>32</v>
      </c>
    </row>
    <row r="28" spans="1:9" ht="12" customHeight="1" x14ac:dyDescent="0.2">
      <c r="A28" s="24" t="s">
        <v>32</v>
      </c>
      <c r="B28" s="1" t="s">
        <v>10</v>
      </c>
      <c r="C28" s="9">
        <v>2</v>
      </c>
      <c r="D28" s="9">
        <v>1</v>
      </c>
      <c r="E28" s="9" t="s">
        <v>43</v>
      </c>
      <c r="F28" s="9">
        <v>1</v>
      </c>
      <c r="G28" t="s">
        <v>32</v>
      </c>
      <c r="H28" t="s">
        <v>32</v>
      </c>
    </row>
    <row r="29" spans="1:9" ht="12" customHeight="1" x14ac:dyDescent="0.2">
      <c r="A29" s="24" t="s">
        <v>32</v>
      </c>
      <c r="B29" s="1" t="s">
        <v>11</v>
      </c>
      <c r="C29" s="9">
        <v>1</v>
      </c>
      <c r="D29" s="9">
        <v>1</v>
      </c>
      <c r="E29" s="9" t="s">
        <v>43</v>
      </c>
      <c r="F29" s="9" t="s">
        <v>43</v>
      </c>
      <c r="G29" t="s">
        <v>32</v>
      </c>
      <c r="H29" t="s">
        <v>32</v>
      </c>
    </row>
    <row r="30" spans="1:9" ht="12" customHeight="1" x14ac:dyDescent="0.2">
      <c r="A30" s="24" t="s">
        <v>32</v>
      </c>
      <c r="B30" s="1" t="s">
        <v>12</v>
      </c>
      <c r="C30" s="9">
        <v>1</v>
      </c>
      <c r="D30" s="9" t="s">
        <v>43</v>
      </c>
      <c r="E30" s="9" t="s">
        <v>43</v>
      </c>
      <c r="F30" s="9">
        <v>1</v>
      </c>
      <c r="G30" t="s">
        <v>32</v>
      </c>
      <c r="H30" t="s">
        <v>32</v>
      </c>
    </row>
    <row r="31" spans="1:9" ht="12" customHeight="1" x14ac:dyDescent="0.2">
      <c r="A31" s="24" t="s">
        <v>32</v>
      </c>
      <c r="B31" s="1" t="s">
        <v>13</v>
      </c>
      <c r="C31" s="9">
        <v>3</v>
      </c>
      <c r="D31" s="9">
        <v>1</v>
      </c>
      <c r="E31" s="9">
        <v>1</v>
      </c>
      <c r="F31" s="9">
        <v>1</v>
      </c>
      <c r="G31" t="s">
        <v>32</v>
      </c>
      <c r="H31" t="s">
        <v>32</v>
      </c>
    </row>
    <row r="32" spans="1:9" ht="12" customHeight="1" x14ac:dyDescent="0.2">
      <c r="A32" s="24" t="s">
        <v>32</v>
      </c>
      <c r="B32" s="1" t="s">
        <v>14</v>
      </c>
      <c r="C32" s="9">
        <v>6</v>
      </c>
      <c r="D32" s="9">
        <v>1</v>
      </c>
      <c r="E32" s="9" t="s">
        <v>43</v>
      </c>
      <c r="F32" s="9">
        <v>5</v>
      </c>
      <c r="G32" t="s">
        <v>32</v>
      </c>
      <c r="H32" t="s">
        <v>32</v>
      </c>
    </row>
    <row r="33" spans="1:9" ht="12" customHeight="1" x14ac:dyDescent="0.2">
      <c r="A33" s="24" t="s">
        <v>32</v>
      </c>
      <c r="B33" s="1" t="s">
        <v>15</v>
      </c>
      <c r="C33" s="9">
        <v>4</v>
      </c>
      <c r="D33" s="9">
        <v>3</v>
      </c>
      <c r="E33" s="9" t="s">
        <v>43</v>
      </c>
      <c r="F33" s="9">
        <v>1</v>
      </c>
      <c r="G33" t="s">
        <v>32</v>
      </c>
      <c r="H33" t="s">
        <v>32</v>
      </c>
    </row>
    <row r="34" spans="1:9" ht="12" customHeight="1" x14ac:dyDescent="0.2">
      <c r="A34" s="24" t="s">
        <v>32</v>
      </c>
      <c r="B34" s="1" t="s">
        <v>16</v>
      </c>
      <c r="C34" s="9">
        <v>6</v>
      </c>
      <c r="D34" s="9">
        <v>4</v>
      </c>
      <c r="E34" s="9" t="s">
        <v>43</v>
      </c>
      <c r="F34" s="9">
        <v>2</v>
      </c>
      <c r="G34" t="s">
        <v>32</v>
      </c>
      <c r="H34" t="s">
        <v>32</v>
      </c>
    </row>
    <row r="35" spans="1:9" ht="12" customHeight="1" x14ac:dyDescent="0.2">
      <c r="A35" s="24" t="s">
        <v>32</v>
      </c>
      <c r="B35" s="1" t="s">
        <v>17</v>
      </c>
      <c r="C35" s="9">
        <v>4</v>
      </c>
      <c r="D35" s="9" t="s">
        <v>43</v>
      </c>
      <c r="E35" s="9" t="s">
        <v>43</v>
      </c>
      <c r="F35" s="9">
        <v>4</v>
      </c>
      <c r="G35" t="s">
        <v>32</v>
      </c>
      <c r="H35" t="s">
        <v>32</v>
      </c>
    </row>
    <row r="36" spans="1:9" ht="12" customHeight="1" x14ac:dyDescent="0.2">
      <c r="A36" s="24" t="s">
        <v>32</v>
      </c>
      <c r="B36" s="1" t="s">
        <v>18</v>
      </c>
      <c r="C36" s="9">
        <v>3</v>
      </c>
      <c r="D36" s="9">
        <v>1</v>
      </c>
      <c r="E36" s="9" t="s">
        <v>43</v>
      </c>
      <c r="F36" s="9">
        <v>2</v>
      </c>
      <c r="G36" t="s">
        <v>32</v>
      </c>
      <c r="H36" t="s">
        <v>32</v>
      </c>
    </row>
    <row r="37" spans="1:9" ht="12" customHeight="1" x14ac:dyDescent="0.2">
      <c r="A37" s="24" t="s">
        <v>32</v>
      </c>
      <c r="B37" s="1" t="s">
        <v>19</v>
      </c>
      <c r="C37" s="9">
        <v>1</v>
      </c>
      <c r="D37" s="9" t="s">
        <v>43</v>
      </c>
      <c r="E37" s="9" t="s">
        <v>43</v>
      </c>
      <c r="F37" s="9">
        <v>1</v>
      </c>
      <c r="G37" t="s">
        <v>32</v>
      </c>
      <c r="H37" t="s">
        <v>32</v>
      </c>
    </row>
    <row r="38" spans="1:9" ht="12" customHeight="1" x14ac:dyDescent="0.2">
      <c r="A38" s="24" t="s">
        <v>32</v>
      </c>
      <c r="B38" s="1" t="s">
        <v>20</v>
      </c>
      <c r="C38" s="9">
        <v>1</v>
      </c>
      <c r="D38" s="9" t="s">
        <v>43</v>
      </c>
      <c r="E38" s="9" t="s">
        <v>43</v>
      </c>
      <c r="F38" s="9">
        <v>1</v>
      </c>
      <c r="G38" t="s">
        <v>32</v>
      </c>
      <c r="H38" t="s">
        <v>32</v>
      </c>
    </row>
    <row r="39" spans="1:9" ht="12" customHeight="1" x14ac:dyDescent="0.2">
      <c r="A39" s="24" t="s">
        <v>32</v>
      </c>
      <c r="B39" s="1" t="s">
        <v>21</v>
      </c>
      <c r="C39" s="9">
        <v>2</v>
      </c>
      <c r="D39" s="9" t="s">
        <v>43</v>
      </c>
      <c r="E39" s="9" t="s">
        <v>43</v>
      </c>
      <c r="F39" s="9">
        <v>2</v>
      </c>
      <c r="G39" t="s">
        <v>32</v>
      </c>
      <c r="H39" t="s">
        <v>32</v>
      </c>
    </row>
    <row r="40" spans="1:9" ht="12" customHeight="1" x14ac:dyDescent="0.2">
      <c r="A40" s="24" t="s">
        <v>32</v>
      </c>
      <c r="B40" s="1" t="s">
        <v>22</v>
      </c>
      <c r="C40" s="9" t="s">
        <v>43</v>
      </c>
      <c r="D40" s="9" t="s">
        <v>43</v>
      </c>
      <c r="E40" s="9" t="s">
        <v>43</v>
      </c>
      <c r="F40" s="9" t="s">
        <v>43</v>
      </c>
      <c r="G40" t="s">
        <v>32</v>
      </c>
      <c r="H40" t="s">
        <v>32</v>
      </c>
      <c r="I40" t="s">
        <v>32</v>
      </c>
    </row>
    <row r="41" spans="1:9" ht="12" customHeight="1" x14ac:dyDescent="0.2">
      <c r="A41" s="24" t="s">
        <v>32</v>
      </c>
      <c r="B41" s="1" t="s">
        <v>23</v>
      </c>
      <c r="C41" s="9" t="s">
        <v>43</v>
      </c>
      <c r="D41" s="9" t="s">
        <v>43</v>
      </c>
      <c r="E41" s="9" t="s">
        <v>43</v>
      </c>
      <c r="F41" s="9" t="s">
        <v>43</v>
      </c>
      <c r="G41" t="s">
        <v>32</v>
      </c>
      <c r="H41" t="s">
        <v>32</v>
      </c>
      <c r="I41" t="s">
        <v>32</v>
      </c>
    </row>
    <row r="42" spans="1:9" ht="12" customHeight="1" x14ac:dyDescent="0.2">
      <c r="A42" s="24" t="s">
        <v>32</v>
      </c>
      <c r="B42" s="1" t="s">
        <v>24</v>
      </c>
      <c r="C42" s="9">
        <v>2</v>
      </c>
      <c r="D42" s="9">
        <v>2</v>
      </c>
      <c r="E42" s="9" t="s">
        <v>43</v>
      </c>
      <c r="F42" s="9" t="s">
        <v>43</v>
      </c>
      <c r="G42" t="s">
        <v>32</v>
      </c>
      <c r="H42" t="s">
        <v>32</v>
      </c>
    </row>
    <row r="43" spans="1:9" ht="12" customHeight="1" x14ac:dyDescent="0.2">
      <c r="A43" s="24" t="s">
        <v>32</v>
      </c>
      <c r="B43" s="1" t="s">
        <v>25</v>
      </c>
      <c r="C43" s="9">
        <v>1</v>
      </c>
      <c r="D43" s="9">
        <v>1</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47</v>
      </c>
      <c r="D47" s="3">
        <v>21</v>
      </c>
      <c r="E47" s="3">
        <v>3</v>
      </c>
      <c r="F47" s="3">
        <v>23</v>
      </c>
    </row>
    <row r="48" spans="1:9" ht="12" customHeight="1" x14ac:dyDescent="0.2">
      <c r="A48" s="24" t="s">
        <v>32</v>
      </c>
      <c r="B48" s="1" t="s">
        <v>9</v>
      </c>
      <c r="C48" s="9">
        <v>4</v>
      </c>
      <c r="D48" s="9">
        <v>3</v>
      </c>
      <c r="E48" s="9" t="s">
        <v>43</v>
      </c>
      <c r="F48" s="9">
        <v>1</v>
      </c>
      <c r="G48" t="s">
        <v>32</v>
      </c>
      <c r="H48" t="s">
        <v>32</v>
      </c>
    </row>
    <row r="49" spans="1:9" ht="12" customHeight="1" x14ac:dyDescent="0.2">
      <c r="A49" s="24" t="s">
        <v>32</v>
      </c>
      <c r="B49" s="1" t="s">
        <v>10</v>
      </c>
      <c r="C49" s="9">
        <v>3</v>
      </c>
      <c r="D49" s="9">
        <v>1</v>
      </c>
      <c r="E49" s="9">
        <v>1</v>
      </c>
      <c r="F49" s="9">
        <v>1</v>
      </c>
      <c r="G49" t="s">
        <v>32</v>
      </c>
      <c r="H49" t="s">
        <v>32</v>
      </c>
    </row>
    <row r="50" spans="1:9" ht="12" customHeight="1" x14ac:dyDescent="0.2">
      <c r="A50" s="24" t="s">
        <v>32</v>
      </c>
      <c r="B50" s="1" t="s">
        <v>11</v>
      </c>
      <c r="C50" s="9">
        <v>6</v>
      </c>
      <c r="D50" s="9">
        <v>2</v>
      </c>
      <c r="E50" s="9">
        <v>1</v>
      </c>
      <c r="F50" s="9">
        <v>3</v>
      </c>
      <c r="G50" t="s">
        <v>32</v>
      </c>
      <c r="H50" t="s">
        <v>32</v>
      </c>
    </row>
    <row r="51" spans="1:9" ht="12" customHeight="1" x14ac:dyDescent="0.2">
      <c r="A51" s="24" t="s">
        <v>32</v>
      </c>
      <c r="B51" s="1" t="s">
        <v>12</v>
      </c>
      <c r="C51" s="9">
        <v>2</v>
      </c>
      <c r="D51" s="9">
        <v>2</v>
      </c>
      <c r="E51" s="9" t="s">
        <v>43</v>
      </c>
      <c r="F51" s="9" t="s">
        <v>43</v>
      </c>
      <c r="G51" t="s">
        <v>32</v>
      </c>
      <c r="H51" t="s">
        <v>32</v>
      </c>
    </row>
    <row r="52" spans="1:9" ht="12" customHeight="1" x14ac:dyDescent="0.2">
      <c r="A52" s="24" t="s">
        <v>32</v>
      </c>
      <c r="B52" s="1" t="s">
        <v>13</v>
      </c>
      <c r="C52" s="9">
        <v>2</v>
      </c>
      <c r="D52" s="9">
        <v>1</v>
      </c>
      <c r="E52" s="9" t="s">
        <v>43</v>
      </c>
      <c r="F52" s="9">
        <v>1</v>
      </c>
      <c r="G52" t="s">
        <v>32</v>
      </c>
      <c r="H52" t="s">
        <v>32</v>
      </c>
    </row>
    <row r="53" spans="1:9" ht="12" customHeight="1" x14ac:dyDescent="0.2">
      <c r="A53" s="24" t="s">
        <v>32</v>
      </c>
      <c r="B53" s="1" t="s">
        <v>14</v>
      </c>
      <c r="C53" s="9">
        <v>1</v>
      </c>
      <c r="D53" s="9" t="s">
        <v>43</v>
      </c>
      <c r="E53" s="9" t="s">
        <v>43</v>
      </c>
      <c r="F53" s="9">
        <v>1</v>
      </c>
      <c r="G53" t="s">
        <v>32</v>
      </c>
      <c r="H53" t="s">
        <v>32</v>
      </c>
    </row>
    <row r="54" spans="1:9" ht="12" customHeight="1" x14ac:dyDescent="0.2">
      <c r="A54" s="24" t="s">
        <v>32</v>
      </c>
      <c r="B54" s="1" t="s">
        <v>15</v>
      </c>
      <c r="C54" s="9">
        <v>8</v>
      </c>
      <c r="D54" s="9">
        <v>4</v>
      </c>
      <c r="E54" s="9" t="s">
        <v>43</v>
      </c>
      <c r="F54" s="9">
        <v>4</v>
      </c>
      <c r="G54" t="s">
        <v>32</v>
      </c>
      <c r="H54" t="s">
        <v>32</v>
      </c>
    </row>
    <row r="55" spans="1:9" ht="12" customHeight="1" x14ac:dyDescent="0.2">
      <c r="A55" s="24" t="s">
        <v>32</v>
      </c>
      <c r="B55" s="1" t="s">
        <v>16</v>
      </c>
      <c r="C55" s="9">
        <v>3</v>
      </c>
      <c r="D55" s="9">
        <v>1</v>
      </c>
      <c r="E55" s="9" t="s">
        <v>43</v>
      </c>
      <c r="F55" s="9">
        <v>2</v>
      </c>
      <c r="G55" t="s">
        <v>32</v>
      </c>
      <c r="H55" t="s">
        <v>32</v>
      </c>
    </row>
    <row r="56" spans="1:9" ht="12" customHeight="1" x14ac:dyDescent="0.2">
      <c r="A56" s="24" t="s">
        <v>32</v>
      </c>
      <c r="B56" s="1" t="s">
        <v>17</v>
      </c>
      <c r="C56" s="9">
        <v>3</v>
      </c>
      <c r="D56" s="9" t="s">
        <v>43</v>
      </c>
      <c r="E56" s="9" t="s">
        <v>43</v>
      </c>
      <c r="F56" s="9">
        <v>3</v>
      </c>
      <c r="G56" t="s">
        <v>32</v>
      </c>
      <c r="H56" t="s">
        <v>32</v>
      </c>
    </row>
    <row r="57" spans="1:9" ht="12" customHeight="1" x14ac:dyDescent="0.2">
      <c r="A57" s="24" t="s">
        <v>32</v>
      </c>
      <c r="B57" s="1" t="s">
        <v>18</v>
      </c>
      <c r="C57" s="9">
        <v>4</v>
      </c>
      <c r="D57" s="9">
        <v>2</v>
      </c>
      <c r="E57" s="9" t="s">
        <v>43</v>
      </c>
      <c r="F57" s="9">
        <v>2</v>
      </c>
      <c r="G57" t="s">
        <v>32</v>
      </c>
      <c r="H57" t="s">
        <v>32</v>
      </c>
    </row>
    <row r="58" spans="1:9" ht="12" customHeight="1" x14ac:dyDescent="0.2">
      <c r="A58" s="24" t="s">
        <v>32</v>
      </c>
      <c r="B58" s="1" t="s">
        <v>19</v>
      </c>
      <c r="C58" s="9">
        <v>5</v>
      </c>
      <c r="D58" s="9">
        <v>2</v>
      </c>
      <c r="E58" s="9" t="s">
        <v>43</v>
      </c>
      <c r="F58" s="9">
        <v>3</v>
      </c>
      <c r="G58" t="s">
        <v>32</v>
      </c>
      <c r="H58" t="s">
        <v>32</v>
      </c>
    </row>
    <row r="59" spans="1:9" ht="12" customHeight="1" x14ac:dyDescent="0.2">
      <c r="A59" s="24" t="s">
        <v>32</v>
      </c>
      <c r="B59" s="1" t="s">
        <v>20</v>
      </c>
      <c r="C59" s="9">
        <v>1</v>
      </c>
      <c r="D59" s="9" t="s">
        <v>43</v>
      </c>
      <c r="E59" s="9" t="s">
        <v>43</v>
      </c>
      <c r="F59" s="9">
        <v>1</v>
      </c>
      <c r="G59" t="s">
        <v>32</v>
      </c>
      <c r="H59" t="s">
        <v>32</v>
      </c>
    </row>
    <row r="60" spans="1:9" ht="12" customHeight="1" x14ac:dyDescent="0.2">
      <c r="A60" s="24" t="s">
        <v>32</v>
      </c>
      <c r="B60" s="1" t="s">
        <v>21</v>
      </c>
      <c r="C60" s="9">
        <v>2</v>
      </c>
      <c r="D60" s="9" t="s">
        <v>43</v>
      </c>
      <c r="E60" s="9">
        <v>1</v>
      </c>
      <c r="F60" s="9">
        <v>1</v>
      </c>
      <c r="G60" t="s">
        <v>32</v>
      </c>
      <c r="H60" t="s">
        <v>32</v>
      </c>
    </row>
    <row r="61" spans="1:9" ht="12" customHeight="1" x14ac:dyDescent="0.2">
      <c r="A61" s="24" t="s">
        <v>32</v>
      </c>
      <c r="B61" s="1" t="s">
        <v>22</v>
      </c>
      <c r="C61" s="9">
        <v>1</v>
      </c>
      <c r="D61" s="9">
        <v>1</v>
      </c>
      <c r="E61" s="9" t="s">
        <v>43</v>
      </c>
      <c r="F61" s="9" t="s">
        <v>43</v>
      </c>
      <c r="G61" t="s">
        <v>32</v>
      </c>
      <c r="H61" t="s">
        <v>32</v>
      </c>
    </row>
    <row r="62" spans="1:9" ht="12" customHeight="1" x14ac:dyDescent="0.2">
      <c r="A62" s="24" t="s">
        <v>32</v>
      </c>
      <c r="B62" s="1" t="s">
        <v>23</v>
      </c>
      <c r="C62" s="9">
        <v>1</v>
      </c>
      <c r="D62" s="9">
        <v>1</v>
      </c>
      <c r="E62" s="9" t="s">
        <v>43</v>
      </c>
      <c r="F62" s="9" t="s">
        <v>43</v>
      </c>
      <c r="G62" t="s">
        <v>32</v>
      </c>
      <c r="H62" t="s">
        <v>32</v>
      </c>
    </row>
    <row r="63" spans="1:9" ht="12" customHeight="1" x14ac:dyDescent="0.2">
      <c r="A63" s="24" t="s">
        <v>32</v>
      </c>
      <c r="B63" s="1" t="s">
        <v>24</v>
      </c>
      <c r="C63" s="9">
        <v>1</v>
      </c>
      <c r="D63" s="9">
        <v>1</v>
      </c>
      <c r="E63" s="9" t="s">
        <v>43</v>
      </c>
      <c r="F63" s="9" t="s">
        <v>43</v>
      </c>
      <c r="G63" t="s">
        <v>32</v>
      </c>
      <c r="H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1779</v>
      </c>
      <c r="D5" s="17">
        <v>995</v>
      </c>
      <c r="E5" s="17">
        <v>40</v>
      </c>
      <c r="F5" s="17">
        <v>744</v>
      </c>
    </row>
    <row r="6" spans="1:31" ht="12" customHeight="1" x14ac:dyDescent="0.2">
      <c r="A6" s="24" t="s">
        <v>32</v>
      </c>
      <c r="B6" s="1" t="s">
        <v>9</v>
      </c>
      <c r="C6" s="9">
        <v>54</v>
      </c>
      <c r="D6" s="9">
        <v>29</v>
      </c>
      <c r="E6" s="9">
        <v>2</v>
      </c>
      <c r="F6" s="9">
        <v>23</v>
      </c>
      <c r="G6" t="s">
        <v>32</v>
      </c>
      <c r="H6" t="s">
        <v>32</v>
      </c>
    </row>
    <row r="7" spans="1:31" ht="12" customHeight="1" x14ac:dyDescent="0.2">
      <c r="A7" s="24" t="s">
        <v>32</v>
      </c>
      <c r="B7" s="1" t="s">
        <v>10</v>
      </c>
      <c r="C7" s="9">
        <v>65</v>
      </c>
      <c r="D7" s="9">
        <v>33</v>
      </c>
      <c r="E7" s="9" t="s">
        <v>43</v>
      </c>
      <c r="F7" s="9">
        <v>32</v>
      </c>
      <c r="G7" t="s">
        <v>32</v>
      </c>
      <c r="H7" t="s">
        <v>32</v>
      </c>
    </row>
    <row r="8" spans="1:31" ht="12" customHeight="1" x14ac:dyDescent="0.2">
      <c r="A8" s="24" t="s">
        <v>32</v>
      </c>
      <c r="B8" s="1" t="s">
        <v>11</v>
      </c>
      <c r="C8" s="9">
        <v>84</v>
      </c>
      <c r="D8" s="9">
        <v>37</v>
      </c>
      <c r="E8" s="9">
        <v>2</v>
      </c>
      <c r="F8" s="9">
        <v>45</v>
      </c>
      <c r="G8" t="s">
        <v>32</v>
      </c>
      <c r="H8" t="s">
        <v>32</v>
      </c>
    </row>
    <row r="9" spans="1:31" ht="12" customHeight="1" x14ac:dyDescent="0.2">
      <c r="A9" s="24" t="s">
        <v>32</v>
      </c>
      <c r="B9" s="1" t="s">
        <v>12</v>
      </c>
      <c r="C9" s="9">
        <v>119</v>
      </c>
      <c r="D9" s="9">
        <v>57</v>
      </c>
      <c r="E9" s="9">
        <v>6</v>
      </c>
      <c r="F9" s="9">
        <v>56</v>
      </c>
      <c r="G9" t="s">
        <v>32</v>
      </c>
      <c r="H9" t="s">
        <v>32</v>
      </c>
    </row>
    <row r="10" spans="1:31" ht="12" customHeight="1" x14ac:dyDescent="0.2">
      <c r="A10" s="24" t="s">
        <v>32</v>
      </c>
      <c r="B10" s="1" t="s">
        <v>13</v>
      </c>
      <c r="C10" s="9">
        <v>82</v>
      </c>
      <c r="D10" s="9">
        <v>29</v>
      </c>
      <c r="E10" s="9">
        <v>2</v>
      </c>
      <c r="F10" s="9">
        <v>51</v>
      </c>
      <c r="G10" t="s">
        <v>32</v>
      </c>
      <c r="H10" t="s">
        <v>32</v>
      </c>
    </row>
    <row r="11" spans="1:31" ht="12" customHeight="1" x14ac:dyDescent="0.2">
      <c r="A11" s="24" t="s">
        <v>32</v>
      </c>
      <c r="B11" s="1" t="s">
        <v>14</v>
      </c>
      <c r="C11" s="9">
        <v>116</v>
      </c>
      <c r="D11" s="9">
        <v>39</v>
      </c>
      <c r="E11" s="9">
        <v>4</v>
      </c>
      <c r="F11" s="9">
        <v>73</v>
      </c>
      <c r="G11" t="s">
        <v>32</v>
      </c>
      <c r="H11" t="s">
        <v>32</v>
      </c>
    </row>
    <row r="12" spans="1:31" ht="12" customHeight="1" x14ac:dyDescent="0.2">
      <c r="A12" s="24" t="s">
        <v>32</v>
      </c>
      <c r="B12" s="1" t="s">
        <v>15</v>
      </c>
      <c r="C12" s="9">
        <v>150</v>
      </c>
      <c r="D12" s="9">
        <v>57</v>
      </c>
      <c r="E12" s="9">
        <v>5</v>
      </c>
      <c r="F12" s="9">
        <v>88</v>
      </c>
      <c r="G12" t="s">
        <v>32</v>
      </c>
      <c r="H12" t="s">
        <v>32</v>
      </c>
    </row>
    <row r="13" spans="1:31" ht="12" customHeight="1" x14ac:dyDescent="0.2">
      <c r="A13" s="24" t="s">
        <v>32</v>
      </c>
      <c r="B13" s="1" t="s">
        <v>16</v>
      </c>
      <c r="C13" s="9">
        <v>163</v>
      </c>
      <c r="D13" s="9">
        <v>67</v>
      </c>
      <c r="E13" s="9" t="s">
        <v>43</v>
      </c>
      <c r="F13" s="9">
        <v>96</v>
      </c>
      <c r="G13" t="s">
        <v>32</v>
      </c>
      <c r="H13" t="s">
        <v>32</v>
      </c>
    </row>
    <row r="14" spans="1:31" ht="12" customHeight="1" x14ac:dyDescent="0.2">
      <c r="A14" s="24" t="s">
        <v>32</v>
      </c>
      <c r="B14" s="1" t="s">
        <v>17</v>
      </c>
      <c r="C14" s="9">
        <v>140</v>
      </c>
      <c r="D14" s="9">
        <v>59</v>
      </c>
      <c r="E14" s="9">
        <v>4</v>
      </c>
      <c r="F14" s="9">
        <v>77</v>
      </c>
      <c r="G14" t="s">
        <v>32</v>
      </c>
      <c r="H14" t="s">
        <v>32</v>
      </c>
    </row>
    <row r="15" spans="1:31" ht="12" customHeight="1" x14ac:dyDescent="0.2">
      <c r="A15" s="24" t="s">
        <v>32</v>
      </c>
      <c r="B15" s="1" t="s">
        <v>18</v>
      </c>
      <c r="C15" s="9">
        <v>153</v>
      </c>
      <c r="D15" s="9">
        <v>75</v>
      </c>
      <c r="E15" s="9" t="s">
        <v>43</v>
      </c>
      <c r="F15" s="9">
        <v>78</v>
      </c>
      <c r="G15" t="s">
        <v>32</v>
      </c>
      <c r="H15" t="s">
        <v>32</v>
      </c>
    </row>
    <row r="16" spans="1:31" ht="12" customHeight="1" x14ac:dyDescent="0.2">
      <c r="A16" s="24" t="s">
        <v>32</v>
      </c>
      <c r="B16" s="1" t="s">
        <v>19</v>
      </c>
      <c r="C16" s="9">
        <v>131</v>
      </c>
      <c r="D16" s="9">
        <v>80</v>
      </c>
      <c r="E16" s="9">
        <v>2</v>
      </c>
      <c r="F16" s="9">
        <v>49</v>
      </c>
      <c r="G16" t="s">
        <v>32</v>
      </c>
      <c r="H16" t="s">
        <v>32</v>
      </c>
    </row>
    <row r="17" spans="1:9" ht="12" customHeight="1" x14ac:dyDescent="0.2">
      <c r="A17" s="24" t="s">
        <v>32</v>
      </c>
      <c r="B17" s="1" t="s">
        <v>20</v>
      </c>
      <c r="C17" s="9">
        <v>89</v>
      </c>
      <c r="D17" s="9">
        <v>54</v>
      </c>
      <c r="E17" s="9">
        <v>3</v>
      </c>
      <c r="F17" s="9">
        <v>32</v>
      </c>
      <c r="G17" t="s">
        <v>32</v>
      </c>
      <c r="H17" t="s">
        <v>32</v>
      </c>
    </row>
    <row r="18" spans="1:9" ht="12" customHeight="1" x14ac:dyDescent="0.2">
      <c r="A18" s="24" t="s">
        <v>32</v>
      </c>
      <c r="B18" s="1" t="s">
        <v>21</v>
      </c>
      <c r="C18" s="9">
        <v>57</v>
      </c>
      <c r="D18" s="9">
        <v>39</v>
      </c>
      <c r="E18" s="9">
        <v>4</v>
      </c>
      <c r="F18" s="9">
        <v>14</v>
      </c>
      <c r="G18" t="s">
        <v>32</v>
      </c>
      <c r="H18" t="s">
        <v>32</v>
      </c>
    </row>
    <row r="19" spans="1:9" ht="12" customHeight="1" x14ac:dyDescent="0.2">
      <c r="A19" s="24" t="s">
        <v>32</v>
      </c>
      <c r="B19" s="1" t="s">
        <v>22</v>
      </c>
      <c r="C19" s="9">
        <v>87</v>
      </c>
      <c r="D19" s="9">
        <v>74</v>
      </c>
      <c r="E19" s="9">
        <v>3</v>
      </c>
      <c r="F19" s="9">
        <v>10</v>
      </c>
      <c r="G19" t="s">
        <v>32</v>
      </c>
      <c r="H19" t="s">
        <v>32</v>
      </c>
    </row>
    <row r="20" spans="1:9" ht="12" customHeight="1" x14ac:dyDescent="0.2">
      <c r="A20" s="24" t="s">
        <v>32</v>
      </c>
      <c r="B20" s="1" t="s">
        <v>23</v>
      </c>
      <c r="C20" s="9">
        <v>93</v>
      </c>
      <c r="D20" s="9">
        <v>84</v>
      </c>
      <c r="E20" s="9">
        <v>1</v>
      </c>
      <c r="F20" s="9">
        <v>8</v>
      </c>
      <c r="G20" t="s">
        <v>32</v>
      </c>
      <c r="H20" t="s">
        <v>32</v>
      </c>
    </row>
    <row r="21" spans="1:9" ht="12" customHeight="1" x14ac:dyDescent="0.2">
      <c r="A21" s="24" t="s">
        <v>32</v>
      </c>
      <c r="B21" s="1" t="s">
        <v>24</v>
      </c>
      <c r="C21" s="9">
        <v>82</v>
      </c>
      <c r="D21" s="9">
        <v>78</v>
      </c>
      <c r="E21" s="9" t="s">
        <v>43</v>
      </c>
      <c r="F21" s="9">
        <v>4</v>
      </c>
      <c r="G21" t="s">
        <v>32</v>
      </c>
      <c r="H21" t="s">
        <v>32</v>
      </c>
    </row>
    <row r="22" spans="1:9" ht="12" customHeight="1" x14ac:dyDescent="0.2">
      <c r="A22" s="24" t="s">
        <v>32</v>
      </c>
      <c r="B22" s="1" t="s">
        <v>25</v>
      </c>
      <c r="C22" s="9">
        <v>66</v>
      </c>
      <c r="D22" s="9">
        <v>60</v>
      </c>
      <c r="E22" s="9">
        <v>1</v>
      </c>
      <c r="F22" s="9">
        <v>5</v>
      </c>
      <c r="G22" t="s">
        <v>32</v>
      </c>
      <c r="H22" t="s">
        <v>32</v>
      </c>
    </row>
    <row r="23" spans="1:9" ht="12" customHeight="1" x14ac:dyDescent="0.2">
      <c r="A23" s="24" t="s">
        <v>32</v>
      </c>
      <c r="B23" s="1" t="s">
        <v>26</v>
      </c>
      <c r="C23" s="9">
        <v>31</v>
      </c>
      <c r="D23" s="9">
        <v>27</v>
      </c>
      <c r="E23" s="9">
        <v>1</v>
      </c>
      <c r="F23" s="9">
        <v>3</v>
      </c>
      <c r="G23" t="s">
        <v>32</v>
      </c>
      <c r="H23" t="s">
        <v>32</v>
      </c>
    </row>
    <row r="24" spans="1:9" ht="12" customHeight="1" x14ac:dyDescent="0.25">
      <c r="A24" s="24" t="s">
        <v>32</v>
      </c>
      <c r="B24" s="1" t="s">
        <v>27</v>
      </c>
      <c r="C24" s="9">
        <v>17</v>
      </c>
      <c r="D24" s="9">
        <v>17</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941</v>
      </c>
      <c r="D26" s="3">
        <v>547</v>
      </c>
      <c r="E26" s="3">
        <v>22</v>
      </c>
      <c r="F26" s="3">
        <v>372</v>
      </c>
    </row>
    <row r="27" spans="1:9" ht="12" customHeight="1" x14ac:dyDescent="0.2">
      <c r="A27" s="24" t="s">
        <v>32</v>
      </c>
      <c r="B27" s="1" t="s">
        <v>9</v>
      </c>
      <c r="C27" s="9">
        <v>30</v>
      </c>
      <c r="D27" s="9">
        <v>15</v>
      </c>
      <c r="E27" s="9">
        <v>2</v>
      </c>
      <c r="F27" s="9">
        <v>13</v>
      </c>
      <c r="G27" t="s">
        <v>32</v>
      </c>
      <c r="H27" t="s">
        <v>32</v>
      </c>
    </row>
    <row r="28" spans="1:9" ht="12" customHeight="1" x14ac:dyDescent="0.2">
      <c r="A28" s="24" t="s">
        <v>32</v>
      </c>
      <c r="B28" s="1" t="s">
        <v>10</v>
      </c>
      <c r="C28" s="9">
        <v>36</v>
      </c>
      <c r="D28" s="9">
        <v>19</v>
      </c>
      <c r="E28" s="9" t="s">
        <v>43</v>
      </c>
      <c r="F28" s="9">
        <v>17</v>
      </c>
      <c r="G28" t="s">
        <v>32</v>
      </c>
      <c r="H28" t="s">
        <v>32</v>
      </c>
    </row>
    <row r="29" spans="1:9" ht="12" customHeight="1" x14ac:dyDescent="0.2">
      <c r="A29" s="24" t="s">
        <v>32</v>
      </c>
      <c r="B29" s="1" t="s">
        <v>11</v>
      </c>
      <c r="C29" s="9">
        <v>34</v>
      </c>
      <c r="D29" s="9">
        <v>13</v>
      </c>
      <c r="E29" s="9">
        <v>2</v>
      </c>
      <c r="F29" s="9">
        <v>19</v>
      </c>
      <c r="G29" t="s">
        <v>32</v>
      </c>
      <c r="H29" t="s">
        <v>32</v>
      </c>
    </row>
    <row r="30" spans="1:9" ht="12" customHeight="1" x14ac:dyDescent="0.2">
      <c r="A30" s="24" t="s">
        <v>32</v>
      </c>
      <c r="B30" s="1" t="s">
        <v>12</v>
      </c>
      <c r="C30" s="9">
        <v>59</v>
      </c>
      <c r="D30" s="9">
        <v>29</v>
      </c>
      <c r="E30" s="9">
        <v>2</v>
      </c>
      <c r="F30" s="9">
        <v>28</v>
      </c>
      <c r="G30" t="s">
        <v>32</v>
      </c>
      <c r="H30" t="s">
        <v>32</v>
      </c>
    </row>
    <row r="31" spans="1:9" ht="12" customHeight="1" x14ac:dyDescent="0.2">
      <c r="A31" s="24" t="s">
        <v>32</v>
      </c>
      <c r="B31" s="1" t="s">
        <v>13</v>
      </c>
      <c r="C31" s="9">
        <v>45</v>
      </c>
      <c r="D31" s="9">
        <v>17</v>
      </c>
      <c r="E31" s="9">
        <v>1</v>
      </c>
      <c r="F31" s="9">
        <v>27</v>
      </c>
      <c r="G31" t="s">
        <v>32</v>
      </c>
      <c r="H31" t="s">
        <v>32</v>
      </c>
    </row>
    <row r="32" spans="1:9" ht="12" customHeight="1" x14ac:dyDescent="0.2">
      <c r="A32" s="24" t="s">
        <v>32</v>
      </c>
      <c r="B32" s="1" t="s">
        <v>14</v>
      </c>
      <c r="C32" s="9">
        <v>65</v>
      </c>
      <c r="D32" s="9">
        <v>25</v>
      </c>
      <c r="E32" s="9">
        <v>2</v>
      </c>
      <c r="F32" s="9">
        <v>38</v>
      </c>
      <c r="G32" t="s">
        <v>32</v>
      </c>
      <c r="H32" t="s">
        <v>32</v>
      </c>
    </row>
    <row r="33" spans="1:9" ht="12" customHeight="1" x14ac:dyDescent="0.2">
      <c r="A33" s="24" t="s">
        <v>32</v>
      </c>
      <c r="B33" s="1" t="s">
        <v>15</v>
      </c>
      <c r="C33" s="9">
        <v>76</v>
      </c>
      <c r="D33" s="9">
        <v>32</v>
      </c>
      <c r="E33" s="9">
        <v>3</v>
      </c>
      <c r="F33" s="9">
        <v>41</v>
      </c>
      <c r="G33" t="s">
        <v>32</v>
      </c>
      <c r="H33" t="s">
        <v>32</v>
      </c>
    </row>
    <row r="34" spans="1:9" ht="12" customHeight="1" x14ac:dyDescent="0.2">
      <c r="A34" s="24" t="s">
        <v>32</v>
      </c>
      <c r="B34" s="1" t="s">
        <v>16</v>
      </c>
      <c r="C34" s="9">
        <v>88</v>
      </c>
      <c r="D34" s="9">
        <v>38</v>
      </c>
      <c r="E34" s="9" t="s">
        <v>43</v>
      </c>
      <c r="F34" s="9">
        <v>50</v>
      </c>
      <c r="G34" t="s">
        <v>32</v>
      </c>
      <c r="H34" t="s">
        <v>32</v>
      </c>
    </row>
    <row r="35" spans="1:9" ht="12" customHeight="1" x14ac:dyDescent="0.2">
      <c r="A35" s="24" t="s">
        <v>32</v>
      </c>
      <c r="B35" s="1" t="s">
        <v>17</v>
      </c>
      <c r="C35" s="9">
        <v>82</v>
      </c>
      <c r="D35" s="9">
        <v>39</v>
      </c>
      <c r="E35" s="9">
        <v>3</v>
      </c>
      <c r="F35" s="9">
        <v>40</v>
      </c>
      <c r="G35" t="s">
        <v>32</v>
      </c>
      <c r="H35" t="s">
        <v>32</v>
      </c>
    </row>
    <row r="36" spans="1:9" ht="12" customHeight="1" x14ac:dyDescent="0.2">
      <c r="A36" s="24" t="s">
        <v>32</v>
      </c>
      <c r="B36" s="1" t="s">
        <v>18</v>
      </c>
      <c r="C36" s="9">
        <v>80</v>
      </c>
      <c r="D36" s="9">
        <v>44</v>
      </c>
      <c r="E36" s="9" t="s">
        <v>43</v>
      </c>
      <c r="F36" s="9">
        <v>36</v>
      </c>
      <c r="G36" t="s">
        <v>32</v>
      </c>
      <c r="H36" t="s">
        <v>32</v>
      </c>
    </row>
    <row r="37" spans="1:9" ht="12" customHeight="1" x14ac:dyDescent="0.2">
      <c r="A37" s="24" t="s">
        <v>32</v>
      </c>
      <c r="B37" s="1" t="s">
        <v>19</v>
      </c>
      <c r="C37" s="9">
        <v>70</v>
      </c>
      <c r="D37" s="9">
        <v>45</v>
      </c>
      <c r="E37" s="9" t="s">
        <v>43</v>
      </c>
      <c r="F37" s="9">
        <v>25</v>
      </c>
      <c r="G37" t="s">
        <v>32</v>
      </c>
      <c r="H37" t="s">
        <v>32</v>
      </c>
    </row>
    <row r="38" spans="1:9" ht="12" customHeight="1" x14ac:dyDescent="0.2">
      <c r="A38" s="24" t="s">
        <v>32</v>
      </c>
      <c r="B38" s="1" t="s">
        <v>20</v>
      </c>
      <c r="C38" s="9">
        <v>49</v>
      </c>
      <c r="D38" s="9">
        <v>29</v>
      </c>
      <c r="E38" s="9">
        <v>2</v>
      </c>
      <c r="F38" s="9">
        <v>18</v>
      </c>
      <c r="G38" t="s">
        <v>32</v>
      </c>
      <c r="H38" t="s">
        <v>32</v>
      </c>
    </row>
    <row r="39" spans="1:9" ht="12" customHeight="1" x14ac:dyDescent="0.2">
      <c r="A39" s="24" t="s">
        <v>32</v>
      </c>
      <c r="B39" s="1" t="s">
        <v>21</v>
      </c>
      <c r="C39" s="9">
        <v>32</v>
      </c>
      <c r="D39" s="9">
        <v>24</v>
      </c>
      <c r="E39" s="9">
        <v>2</v>
      </c>
      <c r="F39" s="9">
        <v>6</v>
      </c>
      <c r="G39" t="s">
        <v>32</v>
      </c>
      <c r="H39" t="s">
        <v>32</v>
      </c>
    </row>
    <row r="40" spans="1:9" ht="12" customHeight="1" x14ac:dyDescent="0.2">
      <c r="A40" s="24" t="s">
        <v>32</v>
      </c>
      <c r="B40" s="1" t="s">
        <v>22</v>
      </c>
      <c r="C40" s="9">
        <v>34</v>
      </c>
      <c r="D40" s="9">
        <v>29</v>
      </c>
      <c r="E40" s="9">
        <v>2</v>
      </c>
      <c r="F40" s="9">
        <v>3</v>
      </c>
      <c r="G40" t="s">
        <v>32</v>
      </c>
      <c r="H40" t="s">
        <v>32</v>
      </c>
    </row>
    <row r="41" spans="1:9" ht="12" customHeight="1" x14ac:dyDescent="0.2">
      <c r="A41" s="24" t="s">
        <v>32</v>
      </c>
      <c r="B41" s="1" t="s">
        <v>23</v>
      </c>
      <c r="C41" s="9">
        <v>53</v>
      </c>
      <c r="D41" s="9">
        <v>48</v>
      </c>
      <c r="E41" s="9" t="s">
        <v>43</v>
      </c>
      <c r="F41" s="9">
        <v>5</v>
      </c>
      <c r="G41" t="s">
        <v>32</v>
      </c>
      <c r="H41" t="s">
        <v>32</v>
      </c>
    </row>
    <row r="42" spans="1:9" ht="12" customHeight="1" x14ac:dyDescent="0.2">
      <c r="A42" s="24" t="s">
        <v>32</v>
      </c>
      <c r="B42" s="1" t="s">
        <v>24</v>
      </c>
      <c r="C42" s="9">
        <v>49</v>
      </c>
      <c r="D42" s="9">
        <v>48</v>
      </c>
      <c r="E42" s="9" t="s">
        <v>43</v>
      </c>
      <c r="F42" s="9">
        <v>1</v>
      </c>
      <c r="G42" t="s">
        <v>32</v>
      </c>
      <c r="H42" t="s">
        <v>32</v>
      </c>
    </row>
    <row r="43" spans="1:9" ht="12" customHeight="1" x14ac:dyDescent="0.2">
      <c r="A43" s="24" t="s">
        <v>32</v>
      </c>
      <c r="B43" s="1" t="s">
        <v>25</v>
      </c>
      <c r="C43" s="9">
        <v>30</v>
      </c>
      <c r="D43" s="9">
        <v>26</v>
      </c>
      <c r="E43" s="9">
        <v>1</v>
      </c>
      <c r="F43" s="9">
        <v>3</v>
      </c>
      <c r="G43" t="s">
        <v>32</v>
      </c>
      <c r="H43" t="s">
        <v>32</v>
      </c>
    </row>
    <row r="44" spans="1:9" ht="12" customHeight="1" x14ac:dyDescent="0.2">
      <c r="A44" s="24" t="s">
        <v>32</v>
      </c>
      <c r="B44" s="1" t="s">
        <v>26</v>
      </c>
      <c r="C44" s="9">
        <v>19</v>
      </c>
      <c r="D44" s="9">
        <v>17</v>
      </c>
      <c r="E44" s="9" t="s">
        <v>43</v>
      </c>
      <c r="F44" s="9">
        <v>2</v>
      </c>
      <c r="G44" t="s">
        <v>32</v>
      </c>
      <c r="H44" t="s">
        <v>32</v>
      </c>
    </row>
    <row r="45" spans="1:9" ht="12" customHeight="1" x14ac:dyDescent="0.2">
      <c r="A45" s="24" t="s">
        <v>32</v>
      </c>
      <c r="B45" s="1" t="s">
        <v>27</v>
      </c>
      <c r="C45" s="9">
        <v>10</v>
      </c>
      <c r="D45" s="9">
        <v>10</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838</v>
      </c>
      <c r="D47" s="3">
        <v>448</v>
      </c>
      <c r="E47" s="3">
        <v>18</v>
      </c>
      <c r="F47" s="3">
        <v>372</v>
      </c>
    </row>
    <row r="48" spans="1:9" ht="12" customHeight="1" x14ac:dyDescent="0.2">
      <c r="A48" s="24" t="s">
        <v>32</v>
      </c>
      <c r="B48" s="1" t="s">
        <v>9</v>
      </c>
      <c r="C48" s="9">
        <v>24</v>
      </c>
      <c r="D48" s="9">
        <v>14</v>
      </c>
      <c r="E48" s="9" t="s">
        <v>43</v>
      </c>
      <c r="F48" s="9">
        <v>10</v>
      </c>
      <c r="G48" t="s">
        <v>32</v>
      </c>
      <c r="H48" t="s">
        <v>32</v>
      </c>
    </row>
    <row r="49" spans="1:8" ht="12" customHeight="1" x14ac:dyDescent="0.2">
      <c r="A49" s="24" t="s">
        <v>32</v>
      </c>
      <c r="B49" s="1" t="s">
        <v>10</v>
      </c>
      <c r="C49" s="9">
        <v>29</v>
      </c>
      <c r="D49" s="9">
        <v>14</v>
      </c>
      <c r="E49" s="9" t="s">
        <v>43</v>
      </c>
      <c r="F49" s="9">
        <v>15</v>
      </c>
      <c r="G49" t="s">
        <v>32</v>
      </c>
      <c r="H49" t="s">
        <v>32</v>
      </c>
    </row>
    <row r="50" spans="1:8" ht="12" customHeight="1" x14ac:dyDescent="0.2">
      <c r="A50" s="24" t="s">
        <v>32</v>
      </c>
      <c r="B50" s="1" t="s">
        <v>11</v>
      </c>
      <c r="C50" s="9">
        <v>50</v>
      </c>
      <c r="D50" s="9">
        <v>24</v>
      </c>
      <c r="E50" s="9" t="s">
        <v>43</v>
      </c>
      <c r="F50" s="9">
        <v>26</v>
      </c>
      <c r="G50" t="s">
        <v>32</v>
      </c>
      <c r="H50" t="s">
        <v>32</v>
      </c>
    </row>
    <row r="51" spans="1:8" ht="12" customHeight="1" x14ac:dyDescent="0.2">
      <c r="A51" s="24" t="s">
        <v>32</v>
      </c>
      <c r="B51" s="1" t="s">
        <v>12</v>
      </c>
      <c r="C51" s="9">
        <v>60</v>
      </c>
      <c r="D51" s="9">
        <v>28</v>
      </c>
      <c r="E51" s="9">
        <v>4</v>
      </c>
      <c r="F51" s="9">
        <v>28</v>
      </c>
      <c r="G51" t="s">
        <v>32</v>
      </c>
      <c r="H51" t="s">
        <v>32</v>
      </c>
    </row>
    <row r="52" spans="1:8" ht="12" customHeight="1" x14ac:dyDescent="0.2">
      <c r="A52" s="24" t="s">
        <v>32</v>
      </c>
      <c r="B52" s="1" t="s">
        <v>13</v>
      </c>
      <c r="C52" s="9">
        <v>37</v>
      </c>
      <c r="D52" s="9">
        <v>12</v>
      </c>
      <c r="E52" s="9">
        <v>1</v>
      </c>
      <c r="F52" s="9">
        <v>24</v>
      </c>
      <c r="G52" t="s">
        <v>32</v>
      </c>
      <c r="H52" t="s">
        <v>32</v>
      </c>
    </row>
    <row r="53" spans="1:8" ht="12" customHeight="1" x14ac:dyDescent="0.2">
      <c r="A53" s="24" t="s">
        <v>32</v>
      </c>
      <c r="B53" s="1" t="s">
        <v>14</v>
      </c>
      <c r="C53" s="9">
        <v>51</v>
      </c>
      <c r="D53" s="9">
        <v>14</v>
      </c>
      <c r="E53" s="9">
        <v>2</v>
      </c>
      <c r="F53" s="9">
        <v>35</v>
      </c>
      <c r="G53" t="s">
        <v>32</v>
      </c>
      <c r="H53" t="s">
        <v>32</v>
      </c>
    </row>
    <row r="54" spans="1:8" ht="12" customHeight="1" x14ac:dyDescent="0.2">
      <c r="A54" s="24" t="s">
        <v>32</v>
      </c>
      <c r="B54" s="1" t="s">
        <v>15</v>
      </c>
      <c r="C54" s="9">
        <v>74</v>
      </c>
      <c r="D54" s="9">
        <v>25</v>
      </c>
      <c r="E54" s="9">
        <v>2</v>
      </c>
      <c r="F54" s="9">
        <v>47</v>
      </c>
      <c r="G54" t="s">
        <v>32</v>
      </c>
      <c r="H54" t="s">
        <v>32</v>
      </c>
    </row>
    <row r="55" spans="1:8" ht="12" customHeight="1" x14ac:dyDescent="0.2">
      <c r="A55" s="24" t="s">
        <v>32</v>
      </c>
      <c r="B55" s="1" t="s">
        <v>16</v>
      </c>
      <c r="C55" s="9">
        <v>75</v>
      </c>
      <c r="D55" s="9">
        <v>29</v>
      </c>
      <c r="E55" s="9" t="s">
        <v>43</v>
      </c>
      <c r="F55" s="9">
        <v>46</v>
      </c>
      <c r="G55" t="s">
        <v>32</v>
      </c>
      <c r="H55" t="s">
        <v>32</v>
      </c>
    </row>
    <row r="56" spans="1:8" ht="12" customHeight="1" x14ac:dyDescent="0.2">
      <c r="A56" s="24" t="s">
        <v>32</v>
      </c>
      <c r="B56" s="1" t="s">
        <v>17</v>
      </c>
      <c r="C56" s="9">
        <v>58</v>
      </c>
      <c r="D56" s="9">
        <v>20</v>
      </c>
      <c r="E56" s="9">
        <v>1</v>
      </c>
      <c r="F56" s="9">
        <v>37</v>
      </c>
      <c r="G56" t="s">
        <v>32</v>
      </c>
      <c r="H56" t="s">
        <v>32</v>
      </c>
    </row>
    <row r="57" spans="1:8" ht="12" customHeight="1" x14ac:dyDescent="0.2">
      <c r="A57" s="24" t="s">
        <v>32</v>
      </c>
      <c r="B57" s="1" t="s">
        <v>18</v>
      </c>
      <c r="C57" s="9">
        <v>73</v>
      </c>
      <c r="D57" s="9">
        <v>31</v>
      </c>
      <c r="E57" s="9" t="s">
        <v>43</v>
      </c>
      <c r="F57" s="9">
        <v>42</v>
      </c>
      <c r="G57" t="s">
        <v>32</v>
      </c>
      <c r="H57" t="s">
        <v>32</v>
      </c>
    </row>
    <row r="58" spans="1:8" ht="12" customHeight="1" x14ac:dyDescent="0.2">
      <c r="A58" s="24" t="s">
        <v>32</v>
      </c>
      <c r="B58" s="1" t="s">
        <v>19</v>
      </c>
      <c r="C58" s="9">
        <v>61</v>
      </c>
      <c r="D58" s="9">
        <v>35</v>
      </c>
      <c r="E58" s="9">
        <v>2</v>
      </c>
      <c r="F58" s="9">
        <v>24</v>
      </c>
      <c r="G58" t="s">
        <v>32</v>
      </c>
      <c r="H58" t="s">
        <v>32</v>
      </c>
    </row>
    <row r="59" spans="1:8" ht="12" customHeight="1" x14ac:dyDescent="0.2">
      <c r="A59" s="24" t="s">
        <v>32</v>
      </c>
      <c r="B59" s="1" t="s">
        <v>20</v>
      </c>
      <c r="C59" s="9">
        <v>40</v>
      </c>
      <c r="D59" s="9">
        <v>25</v>
      </c>
      <c r="E59" s="9">
        <v>1</v>
      </c>
      <c r="F59" s="9">
        <v>14</v>
      </c>
      <c r="G59" t="s">
        <v>32</v>
      </c>
      <c r="H59" t="s">
        <v>32</v>
      </c>
    </row>
    <row r="60" spans="1:8" ht="12" customHeight="1" x14ac:dyDescent="0.2">
      <c r="A60" s="24" t="s">
        <v>32</v>
      </c>
      <c r="B60" s="1" t="s">
        <v>21</v>
      </c>
      <c r="C60" s="9">
        <v>25</v>
      </c>
      <c r="D60" s="9">
        <v>15</v>
      </c>
      <c r="E60" s="9">
        <v>2</v>
      </c>
      <c r="F60" s="9">
        <v>8</v>
      </c>
      <c r="G60" t="s">
        <v>32</v>
      </c>
      <c r="H60" t="s">
        <v>32</v>
      </c>
    </row>
    <row r="61" spans="1:8" ht="12" customHeight="1" x14ac:dyDescent="0.2">
      <c r="A61" s="24" t="s">
        <v>32</v>
      </c>
      <c r="B61" s="1" t="s">
        <v>22</v>
      </c>
      <c r="C61" s="9">
        <v>53</v>
      </c>
      <c r="D61" s="9">
        <v>45</v>
      </c>
      <c r="E61" s="9">
        <v>1</v>
      </c>
      <c r="F61" s="9">
        <v>7</v>
      </c>
      <c r="G61" t="s">
        <v>32</v>
      </c>
      <c r="H61" t="s">
        <v>32</v>
      </c>
    </row>
    <row r="62" spans="1:8" ht="12" customHeight="1" x14ac:dyDescent="0.2">
      <c r="A62" s="24" t="s">
        <v>32</v>
      </c>
      <c r="B62" s="1" t="s">
        <v>23</v>
      </c>
      <c r="C62" s="9">
        <v>40</v>
      </c>
      <c r="D62" s="9">
        <v>36</v>
      </c>
      <c r="E62" s="9">
        <v>1</v>
      </c>
      <c r="F62" s="9">
        <v>3</v>
      </c>
      <c r="G62" t="s">
        <v>32</v>
      </c>
      <c r="H62" t="s">
        <v>32</v>
      </c>
    </row>
    <row r="63" spans="1:8" ht="12" customHeight="1" x14ac:dyDescent="0.2">
      <c r="A63" s="24" t="s">
        <v>32</v>
      </c>
      <c r="B63" s="1" t="s">
        <v>24</v>
      </c>
      <c r="C63" s="9">
        <v>33</v>
      </c>
      <c r="D63" s="9">
        <v>30</v>
      </c>
      <c r="E63" s="9" t="s">
        <v>43</v>
      </c>
      <c r="F63" s="9">
        <v>3</v>
      </c>
      <c r="G63" t="s">
        <v>32</v>
      </c>
      <c r="H63" t="s">
        <v>32</v>
      </c>
    </row>
    <row r="64" spans="1:8" ht="12" customHeight="1" x14ac:dyDescent="0.2">
      <c r="A64" s="24" t="s">
        <v>32</v>
      </c>
      <c r="B64" s="1" t="s">
        <v>25</v>
      </c>
      <c r="C64" s="9">
        <v>36</v>
      </c>
      <c r="D64" s="9">
        <v>34</v>
      </c>
      <c r="E64" s="9" t="s">
        <v>43</v>
      </c>
      <c r="F64" s="9">
        <v>2</v>
      </c>
      <c r="G64" t="s">
        <v>32</v>
      </c>
      <c r="H64" t="s">
        <v>32</v>
      </c>
    </row>
    <row r="65" spans="1:31" ht="12" customHeight="1" x14ac:dyDescent="0.2">
      <c r="A65" s="24" t="s">
        <v>32</v>
      </c>
      <c r="B65" s="1" t="s">
        <v>26</v>
      </c>
      <c r="C65" s="9">
        <v>12</v>
      </c>
      <c r="D65" s="9">
        <v>10</v>
      </c>
      <c r="E65" s="9">
        <v>1</v>
      </c>
      <c r="F65" s="9">
        <v>1</v>
      </c>
      <c r="G65" t="s">
        <v>32</v>
      </c>
      <c r="H65" t="s">
        <v>32</v>
      </c>
    </row>
    <row r="66" spans="1:31" ht="12" customHeight="1" x14ac:dyDescent="0.2">
      <c r="A66" s="24" t="s">
        <v>32</v>
      </c>
      <c r="B66" s="1" t="s">
        <v>27</v>
      </c>
      <c r="C66" s="9">
        <v>7</v>
      </c>
      <c r="D66" s="9">
        <v>7</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139</v>
      </c>
      <c r="D5" s="17">
        <v>66</v>
      </c>
      <c r="E5" s="17">
        <v>2</v>
      </c>
      <c r="F5" s="17">
        <v>71</v>
      </c>
    </row>
    <row r="6" spans="1:31" ht="12" customHeight="1" x14ac:dyDescent="0.2">
      <c r="A6" s="24" t="s">
        <v>32</v>
      </c>
      <c r="B6" s="1" t="s">
        <v>9</v>
      </c>
      <c r="C6" s="9">
        <v>5</v>
      </c>
      <c r="D6" s="9">
        <v>3</v>
      </c>
      <c r="E6" s="9">
        <v>1</v>
      </c>
      <c r="F6" s="9">
        <v>1</v>
      </c>
      <c r="G6" t="s">
        <v>32</v>
      </c>
      <c r="H6" t="s">
        <v>32</v>
      </c>
    </row>
    <row r="7" spans="1:31" ht="12" customHeight="1" x14ac:dyDescent="0.2">
      <c r="A7" s="24" t="s">
        <v>32</v>
      </c>
      <c r="B7" s="1" t="s">
        <v>10</v>
      </c>
      <c r="C7" s="9">
        <v>6</v>
      </c>
      <c r="D7" s="9">
        <v>2</v>
      </c>
      <c r="E7" s="9" t="s">
        <v>43</v>
      </c>
      <c r="F7" s="9">
        <v>4</v>
      </c>
      <c r="G7" t="s">
        <v>32</v>
      </c>
      <c r="H7" t="s">
        <v>32</v>
      </c>
    </row>
    <row r="8" spans="1:31" ht="12" customHeight="1" x14ac:dyDescent="0.2">
      <c r="A8" s="24" t="s">
        <v>32</v>
      </c>
      <c r="B8" s="1" t="s">
        <v>11</v>
      </c>
      <c r="C8" s="9">
        <v>2</v>
      </c>
      <c r="D8" s="9" t="s">
        <v>43</v>
      </c>
      <c r="E8" s="9" t="s">
        <v>43</v>
      </c>
      <c r="F8" s="9">
        <v>2</v>
      </c>
      <c r="G8" t="s">
        <v>32</v>
      </c>
      <c r="H8" t="s">
        <v>32</v>
      </c>
    </row>
    <row r="9" spans="1:31" ht="12" customHeight="1" x14ac:dyDescent="0.2">
      <c r="A9" s="24" t="s">
        <v>32</v>
      </c>
      <c r="B9" s="1" t="s">
        <v>12</v>
      </c>
      <c r="C9" s="9">
        <v>8</v>
      </c>
      <c r="D9" s="9">
        <v>3</v>
      </c>
      <c r="E9" s="9" t="s">
        <v>43</v>
      </c>
      <c r="F9" s="9">
        <v>5</v>
      </c>
      <c r="G9" t="s">
        <v>32</v>
      </c>
      <c r="H9" t="s">
        <v>32</v>
      </c>
    </row>
    <row r="10" spans="1:31" ht="12" customHeight="1" x14ac:dyDescent="0.2">
      <c r="A10" s="24" t="s">
        <v>32</v>
      </c>
      <c r="B10" s="1" t="s">
        <v>13</v>
      </c>
      <c r="C10" s="9">
        <v>5</v>
      </c>
      <c r="D10" s="9">
        <v>1</v>
      </c>
      <c r="E10" s="9" t="s">
        <v>43</v>
      </c>
      <c r="F10" s="9">
        <v>4</v>
      </c>
      <c r="G10" t="s">
        <v>32</v>
      </c>
      <c r="H10" t="s">
        <v>32</v>
      </c>
    </row>
    <row r="11" spans="1:31" ht="12" customHeight="1" x14ac:dyDescent="0.2">
      <c r="A11" s="24" t="s">
        <v>32</v>
      </c>
      <c r="B11" s="1" t="s">
        <v>14</v>
      </c>
      <c r="C11" s="9">
        <v>14</v>
      </c>
      <c r="D11" s="9">
        <v>6</v>
      </c>
      <c r="E11" s="9" t="s">
        <v>43</v>
      </c>
      <c r="F11" s="9">
        <v>8</v>
      </c>
      <c r="G11" t="s">
        <v>32</v>
      </c>
      <c r="H11" t="s">
        <v>32</v>
      </c>
    </row>
    <row r="12" spans="1:31" ht="12" customHeight="1" x14ac:dyDescent="0.2">
      <c r="A12" s="24" t="s">
        <v>32</v>
      </c>
      <c r="B12" s="1" t="s">
        <v>15</v>
      </c>
      <c r="C12" s="9">
        <v>14</v>
      </c>
      <c r="D12" s="9">
        <v>6</v>
      </c>
      <c r="E12" s="9" t="s">
        <v>43</v>
      </c>
      <c r="F12" s="9">
        <v>8</v>
      </c>
      <c r="G12" t="s">
        <v>32</v>
      </c>
      <c r="H12" t="s">
        <v>32</v>
      </c>
    </row>
    <row r="13" spans="1:31" ht="12" customHeight="1" x14ac:dyDescent="0.2">
      <c r="A13" s="24" t="s">
        <v>32</v>
      </c>
      <c r="B13" s="1" t="s">
        <v>16</v>
      </c>
      <c r="C13" s="9">
        <v>19</v>
      </c>
      <c r="D13" s="9">
        <v>8</v>
      </c>
      <c r="E13" s="9" t="s">
        <v>43</v>
      </c>
      <c r="F13" s="9">
        <v>11</v>
      </c>
      <c r="G13" t="s">
        <v>32</v>
      </c>
      <c r="H13" t="s">
        <v>32</v>
      </c>
    </row>
    <row r="14" spans="1:31" ht="12" customHeight="1" x14ac:dyDescent="0.2">
      <c r="A14" s="24" t="s">
        <v>32</v>
      </c>
      <c r="B14" s="1" t="s">
        <v>17</v>
      </c>
      <c r="C14" s="9">
        <v>15</v>
      </c>
      <c r="D14" s="9">
        <v>3</v>
      </c>
      <c r="E14" s="9" t="s">
        <v>43</v>
      </c>
      <c r="F14" s="9">
        <v>12</v>
      </c>
      <c r="G14" t="s">
        <v>32</v>
      </c>
      <c r="H14" t="s">
        <v>32</v>
      </c>
    </row>
    <row r="15" spans="1:31" ht="12" customHeight="1" x14ac:dyDescent="0.2">
      <c r="A15" s="24" t="s">
        <v>32</v>
      </c>
      <c r="B15" s="1" t="s">
        <v>18</v>
      </c>
      <c r="C15" s="9">
        <v>7</v>
      </c>
      <c r="D15" s="9">
        <v>4</v>
      </c>
      <c r="E15" s="9" t="s">
        <v>43</v>
      </c>
      <c r="F15" s="9">
        <v>3</v>
      </c>
      <c r="G15" t="s">
        <v>32</v>
      </c>
      <c r="H15" t="s">
        <v>32</v>
      </c>
    </row>
    <row r="16" spans="1:31" ht="12" customHeight="1" x14ac:dyDescent="0.2">
      <c r="A16" s="24" t="s">
        <v>32</v>
      </c>
      <c r="B16" s="1" t="s">
        <v>19</v>
      </c>
      <c r="C16" s="9">
        <v>10</v>
      </c>
      <c r="D16" s="9">
        <v>6</v>
      </c>
      <c r="E16" s="9" t="s">
        <v>43</v>
      </c>
      <c r="F16" s="9">
        <v>4</v>
      </c>
      <c r="G16" t="s">
        <v>32</v>
      </c>
      <c r="H16" t="s">
        <v>32</v>
      </c>
    </row>
    <row r="17" spans="1:9" ht="12" customHeight="1" x14ac:dyDescent="0.2">
      <c r="A17" s="24" t="s">
        <v>32</v>
      </c>
      <c r="B17" s="1" t="s">
        <v>20</v>
      </c>
      <c r="C17" s="9">
        <v>7</v>
      </c>
      <c r="D17" s="9">
        <v>4</v>
      </c>
      <c r="E17" s="9" t="s">
        <v>43</v>
      </c>
      <c r="F17" s="9">
        <v>3</v>
      </c>
      <c r="G17" t="s">
        <v>32</v>
      </c>
      <c r="H17" t="s">
        <v>32</v>
      </c>
    </row>
    <row r="18" spans="1:9" ht="12" customHeight="1" x14ac:dyDescent="0.2">
      <c r="A18" s="24" t="s">
        <v>32</v>
      </c>
      <c r="B18" s="1" t="s">
        <v>21</v>
      </c>
      <c r="C18" s="9">
        <v>8</v>
      </c>
      <c r="D18" s="9">
        <v>6</v>
      </c>
      <c r="E18" s="9" t="s">
        <v>43</v>
      </c>
      <c r="F18" s="9">
        <v>2</v>
      </c>
      <c r="G18" t="s">
        <v>32</v>
      </c>
      <c r="H18" t="s">
        <v>32</v>
      </c>
    </row>
    <row r="19" spans="1:9" ht="12" customHeight="1" x14ac:dyDescent="0.2">
      <c r="A19" s="24" t="s">
        <v>32</v>
      </c>
      <c r="B19" s="1" t="s">
        <v>22</v>
      </c>
      <c r="C19" s="9">
        <v>3</v>
      </c>
      <c r="D19" s="9">
        <v>2</v>
      </c>
      <c r="E19" s="9" t="s">
        <v>43</v>
      </c>
      <c r="F19" s="9">
        <v>1</v>
      </c>
      <c r="G19" t="s">
        <v>32</v>
      </c>
      <c r="H19" t="s">
        <v>32</v>
      </c>
    </row>
    <row r="20" spans="1:9" ht="12" customHeight="1" x14ac:dyDescent="0.2">
      <c r="A20" s="24" t="s">
        <v>32</v>
      </c>
      <c r="B20" s="1" t="s">
        <v>23</v>
      </c>
      <c r="C20" s="9">
        <v>4</v>
      </c>
      <c r="D20" s="9">
        <v>3</v>
      </c>
      <c r="E20" s="9" t="s">
        <v>43</v>
      </c>
      <c r="F20" s="9">
        <v>1</v>
      </c>
      <c r="G20" t="s">
        <v>32</v>
      </c>
      <c r="H20" t="s">
        <v>32</v>
      </c>
    </row>
    <row r="21" spans="1:9" ht="12" customHeight="1" x14ac:dyDescent="0.2">
      <c r="A21" s="24" t="s">
        <v>32</v>
      </c>
      <c r="B21" s="1" t="s">
        <v>24</v>
      </c>
      <c r="C21" s="9">
        <v>5</v>
      </c>
      <c r="D21" s="9">
        <v>4</v>
      </c>
      <c r="E21" s="9" t="s">
        <v>43</v>
      </c>
      <c r="F21" s="9">
        <v>1</v>
      </c>
      <c r="G21" t="s">
        <v>32</v>
      </c>
      <c r="H21" t="s">
        <v>32</v>
      </c>
    </row>
    <row r="22" spans="1:9" ht="12" customHeight="1" x14ac:dyDescent="0.2">
      <c r="A22" s="24" t="s">
        <v>32</v>
      </c>
      <c r="B22" s="1" t="s">
        <v>25</v>
      </c>
      <c r="C22" s="9">
        <v>3</v>
      </c>
      <c r="D22" s="9">
        <v>2</v>
      </c>
      <c r="E22" s="9">
        <v>1</v>
      </c>
      <c r="F22" s="9" t="s">
        <v>43</v>
      </c>
      <c r="G22" t="s">
        <v>32</v>
      </c>
      <c r="H22" t="s">
        <v>32</v>
      </c>
    </row>
    <row r="23" spans="1:9" ht="12" customHeight="1" x14ac:dyDescent="0.2">
      <c r="A23" s="24" t="s">
        <v>32</v>
      </c>
      <c r="B23" s="1" t="s">
        <v>26</v>
      </c>
      <c r="C23" s="9">
        <v>2</v>
      </c>
      <c r="D23" s="9">
        <v>1</v>
      </c>
      <c r="E23" s="9" t="s">
        <v>43</v>
      </c>
      <c r="F23" s="9">
        <v>1</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73</v>
      </c>
      <c r="D26" s="3">
        <v>39</v>
      </c>
      <c r="E26" s="3" t="s">
        <v>43</v>
      </c>
      <c r="F26" s="3">
        <v>34</v>
      </c>
    </row>
    <row r="27" spans="1:9" ht="12" customHeight="1" x14ac:dyDescent="0.2">
      <c r="A27" s="24" t="s">
        <v>32</v>
      </c>
      <c r="B27" s="1" t="s">
        <v>9</v>
      </c>
      <c r="C27" s="9">
        <v>3</v>
      </c>
      <c r="D27" s="9">
        <v>3</v>
      </c>
      <c r="E27" s="9" t="s">
        <v>43</v>
      </c>
      <c r="F27" s="9" t="s">
        <v>43</v>
      </c>
      <c r="G27" t="s">
        <v>32</v>
      </c>
      <c r="H27" t="s">
        <v>32</v>
      </c>
    </row>
    <row r="28" spans="1:9" ht="12" customHeight="1" x14ac:dyDescent="0.2">
      <c r="A28" s="24" t="s">
        <v>32</v>
      </c>
      <c r="B28" s="1" t="s">
        <v>10</v>
      </c>
      <c r="C28" s="9">
        <v>5</v>
      </c>
      <c r="D28" s="9">
        <v>2</v>
      </c>
      <c r="E28" s="9" t="s">
        <v>43</v>
      </c>
      <c r="F28" s="9">
        <v>3</v>
      </c>
      <c r="G28" t="s">
        <v>32</v>
      </c>
      <c r="H28" t="s">
        <v>32</v>
      </c>
    </row>
    <row r="29" spans="1:9" ht="12" customHeight="1" x14ac:dyDescent="0.2">
      <c r="A29" s="24" t="s">
        <v>32</v>
      </c>
      <c r="B29" s="1" t="s">
        <v>11</v>
      </c>
      <c r="C29" s="9">
        <v>1</v>
      </c>
      <c r="D29" s="9" t="s">
        <v>43</v>
      </c>
      <c r="E29" s="9" t="s">
        <v>43</v>
      </c>
      <c r="F29" s="9">
        <v>1</v>
      </c>
      <c r="G29" t="s">
        <v>32</v>
      </c>
      <c r="H29" t="s">
        <v>32</v>
      </c>
    </row>
    <row r="30" spans="1:9" ht="12" customHeight="1" x14ac:dyDescent="0.2">
      <c r="A30" s="24" t="s">
        <v>32</v>
      </c>
      <c r="B30" s="1" t="s">
        <v>12</v>
      </c>
      <c r="C30" s="9">
        <v>2</v>
      </c>
      <c r="D30" s="9" t="s">
        <v>43</v>
      </c>
      <c r="E30" s="9" t="s">
        <v>43</v>
      </c>
      <c r="F30" s="9">
        <v>2</v>
      </c>
      <c r="G30" t="s">
        <v>32</v>
      </c>
      <c r="H30" t="s">
        <v>32</v>
      </c>
    </row>
    <row r="31" spans="1:9" ht="12" customHeight="1" x14ac:dyDescent="0.2">
      <c r="A31" s="24" t="s">
        <v>32</v>
      </c>
      <c r="B31" s="1" t="s">
        <v>13</v>
      </c>
      <c r="C31" s="9">
        <v>1</v>
      </c>
      <c r="D31" s="9" t="s">
        <v>43</v>
      </c>
      <c r="E31" s="9" t="s">
        <v>43</v>
      </c>
      <c r="F31" s="9">
        <v>1</v>
      </c>
      <c r="G31" t="s">
        <v>32</v>
      </c>
      <c r="H31" t="s">
        <v>32</v>
      </c>
    </row>
    <row r="32" spans="1:9" ht="12" customHeight="1" x14ac:dyDescent="0.2">
      <c r="A32" s="24" t="s">
        <v>32</v>
      </c>
      <c r="B32" s="1" t="s">
        <v>14</v>
      </c>
      <c r="C32" s="9">
        <v>7</v>
      </c>
      <c r="D32" s="9">
        <v>3</v>
      </c>
      <c r="E32" s="9" t="s">
        <v>43</v>
      </c>
      <c r="F32" s="9">
        <v>4</v>
      </c>
      <c r="G32" t="s">
        <v>32</v>
      </c>
      <c r="H32" t="s">
        <v>32</v>
      </c>
    </row>
    <row r="33" spans="1:9" ht="12" customHeight="1" x14ac:dyDescent="0.2">
      <c r="A33" s="24" t="s">
        <v>32</v>
      </c>
      <c r="B33" s="1" t="s">
        <v>15</v>
      </c>
      <c r="C33" s="9">
        <v>8</v>
      </c>
      <c r="D33" s="9">
        <v>2</v>
      </c>
      <c r="E33" s="9" t="s">
        <v>43</v>
      </c>
      <c r="F33" s="9">
        <v>6</v>
      </c>
      <c r="G33" t="s">
        <v>32</v>
      </c>
      <c r="H33" t="s">
        <v>32</v>
      </c>
    </row>
    <row r="34" spans="1:9" ht="12" customHeight="1" x14ac:dyDescent="0.2">
      <c r="A34" s="24" t="s">
        <v>32</v>
      </c>
      <c r="B34" s="1" t="s">
        <v>16</v>
      </c>
      <c r="C34" s="9">
        <v>10</v>
      </c>
      <c r="D34" s="9">
        <v>3</v>
      </c>
      <c r="E34" s="9" t="s">
        <v>43</v>
      </c>
      <c r="F34" s="9">
        <v>7</v>
      </c>
      <c r="G34" t="s">
        <v>32</v>
      </c>
      <c r="H34" t="s">
        <v>32</v>
      </c>
    </row>
    <row r="35" spans="1:9" ht="12" customHeight="1" x14ac:dyDescent="0.2">
      <c r="A35" s="24" t="s">
        <v>32</v>
      </c>
      <c r="B35" s="1" t="s">
        <v>17</v>
      </c>
      <c r="C35" s="9">
        <v>6</v>
      </c>
      <c r="D35" s="9">
        <v>2</v>
      </c>
      <c r="E35" s="9" t="s">
        <v>43</v>
      </c>
      <c r="F35" s="9">
        <v>4</v>
      </c>
      <c r="G35" t="s">
        <v>32</v>
      </c>
      <c r="H35" t="s">
        <v>32</v>
      </c>
    </row>
    <row r="36" spans="1:9" ht="12" customHeight="1" x14ac:dyDescent="0.2">
      <c r="A36" s="24" t="s">
        <v>32</v>
      </c>
      <c r="B36" s="1" t="s">
        <v>18</v>
      </c>
      <c r="C36" s="9">
        <v>1</v>
      </c>
      <c r="D36" s="9">
        <v>1</v>
      </c>
      <c r="E36" s="9" t="s">
        <v>43</v>
      </c>
      <c r="F36" s="9" t="s">
        <v>43</v>
      </c>
      <c r="G36" t="s">
        <v>32</v>
      </c>
      <c r="H36" t="s">
        <v>32</v>
      </c>
    </row>
    <row r="37" spans="1:9" ht="12" customHeight="1" x14ac:dyDescent="0.2">
      <c r="A37" s="24" t="s">
        <v>32</v>
      </c>
      <c r="B37" s="1" t="s">
        <v>19</v>
      </c>
      <c r="C37" s="9">
        <v>5</v>
      </c>
      <c r="D37" s="9">
        <v>4</v>
      </c>
      <c r="E37" s="9" t="s">
        <v>43</v>
      </c>
      <c r="F37" s="9">
        <v>1</v>
      </c>
      <c r="G37" t="s">
        <v>32</v>
      </c>
      <c r="H37" t="s">
        <v>32</v>
      </c>
    </row>
    <row r="38" spans="1:9" ht="12" customHeight="1" x14ac:dyDescent="0.2">
      <c r="A38" s="24" t="s">
        <v>32</v>
      </c>
      <c r="B38" s="1" t="s">
        <v>20</v>
      </c>
      <c r="C38" s="9">
        <v>6</v>
      </c>
      <c r="D38" s="9">
        <v>4</v>
      </c>
      <c r="E38" s="9" t="s">
        <v>43</v>
      </c>
      <c r="F38" s="9">
        <v>2</v>
      </c>
      <c r="G38" t="s">
        <v>32</v>
      </c>
      <c r="H38" t="s">
        <v>32</v>
      </c>
    </row>
    <row r="39" spans="1:9" ht="12" customHeight="1" x14ac:dyDescent="0.2">
      <c r="A39" s="24" t="s">
        <v>32</v>
      </c>
      <c r="B39" s="1" t="s">
        <v>21</v>
      </c>
      <c r="C39" s="9">
        <v>6</v>
      </c>
      <c r="D39" s="9">
        <v>4</v>
      </c>
      <c r="E39" s="9" t="s">
        <v>43</v>
      </c>
      <c r="F39" s="9">
        <v>2</v>
      </c>
      <c r="G39" t="s">
        <v>32</v>
      </c>
      <c r="H39" t="s">
        <v>32</v>
      </c>
    </row>
    <row r="40" spans="1:9" ht="12" customHeight="1" x14ac:dyDescent="0.2">
      <c r="A40" s="24" t="s">
        <v>32</v>
      </c>
      <c r="B40" s="1" t="s">
        <v>22</v>
      </c>
      <c r="C40" s="9">
        <v>2</v>
      </c>
      <c r="D40" s="9">
        <v>2</v>
      </c>
      <c r="E40" s="9" t="s">
        <v>43</v>
      </c>
      <c r="F40" s="9" t="s">
        <v>43</v>
      </c>
      <c r="G40" t="s">
        <v>32</v>
      </c>
      <c r="H40" t="s">
        <v>32</v>
      </c>
    </row>
    <row r="41" spans="1:9" ht="12" customHeight="1" x14ac:dyDescent="0.2">
      <c r="A41" s="24" t="s">
        <v>32</v>
      </c>
      <c r="B41" s="1" t="s">
        <v>23</v>
      </c>
      <c r="C41" s="9">
        <v>2</v>
      </c>
      <c r="D41" s="9">
        <v>2</v>
      </c>
      <c r="E41" s="9" t="s">
        <v>43</v>
      </c>
      <c r="F41" s="9" t="s">
        <v>43</v>
      </c>
      <c r="G41" t="s">
        <v>32</v>
      </c>
      <c r="H41" t="s">
        <v>32</v>
      </c>
    </row>
    <row r="42" spans="1:9" ht="12" customHeight="1" x14ac:dyDescent="0.2">
      <c r="A42" s="24" t="s">
        <v>32</v>
      </c>
      <c r="B42" s="1" t="s">
        <v>24</v>
      </c>
      <c r="C42" s="9">
        <v>3</v>
      </c>
      <c r="D42" s="9">
        <v>3</v>
      </c>
      <c r="E42" s="9" t="s">
        <v>43</v>
      </c>
      <c r="F42" s="9" t="s">
        <v>43</v>
      </c>
      <c r="G42" t="s">
        <v>32</v>
      </c>
      <c r="H42" t="s">
        <v>32</v>
      </c>
    </row>
    <row r="43" spans="1:9" ht="12" customHeight="1" x14ac:dyDescent="0.2">
      <c r="A43" s="24" t="s">
        <v>32</v>
      </c>
      <c r="B43" s="1" t="s">
        <v>25</v>
      </c>
      <c r="C43" s="9">
        <v>1</v>
      </c>
      <c r="D43" s="9">
        <v>1</v>
      </c>
      <c r="E43" s="9" t="s">
        <v>43</v>
      </c>
      <c r="F43" s="9" t="s">
        <v>43</v>
      </c>
      <c r="G43" t="s">
        <v>32</v>
      </c>
      <c r="H43" t="s">
        <v>32</v>
      </c>
    </row>
    <row r="44" spans="1:9" ht="12" customHeight="1" x14ac:dyDescent="0.2">
      <c r="A44" s="24" t="s">
        <v>32</v>
      </c>
      <c r="B44" s="1" t="s">
        <v>26</v>
      </c>
      <c r="C44" s="9">
        <v>2</v>
      </c>
      <c r="D44" s="9">
        <v>1</v>
      </c>
      <c r="E44" s="9" t="s">
        <v>43</v>
      </c>
      <c r="F44" s="9">
        <v>1</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66</v>
      </c>
      <c r="D47" s="3">
        <v>27</v>
      </c>
      <c r="E47" s="3">
        <v>2</v>
      </c>
      <c r="F47" s="3">
        <v>37</v>
      </c>
    </row>
    <row r="48" spans="1:9" ht="12" customHeight="1" x14ac:dyDescent="0.2">
      <c r="A48" s="24" t="s">
        <v>32</v>
      </c>
      <c r="B48" s="1" t="s">
        <v>9</v>
      </c>
      <c r="C48" s="9">
        <v>2</v>
      </c>
      <c r="D48" s="9" t="s">
        <v>43</v>
      </c>
      <c r="E48" s="9">
        <v>1</v>
      </c>
      <c r="F48" s="9">
        <v>1</v>
      </c>
      <c r="G48" t="s">
        <v>32</v>
      </c>
      <c r="H48" t="s">
        <v>32</v>
      </c>
    </row>
    <row r="49" spans="1:8" ht="12" customHeight="1" x14ac:dyDescent="0.2">
      <c r="A49" s="24" t="s">
        <v>32</v>
      </c>
      <c r="B49" s="1" t="s">
        <v>10</v>
      </c>
      <c r="C49" s="9">
        <v>1</v>
      </c>
      <c r="D49" s="9" t="s">
        <v>43</v>
      </c>
      <c r="E49" s="9" t="s">
        <v>43</v>
      </c>
      <c r="F49" s="9">
        <v>1</v>
      </c>
      <c r="G49" t="s">
        <v>32</v>
      </c>
      <c r="H49" t="s">
        <v>32</v>
      </c>
    </row>
    <row r="50" spans="1:8" ht="12" customHeight="1" x14ac:dyDescent="0.2">
      <c r="A50" s="24" t="s">
        <v>32</v>
      </c>
      <c r="B50" s="1" t="s">
        <v>11</v>
      </c>
      <c r="C50" s="9">
        <v>1</v>
      </c>
      <c r="D50" s="9" t="s">
        <v>43</v>
      </c>
      <c r="E50" s="9" t="s">
        <v>43</v>
      </c>
      <c r="F50" s="9">
        <v>1</v>
      </c>
      <c r="G50" t="s">
        <v>32</v>
      </c>
      <c r="H50" t="s">
        <v>32</v>
      </c>
    </row>
    <row r="51" spans="1:8" ht="12" customHeight="1" x14ac:dyDescent="0.2">
      <c r="A51" s="24" t="s">
        <v>32</v>
      </c>
      <c r="B51" s="1" t="s">
        <v>12</v>
      </c>
      <c r="C51" s="9">
        <v>6</v>
      </c>
      <c r="D51" s="9">
        <v>3</v>
      </c>
      <c r="E51" s="9" t="s">
        <v>43</v>
      </c>
      <c r="F51" s="9">
        <v>3</v>
      </c>
      <c r="G51" t="s">
        <v>32</v>
      </c>
      <c r="H51" t="s">
        <v>32</v>
      </c>
    </row>
    <row r="52" spans="1:8" ht="12" customHeight="1" x14ac:dyDescent="0.2">
      <c r="A52" s="24" t="s">
        <v>32</v>
      </c>
      <c r="B52" s="1" t="s">
        <v>13</v>
      </c>
      <c r="C52" s="9">
        <v>4</v>
      </c>
      <c r="D52" s="9">
        <v>1</v>
      </c>
      <c r="E52" s="9" t="s">
        <v>43</v>
      </c>
      <c r="F52" s="9">
        <v>3</v>
      </c>
      <c r="G52" t="s">
        <v>32</v>
      </c>
      <c r="H52" t="s">
        <v>32</v>
      </c>
    </row>
    <row r="53" spans="1:8" ht="12" customHeight="1" x14ac:dyDescent="0.2">
      <c r="A53" s="24" t="s">
        <v>32</v>
      </c>
      <c r="B53" s="1" t="s">
        <v>14</v>
      </c>
      <c r="C53" s="9">
        <v>7</v>
      </c>
      <c r="D53" s="9">
        <v>3</v>
      </c>
      <c r="E53" s="9" t="s">
        <v>43</v>
      </c>
      <c r="F53" s="9">
        <v>4</v>
      </c>
      <c r="G53" t="s">
        <v>32</v>
      </c>
      <c r="H53" t="s">
        <v>32</v>
      </c>
    </row>
    <row r="54" spans="1:8" ht="12" customHeight="1" x14ac:dyDescent="0.2">
      <c r="A54" s="24" t="s">
        <v>32</v>
      </c>
      <c r="B54" s="1" t="s">
        <v>15</v>
      </c>
      <c r="C54" s="9">
        <v>6</v>
      </c>
      <c r="D54" s="9">
        <v>4</v>
      </c>
      <c r="E54" s="9" t="s">
        <v>43</v>
      </c>
      <c r="F54" s="9">
        <v>2</v>
      </c>
      <c r="G54" t="s">
        <v>32</v>
      </c>
      <c r="H54" t="s">
        <v>32</v>
      </c>
    </row>
    <row r="55" spans="1:8" ht="12" customHeight="1" x14ac:dyDescent="0.2">
      <c r="A55" s="24" t="s">
        <v>32</v>
      </c>
      <c r="B55" s="1" t="s">
        <v>16</v>
      </c>
      <c r="C55" s="9">
        <v>9</v>
      </c>
      <c r="D55" s="9">
        <v>5</v>
      </c>
      <c r="E55" s="9" t="s">
        <v>43</v>
      </c>
      <c r="F55" s="9">
        <v>4</v>
      </c>
      <c r="G55" t="s">
        <v>32</v>
      </c>
      <c r="H55" t="s">
        <v>32</v>
      </c>
    </row>
    <row r="56" spans="1:8" ht="12" customHeight="1" x14ac:dyDescent="0.2">
      <c r="A56" s="24" t="s">
        <v>32</v>
      </c>
      <c r="B56" s="1" t="s">
        <v>17</v>
      </c>
      <c r="C56" s="9">
        <v>9</v>
      </c>
      <c r="D56" s="9">
        <v>1</v>
      </c>
      <c r="E56" s="9" t="s">
        <v>43</v>
      </c>
      <c r="F56" s="9">
        <v>8</v>
      </c>
      <c r="G56" t="s">
        <v>32</v>
      </c>
      <c r="H56" t="s">
        <v>32</v>
      </c>
    </row>
    <row r="57" spans="1:8" ht="12" customHeight="1" x14ac:dyDescent="0.2">
      <c r="A57" s="24" t="s">
        <v>32</v>
      </c>
      <c r="B57" s="1" t="s">
        <v>18</v>
      </c>
      <c r="C57" s="9">
        <v>6</v>
      </c>
      <c r="D57" s="9">
        <v>3</v>
      </c>
      <c r="E57" s="9" t="s">
        <v>43</v>
      </c>
      <c r="F57" s="9">
        <v>3</v>
      </c>
      <c r="G57" t="s">
        <v>32</v>
      </c>
      <c r="H57" t="s">
        <v>32</v>
      </c>
    </row>
    <row r="58" spans="1:8" ht="12" customHeight="1" x14ac:dyDescent="0.2">
      <c r="A58" s="24" t="s">
        <v>32</v>
      </c>
      <c r="B58" s="1" t="s">
        <v>19</v>
      </c>
      <c r="C58" s="9">
        <v>5</v>
      </c>
      <c r="D58" s="9">
        <v>2</v>
      </c>
      <c r="E58" s="9" t="s">
        <v>43</v>
      </c>
      <c r="F58" s="9">
        <v>3</v>
      </c>
      <c r="G58" t="s">
        <v>32</v>
      </c>
      <c r="H58" t="s">
        <v>32</v>
      </c>
    </row>
    <row r="59" spans="1:8" ht="12" customHeight="1" x14ac:dyDescent="0.2">
      <c r="A59" s="24" t="s">
        <v>32</v>
      </c>
      <c r="B59" s="1" t="s">
        <v>20</v>
      </c>
      <c r="C59" s="9">
        <v>1</v>
      </c>
      <c r="D59" s="9" t="s">
        <v>43</v>
      </c>
      <c r="E59" s="9" t="s">
        <v>43</v>
      </c>
      <c r="F59" s="9">
        <v>1</v>
      </c>
      <c r="G59" t="s">
        <v>32</v>
      </c>
      <c r="H59" t="s">
        <v>32</v>
      </c>
    </row>
    <row r="60" spans="1:8" ht="12" customHeight="1" x14ac:dyDescent="0.2">
      <c r="A60" s="24" t="s">
        <v>32</v>
      </c>
      <c r="B60" s="1" t="s">
        <v>21</v>
      </c>
      <c r="C60" s="9">
        <v>2</v>
      </c>
      <c r="D60" s="9">
        <v>2</v>
      </c>
      <c r="E60" s="9" t="s">
        <v>43</v>
      </c>
      <c r="F60" s="9" t="s">
        <v>43</v>
      </c>
      <c r="G60" t="s">
        <v>32</v>
      </c>
      <c r="H60" t="s">
        <v>32</v>
      </c>
    </row>
    <row r="61" spans="1:8" ht="12" customHeight="1" x14ac:dyDescent="0.2">
      <c r="A61" s="24" t="s">
        <v>32</v>
      </c>
      <c r="B61" s="1" t="s">
        <v>22</v>
      </c>
      <c r="C61" s="9">
        <v>1</v>
      </c>
      <c r="D61" s="9" t="s">
        <v>43</v>
      </c>
      <c r="E61" s="9" t="s">
        <v>43</v>
      </c>
      <c r="F61" s="9">
        <v>1</v>
      </c>
      <c r="G61" t="s">
        <v>32</v>
      </c>
      <c r="H61" t="s">
        <v>32</v>
      </c>
    </row>
    <row r="62" spans="1:8" ht="12" customHeight="1" x14ac:dyDescent="0.2">
      <c r="A62" s="24" t="s">
        <v>32</v>
      </c>
      <c r="B62" s="1" t="s">
        <v>23</v>
      </c>
      <c r="C62" s="9">
        <v>2</v>
      </c>
      <c r="D62" s="9">
        <v>1</v>
      </c>
      <c r="E62" s="9" t="s">
        <v>43</v>
      </c>
      <c r="F62" s="9">
        <v>1</v>
      </c>
      <c r="G62" t="s">
        <v>32</v>
      </c>
      <c r="H62" t="s">
        <v>32</v>
      </c>
    </row>
    <row r="63" spans="1:8" ht="12" customHeight="1" x14ac:dyDescent="0.2">
      <c r="A63" s="24" t="s">
        <v>32</v>
      </c>
      <c r="B63" s="1" t="s">
        <v>24</v>
      </c>
      <c r="C63" s="9">
        <v>2</v>
      </c>
      <c r="D63" s="9">
        <v>1</v>
      </c>
      <c r="E63" s="9" t="s">
        <v>43</v>
      </c>
      <c r="F63" s="9">
        <v>1</v>
      </c>
      <c r="G63" t="s">
        <v>32</v>
      </c>
      <c r="H63" t="s">
        <v>32</v>
      </c>
    </row>
    <row r="64" spans="1:8" ht="12" customHeight="1" x14ac:dyDescent="0.2">
      <c r="A64" s="24" t="s">
        <v>32</v>
      </c>
      <c r="B64" s="1" t="s">
        <v>25</v>
      </c>
      <c r="C64" s="9">
        <v>2</v>
      </c>
      <c r="D64" s="9">
        <v>1</v>
      </c>
      <c r="E64" s="9">
        <v>1</v>
      </c>
      <c r="F64" s="9" t="s">
        <v>43</v>
      </c>
      <c r="G64" t="s">
        <v>32</v>
      </c>
      <c r="H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29603</v>
      </c>
      <c r="D5" s="17">
        <v>13386</v>
      </c>
      <c r="E5" s="17">
        <v>831</v>
      </c>
      <c r="F5" s="17">
        <v>15386</v>
      </c>
    </row>
    <row r="6" spans="1:31" ht="12" customHeight="1" x14ac:dyDescent="0.2">
      <c r="A6" s="24" t="s">
        <v>32</v>
      </c>
      <c r="B6" s="1" t="s">
        <v>9</v>
      </c>
      <c r="C6" s="9">
        <v>341</v>
      </c>
      <c r="D6" s="9">
        <v>144</v>
      </c>
      <c r="E6" s="9">
        <v>9</v>
      </c>
      <c r="F6" s="9">
        <v>188</v>
      </c>
      <c r="G6" t="s">
        <v>32</v>
      </c>
      <c r="H6" t="s">
        <v>32</v>
      </c>
    </row>
    <row r="7" spans="1:31" ht="12" customHeight="1" x14ac:dyDescent="0.2">
      <c r="A7" s="24" t="s">
        <v>32</v>
      </c>
      <c r="B7" s="1" t="s">
        <v>10</v>
      </c>
      <c r="C7" s="9">
        <v>668</v>
      </c>
      <c r="D7" s="9">
        <v>320</v>
      </c>
      <c r="E7" s="9">
        <v>17</v>
      </c>
      <c r="F7" s="9">
        <v>331</v>
      </c>
      <c r="G7" t="s">
        <v>32</v>
      </c>
      <c r="H7" t="s">
        <v>32</v>
      </c>
    </row>
    <row r="8" spans="1:31" ht="12" customHeight="1" x14ac:dyDescent="0.2">
      <c r="A8" s="24" t="s">
        <v>32</v>
      </c>
      <c r="B8" s="1" t="s">
        <v>11</v>
      </c>
      <c r="C8" s="9">
        <v>970</v>
      </c>
      <c r="D8" s="9">
        <v>378</v>
      </c>
      <c r="E8" s="9">
        <v>22</v>
      </c>
      <c r="F8" s="9">
        <v>570</v>
      </c>
      <c r="G8" t="s">
        <v>32</v>
      </c>
      <c r="H8" t="s">
        <v>32</v>
      </c>
    </row>
    <row r="9" spans="1:31" ht="12" customHeight="1" x14ac:dyDescent="0.2">
      <c r="A9" s="24" t="s">
        <v>32</v>
      </c>
      <c r="B9" s="1" t="s">
        <v>12</v>
      </c>
      <c r="C9" s="9">
        <v>1644</v>
      </c>
      <c r="D9" s="9">
        <v>552</v>
      </c>
      <c r="E9" s="9">
        <v>57</v>
      </c>
      <c r="F9" s="9">
        <v>1035</v>
      </c>
      <c r="G9" t="s">
        <v>32</v>
      </c>
      <c r="H9" t="s">
        <v>32</v>
      </c>
    </row>
    <row r="10" spans="1:31" ht="12" customHeight="1" x14ac:dyDescent="0.2">
      <c r="A10" s="24" t="s">
        <v>32</v>
      </c>
      <c r="B10" s="1" t="s">
        <v>13</v>
      </c>
      <c r="C10" s="9">
        <v>2020</v>
      </c>
      <c r="D10" s="9">
        <v>616</v>
      </c>
      <c r="E10" s="9">
        <v>46</v>
      </c>
      <c r="F10" s="9">
        <v>1358</v>
      </c>
      <c r="G10" t="s">
        <v>32</v>
      </c>
      <c r="H10" t="s">
        <v>32</v>
      </c>
    </row>
    <row r="11" spans="1:31" ht="12" customHeight="1" x14ac:dyDescent="0.2">
      <c r="A11" s="24" t="s">
        <v>32</v>
      </c>
      <c r="B11" s="1" t="s">
        <v>14</v>
      </c>
      <c r="C11" s="9">
        <v>2692</v>
      </c>
      <c r="D11" s="9">
        <v>899</v>
      </c>
      <c r="E11" s="9">
        <v>81</v>
      </c>
      <c r="F11" s="9">
        <v>1712</v>
      </c>
      <c r="G11" t="s">
        <v>32</v>
      </c>
      <c r="H11" t="s">
        <v>32</v>
      </c>
    </row>
    <row r="12" spans="1:31" ht="12" customHeight="1" x14ac:dyDescent="0.2">
      <c r="A12" s="24" t="s">
        <v>32</v>
      </c>
      <c r="B12" s="1" t="s">
        <v>15</v>
      </c>
      <c r="C12" s="9">
        <v>3439</v>
      </c>
      <c r="D12" s="9">
        <v>1359</v>
      </c>
      <c r="E12" s="9">
        <v>121</v>
      </c>
      <c r="F12" s="9">
        <v>1959</v>
      </c>
      <c r="G12" t="s">
        <v>32</v>
      </c>
      <c r="H12" t="s">
        <v>32</v>
      </c>
    </row>
    <row r="13" spans="1:31" ht="12" customHeight="1" x14ac:dyDescent="0.2">
      <c r="A13" s="24" t="s">
        <v>32</v>
      </c>
      <c r="B13" s="1" t="s">
        <v>16</v>
      </c>
      <c r="C13" s="9">
        <v>3745</v>
      </c>
      <c r="D13" s="9">
        <v>1605</v>
      </c>
      <c r="E13" s="9">
        <v>108</v>
      </c>
      <c r="F13" s="9">
        <v>2032</v>
      </c>
      <c r="G13" t="s">
        <v>32</v>
      </c>
      <c r="H13" t="s">
        <v>32</v>
      </c>
    </row>
    <row r="14" spans="1:31" ht="12" customHeight="1" x14ac:dyDescent="0.2">
      <c r="A14" s="24" t="s">
        <v>32</v>
      </c>
      <c r="B14" s="1" t="s">
        <v>17</v>
      </c>
      <c r="C14" s="9">
        <v>3052</v>
      </c>
      <c r="D14" s="9">
        <v>1362</v>
      </c>
      <c r="E14" s="9">
        <v>96</v>
      </c>
      <c r="F14" s="9">
        <v>1594</v>
      </c>
      <c r="G14" t="s">
        <v>32</v>
      </c>
      <c r="H14" t="s">
        <v>32</v>
      </c>
    </row>
    <row r="15" spans="1:31" ht="12" customHeight="1" x14ac:dyDescent="0.2">
      <c r="A15" s="24" t="s">
        <v>32</v>
      </c>
      <c r="B15" s="1" t="s">
        <v>18</v>
      </c>
      <c r="C15" s="9">
        <v>2543</v>
      </c>
      <c r="D15" s="9">
        <v>1192</v>
      </c>
      <c r="E15" s="9">
        <v>72</v>
      </c>
      <c r="F15" s="9">
        <v>1279</v>
      </c>
      <c r="G15" t="s">
        <v>32</v>
      </c>
      <c r="H15" t="s">
        <v>32</v>
      </c>
    </row>
    <row r="16" spans="1:31" ht="12" customHeight="1" x14ac:dyDescent="0.2">
      <c r="A16" s="24" t="s">
        <v>32</v>
      </c>
      <c r="B16" s="1" t="s">
        <v>19</v>
      </c>
      <c r="C16" s="9">
        <v>2227</v>
      </c>
      <c r="D16" s="9">
        <v>1033</v>
      </c>
      <c r="E16" s="9">
        <v>68</v>
      </c>
      <c r="F16" s="9">
        <v>1126</v>
      </c>
      <c r="G16" t="s">
        <v>32</v>
      </c>
      <c r="H16" t="s">
        <v>32</v>
      </c>
    </row>
    <row r="17" spans="1:8" ht="12" customHeight="1" x14ac:dyDescent="0.2">
      <c r="A17" s="24" t="s">
        <v>32</v>
      </c>
      <c r="B17" s="1" t="s">
        <v>20</v>
      </c>
      <c r="C17" s="9">
        <v>1763</v>
      </c>
      <c r="D17" s="9">
        <v>826</v>
      </c>
      <c r="E17" s="9">
        <v>53</v>
      </c>
      <c r="F17" s="9">
        <v>884</v>
      </c>
      <c r="G17" t="s">
        <v>32</v>
      </c>
      <c r="H17" t="s">
        <v>32</v>
      </c>
    </row>
    <row r="18" spans="1:8" ht="12" customHeight="1" x14ac:dyDescent="0.2">
      <c r="A18" s="24" t="s">
        <v>32</v>
      </c>
      <c r="B18" s="1" t="s">
        <v>21</v>
      </c>
      <c r="C18" s="9">
        <v>1314</v>
      </c>
      <c r="D18" s="9">
        <v>676</v>
      </c>
      <c r="E18" s="9">
        <v>32</v>
      </c>
      <c r="F18" s="9">
        <v>606</v>
      </c>
      <c r="G18" t="s">
        <v>32</v>
      </c>
      <c r="H18" t="s">
        <v>32</v>
      </c>
    </row>
    <row r="19" spans="1:8" ht="12" customHeight="1" x14ac:dyDescent="0.2">
      <c r="A19" s="24" t="s">
        <v>32</v>
      </c>
      <c r="B19" s="1" t="s">
        <v>22</v>
      </c>
      <c r="C19" s="9">
        <v>1066</v>
      </c>
      <c r="D19" s="9">
        <v>687</v>
      </c>
      <c r="E19" s="9">
        <v>18</v>
      </c>
      <c r="F19" s="9">
        <v>361</v>
      </c>
      <c r="G19" t="s">
        <v>32</v>
      </c>
      <c r="H19" t="s">
        <v>32</v>
      </c>
    </row>
    <row r="20" spans="1:8" ht="12" customHeight="1" x14ac:dyDescent="0.2">
      <c r="A20" s="24" t="s">
        <v>32</v>
      </c>
      <c r="B20" s="1" t="s">
        <v>23</v>
      </c>
      <c r="C20" s="9">
        <v>846</v>
      </c>
      <c r="D20" s="9">
        <v>687</v>
      </c>
      <c r="E20" s="9">
        <v>13</v>
      </c>
      <c r="F20" s="9">
        <v>146</v>
      </c>
      <c r="G20" t="s">
        <v>32</v>
      </c>
      <c r="H20" t="s">
        <v>32</v>
      </c>
    </row>
    <row r="21" spans="1:8" ht="12" customHeight="1" x14ac:dyDescent="0.2">
      <c r="A21" s="24" t="s">
        <v>32</v>
      </c>
      <c r="B21" s="1" t="s">
        <v>24</v>
      </c>
      <c r="C21" s="9">
        <v>621</v>
      </c>
      <c r="D21" s="9">
        <v>516</v>
      </c>
      <c r="E21" s="9">
        <v>10</v>
      </c>
      <c r="F21" s="9">
        <v>95</v>
      </c>
      <c r="G21" t="s">
        <v>32</v>
      </c>
      <c r="H21" t="s">
        <v>32</v>
      </c>
    </row>
    <row r="22" spans="1:8" ht="12" customHeight="1" x14ac:dyDescent="0.2">
      <c r="A22" s="24" t="s">
        <v>32</v>
      </c>
      <c r="B22" s="1" t="s">
        <v>25</v>
      </c>
      <c r="C22" s="9">
        <v>367</v>
      </c>
      <c r="D22" s="9">
        <v>316</v>
      </c>
      <c r="E22" s="9">
        <v>4</v>
      </c>
      <c r="F22" s="9">
        <v>47</v>
      </c>
      <c r="G22" t="s">
        <v>32</v>
      </c>
      <c r="H22" t="s">
        <v>32</v>
      </c>
    </row>
    <row r="23" spans="1:8" ht="12" customHeight="1" x14ac:dyDescent="0.2">
      <c r="A23" s="24" t="s">
        <v>32</v>
      </c>
      <c r="B23" s="1" t="s">
        <v>26</v>
      </c>
      <c r="C23" s="9">
        <v>169</v>
      </c>
      <c r="D23" s="9">
        <v>131</v>
      </c>
      <c r="E23" s="9">
        <v>1</v>
      </c>
      <c r="F23" s="9">
        <v>37</v>
      </c>
      <c r="G23" t="s">
        <v>32</v>
      </c>
      <c r="H23" t="s">
        <v>32</v>
      </c>
    </row>
    <row r="24" spans="1:8" ht="12" customHeight="1" x14ac:dyDescent="0.25">
      <c r="A24" s="24" t="s">
        <v>32</v>
      </c>
      <c r="B24" s="1" t="s">
        <v>27</v>
      </c>
      <c r="C24" s="9">
        <v>115</v>
      </c>
      <c r="D24" s="9">
        <v>86</v>
      </c>
      <c r="E24" s="9">
        <v>3</v>
      </c>
      <c r="F24" s="9">
        <v>26</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16025</v>
      </c>
      <c r="D26" s="3">
        <v>7661</v>
      </c>
      <c r="E26" s="3">
        <v>508</v>
      </c>
      <c r="F26" s="3">
        <v>7856</v>
      </c>
    </row>
    <row r="27" spans="1:8" ht="12" customHeight="1" x14ac:dyDescent="0.2">
      <c r="A27" s="24" t="s">
        <v>32</v>
      </c>
      <c r="B27" s="1" t="s">
        <v>9</v>
      </c>
      <c r="C27" s="9">
        <v>160</v>
      </c>
      <c r="D27" s="9">
        <v>73</v>
      </c>
      <c r="E27" s="9">
        <v>5</v>
      </c>
      <c r="F27" s="9">
        <v>82</v>
      </c>
      <c r="G27" t="s">
        <v>32</v>
      </c>
      <c r="H27" t="s">
        <v>32</v>
      </c>
    </row>
    <row r="28" spans="1:8" ht="12" customHeight="1" x14ac:dyDescent="0.2">
      <c r="A28" s="24" t="s">
        <v>32</v>
      </c>
      <c r="B28" s="1" t="s">
        <v>10</v>
      </c>
      <c r="C28" s="9">
        <v>314</v>
      </c>
      <c r="D28" s="9">
        <v>157</v>
      </c>
      <c r="E28" s="9">
        <v>9</v>
      </c>
      <c r="F28" s="9">
        <v>148</v>
      </c>
      <c r="G28" t="s">
        <v>32</v>
      </c>
      <c r="H28" t="s">
        <v>32</v>
      </c>
    </row>
    <row r="29" spans="1:8" ht="12" customHeight="1" x14ac:dyDescent="0.2">
      <c r="A29" s="24" t="s">
        <v>32</v>
      </c>
      <c r="B29" s="1" t="s">
        <v>11</v>
      </c>
      <c r="C29" s="9">
        <v>469</v>
      </c>
      <c r="D29" s="9">
        <v>179</v>
      </c>
      <c r="E29" s="9">
        <v>11</v>
      </c>
      <c r="F29" s="9">
        <v>279</v>
      </c>
      <c r="G29" t="s">
        <v>32</v>
      </c>
      <c r="H29" t="s">
        <v>32</v>
      </c>
    </row>
    <row r="30" spans="1:8" ht="12" customHeight="1" x14ac:dyDescent="0.2">
      <c r="A30" s="24" t="s">
        <v>32</v>
      </c>
      <c r="B30" s="1" t="s">
        <v>12</v>
      </c>
      <c r="C30" s="9">
        <v>837</v>
      </c>
      <c r="D30" s="9">
        <v>266</v>
      </c>
      <c r="E30" s="9">
        <v>34</v>
      </c>
      <c r="F30" s="9">
        <v>537</v>
      </c>
      <c r="G30" t="s">
        <v>32</v>
      </c>
      <c r="H30" t="s">
        <v>32</v>
      </c>
    </row>
    <row r="31" spans="1:8" ht="12" customHeight="1" x14ac:dyDescent="0.2">
      <c r="A31" s="24" t="s">
        <v>32</v>
      </c>
      <c r="B31" s="1" t="s">
        <v>13</v>
      </c>
      <c r="C31" s="9">
        <v>1050</v>
      </c>
      <c r="D31" s="9">
        <v>329</v>
      </c>
      <c r="E31" s="9">
        <v>28</v>
      </c>
      <c r="F31" s="9">
        <v>693</v>
      </c>
      <c r="G31" t="s">
        <v>32</v>
      </c>
      <c r="H31" t="s">
        <v>32</v>
      </c>
    </row>
    <row r="32" spans="1:8" ht="12" customHeight="1" x14ac:dyDescent="0.2">
      <c r="A32" s="24" t="s">
        <v>32</v>
      </c>
      <c r="B32" s="1" t="s">
        <v>14</v>
      </c>
      <c r="C32" s="9">
        <v>1421</v>
      </c>
      <c r="D32" s="9">
        <v>501</v>
      </c>
      <c r="E32" s="9">
        <v>48</v>
      </c>
      <c r="F32" s="9">
        <v>872</v>
      </c>
      <c r="G32" t="s">
        <v>32</v>
      </c>
      <c r="H32" t="s">
        <v>32</v>
      </c>
    </row>
    <row r="33" spans="1:8" ht="12" customHeight="1" x14ac:dyDescent="0.2">
      <c r="A33" s="24" t="s">
        <v>32</v>
      </c>
      <c r="B33" s="1" t="s">
        <v>15</v>
      </c>
      <c r="C33" s="9">
        <v>1899</v>
      </c>
      <c r="D33" s="9">
        <v>802</v>
      </c>
      <c r="E33" s="9">
        <v>65</v>
      </c>
      <c r="F33" s="9">
        <v>1032</v>
      </c>
      <c r="G33" t="s">
        <v>32</v>
      </c>
      <c r="H33" t="s">
        <v>32</v>
      </c>
    </row>
    <row r="34" spans="1:8" ht="12" customHeight="1" x14ac:dyDescent="0.2">
      <c r="A34" s="24" t="s">
        <v>32</v>
      </c>
      <c r="B34" s="1" t="s">
        <v>16</v>
      </c>
      <c r="C34" s="9">
        <v>1955</v>
      </c>
      <c r="D34" s="9">
        <v>874</v>
      </c>
      <c r="E34" s="9">
        <v>67</v>
      </c>
      <c r="F34" s="9">
        <v>1014</v>
      </c>
      <c r="G34" t="s">
        <v>32</v>
      </c>
      <c r="H34" t="s">
        <v>32</v>
      </c>
    </row>
    <row r="35" spans="1:8" ht="12" customHeight="1" x14ac:dyDescent="0.2">
      <c r="A35" s="24" t="s">
        <v>32</v>
      </c>
      <c r="B35" s="1" t="s">
        <v>17</v>
      </c>
      <c r="C35" s="9">
        <v>1721</v>
      </c>
      <c r="D35" s="9">
        <v>833</v>
      </c>
      <c r="E35" s="9">
        <v>60</v>
      </c>
      <c r="F35" s="9">
        <v>828</v>
      </c>
      <c r="G35" t="s">
        <v>32</v>
      </c>
      <c r="H35" t="s">
        <v>32</v>
      </c>
    </row>
    <row r="36" spans="1:8" ht="12" customHeight="1" x14ac:dyDescent="0.2">
      <c r="A36" s="24" t="s">
        <v>32</v>
      </c>
      <c r="B36" s="1" t="s">
        <v>18</v>
      </c>
      <c r="C36" s="9">
        <v>1394</v>
      </c>
      <c r="D36" s="9">
        <v>714</v>
      </c>
      <c r="E36" s="9">
        <v>50</v>
      </c>
      <c r="F36" s="9">
        <v>630</v>
      </c>
      <c r="G36" t="s">
        <v>32</v>
      </c>
      <c r="H36" t="s">
        <v>32</v>
      </c>
    </row>
    <row r="37" spans="1:8" ht="12" customHeight="1" x14ac:dyDescent="0.2">
      <c r="A37" s="24" t="s">
        <v>32</v>
      </c>
      <c r="B37" s="1" t="s">
        <v>19</v>
      </c>
      <c r="C37" s="9">
        <v>1266</v>
      </c>
      <c r="D37" s="9">
        <v>636</v>
      </c>
      <c r="E37" s="9">
        <v>42</v>
      </c>
      <c r="F37" s="9">
        <v>588</v>
      </c>
      <c r="G37" t="s">
        <v>32</v>
      </c>
      <c r="H37" t="s">
        <v>32</v>
      </c>
    </row>
    <row r="38" spans="1:8" ht="12" customHeight="1" x14ac:dyDescent="0.2">
      <c r="A38" s="24" t="s">
        <v>32</v>
      </c>
      <c r="B38" s="1" t="s">
        <v>20</v>
      </c>
      <c r="C38" s="9">
        <v>990</v>
      </c>
      <c r="D38" s="9">
        <v>513</v>
      </c>
      <c r="E38" s="9">
        <v>35</v>
      </c>
      <c r="F38" s="9">
        <v>442</v>
      </c>
      <c r="G38" t="s">
        <v>32</v>
      </c>
      <c r="H38" t="s">
        <v>32</v>
      </c>
    </row>
    <row r="39" spans="1:8" ht="12" customHeight="1" x14ac:dyDescent="0.2">
      <c r="A39" s="24" t="s">
        <v>32</v>
      </c>
      <c r="B39" s="1" t="s">
        <v>21</v>
      </c>
      <c r="C39" s="9">
        <v>755</v>
      </c>
      <c r="D39" s="9">
        <v>428</v>
      </c>
      <c r="E39" s="9">
        <v>17</v>
      </c>
      <c r="F39" s="9">
        <v>310</v>
      </c>
      <c r="G39" t="s">
        <v>32</v>
      </c>
      <c r="H39" t="s">
        <v>32</v>
      </c>
    </row>
    <row r="40" spans="1:8" ht="12" customHeight="1" x14ac:dyDescent="0.2">
      <c r="A40" s="24" t="s">
        <v>32</v>
      </c>
      <c r="B40" s="1" t="s">
        <v>22</v>
      </c>
      <c r="C40" s="9">
        <v>593</v>
      </c>
      <c r="D40" s="9">
        <v>398</v>
      </c>
      <c r="E40" s="9">
        <v>15</v>
      </c>
      <c r="F40" s="9">
        <v>180</v>
      </c>
      <c r="G40" t="s">
        <v>32</v>
      </c>
      <c r="H40" t="s">
        <v>32</v>
      </c>
    </row>
    <row r="41" spans="1:8" ht="12" customHeight="1" x14ac:dyDescent="0.2">
      <c r="A41" s="24" t="s">
        <v>32</v>
      </c>
      <c r="B41" s="1" t="s">
        <v>23</v>
      </c>
      <c r="C41" s="9">
        <v>464</v>
      </c>
      <c r="D41" s="9">
        <v>369</v>
      </c>
      <c r="E41" s="9">
        <v>8</v>
      </c>
      <c r="F41" s="9">
        <v>87</v>
      </c>
      <c r="G41" t="s">
        <v>32</v>
      </c>
      <c r="H41" t="s">
        <v>32</v>
      </c>
    </row>
    <row r="42" spans="1:8" ht="12" customHeight="1" x14ac:dyDescent="0.2">
      <c r="A42" s="24" t="s">
        <v>32</v>
      </c>
      <c r="B42" s="1" t="s">
        <v>24</v>
      </c>
      <c r="C42" s="9">
        <v>343</v>
      </c>
      <c r="D42" s="9">
        <v>274</v>
      </c>
      <c r="E42" s="9">
        <v>7</v>
      </c>
      <c r="F42" s="9">
        <v>62</v>
      </c>
      <c r="G42" t="s">
        <v>32</v>
      </c>
      <c r="H42" t="s">
        <v>32</v>
      </c>
    </row>
    <row r="43" spans="1:8" ht="12" customHeight="1" x14ac:dyDescent="0.2">
      <c r="A43" s="24" t="s">
        <v>32</v>
      </c>
      <c r="B43" s="1" t="s">
        <v>25</v>
      </c>
      <c r="C43" s="9">
        <v>215</v>
      </c>
      <c r="D43" s="9">
        <v>179</v>
      </c>
      <c r="E43" s="9">
        <v>3</v>
      </c>
      <c r="F43" s="9">
        <v>33</v>
      </c>
      <c r="G43" t="s">
        <v>32</v>
      </c>
      <c r="H43" t="s">
        <v>32</v>
      </c>
    </row>
    <row r="44" spans="1:8" ht="12" customHeight="1" x14ac:dyDescent="0.2">
      <c r="A44" s="24" t="s">
        <v>32</v>
      </c>
      <c r="B44" s="1" t="s">
        <v>26</v>
      </c>
      <c r="C44" s="9">
        <v>101</v>
      </c>
      <c r="D44" s="9">
        <v>77</v>
      </c>
      <c r="E44" s="9">
        <v>1</v>
      </c>
      <c r="F44" s="9">
        <v>23</v>
      </c>
      <c r="G44" t="s">
        <v>32</v>
      </c>
      <c r="H44" t="s">
        <v>32</v>
      </c>
    </row>
    <row r="45" spans="1:8" ht="12" customHeight="1" x14ac:dyDescent="0.2">
      <c r="A45" s="24" t="s">
        <v>32</v>
      </c>
      <c r="B45" s="1" t="s">
        <v>27</v>
      </c>
      <c r="C45" s="9">
        <v>77</v>
      </c>
      <c r="D45" s="9">
        <v>58</v>
      </c>
      <c r="E45" s="9">
        <v>3</v>
      </c>
      <c r="F45" s="9">
        <v>16</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13578</v>
      </c>
      <c r="D47" s="3">
        <v>5725</v>
      </c>
      <c r="E47" s="3">
        <v>323</v>
      </c>
      <c r="F47" s="3">
        <v>7530</v>
      </c>
    </row>
    <row r="48" spans="1:8" ht="12" customHeight="1" x14ac:dyDescent="0.2">
      <c r="A48" s="24" t="s">
        <v>32</v>
      </c>
      <c r="B48" s="1" t="s">
        <v>9</v>
      </c>
      <c r="C48" s="9">
        <v>181</v>
      </c>
      <c r="D48" s="9">
        <v>71</v>
      </c>
      <c r="E48" s="9">
        <v>4</v>
      </c>
      <c r="F48" s="9">
        <v>106</v>
      </c>
      <c r="G48" t="s">
        <v>32</v>
      </c>
      <c r="H48" t="s">
        <v>32</v>
      </c>
    </row>
    <row r="49" spans="1:8" ht="12" customHeight="1" x14ac:dyDescent="0.2">
      <c r="A49" s="24" t="s">
        <v>32</v>
      </c>
      <c r="B49" s="1" t="s">
        <v>10</v>
      </c>
      <c r="C49" s="9">
        <v>354</v>
      </c>
      <c r="D49" s="9">
        <v>163</v>
      </c>
      <c r="E49" s="9">
        <v>8</v>
      </c>
      <c r="F49" s="9">
        <v>183</v>
      </c>
      <c r="G49" t="s">
        <v>32</v>
      </c>
      <c r="H49" t="s">
        <v>32</v>
      </c>
    </row>
    <row r="50" spans="1:8" ht="12" customHeight="1" x14ac:dyDescent="0.2">
      <c r="A50" s="24" t="s">
        <v>32</v>
      </c>
      <c r="B50" s="1" t="s">
        <v>11</v>
      </c>
      <c r="C50" s="9">
        <v>501</v>
      </c>
      <c r="D50" s="9">
        <v>199</v>
      </c>
      <c r="E50" s="9">
        <v>11</v>
      </c>
      <c r="F50" s="9">
        <v>291</v>
      </c>
      <c r="G50" t="s">
        <v>32</v>
      </c>
      <c r="H50" t="s">
        <v>32</v>
      </c>
    </row>
    <row r="51" spans="1:8" ht="12" customHeight="1" x14ac:dyDescent="0.2">
      <c r="A51" s="24" t="s">
        <v>32</v>
      </c>
      <c r="B51" s="1" t="s">
        <v>12</v>
      </c>
      <c r="C51" s="9">
        <v>807</v>
      </c>
      <c r="D51" s="9">
        <v>286</v>
      </c>
      <c r="E51" s="9">
        <v>23</v>
      </c>
      <c r="F51" s="9">
        <v>498</v>
      </c>
      <c r="G51" t="s">
        <v>32</v>
      </c>
      <c r="H51" t="s">
        <v>32</v>
      </c>
    </row>
    <row r="52" spans="1:8" ht="12" customHeight="1" x14ac:dyDescent="0.2">
      <c r="A52" s="24" t="s">
        <v>32</v>
      </c>
      <c r="B52" s="1" t="s">
        <v>13</v>
      </c>
      <c r="C52" s="9">
        <v>970</v>
      </c>
      <c r="D52" s="9">
        <v>287</v>
      </c>
      <c r="E52" s="9">
        <v>18</v>
      </c>
      <c r="F52" s="9">
        <v>665</v>
      </c>
      <c r="G52" t="s">
        <v>32</v>
      </c>
      <c r="H52" t="s">
        <v>32</v>
      </c>
    </row>
    <row r="53" spans="1:8" ht="12" customHeight="1" x14ac:dyDescent="0.2">
      <c r="A53" s="24" t="s">
        <v>32</v>
      </c>
      <c r="B53" s="1" t="s">
        <v>14</v>
      </c>
      <c r="C53" s="9">
        <v>1271</v>
      </c>
      <c r="D53" s="9">
        <v>398</v>
      </c>
      <c r="E53" s="9">
        <v>33</v>
      </c>
      <c r="F53" s="9">
        <v>840</v>
      </c>
      <c r="G53" t="s">
        <v>32</v>
      </c>
      <c r="H53" t="s">
        <v>32</v>
      </c>
    </row>
    <row r="54" spans="1:8" ht="12" customHeight="1" x14ac:dyDescent="0.2">
      <c r="A54" s="24" t="s">
        <v>32</v>
      </c>
      <c r="B54" s="1" t="s">
        <v>15</v>
      </c>
      <c r="C54" s="9">
        <v>1540</v>
      </c>
      <c r="D54" s="9">
        <v>557</v>
      </c>
      <c r="E54" s="9">
        <v>56</v>
      </c>
      <c r="F54" s="9">
        <v>927</v>
      </c>
      <c r="G54" t="s">
        <v>32</v>
      </c>
      <c r="H54" t="s">
        <v>32</v>
      </c>
    </row>
    <row r="55" spans="1:8" ht="12" customHeight="1" x14ac:dyDescent="0.2">
      <c r="A55" s="24" t="s">
        <v>32</v>
      </c>
      <c r="B55" s="1" t="s">
        <v>16</v>
      </c>
      <c r="C55" s="9">
        <v>1790</v>
      </c>
      <c r="D55" s="9">
        <v>731</v>
      </c>
      <c r="E55" s="9">
        <v>41</v>
      </c>
      <c r="F55" s="9">
        <v>1018</v>
      </c>
      <c r="G55" t="s">
        <v>32</v>
      </c>
      <c r="H55" t="s">
        <v>32</v>
      </c>
    </row>
    <row r="56" spans="1:8" ht="12" customHeight="1" x14ac:dyDescent="0.2">
      <c r="A56" s="24" t="s">
        <v>32</v>
      </c>
      <c r="B56" s="1" t="s">
        <v>17</v>
      </c>
      <c r="C56" s="9">
        <v>1331</v>
      </c>
      <c r="D56" s="9">
        <v>529</v>
      </c>
      <c r="E56" s="9">
        <v>36</v>
      </c>
      <c r="F56" s="9">
        <v>766</v>
      </c>
      <c r="G56" t="s">
        <v>32</v>
      </c>
      <c r="H56" t="s">
        <v>32</v>
      </c>
    </row>
    <row r="57" spans="1:8" ht="12" customHeight="1" x14ac:dyDescent="0.2">
      <c r="A57" s="24" t="s">
        <v>32</v>
      </c>
      <c r="B57" s="1" t="s">
        <v>18</v>
      </c>
      <c r="C57" s="9">
        <v>1149</v>
      </c>
      <c r="D57" s="9">
        <v>478</v>
      </c>
      <c r="E57" s="9">
        <v>22</v>
      </c>
      <c r="F57" s="9">
        <v>649</v>
      </c>
      <c r="G57" t="s">
        <v>32</v>
      </c>
      <c r="H57" t="s">
        <v>32</v>
      </c>
    </row>
    <row r="58" spans="1:8" ht="12" customHeight="1" x14ac:dyDescent="0.2">
      <c r="A58" s="24" t="s">
        <v>32</v>
      </c>
      <c r="B58" s="1" t="s">
        <v>19</v>
      </c>
      <c r="C58" s="9">
        <v>961</v>
      </c>
      <c r="D58" s="9">
        <v>397</v>
      </c>
      <c r="E58" s="9">
        <v>26</v>
      </c>
      <c r="F58" s="9">
        <v>538</v>
      </c>
      <c r="G58" t="s">
        <v>32</v>
      </c>
      <c r="H58" t="s">
        <v>32</v>
      </c>
    </row>
    <row r="59" spans="1:8" ht="12" customHeight="1" x14ac:dyDescent="0.2">
      <c r="A59" s="24" t="s">
        <v>32</v>
      </c>
      <c r="B59" s="1" t="s">
        <v>20</v>
      </c>
      <c r="C59" s="9">
        <v>773</v>
      </c>
      <c r="D59" s="9">
        <v>313</v>
      </c>
      <c r="E59" s="9">
        <v>18</v>
      </c>
      <c r="F59" s="9">
        <v>442</v>
      </c>
      <c r="G59" t="s">
        <v>32</v>
      </c>
      <c r="H59" t="s">
        <v>32</v>
      </c>
    </row>
    <row r="60" spans="1:8" ht="12" customHeight="1" x14ac:dyDescent="0.2">
      <c r="A60" s="24" t="s">
        <v>32</v>
      </c>
      <c r="B60" s="1" t="s">
        <v>21</v>
      </c>
      <c r="C60" s="9">
        <v>559</v>
      </c>
      <c r="D60" s="9">
        <v>248</v>
      </c>
      <c r="E60" s="9">
        <v>15</v>
      </c>
      <c r="F60" s="9">
        <v>296</v>
      </c>
      <c r="G60" t="s">
        <v>32</v>
      </c>
      <c r="H60" t="s">
        <v>32</v>
      </c>
    </row>
    <row r="61" spans="1:8" ht="12" customHeight="1" x14ac:dyDescent="0.2">
      <c r="A61" s="24" t="s">
        <v>32</v>
      </c>
      <c r="B61" s="1" t="s">
        <v>22</v>
      </c>
      <c r="C61" s="9">
        <v>473</v>
      </c>
      <c r="D61" s="9">
        <v>289</v>
      </c>
      <c r="E61" s="9">
        <v>3</v>
      </c>
      <c r="F61" s="9">
        <v>181</v>
      </c>
      <c r="G61" t="s">
        <v>32</v>
      </c>
      <c r="H61" t="s">
        <v>32</v>
      </c>
    </row>
    <row r="62" spans="1:8" ht="12" customHeight="1" x14ac:dyDescent="0.2">
      <c r="A62" s="24" t="s">
        <v>32</v>
      </c>
      <c r="B62" s="1" t="s">
        <v>23</v>
      </c>
      <c r="C62" s="9">
        <v>382</v>
      </c>
      <c r="D62" s="9">
        <v>318</v>
      </c>
      <c r="E62" s="9">
        <v>5</v>
      </c>
      <c r="F62" s="9">
        <v>59</v>
      </c>
      <c r="G62" t="s">
        <v>32</v>
      </c>
      <c r="H62" t="s">
        <v>32</v>
      </c>
    </row>
    <row r="63" spans="1:8" ht="12" customHeight="1" x14ac:dyDescent="0.2">
      <c r="A63" s="24" t="s">
        <v>32</v>
      </c>
      <c r="B63" s="1" t="s">
        <v>24</v>
      </c>
      <c r="C63" s="9">
        <v>278</v>
      </c>
      <c r="D63" s="9">
        <v>242</v>
      </c>
      <c r="E63" s="9">
        <v>3</v>
      </c>
      <c r="F63" s="9">
        <v>33</v>
      </c>
      <c r="G63" t="s">
        <v>32</v>
      </c>
      <c r="H63" t="s">
        <v>32</v>
      </c>
    </row>
    <row r="64" spans="1:8" ht="12" customHeight="1" x14ac:dyDescent="0.2">
      <c r="A64" s="24" t="s">
        <v>32</v>
      </c>
      <c r="B64" s="1" t="s">
        <v>25</v>
      </c>
      <c r="C64" s="9">
        <v>152</v>
      </c>
      <c r="D64" s="9">
        <v>137</v>
      </c>
      <c r="E64" s="9">
        <v>1</v>
      </c>
      <c r="F64" s="9">
        <v>14</v>
      </c>
      <c r="G64" t="s">
        <v>32</v>
      </c>
      <c r="H64" t="s">
        <v>32</v>
      </c>
    </row>
    <row r="65" spans="1:31" ht="12" customHeight="1" x14ac:dyDescent="0.2">
      <c r="A65" s="24" t="s">
        <v>32</v>
      </c>
      <c r="B65" s="1" t="s">
        <v>26</v>
      </c>
      <c r="C65" s="9">
        <v>68</v>
      </c>
      <c r="D65" s="9">
        <v>54</v>
      </c>
      <c r="E65" s="9" t="s">
        <v>43</v>
      </c>
      <c r="F65" s="9">
        <v>14</v>
      </c>
      <c r="G65" t="s">
        <v>32</v>
      </c>
      <c r="H65" t="s">
        <v>32</v>
      </c>
    </row>
    <row r="66" spans="1:31" ht="12" customHeight="1" x14ac:dyDescent="0.2">
      <c r="A66" s="24" t="s">
        <v>32</v>
      </c>
      <c r="B66" s="1" t="s">
        <v>27</v>
      </c>
      <c r="C66" s="9">
        <v>38</v>
      </c>
      <c r="D66" s="9">
        <v>28</v>
      </c>
      <c r="E66" s="9" t="s">
        <v>43</v>
      </c>
      <c r="F66" s="9">
        <v>10</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4645</v>
      </c>
      <c r="D5" s="17">
        <v>1449</v>
      </c>
      <c r="E5" s="17">
        <v>194</v>
      </c>
      <c r="F5" s="17">
        <v>3002</v>
      </c>
    </row>
    <row r="6" spans="1:31" ht="12" customHeight="1" x14ac:dyDescent="0.2">
      <c r="A6" s="24" t="s">
        <v>32</v>
      </c>
      <c r="B6" s="1" t="s">
        <v>9</v>
      </c>
      <c r="C6" s="9">
        <v>47</v>
      </c>
      <c r="D6" s="9">
        <v>12</v>
      </c>
      <c r="E6" s="9">
        <v>4</v>
      </c>
      <c r="F6" s="9">
        <v>31</v>
      </c>
      <c r="G6" t="s">
        <v>32</v>
      </c>
      <c r="H6" t="s">
        <v>32</v>
      </c>
    </row>
    <row r="7" spans="1:31" ht="12" customHeight="1" x14ac:dyDescent="0.2">
      <c r="A7" s="24" t="s">
        <v>32</v>
      </c>
      <c r="B7" s="1" t="s">
        <v>10</v>
      </c>
      <c r="C7" s="9">
        <v>89</v>
      </c>
      <c r="D7" s="9">
        <v>20</v>
      </c>
      <c r="E7" s="9">
        <v>3</v>
      </c>
      <c r="F7" s="9">
        <v>66</v>
      </c>
      <c r="G7" t="s">
        <v>32</v>
      </c>
      <c r="H7" t="s">
        <v>32</v>
      </c>
    </row>
    <row r="8" spans="1:31" ht="12" customHeight="1" x14ac:dyDescent="0.2">
      <c r="A8" s="24" t="s">
        <v>32</v>
      </c>
      <c r="B8" s="1" t="s">
        <v>11</v>
      </c>
      <c r="C8" s="9">
        <v>169</v>
      </c>
      <c r="D8" s="9">
        <v>37</v>
      </c>
      <c r="E8" s="9">
        <v>14</v>
      </c>
      <c r="F8" s="9">
        <v>118</v>
      </c>
      <c r="G8" t="s">
        <v>32</v>
      </c>
      <c r="H8" t="s">
        <v>32</v>
      </c>
    </row>
    <row r="9" spans="1:31" ht="12" customHeight="1" x14ac:dyDescent="0.2">
      <c r="A9" s="24" t="s">
        <v>32</v>
      </c>
      <c r="B9" s="1" t="s">
        <v>12</v>
      </c>
      <c r="C9" s="9">
        <v>278</v>
      </c>
      <c r="D9" s="9">
        <v>46</v>
      </c>
      <c r="E9" s="9">
        <v>17</v>
      </c>
      <c r="F9" s="9">
        <v>215</v>
      </c>
      <c r="G9" t="s">
        <v>32</v>
      </c>
      <c r="H9" t="s">
        <v>32</v>
      </c>
    </row>
    <row r="10" spans="1:31" ht="12" customHeight="1" x14ac:dyDescent="0.2">
      <c r="A10" s="24" t="s">
        <v>32</v>
      </c>
      <c r="B10" s="1" t="s">
        <v>13</v>
      </c>
      <c r="C10" s="9">
        <v>297</v>
      </c>
      <c r="D10" s="9">
        <v>39</v>
      </c>
      <c r="E10" s="9">
        <v>9</v>
      </c>
      <c r="F10" s="9">
        <v>249</v>
      </c>
      <c r="G10" t="s">
        <v>32</v>
      </c>
      <c r="H10" t="s">
        <v>32</v>
      </c>
    </row>
    <row r="11" spans="1:31" ht="12" customHeight="1" x14ac:dyDescent="0.2">
      <c r="A11" s="24" t="s">
        <v>32</v>
      </c>
      <c r="B11" s="1" t="s">
        <v>14</v>
      </c>
      <c r="C11" s="9">
        <v>392</v>
      </c>
      <c r="D11" s="9">
        <v>59</v>
      </c>
      <c r="E11" s="9">
        <v>12</v>
      </c>
      <c r="F11" s="9">
        <v>321</v>
      </c>
      <c r="G11" t="s">
        <v>32</v>
      </c>
      <c r="H11" t="s">
        <v>32</v>
      </c>
    </row>
    <row r="12" spans="1:31" ht="12" customHeight="1" x14ac:dyDescent="0.2">
      <c r="A12" s="24" t="s">
        <v>32</v>
      </c>
      <c r="B12" s="1" t="s">
        <v>15</v>
      </c>
      <c r="C12" s="9">
        <v>543</v>
      </c>
      <c r="D12" s="9">
        <v>105</v>
      </c>
      <c r="E12" s="9">
        <v>18</v>
      </c>
      <c r="F12" s="9">
        <v>420</v>
      </c>
      <c r="G12" t="s">
        <v>32</v>
      </c>
      <c r="H12" t="s">
        <v>32</v>
      </c>
    </row>
    <row r="13" spans="1:31" ht="12" customHeight="1" x14ac:dyDescent="0.2">
      <c r="A13" s="24" t="s">
        <v>32</v>
      </c>
      <c r="B13" s="1" t="s">
        <v>16</v>
      </c>
      <c r="C13" s="9">
        <v>550</v>
      </c>
      <c r="D13" s="9">
        <v>123</v>
      </c>
      <c r="E13" s="9">
        <v>27</v>
      </c>
      <c r="F13" s="9">
        <v>400</v>
      </c>
      <c r="G13" t="s">
        <v>32</v>
      </c>
      <c r="H13" t="s">
        <v>32</v>
      </c>
    </row>
    <row r="14" spans="1:31" ht="12" customHeight="1" x14ac:dyDescent="0.2">
      <c r="A14" s="24" t="s">
        <v>32</v>
      </c>
      <c r="B14" s="1" t="s">
        <v>17</v>
      </c>
      <c r="C14" s="9">
        <v>507</v>
      </c>
      <c r="D14" s="9">
        <v>120</v>
      </c>
      <c r="E14" s="9">
        <v>28</v>
      </c>
      <c r="F14" s="9">
        <v>359</v>
      </c>
      <c r="G14" t="s">
        <v>32</v>
      </c>
      <c r="H14" t="s">
        <v>32</v>
      </c>
    </row>
    <row r="15" spans="1:31" ht="12" customHeight="1" x14ac:dyDescent="0.2">
      <c r="A15" s="24" t="s">
        <v>32</v>
      </c>
      <c r="B15" s="1" t="s">
        <v>18</v>
      </c>
      <c r="C15" s="9">
        <v>357</v>
      </c>
      <c r="D15" s="9">
        <v>92</v>
      </c>
      <c r="E15" s="9">
        <v>20</v>
      </c>
      <c r="F15" s="9">
        <v>245</v>
      </c>
      <c r="G15" t="s">
        <v>32</v>
      </c>
      <c r="H15" t="s">
        <v>32</v>
      </c>
    </row>
    <row r="16" spans="1:31" ht="12" customHeight="1" x14ac:dyDescent="0.2">
      <c r="A16" s="24" t="s">
        <v>32</v>
      </c>
      <c r="B16" s="1" t="s">
        <v>19</v>
      </c>
      <c r="C16" s="9">
        <v>333</v>
      </c>
      <c r="D16" s="9">
        <v>120</v>
      </c>
      <c r="E16" s="9">
        <v>17</v>
      </c>
      <c r="F16" s="9">
        <v>196</v>
      </c>
      <c r="G16" t="s">
        <v>32</v>
      </c>
      <c r="H16" t="s">
        <v>32</v>
      </c>
    </row>
    <row r="17" spans="1:9" ht="12" customHeight="1" x14ac:dyDescent="0.2">
      <c r="A17" s="24" t="s">
        <v>32</v>
      </c>
      <c r="B17" s="1" t="s">
        <v>20</v>
      </c>
      <c r="C17" s="9">
        <v>279</v>
      </c>
      <c r="D17" s="9">
        <v>106</v>
      </c>
      <c r="E17" s="9">
        <v>10</v>
      </c>
      <c r="F17" s="9">
        <v>163</v>
      </c>
      <c r="G17" t="s">
        <v>32</v>
      </c>
      <c r="H17" t="s">
        <v>32</v>
      </c>
    </row>
    <row r="18" spans="1:9" ht="12" customHeight="1" x14ac:dyDescent="0.2">
      <c r="A18" s="24" t="s">
        <v>32</v>
      </c>
      <c r="B18" s="1" t="s">
        <v>21</v>
      </c>
      <c r="C18" s="9">
        <v>224</v>
      </c>
      <c r="D18" s="9">
        <v>104</v>
      </c>
      <c r="E18" s="9">
        <v>8</v>
      </c>
      <c r="F18" s="9">
        <v>112</v>
      </c>
      <c r="G18" t="s">
        <v>32</v>
      </c>
      <c r="H18" t="s">
        <v>32</v>
      </c>
    </row>
    <row r="19" spans="1:9" ht="12" customHeight="1" x14ac:dyDescent="0.2">
      <c r="A19" s="24" t="s">
        <v>32</v>
      </c>
      <c r="B19" s="1" t="s">
        <v>22</v>
      </c>
      <c r="C19" s="9">
        <v>178</v>
      </c>
      <c r="D19" s="9">
        <v>131</v>
      </c>
      <c r="E19" s="9">
        <v>2</v>
      </c>
      <c r="F19" s="9">
        <v>45</v>
      </c>
      <c r="G19" t="s">
        <v>32</v>
      </c>
      <c r="H19" t="s">
        <v>32</v>
      </c>
    </row>
    <row r="20" spans="1:9" ht="12" customHeight="1" x14ac:dyDescent="0.2">
      <c r="A20" s="24" t="s">
        <v>32</v>
      </c>
      <c r="B20" s="1" t="s">
        <v>23</v>
      </c>
      <c r="C20" s="9">
        <v>156</v>
      </c>
      <c r="D20" s="9">
        <v>138</v>
      </c>
      <c r="E20" s="9" t="s">
        <v>43</v>
      </c>
      <c r="F20" s="9">
        <v>18</v>
      </c>
      <c r="G20" t="s">
        <v>32</v>
      </c>
      <c r="H20" t="s">
        <v>32</v>
      </c>
    </row>
    <row r="21" spans="1:9" ht="12" customHeight="1" x14ac:dyDescent="0.2">
      <c r="A21" s="24" t="s">
        <v>32</v>
      </c>
      <c r="B21" s="1" t="s">
        <v>24</v>
      </c>
      <c r="C21" s="9">
        <v>119</v>
      </c>
      <c r="D21" s="9">
        <v>98</v>
      </c>
      <c r="E21" s="9">
        <v>4</v>
      </c>
      <c r="F21" s="9">
        <v>17</v>
      </c>
      <c r="G21" t="s">
        <v>32</v>
      </c>
      <c r="H21" t="s">
        <v>32</v>
      </c>
    </row>
    <row r="22" spans="1:9" ht="12" customHeight="1" x14ac:dyDescent="0.2">
      <c r="A22" s="24" t="s">
        <v>32</v>
      </c>
      <c r="B22" s="1" t="s">
        <v>25</v>
      </c>
      <c r="C22" s="9">
        <v>69</v>
      </c>
      <c r="D22" s="9">
        <v>58</v>
      </c>
      <c r="E22" s="9" t="s">
        <v>43</v>
      </c>
      <c r="F22" s="9">
        <v>11</v>
      </c>
      <c r="G22" t="s">
        <v>32</v>
      </c>
      <c r="H22" t="s">
        <v>32</v>
      </c>
    </row>
    <row r="23" spans="1:9" ht="12" customHeight="1" x14ac:dyDescent="0.2">
      <c r="A23" s="24" t="s">
        <v>32</v>
      </c>
      <c r="B23" s="1" t="s">
        <v>26</v>
      </c>
      <c r="C23" s="9">
        <v>37</v>
      </c>
      <c r="D23" s="9">
        <v>27</v>
      </c>
      <c r="E23" s="9" t="s">
        <v>43</v>
      </c>
      <c r="F23" s="9">
        <v>10</v>
      </c>
      <c r="G23" t="s">
        <v>32</v>
      </c>
      <c r="H23" t="s">
        <v>32</v>
      </c>
    </row>
    <row r="24" spans="1:9" ht="12" customHeight="1" x14ac:dyDescent="0.25">
      <c r="A24" s="24" t="s">
        <v>32</v>
      </c>
      <c r="B24" s="1" t="s">
        <v>27</v>
      </c>
      <c r="C24" s="9">
        <v>21</v>
      </c>
      <c r="D24" s="9">
        <v>14</v>
      </c>
      <c r="E24" s="9">
        <v>1</v>
      </c>
      <c r="F24" s="9">
        <v>6</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2374</v>
      </c>
      <c r="D26" s="3">
        <v>795</v>
      </c>
      <c r="E26" s="3">
        <v>116</v>
      </c>
      <c r="F26" s="3">
        <v>1463</v>
      </c>
    </row>
    <row r="27" spans="1:9" ht="12" customHeight="1" x14ac:dyDescent="0.2">
      <c r="A27" s="24" t="s">
        <v>32</v>
      </c>
      <c r="B27" s="1" t="s">
        <v>9</v>
      </c>
      <c r="C27" s="9">
        <v>25</v>
      </c>
      <c r="D27" s="9">
        <v>8</v>
      </c>
      <c r="E27" s="9">
        <v>3</v>
      </c>
      <c r="F27" s="9">
        <v>14</v>
      </c>
      <c r="G27" t="s">
        <v>32</v>
      </c>
      <c r="H27" t="s">
        <v>32</v>
      </c>
    </row>
    <row r="28" spans="1:9" ht="12" customHeight="1" x14ac:dyDescent="0.2">
      <c r="A28" s="24" t="s">
        <v>32</v>
      </c>
      <c r="B28" s="1" t="s">
        <v>10</v>
      </c>
      <c r="C28" s="9">
        <v>41</v>
      </c>
      <c r="D28" s="9">
        <v>14</v>
      </c>
      <c r="E28" s="9">
        <v>2</v>
      </c>
      <c r="F28" s="9">
        <v>25</v>
      </c>
      <c r="G28" t="s">
        <v>32</v>
      </c>
      <c r="H28" t="s">
        <v>32</v>
      </c>
    </row>
    <row r="29" spans="1:9" ht="12" customHeight="1" x14ac:dyDescent="0.2">
      <c r="A29" s="24" t="s">
        <v>32</v>
      </c>
      <c r="B29" s="1" t="s">
        <v>11</v>
      </c>
      <c r="C29" s="9">
        <v>81</v>
      </c>
      <c r="D29" s="9">
        <v>14</v>
      </c>
      <c r="E29" s="9">
        <v>5</v>
      </c>
      <c r="F29" s="9">
        <v>62</v>
      </c>
      <c r="G29" t="s">
        <v>32</v>
      </c>
      <c r="H29" t="s">
        <v>32</v>
      </c>
    </row>
    <row r="30" spans="1:9" ht="12" customHeight="1" x14ac:dyDescent="0.2">
      <c r="A30" s="24" t="s">
        <v>32</v>
      </c>
      <c r="B30" s="1" t="s">
        <v>12</v>
      </c>
      <c r="C30" s="9">
        <v>128</v>
      </c>
      <c r="D30" s="9">
        <v>24</v>
      </c>
      <c r="E30" s="9">
        <v>6</v>
      </c>
      <c r="F30" s="9">
        <v>98</v>
      </c>
      <c r="G30" t="s">
        <v>32</v>
      </c>
      <c r="H30" t="s">
        <v>32</v>
      </c>
    </row>
    <row r="31" spans="1:9" ht="12" customHeight="1" x14ac:dyDescent="0.2">
      <c r="A31" s="24" t="s">
        <v>32</v>
      </c>
      <c r="B31" s="1" t="s">
        <v>13</v>
      </c>
      <c r="C31" s="9">
        <v>148</v>
      </c>
      <c r="D31" s="9">
        <v>19</v>
      </c>
      <c r="E31" s="9">
        <v>5</v>
      </c>
      <c r="F31" s="9">
        <v>124</v>
      </c>
      <c r="G31" t="s">
        <v>32</v>
      </c>
      <c r="H31" t="s">
        <v>32</v>
      </c>
    </row>
    <row r="32" spans="1:9" ht="12" customHeight="1" x14ac:dyDescent="0.2">
      <c r="A32" s="24" t="s">
        <v>32</v>
      </c>
      <c r="B32" s="1" t="s">
        <v>14</v>
      </c>
      <c r="C32" s="9">
        <v>198</v>
      </c>
      <c r="D32" s="9">
        <v>35</v>
      </c>
      <c r="E32" s="9">
        <v>9</v>
      </c>
      <c r="F32" s="9">
        <v>154</v>
      </c>
      <c r="G32" t="s">
        <v>32</v>
      </c>
      <c r="H32" t="s">
        <v>32</v>
      </c>
    </row>
    <row r="33" spans="1:9" ht="12" customHeight="1" x14ac:dyDescent="0.2">
      <c r="A33" s="24" t="s">
        <v>32</v>
      </c>
      <c r="B33" s="1" t="s">
        <v>15</v>
      </c>
      <c r="C33" s="9">
        <v>258</v>
      </c>
      <c r="D33" s="9">
        <v>56</v>
      </c>
      <c r="E33" s="9">
        <v>13</v>
      </c>
      <c r="F33" s="9">
        <v>189</v>
      </c>
      <c r="G33" t="s">
        <v>32</v>
      </c>
      <c r="H33" t="s">
        <v>32</v>
      </c>
    </row>
    <row r="34" spans="1:9" ht="12" customHeight="1" x14ac:dyDescent="0.2">
      <c r="A34" s="24" t="s">
        <v>32</v>
      </c>
      <c r="B34" s="1" t="s">
        <v>16</v>
      </c>
      <c r="C34" s="9">
        <v>292</v>
      </c>
      <c r="D34" s="9">
        <v>68</v>
      </c>
      <c r="E34" s="9">
        <v>21</v>
      </c>
      <c r="F34" s="9">
        <v>203</v>
      </c>
      <c r="G34" t="s">
        <v>32</v>
      </c>
      <c r="H34" t="s">
        <v>32</v>
      </c>
    </row>
    <row r="35" spans="1:9" ht="12" customHeight="1" x14ac:dyDescent="0.2">
      <c r="A35" s="24" t="s">
        <v>32</v>
      </c>
      <c r="B35" s="1" t="s">
        <v>17</v>
      </c>
      <c r="C35" s="9">
        <v>267</v>
      </c>
      <c r="D35" s="9">
        <v>62</v>
      </c>
      <c r="E35" s="9">
        <v>16</v>
      </c>
      <c r="F35" s="9">
        <v>189</v>
      </c>
      <c r="G35" t="s">
        <v>32</v>
      </c>
      <c r="H35" t="s">
        <v>32</v>
      </c>
    </row>
    <row r="36" spans="1:9" ht="12" customHeight="1" x14ac:dyDescent="0.2">
      <c r="A36" s="24" t="s">
        <v>32</v>
      </c>
      <c r="B36" s="1" t="s">
        <v>18</v>
      </c>
      <c r="C36" s="9">
        <v>194</v>
      </c>
      <c r="D36" s="9">
        <v>59</v>
      </c>
      <c r="E36" s="9">
        <v>11</v>
      </c>
      <c r="F36" s="9">
        <v>124</v>
      </c>
      <c r="G36" t="s">
        <v>32</v>
      </c>
      <c r="H36" t="s">
        <v>32</v>
      </c>
    </row>
    <row r="37" spans="1:9" ht="12" customHeight="1" x14ac:dyDescent="0.2">
      <c r="A37" s="24" t="s">
        <v>32</v>
      </c>
      <c r="B37" s="1" t="s">
        <v>19</v>
      </c>
      <c r="C37" s="9">
        <v>163</v>
      </c>
      <c r="D37" s="9">
        <v>57</v>
      </c>
      <c r="E37" s="9">
        <v>11</v>
      </c>
      <c r="F37" s="9">
        <v>95</v>
      </c>
      <c r="G37" t="s">
        <v>32</v>
      </c>
      <c r="H37" t="s">
        <v>32</v>
      </c>
    </row>
    <row r="38" spans="1:9" ht="12" customHeight="1" x14ac:dyDescent="0.2">
      <c r="A38" s="24" t="s">
        <v>32</v>
      </c>
      <c r="B38" s="1" t="s">
        <v>20</v>
      </c>
      <c r="C38" s="9">
        <v>152</v>
      </c>
      <c r="D38" s="9">
        <v>72</v>
      </c>
      <c r="E38" s="9">
        <v>5</v>
      </c>
      <c r="F38" s="9">
        <v>75</v>
      </c>
      <c r="G38" t="s">
        <v>32</v>
      </c>
      <c r="H38" t="s">
        <v>32</v>
      </c>
    </row>
    <row r="39" spans="1:9" ht="12" customHeight="1" x14ac:dyDescent="0.2">
      <c r="A39" s="24" t="s">
        <v>32</v>
      </c>
      <c r="B39" s="1" t="s">
        <v>21</v>
      </c>
      <c r="C39" s="9">
        <v>124</v>
      </c>
      <c r="D39" s="9">
        <v>61</v>
      </c>
      <c r="E39" s="9">
        <v>5</v>
      </c>
      <c r="F39" s="9">
        <v>58</v>
      </c>
      <c r="G39" t="s">
        <v>32</v>
      </c>
      <c r="H39" t="s">
        <v>32</v>
      </c>
    </row>
    <row r="40" spans="1:9" ht="12" customHeight="1" x14ac:dyDescent="0.2">
      <c r="A40" s="24" t="s">
        <v>32</v>
      </c>
      <c r="B40" s="1" t="s">
        <v>22</v>
      </c>
      <c r="C40" s="9">
        <v>91</v>
      </c>
      <c r="D40" s="9">
        <v>71</v>
      </c>
      <c r="E40" s="9">
        <v>2</v>
      </c>
      <c r="F40" s="9">
        <v>18</v>
      </c>
      <c r="G40" t="s">
        <v>32</v>
      </c>
      <c r="H40" t="s">
        <v>32</v>
      </c>
    </row>
    <row r="41" spans="1:9" ht="12" customHeight="1" x14ac:dyDescent="0.2">
      <c r="A41" s="24" t="s">
        <v>32</v>
      </c>
      <c r="B41" s="1" t="s">
        <v>23</v>
      </c>
      <c r="C41" s="9">
        <v>83</v>
      </c>
      <c r="D41" s="9">
        <v>75</v>
      </c>
      <c r="E41" s="9" t="s">
        <v>43</v>
      </c>
      <c r="F41" s="9">
        <v>8</v>
      </c>
      <c r="G41" t="s">
        <v>32</v>
      </c>
      <c r="H41" t="s">
        <v>32</v>
      </c>
    </row>
    <row r="42" spans="1:9" ht="12" customHeight="1" x14ac:dyDescent="0.2">
      <c r="A42" s="24" t="s">
        <v>32</v>
      </c>
      <c r="B42" s="1" t="s">
        <v>24</v>
      </c>
      <c r="C42" s="9">
        <v>60</v>
      </c>
      <c r="D42" s="9">
        <v>47</v>
      </c>
      <c r="E42" s="9">
        <v>1</v>
      </c>
      <c r="F42" s="9">
        <v>12</v>
      </c>
      <c r="G42" t="s">
        <v>32</v>
      </c>
      <c r="H42" t="s">
        <v>32</v>
      </c>
    </row>
    <row r="43" spans="1:9" ht="12" customHeight="1" x14ac:dyDescent="0.2">
      <c r="A43" s="24" t="s">
        <v>32</v>
      </c>
      <c r="B43" s="1" t="s">
        <v>25</v>
      </c>
      <c r="C43" s="9">
        <v>39</v>
      </c>
      <c r="D43" s="9">
        <v>33</v>
      </c>
      <c r="E43" s="9" t="s">
        <v>43</v>
      </c>
      <c r="F43" s="9">
        <v>6</v>
      </c>
      <c r="G43" t="s">
        <v>32</v>
      </c>
      <c r="H43" t="s">
        <v>32</v>
      </c>
    </row>
    <row r="44" spans="1:9" ht="12" customHeight="1" x14ac:dyDescent="0.2">
      <c r="A44" s="24" t="s">
        <v>32</v>
      </c>
      <c r="B44" s="1" t="s">
        <v>26</v>
      </c>
      <c r="C44" s="9">
        <v>18</v>
      </c>
      <c r="D44" s="9">
        <v>12</v>
      </c>
      <c r="E44" s="9" t="s">
        <v>43</v>
      </c>
      <c r="F44" s="9">
        <v>6</v>
      </c>
      <c r="G44" t="s">
        <v>32</v>
      </c>
      <c r="H44" t="s">
        <v>32</v>
      </c>
    </row>
    <row r="45" spans="1:9" ht="12" customHeight="1" x14ac:dyDescent="0.2">
      <c r="A45" s="24" t="s">
        <v>32</v>
      </c>
      <c r="B45" s="1" t="s">
        <v>27</v>
      </c>
      <c r="C45" s="9">
        <v>12</v>
      </c>
      <c r="D45" s="9">
        <v>8</v>
      </c>
      <c r="E45" s="9">
        <v>1</v>
      </c>
      <c r="F45" s="9">
        <v>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2271</v>
      </c>
      <c r="D47" s="3">
        <v>654</v>
      </c>
      <c r="E47" s="3">
        <v>78</v>
      </c>
      <c r="F47" s="3">
        <v>1539</v>
      </c>
    </row>
    <row r="48" spans="1:9" ht="12" customHeight="1" x14ac:dyDescent="0.2">
      <c r="A48" s="24" t="s">
        <v>32</v>
      </c>
      <c r="B48" s="1" t="s">
        <v>9</v>
      </c>
      <c r="C48" s="9">
        <v>22</v>
      </c>
      <c r="D48" s="9">
        <v>4</v>
      </c>
      <c r="E48" s="9">
        <v>1</v>
      </c>
      <c r="F48" s="9">
        <v>17</v>
      </c>
      <c r="G48" t="s">
        <v>32</v>
      </c>
      <c r="H48" t="s">
        <v>32</v>
      </c>
    </row>
    <row r="49" spans="1:8" ht="12" customHeight="1" x14ac:dyDescent="0.2">
      <c r="A49" s="24" t="s">
        <v>32</v>
      </c>
      <c r="B49" s="1" t="s">
        <v>10</v>
      </c>
      <c r="C49" s="9">
        <v>48</v>
      </c>
      <c r="D49" s="9">
        <v>6</v>
      </c>
      <c r="E49" s="9">
        <v>1</v>
      </c>
      <c r="F49" s="9">
        <v>41</v>
      </c>
      <c r="G49" t="s">
        <v>32</v>
      </c>
      <c r="H49" t="s">
        <v>32</v>
      </c>
    </row>
    <row r="50" spans="1:8" ht="12" customHeight="1" x14ac:dyDescent="0.2">
      <c r="A50" s="24" t="s">
        <v>32</v>
      </c>
      <c r="B50" s="1" t="s">
        <v>11</v>
      </c>
      <c r="C50" s="9">
        <v>88</v>
      </c>
      <c r="D50" s="9">
        <v>23</v>
      </c>
      <c r="E50" s="9">
        <v>9</v>
      </c>
      <c r="F50" s="9">
        <v>56</v>
      </c>
      <c r="G50" t="s">
        <v>32</v>
      </c>
      <c r="H50" t="s">
        <v>32</v>
      </c>
    </row>
    <row r="51" spans="1:8" ht="12" customHeight="1" x14ac:dyDescent="0.2">
      <c r="A51" s="24" t="s">
        <v>32</v>
      </c>
      <c r="B51" s="1" t="s">
        <v>12</v>
      </c>
      <c r="C51" s="9">
        <v>150</v>
      </c>
      <c r="D51" s="9">
        <v>22</v>
      </c>
      <c r="E51" s="9">
        <v>11</v>
      </c>
      <c r="F51" s="9">
        <v>117</v>
      </c>
      <c r="G51" t="s">
        <v>32</v>
      </c>
      <c r="H51" t="s">
        <v>32</v>
      </c>
    </row>
    <row r="52" spans="1:8" ht="12" customHeight="1" x14ac:dyDescent="0.2">
      <c r="A52" s="24" t="s">
        <v>32</v>
      </c>
      <c r="B52" s="1" t="s">
        <v>13</v>
      </c>
      <c r="C52" s="9">
        <v>149</v>
      </c>
      <c r="D52" s="9">
        <v>20</v>
      </c>
      <c r="E52" s="9">
        <v>4</v>
      </c>
      <c r="F52" s="9">
        <v>125</v>
      </c>
      <c r="G52" t="s">
        <v>32</v>
      </c>
      <c r="H52" t="s">
        <v>32</v>
      </c>
    </row>
    <row r="53" spans="1:8" ht="12" customHeight="1" x14ac:dyDescent="0.2">
      <c r="A53" s="24" t="s">
        <v>32</v>
      </c>
      <c r="B53" s="1" t="s">
        <v>14</v>
      </c>
      <c r="C53" s="9">
        <v>194</v>
      </c>
      <c r="D53" s="9">
        <v>24</v>
      </c>
      <c r="E53" s="9">
        <v>3</v>
      </c>
      <c r="F53" s="9">
        <v>167</v>
      </c>
      <c r="G53" t="s">
        <v>32</v>
      </c>
      <c r="H53" t="s">
        <v>32</v>
      </c>
    </row>
    <row r="54" spans="1:8" ht="12" customHeight="1" x14ac:dyDescent="0.2">
      <c r="A54" s="24" t="s">
        <v>32</v>
      </c>
      <c r="B54" s="1" t="s">
        <v>15</v>
      </c>
      <c r="C54" s="9">
        <v>285</v>
      </c>
      <c r="D54" s="9">
        <v>49</v>
      </c>
      <c r="E54" s="9">
        <v>5</v>
      </c>
      <c r="F54" s="9">
        <v>231</v>
      </c>
      <c r="G54" t="s">
        <v>32</v>
      </c>
      <c r="H54" t="s">
        <v>32</v>
      </c>
    </row>
    <row r="55" spans="1:8" ht="12" customHeight="1" x14ac:dyDescent="0.2">
      <c r="A55" s="24" t="s">
        <v>32</v>
      </c>
      <c r="B55" s="1" t="s">
        <v>16</v>
      </c>
      <c r="C55" s="9">
        <v>258</v>
      </c>
      <c r="D55" s="9">
        <v>55</v>
      </c>
      <c r="E55" s="9">
        <v>6</v>
      </c>
      <c r="F55" s="9">
        <v>197</v>
      </c>
      <c r="G55" t="s">
        <v>32</v>
      </c>
      <c r="H55" t="s">
        <v>32</v>
      </c>
    </row>
    <row r="56" spans="1:8" ht="12" customHeight="1" x14ac:dyDescent="0.2">
      <c r="A56" s="24" t="s">
        <v>32</v>
      </c>
      <c r="B56" s="1" t="s">
        <v>17</v>
      </c>
      <c r="C56" s="9">
        <v>240</v>
      </c>
      <c r="D56" s="9">
        <v>58</v>
      </c>
      <c r="E56" s="9">
        <v>12</v>
      </c>
      <c r="F56" s="9">
        <v>170</v>
      </c>
      <c r="G56" t="s">
        <v>32</v>
      </c>
      <c r="H56" t="s">
        <v>32</v>
      </c>
    </row>
    <row r="57" spans="1:8" ht="12" customHeight="1" x14ac:dyDescent="0.2">
      <c r="A57" s="24" t="s">
        <v>32</v>
      </c>
      <c r="B57" s="1" t="s">
        <v>18</v>
      </c>
      <c r="C57" s="9">
        <v>163</v>
      </c>
      <c r="D57" s="9">
        <v>33</v>
      </c>
      <c r="E57" s="9">
        <v>9</v>
      </c>
      <c r="F57" s="9">
        <v>121</v>
      </c>
      <c r="G57" t="s">
        <v>32</v>
      </c>
      <c r="H57" t="s">
        <v>32</v>
      </c>
    </row>
    <row r="58" spans="1:8" ht="12" customHeight="1" x14ac:dyDescent="0.2">
      <c r="A58" s="24" t="s">
        <v>32</v>
      </c>
      <c r="B58" s="1" t="s">
        <v>19</v>
      </c>
      <c r="C58" s="9">
        <v>170</v>
      </c>
      <c r="D58" s="9">
        <v>63</v>
      </c>
      <c r="E58" s="9">
        <v>6</v>
      </c>
      <c r="F58" s="9">
        <v>101</v>
      </c>
      <c r="G58" t="s">
        <v>32</v>
      </c>
      <c r="H58" t="s">
        <v>32</v>
      </c>
    </row>
    <row r="59" spans="1:8" ht="12" customHeight="1" x14ac:dyDescent="0.2">
      <c r="A59" s="24" t="s">
        <v>32</v>
      </c>
      <c r="B59" s="1" t="s">
        <v>20</v>
      </c>
      <c r="C59" s="9">
        <v>127</v>
      </c>
      <c r="D59" s="9">
        <v>34</v>
      </c>
      <c r="E59" s="9">
        <v>5</v>
      </c>
      <c r="F59" s="9">
        <v>88</v>
      </c>
      <c r="G59" t="s">
        <v>32</v>
      </c>
      <c r="H59" t="s">
        <v>32</v>
      </c>
    </row>
    <row r="60" spans="1:8" ht="12" customHeight="1" x14ac:dyDescent="0.2">
      <c r="A60" s="24" t="s">
        <v>32</v>
      </c>
      <c r="B60" s="1" t="s">
        <v>21</v>
      </c>
      <c r="C60" s="9">
        <v>100</v>
      </c>
      <c r="D60" s="9">
        <v>43</v>
      </c>
      <c r="E60" s="9">
        <v>3</v>
      </c>
      <c r="F60" s="9">
        <v>54</v>
      </c>
      <c r="G60" t="s">
        <v>32</v>
      </c>
      <c r="H60" t="s">
        <v>32</v>
      </c>
    </row>
    <row r="61" spans="1:8" ht="12" customHeight="1" x14ac:dyDescent="0.2">
      <c r="A61" s="24" t="s">
        <v>32</v>
      </c>
      <c r="B61" s="1" t="s">
        <v>22</v>
      </c>
      <c r="C61" s="9">
        <v>87</v>
      </c>
      <c r="D61" s="9">
        <v>60</v>
      </c>
      <c r="E61" s="9" t="s">
        <v>43</v>
      </c>
      <c r="F61" s="9">
        <v>27</v>
      </c>
      <c r="G61" t="s">
        <v>32</v>
      </c>
      <c r="H61" t="s">
        <v>32</v>
      </c>
    </row>
    <row r="62" spans="1:8" ht="12" customHeight="1" x14ac:dyDescent="0.2">
      <c r="A62" s="24" t="s">
        <v>32</v>
      </c>
      <c r="B62" s="1" t="s">
        <v>23</v>
      </c>
      <c r="C62" s="9">
        <v>73</v>
      </c>
      <c r="D62" s="9">
        <v>63</v>
      </c>
      <c r="E62" s="9" t="s">
        <v>43</v>
      </c>
      <c r="F62" s="9">
        <v>10</v>
      </c>
      <c r="G62" t="s">
        <v>32</v>
      </c>
      <c r="H62" t="s">
        <v>32</v>
      </c>
    </row>
    <row r="63" spans="1:8" ht="12" customHeight="1" x14ac:dyDescent="0.2">
      <c r="A63" s="24" t="s">
        <v>32</v>
      </c>
      <c r="B63" s="1" t="s">
        <v>24</v>
      </c>
      <c r="C63" s="9">
        <v>59</v>
      </c>
      <c r="D63" s="9">
        <v>51</v>
      </c>
      <c r="E63" s="9">
        <v>3</v>
      </c>
      <c r="F63" s="9">
        <v>5</v>
      </c>
      <c r="G63" t="s">
        <v>32</v>
      </c>
      <c r="H63" t="s">
        <v>32</v>
      </c>
    </row>
    <row r="64" spans="1:8" ht="12" customHeight="1" x14ac:dyDescent="0.2">
      <c r="A64" s="24" t="s">
        <v>32</v>
      </c>
      <c r="B64" s="1" t="s">
        <v>25</v>
      </c>
      <c r="C64" s="9">
        <v>30</v>
      </c>
      <c r="D64" s="9">
        <v>25</v>
      </c>
      <c r="E64" s="9" t="s">
        <v>43</v>
      </c>
      <c r="F64" s="9">
        <v>5</v>
      </c>
      <c r="G64" t="s">
        <v>32</v>
      </c>
      <c r="H64" t="s">
        <v>32</v>
      </c>
    </row>
    <row r="65" spans="1:31" ht="12" customHeight="1" x14ac:dyDescent="0.2">
      <c r="A65" s="24" t="s">
        <v>32</v>
      </c>
      <c r="B65" s="1" t="s">
        <v>26</v>
      </c>
      <c r="C65" s="9">
        <v>19</v>
      </c>
      <c r="D65" s="9">
        <v>15</v>
      </c>
      <c r="E65" s="9" t="s">
        <v>43</v>
      </c>
      <c r="F65" s="9">
        <v>4</v>
      </c>
      <c r="G65" t="s">
        <v>32</v>
      </c>
      <c r="H65" t="s">
        <v>32</v>
      </c>
    </row>
    <row r="66" spans="1:31" ht="12" customHeight="1" x14ac:dyDescent="0.2">
      <c r="A66" s="24" t="s">
        <v>32</v>
      </c>
      <c r="B66" s="1" t="s">
        <v>27</v>
      </c>
      <c r="C66" s="9">
        <v>9</v>
      </c>
      <c r="D66" s="9">
        <v>6</v>
      </c>
      <c r="E66" s="9" t="s">
        <v>43</v>
      </c>
      <c r="F66" s="9">
        <v>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9000</v>
      </c>
      <c r="D5" s="17">
        <v>2931</v>
      </c>
      <c r="E5" s="17">
        <v>248</v>
      </c>
      <c r="F5" s="17">
        <v>5821</v>
      </c>
    </row>
    <row r="6" spans="1:31" ht="12" customHeight="1" x14ac:dyDescent="0.2">
      <c r="A6" s="24" t="s">
        <v>32</v>
      </c>
      <c r="B6" s="1" t="s">
        <v>9</v>
      </c>
      <c r="C6" s="9">
        <v>85</v>
      </c>
      <c r="D6" s="9">
        <v>25</v>
      </c>
      <c r="E6" s="9">
        <v>4</v>
      </c>
      <c r="F6" s="9">
        <v>56</v>
      </c>
      <c r="G6" t="s">
        <v>32</v>
      </c>
      <c r="H6" t="s">
        <v>32</v>
      </c>
    </row>
    <row r="7" spans="1:31" ht="12" customHeight="1" x14ac:dyDescent="0.2">
      <c r="A7" s="24" t="s">
        <v>32</v>
      </c>
      <c r="B7" s="1" t="s">
        <v>10</v>
      </c>
      <c r="C7" s="9">
        <v>138</v>
      </c>
      <c r="D7" s="9">
        <v>23</v>
      </c>
      <c r="E7" s="9">
        <v>3</v>
      </c>
      <c r="F7" s="9">
        <v>112</v>
      </c>
      <c r="G7" t="s">
        <v>32</v>
      </c>
      <c r="H7" t="s">
        <v>32</v>
      </c>
    </row>
    <row r="8" spans="1:31" ht="12" customHeight="1" x14ac:dyDescent="0.2">
      <c r="A8" s="24" t="s">
        <v>32</v>
      </c>
      <c r="B8" s="1" t="s">
        <v>11</v>
      </c>
      <c r="C8" s="9">
        <v>256</v>
      </c>
      <c r="D8" s="9">
        <v>49</v>
      </c>
      <c r="E8" s="9">
        <v>4</v>
      </c>
      <c r="F8" s="9">
        <v>203</v>
      </c>
      <c r="G8" t="s">
        <v>32</v>
      </c>
      <c r="H8" t="s">
        <v>32</v>
      </c>
    </row>
    <row r="9" spans="1:31" ht="12" customHeight="1" x14ac:dyDescent="0.2">
      <c r="A9" s="24" t="s">
        <v>32</v>
      </c>
      <c r="B9" s="1" t="s">
        <v>12</v>
      </c>
      <c r="C9" s="9">
        <v>520</v>
      </c>
      <c r="D9" s="9">
        <v>96</v>
      </c>
      <c r="E9" s="9">
        <v>13</v>
      </c>
      <c r="F9" s="9">
        <v>411</v>
      </c>
      <c r="G9" t="s">
        <v>32</v>
      </c>
      <c r="H9" t="s">
        <v>32</v>
      </c>
    </row>
    <row r="10" spans="1:31" ht="12" customHeight="1" x14ac:dyDescent="0.2">
      <c r="A10" s="24" t="s">
        <v>32</v>
      </c>
      <c r="B10" s="1" t="s">
        <v>13</v>
      </c>
      <c r="C10" s="9">
        <v>583</v>
      </c>
      <c r="D10" s="9">
        <v>71</v>
      </c>
      <c r="E10" s="9">
        <v>19</v>
      </c>
      <c r="F10" s="9">
        <v>493</v>
      </c>
      <c r="G10" t="s">
        <v>32</v>
      </c>
      <c r="H10" t="s">
        <v>32</v>
      </c>
    </row>
    <row r="11" spans="1:31" ht="12" customHeight="1" x14ac:dyDescent="0.2">
      <c r="A11" s="24" t="s">
        <v>32</v>
      </c>
      <c r="B11" s="1" t="s">
        <v>14</v>
      </c>
      <c r="C11" s="9">
        <v>792</v>
      </c>
      <c r="D11" s="9">
        <v>147</v>
      </c>
      <c r="E11" s="9">
        <v>17</v>
      </c>
      <c r="F11" s="9">
        <v>628</v>
      </c>
      <c r="G11" t="s">
        <v>32</v>
      </c>
      <c r="H11" t="s">
        <v>32</v>
      </c>
    </row>
    <row r="12" spans="1:31" ht="12" customHeight="1" x14ac:dyDescent="0.2">
      <c r="A12" s="24" t="s">
        <v>32</v>
      </c>
      <c r="B12" s="1" t="s">
        <v>15</v>
      </c>
      <c r="C12" s="9">
        <v>1120</v>
      </c>
      <c r="D12" s="9">
        <v>301</v>
      </c>
      <c r="E12" s="9">
        <v>38</v>
      </c>
      <c r="F12" s="9">
        <v>781</v>
      </c>
      <c r="G12" t="s">
        <v>32</v>
      </c>
      <c r="H12" t="s">
        <v>32</v>
      </c>
    </row>
    <row r="13" spans="1:31" ht="12" customHeight="1" x14ac:dyDescent="0.2">
      <c r="A13" s="24" t="s">
        <v>32</v>
      </c>
      <c r="B13" s="1" t="s">
        <v>16</v>
      </c>
      <c r="C13" s="9">
        <v>1267</v>
      </c>
      <c r="D13" s="9">
        <v>376</v>
      </c>
      <c r="E13" s="9">
        <v>36</v>
      </c>
      <c r="F13" s="9">
        <v>855</v>
      </c>
      <c r="G13" t="s">
        <v>32</v>
      </c>
      <c r="H13" t="s">
        <v>32</v>
      </c>
    </row>
    <row r="14" spans="1:31" ht="12" customHeight="1" x14ac:dyDescent="0.2">
      <c r="A14" s="24" t="s">
        <v>32</v>
      </c>
      <c r="B14" s="1" t="s">
        <v>17</v>
      </c>
      <c r="C14" s="9">
        <v>951</v>
      </c>
      <c r="D14" s="9">
        <v>297</v>
      </c>
      <c r="E14" s="9">
        <v>30</v>
      </c>
      <c r="F14" s="9">
        <v>624</v>
      </c>
      <c r="G14" t="s">
        <v>32</v>
      </c>
      <c r="H14" t="s">
        <v>32</v>
      </c>
    </row>
    <row r="15" spans="1:31" ht="12" customHeight="1" x14ac:dyDescent="0.2">
      <c r="A15" s="24" t="s">
        <v>32</v>
      </c>
      <c r="B15" s="1" t="s">
        <v>18</v>
      </c>
      <c r="C15" s="9">
        <v>761</v>
      </c>
      <c r="D15" s="9">
        <v>265</v>
      </c>
      <c r="E15" s="9">
        <v>24</v>
      </c>
      <c r="F15" s="9">
        <v>472</v>
      </c>
      <c r="G15" t="s">
        <v>32</v>
      </c>
      <c r="H15" t="s">
        <v>32</v>
      </c>
    </row>
    <row r="16" spans="1:31" ht="12" customHeight="1" x14ac:dyDescent="0.2">
      <c r="A16" s="24" t="s">
        <v>32</v>
      </c>
      <c r="B16" s="1" t="s">
        <v>19</v>
      </c>
      <c r="C16" s="9">
        <v>687</v>
      </c>
      <c r="D16" s="9">
        <v>227</v>
      </c>
      <c r="E16" s="9">
        <v>17</v>
      </c>
      <c r="F16" s="9">
        <v>443</v>
      </c>
      <c r="G16" t="s">
        <v>32</v>
      </c>
      <c r="H16" t="s">
        <v>32</v>
      </c>
    </row>
    <row r="17" spans="1:8" ht="12" customHeight="1" x14ac:dyDescent="0.2">
      <c r="A17" s="24" t="s">
        <v>32</v>
      </c>
      <c r="B17" s="1" t="s">
        <v>20</v>
      </c>
      <c r="C17" s="9">
        <v>510</v>
      </c>
      <c r="D17" s="9">
        <v>202</v>
      </c>
      <c r="E17" s="9">
        <v>17</v>
      </c>
      <c r="F17" s="9">
        <v>291</v>
      </c>
      <c r="G17" t="s">
        <v>32</v>
      </c>
      <c r="H17" t="s">
        <v>32</v>
      </c>
    </row>
    <row r="18" spans="1:8" ht="12" customHeight="1" x14ac:dyDescent="0.2">
      <c r="A18" s="24" t="s">
        <v>32</v>
      </c>
      <c r="B18" s="1" t="s">
        <v>21</v>
      </c>
      <c r="C18" s="9">
        <v>403</v>
      </c>
      <c r="D18" s="9">
        <v>165</v>
      </c>
      <c r="E18" s="9">
        <v>12</v>
      </c>
      <c r="F18" s="9">
        <v>226</v>
      </c>
      <c r="G18" t="s">
        <v>32</v>
      </c>
      <c r="H18" t="s">
        <v>32</v>
      </c>
    </row>
    <row r="19" spans="1:8" ht="12" customHeight="1" x14ac:dyDescent="0.2">
      <c r="A19" s="24" t="s">
        <v>32</v>
      </c>
      <c r="B19" s="1" t="s">
        <v>22</v>
      </c>
      <c r="C19" s="9">
        <v>298</v>
      </c>
      <c r="D19" s="9">
        <v>186</v>
      </c>
      <c r="E19" s="9">
        <v>2</v>
      </c>
      <c r="F19" s="9">
        <v>110</v>
      </c>
      <c r="G19" t="s">
        <v>32</v>
      </c>
      <c r="H19" t="s">
        <v>32</v>
      </c>
    </row>
    <row r="20" spans="1:8" ht="12" customHeight="1" x14ac:dyDescent="0.2">
      <c r="A20" s="24" t="s">
        <v>32</v>
      </c>
      <c r="B20" s="1" t="s">
        <v>23</v>
      </c>
      <c r="C20" s="9">
        <v>262</v>
      </c>
      <c r="D20" s="9">
        <v>198</v>
      </c>
      <c r="E20" s="9">
        <v>3</v>
      </c>
      <c r="F20" s="9">
        <v>61</v>
      </c>
      <c r="G20" t="s">
        <v>32</v>
      </c>
      <c r="H20" t="s">
        <v>32</v>
      </c>
    </row>
    <row r="21" spans="1:8" ht="12" customHeight="1" x14ac:dyDescent="0.2">
      <c r="A21" s="24" t="s">
        <v>32</v>
      </c>
      <c r="B21" s="1" t="s">
        <v>24</v>
      </c>
      <c r="C21" s="9">
        <v>199</v>
      </c>
      <c r="D21" s="9">
        <v>168</v>
      </c>
      <c r="E21" s="9">
        <v>4</v>
      </c>
      <c r="F21" s="9">
        <v>27</v>
      </c>
      <c r="G21" t="s">
        <v>32</v>
      </c>
      <c r="H21" t="s">
        <v>32</v>
      </c>
    </row>
    <row r="22" spans="1:8" ht="12" customHeight="1" x14ac:dyDescent="0.2">
      <c r="A22" s="24" t="s">
        <v>32</v>
      </c>
      <c r="B22" s="1" t="s">
        <v>25</v>
      </c>
      <c r="C22" s="9">
        <v>96</v>
      </c>
      <c r="D22" s="9">
        <v>74</v>
      </c>
      <c r="E22" s="9">
        <v>3</v>
      </c>
      <c r="F22" s="9">
        <v>19</v>
      </c>
      <c r="G22" t="s">
        <v>32</v>
      </c>
      <c r="H22" t="s">
        <v>32</v>
      </c>
    </row>
    <row r="23" spans="1:8" ht="12" customHeight="1" x14ac:dyDescent="0.2">
      <c r="A23" s="24" t="s">
        <v>32</v>
      </c>
      <c r="B23" s="1" t="s">
        <v>26</v>
      </c>
      <c r="C23" s="9">
        <v>37</v>
      </c>
      <c r="D23" s="9">
        <v>32</v>
      </c>
      <c r="E23" s="9">
        <v>1</v>
      </c>
      <c r="F23" s="9">
        <v>4</v>
      </c>
      <c r="G23" t="s">
        <v>32</v>
      </c>
      <c r="H23" t="s">
        <v>32</v>
      </c>
    </row>
    <row r="24" spans="1:8" ht="12" customHeight="1" x14ac:dyDescent="0.25">
      <c r="A24" s="24" t="s">
        <v>32</v>
      </c>
      <c r="B24" s="1" t="s">
        <v>27</v>
      </c>
      <c r="C24" s="9">
        <v>31</v>
      </c>
      <c r="D24" s="9">
        <v>26</v>
      </c>
      <c r="E24" s="9">
        <v>1</v>
      </c>
      <c r="F24" s="9">
        <v>4</v>
      </c>
      <c r="G24" t="s">
        <v>32</v>
      </c>
      <c r="H24" t="s">
        <v>32</v>
      </c>
    </row>
    <row r="25" spans="1:8" ht="12" customHeight="1" x14ac:dyDescent="0.2">
      <c r="A25" s="24" t="s">
        <v>32</v>
      </c>
      <c r="B25" s="1" t="s">
        <v>28</v>
      </c>
      <c r="C25" s="9">
        <v>4</v>
      </c>
      <c r="D25" s="9">
        <v>3</v>
      </c>
      <c r="E25" s="9" t="s">
        <v>43</v>
      </c>
      <c r="F25" s="9">
        <v>1</v>
      </c>
      <c r="G25" t="s">
        <v>32</v>
      </c>
      <c r="H25" t="s">
        <v>32</v>
      </c>
    </row>
    <row r="26" spans="1:8" ht="12" customHeight="1" x14ac:dyDescent="0.2">
      <c r="A26" s="25" t="s">
        <v>29</v>
      </c>
      <c r="B26" s="4" t="s">
        <v>32</v>
      </c>
      <c r="C26" s="3">
        <v>4845</v>
      </c>
      <c r="D26" s="3">
        <v>1666</v>
      </c>
      <c r="E26" s="3">
        <v>161</v>
      </c>
      <c r="F26" s="3">
        <v>3018</v>
      </c>
    </row>
    <row r="27" spans="1:8" ht="12" customHeight="1" x14ac:dyDescent="0.2">
      <c r="A27" s="24" t="s">
        <v>32</v>
      </c>
      <c r="B27" s="1" t="s">
        <v>9</v>
      </c>
      <c r="C27" s="9">
        <v>46</v>
      </c>
      <c r="D27" s="9">
        <v>15</v>
      </c>
      <c r="E27" s="9">
        <v>2</v>
      </c>
      <c r="F27" s="9">
        <v>29</v>
      </c>
      <c r="G27" t="s">
        <v>32</v>
      </c>
      <c r="H27" t="s">
        <v>32</v>
      </c>
    </row>
    <row r="28" spans="1:8" ht="12" customHeight="1" x14ac:dyDescent="0.2">
      <c r="A28" s="24" t="s">
        <v>32</v>
      </c>
      <c r="B28" s="1" t="s">
        <v>10</v>
      </c>
      <c r="C28" s="9">
        <v>73</v>
      </c>
      <c r="D28" s="9">
        <v>13</v>
      </c>
      <c r="E28" s="9">
        <v>1</v>
      </c>
      <c r="F28" s="9">
        <v>59</v>
      </c>
      <c r="G28" t="s">
        <v>32</v>
      </c>
      <c r="H28" t="s">
        <v>32</v>
      </c>
    </row>
    <row r="29" spans="1:8" ht="12" customHeight="1" x14ac:dyDescent="0.2">
      <c r="A29" s="24" t="s">
        <v>32</v>
      </c>
      <c r="B29" s="1" t="s">
        <v>11</v>
      </c>
      <c r="C29" s="9">
        <v>133</v>
      </c>
      <c r="D29" s="9">
        <v>29</v>
      </c>
      <c r="E29" s="9">
        <v>2</v>
      </c>
      <c r="F29" s="9">
        <v>102</v>
      </c>
      <c r="G29" t="s">
        <v>32</v>
      </c>
      <c r="H29" t="s">
        <v>32</v>
      </c>
    </row>
    <row r="30" spans="1:8" ht="12" customHeight="1" x14ac:dyDescent="0.2">
      <c r="A30" s="24" t="s">
        <v>32</v>
      </c>
      <c r="B30" s="1" t="s">
        <v>12</v>
      </c>
      <c r="C30" s="9">
        <v>244</v>
      </c>
      <c r="D30" s="9">
        <v>47</v>
      </c>
      <c r="E30" s="9">
        <v>6</v>
      </c>
      <c r="F30" s="9">
        <v>191</v>
      </c>
      <c r="G30" t="s">
        <v>32</v>
      </c>
      <c r="H30" t="s">
        <v>32</v>
      </c>
    </row>
    <row r="31" spans="1:8" ht="12" customHeight="1" x14ac:dyDescent="0.2">
      <c r="A31" s="24" t="s">
        <v>32</v>
      </c>
      <c r="B31" s="1" t="s">
        <v>13</v>
      </c>
      <c r="C31" s="9">
        <v>315</v>
      </c>
      <c r="D31" s="9">
        <v>34</v>
      </c>
      <c r="E31" s="9">
        <v>16</v>
      </c>
      <c r="F31" s="9">
        <v>265</v>
      </c>
      <c r="G31" t="s">
        <v>32</v>
      </c>
      <c r="H31" t="s">
        <v>32</v>
      </c>
    </row>
    <row r="32" spans="1:8" ht="12" customHeight="1" x14ac:dyDescent="0.2">
      <c r="A32" s="24" t="s">
        <v>32</v>
      </c>
      <c r="B32" s="1" t="s">
        <v>14</v>
      </c>
      <c r="C32" s="9">
        <v>436</v>
      </c>
      <c r="D32" s="9">
        <v>76</v>
      </c>
      <c r="E32" s="9">
        <v>12</v>
      </c>
      <c r="F32" s="9">
        <v>348</v>
      </c>
      <c r="G32" t="s">
        <v>32</v>
      </c>
      <c r="H32" t="s">
        <v>32</v>
      </c>
    </row>
    <row r="33" spans="1:8" ht="12" customHeight="1" x14ac:dyDescent="0.2">
      <c r="A33" s="24" t="s">
        <v>32</v>
      </c>
      <c r="B33" s="1" t="s">
        <v>15</v>
      </c>
      <c r="C33" s="9">
        <v>588</v>
      </c>
      <c r="D33" s="9">
        <v>143</v>
      </c>
      <c r="E33" s="9">
        <v>22</v>
      </c>
      <c r="F33" s="9">
        <v>423</v>
      </c>
      <c r="G33" t="s">
        <v>32</v>
      </c>
      <c r="H33" t="s">
        <v>32</v>
      </c>
    </row>
    <row r="34" spans="1:8" ht="12" customHeight="1" x14ac:dyDescent="0.2">
      <c r="A34" s="24" t="s">
        <v>32</v>
      </c>
      <c r="B34" s="1" t="s">
        <v>16</v>
      </c>
      <c r="C34" s="9">
        <v>657</v>
      </c>
      <c r="D34" s="9">
        <v>201</v>
      </c>
      <c r="E34" s="9">
        <v>23</v>
      </c>
      <c r="F34" s="9">
        <v>433</v>
      </c>
      <c r="G34" t="s">
        <v>32</v>
      </c>
      <c r="H34" t="s">
        <v>32</v>
      </c>
    </row>
    <row r="35" spans="1:8" ht="12" customHeight="1" x14ac:dyDescent="0.2">
      <c r="A35" s="24" t="s">
        <v>32</v>
      </c>
      <c r="B35" s="1" t="s">
        <v>17</v>
      </c>
      <c r="C35" s="9">
        <v>504</v>
      </c>
      <c r="D35" s="9">
        <v>168</v>
      </c>
      <c r="E35" s="9">
        <v>24</v>
      </c>
      <c r="F35" s="9">
        <v>312</v>
      </c>
      <c r="G35" t="s">
        <v>32</v>
      </c>
      <c r="H35" t="s">
        <v>32</v>
      </c>
    </row>
    <row r="36" spans="1:8" ht="12" customHeight="1" x14ac:dyDescent="0.2">
      <c r="A36" s="24" t="s">
        <v>32</v>
      </c>
      <c r="B36" s="1" t="s">
        <v>18</v>
      </c>
      <c r="C36" s="9">
        <v>444</v>
      </c>
      <c r="D36" s="9">
        <v>179</v>
      </c>
      <c r="E36" s="9">
        <v>13</v>
      </c>
      <c r="F36" s="9">
        <v>252</v>
      </c>
      <c r="G36" t="s">
        <v>32</v>
      </c>
      <c r="H36" t="s">
        <v>32</v>
      </c>
    </row>
    <row r="37" spans="1:8" ht="12" customHeight="1" x14ac:dyDescent="0.2">
      <c r="A37" s="24" t="s">
        <v>32</v>
      </c>
      <c r="B37" s="1" t="s">
        <v>19</v>
      </c>
      <c r="C37" s="9">
        <v>358</v>
      </c>
      <c r="D37" s="9">
        <v>134</v>
      </c>
      <c r="E37" s="9">
        <v>11</v>
      </c>
      <c r="F37" s="9">
        <v>213</v>
      </c>
      <c r="G37" t="s">
        <v>32</v>
      </c>
      <c r="H37" t="s">
        <v>32</v>
      </c>
    </row>
    <row r="38" spans="1:8" ht="12" customHeight="1" x14ac:dyDescent="0.2">
      <c r="A38" s="24" t="s">
        <v>32</v>
      </c>
      <c r="B38" s="1" t="s">
        <v>20</v>
      </c>
      <c r="C38" s="9">
        <v>309</v>
      </c>
      <c r="D38" s="9">
        <v>120</v>
      </c>
      <c r="E38" s="9">
        <v>11</v>
      </c>
      <c r="F38" s="9">
        <v>178</v>
      </c>
      <c r="G38" t="s">
        <v>32</v>
      </c>
      <c r="H38" t="s">
        <v>32</v>
      </c>
    </row>
    <row r="39" spans="1:8" ht="12" customHeight="1" x14ac:dyDescent="0.2">
      <c r="A39" s="24" t="s">
        <v>32</v>
      </c>
      <c r="B39" s="1" t="s">
        <v>21</v>
      </c>
      <c r="C39" s="9">
        <v>211</v>
      </c>
      <c r="D39" s="9">
        <v>108</v>
      </c>
      <c r="E39" s="9">
        <v>10</v>
      </c>
      <c r="F39" s="9">
        <v>93</v>
      </c>
      <c r="G39" t="s">
        <v>32</v>
      </c>
      <c r="H39" t="s">
        <v>32</v>
      </c>
    </row>
    <row r="40" spans="1:8" ht="12" customHeight="1" x14ac:dyDescent="0.2">
      <c r="A40" s="24" t="s">
        <v>32</v>
      </c>
      <c r="B40" s="1" t="s">
        <v>22</v>
      </c>
      <c r="C40" s="9">
        <v>170</v>
      </c>
      <c r="D40" s="9">
        <v>112</v>
      </c>
      <c r="E40" s="9">
        <v>1</v>
      </c>
      <c r="F40" s="9">
        <v>57</v>
      </c>
      <c r="G40" t="s">
        <v>32</v>
      </c>
      <c r="H40" t="s">
        <v>32</v>
      </c>
    </row>
    <row r="41" spans="1:8" ht="12" customHeight="1" x14ac:dyDescent="0.2">
      <c r="A41" s="24" t="s">
        <v>32</v>
      </c>
      <c r="B41" s="1" t="s">
        <v>23</v>
      </c>
      <c r="C41" s="9">
        <v>152</v>
      </c>
      <c r="D41" s="9">
        <v>116</v>
      </c>
      <c r="E41" s="9">
        <v>2</v>
      </c>
      <c r="F41" s="9">
        <v>34</v>
      </c>
      <c r="G41" t="s">
        <v>32</v>
      </c>
      <c r="H41" t="s">
        <v>32</v>
      </c>
    </row>
    <row r="42" spans="1:8" ht="12" customHeight="1" x14ac:dyDescent="0.2">
      <c r="A42" s="24" t="s">
        <v>32</v>
      </c>
      <c r="B42" s="1" t="s">
        <v>24</v>
      </c>
      <c r="C42" s="9">
        <v>107</v>
      </c>
      <c r="D42" s="9">
        <v>90</v>
      </c>
      <c r="E42" s="9">
        <v>2</v>
      </c>
      <c r="F42" s="9">
        <v>15</v>
      </c>
      <c r="G42" t="s">
        <v>32</v>
      </c>
      <c r="H42" t="s">
        <v>32</v>
      </c>
    </row>
    <row r="43" spans="1:8" ht="12" customHeight="1" x14ac:dyDescent="0.2">
      <c r="A43" s="24" t="s">
        <v>32</v>
      </c>
      <c r="B43" s="1" t="s">
        <v>25</v>
      </c>
      <c r="C43" s="9">
        <v>50</v>
      </c>
      <c r="D43" s="9">
        <v>38</v>
      </c>
      <c r="E43" s="9">
        <v>2</v>
      </c>
      <c r="F43" s="9">
        <v>10</v>
      </c>
      <c r="G43" t="s">
        <v>32</v>
      </c>
      <c r="H43" t="s">
        <v>32</v>
      </c>
    </row>
    <row r="44" spans="1:8" ht="12" customHeight="1" x14ac:dyDescent="0.2">
      <c r="A44" s="24" t="s">
        <v>32</v>
      </c>
      <c r="B44" s="1" t="s">
        <v>26</v>
      </c>
      <c r="C44" s="9">
        <v>24</v>
      </c>
      <c r="D44" s="9">
        <v>21</v>
      </c>
      <c r="E44" s="9">
        <v>1</v>
      </c>
      <c r="F44" s="9">
        <v>2</v>
      </c>
      <c r="G44" t="s">
        <v>32</v>
      </c>
      <c r="H44" t="s">
        <v>32</v>
      </c>
    </row>
    <row r="45" spans="1:8" ht="12" customHeight="1" x14ac:dyDescent="0.2">
      <c r="A45" s="24" t="s">
        <v>32</v>
      </c>
      <c r="B45" s="1" t="s">
        <v>27</v>
      </c>
      <c r="C45" s="9">
        <v>21</v>
      </c>
      <c r="D45" s="9">
        <v>19</v>
      </c>
      <c r="E45" s="9" t="s">
        <v>43</v>
      </c>
      <c r="F45" s="9">
        <v>2</v>
      </c>
      <c r="G45" t="s">
        <v>32</v>
      </c>
      <c r="H45" t="s">
        <v>32</v>
      </c>
    </row>
    <row r="46" spans="1:8" ht="12" customHeight="1" x14ac:dyDescent="0.2">
      <c r="A46" s="24" t="s">
        <v>32</v>
      </c>
      <c r="B46" s="1" t="s">
        <v>28</v>
      </c>
      <c r="C46" s="9">
        <v>3</v>
      </c>
      <c r="D46" s="9">
        <v>3</v>
      </c>
      <c r="E46" s="9" t="s">
        <v>43</v>
      </c>
      <c r="F46" s="9" t="s">
        <v>43</v>
      </c>
      <c r="G46" t="s">
        <v>32</v>
      </c>
      <c r="H46" t="s">
        <v>32</v>
      </c>
    </row>
    <row r="47" spans="1:8" ht="12" customHeight="1" x14ac:dyDescent="0.2">
      <c r="A47" s="25" t="s">
        <v>30</v>
      </c>
      <c r="B47" s="4" t="s">
        <v>32</v>
      </c>
      <c r="C47" s="3">
        <v>4155</v>
      </c>
      <c r="D47" s="3">
        <v>1265</v>
      </c>
      <c r="E47" s="3">
        <v>87</v>
      </c>
      <c r="F47" s="3">
        <v>2803</v>
      </c>
    </row>
    <row r="48" spans="1:8" ht="12" customHeight="1" x14ac:dyDescent="0.2">
      <c r="A48" s="24" t="s">
        <v>32</v>
      </c>
      <c r="B48" s="1" t="s">
        <v>9</v>
      </c>
      <c r="C48" s="9">
        <v>39</v>
      </c>
      <c r="D48" s="9">
        <v>10</v>
      </c>
      <c r="E48" s="9">
        <v>2</v>
      </c>
      <c r="F48" s="9">
        <v>27</v>
      </c>
      <c r="G48" t="s">
        <v>32</v>
      </c>
      <c r="H48" t="s">
        <v>32</v>
      </c>
    </row>
    <row r="49" spans="1:8" ht="12" customHeight="1" x14ac:dyDescent="0.2">
      <c r="A49" s="24" t="s">
        <v>32</v>
      </c>
      <c r="B49" s="1" t="s">
        <v>10</v>
      </c>
      <c r="C49" s="9">
        <v>65</v>
      </c>
      <c r="D49" s="9">
        <v>10</v>
      </c>
      <c r="E49" s="9">
        <v>2</v>
      </c>
      <c r="F49" s="9">
        <v>53</v>
      </c>
      <c r="G49" t="s">
        <v>32</v>
      </c>
      <c r="H49" t="s">
        <v>32</v>
      </c>
    </row>
    <row r="50" spans="1:8" ht="12" customHeight="1" x14ac:dyDescent="0.2">
      <c r="A50" s="24" t="s">
        <v>32</v>
      </c>
      <c r="B50" s="1" t="s">
        <v>11</v>
      </c>
      <c r="C50" s="9">
        <v>123</v>
      </c>
      <c r="D50" s="9">
        <v>20</v>
      </c>
      <c r="E50" s="9">
        <v>2</v>
      </c>
      <c r="F50" s="9">
        <v>101</v>
      </c>
      <c r="G50" t="s">
        <v>32</v>
      </c>
      <c r="H50" t="s">
        <v>32</v>
      </c>
    </row>
    <row r="51" spans="1:8" ht="12" customHeight="1" x14ac:dyDescent="0.2">
      <c r="A51" s="24" t="s">
        <v>32</v>
      </c>
      <c r="B51" s="1" t="s">
        <v>12</v>
      </c>
      <c r="C51" s="9">
        <v>276</v>
      </c>
      <c r="D51" s="9">
        <v>49</v>
      </c>
      <c r="E51" s="9">
        <v>7</v>
      </c>
      <c r="F51" s="9">
        <v>220</v>
      </c>
      <c r="G51" t="s">
        <v>32</v>
      </c>
      <c r="H51" t="s">
        <v>32</v>
      </c>
    </row>
    <row r="52" spans="1:8" ht="12" customHeight="1" x14ac:dyDescent="0.2">
      <c r="A52" s="24" t="s">
        <v>32</v>
      </c>
      <c r="B52" s="1" t="s">
        <v>13</v>
      </c>
      <c r="C52" s="9">
        <v>268</v>
      </c>
      <c r="D52" s="9">
        <v>37</v>
      </c>
      <c r="E52" s="9">
        <v>3</v>
      </c>
      <c r="F52" s="9">
        <v>228</v>
      </c>
      <c r="G52" t="s">
        <v>32</v>
      </c>
      <c r="H52" t="s">
        <v>32</v>
      </c>
    </row>
    <row r="53" spans="1:8" ht="12" customHeight="1" x14ac:dyDescent="0.2">
      <c r="A53" s="24" t="s">
        <v>32</v>
      </c>
      <c r="B53" s="1" t="s">
        <v>14</v>
      </c>
      <c r="C53" s="9">
        <v>356</v>
      </c>
      <c r="D53" s="9">
        <v>71</v>
      </c>
      <c r="E53" s="9">
        <v>5</v>
      </c>
      <c r="F53" s="9">
        <v>280</v>
      </c>
      <c r="G53" t="s">
        <v>32</v>
      </c>
      <c r="H53" t="s">
        <v>32</v>
      </c>
    </row>
    <row r="54" spans="1:8" ht="12" customHeight="1" x14ac:dyDescent="0.2">
      <c r="A54" s="24" t="s">
        <v>32</v>
      </c>
      <c r="B54" s="1" t="s">
        <v>15</v>
      </c>
      <c r="C54" s="9">
        <v>532</v>
      </c>
      <c r="D54" s="9">
        <v>158</v>
      </c>
      <c r="E54" s="9">
        <v>16</v>
      </c>
      <c r="F54" s="9">
        <v>358</v>
      </c>
      <c r="G54" t="s">
        <v>32</v>
      </c>
      <c r="H54" t="s">
        <v>32</v>
      </c>
    </row>
    <row r="55" spans="1:8" ht="12" customHeight="1" x14ac:dyDescent="0.2">
      <c r="A55" s="24" t="s">
        <v>32</v>
      </c>
      <c r="B55" s="1" t="s">
        <v>16</v>
      </c>
      <c r="C55" s="9">
        <v>610</v>
      </c>
      <c r="D55" s="9">
        <v>175</v>
      </c>
      <c r="E55" s="9">
        <v>13</v>
      </c>
      <c r="F55" s="9">
        <v>422</v>
      </c>
      <c r="G55" t="s">
        <v>32</v>
      </c>
      <c r="H55" t="s">
        <v>32</v>
      </c>
    </row>
    <row r="56" spans="1:8" ht="12" customHeight="1" x14ac:dyDescent="0.2">
      <c r="A56" s="24" t="s">
        <v>32</v>
      </c>
      <c r="B56" s="1" t="s">
        <v>17</v>
      </c>
      <c r="C56" s="9">
        <v>447</v>
      </c>
      <c r="D56" s="9">
        <v>129</v>
      </c>
      <c r="E56" s="9">
        <v>6</v>
      </c>
      <c r="F56" s="9">
        <v>312</v>
      </c>
      <c r="G56" t="s">
        <v>32</v>
      </c>
      <c r="H56" t="s">
        <v>32</v>
      </c>
    </row>
    <row r="57" spans="1:8" ht="12" customHeight="1" x14ac:dyDescent="0.2">
      <c r="A57" s="24" t="s">
        <v>32</v>
      </c>
      <c r="B57" s="1" t="s">
        <v>18</v>
      </c>
      <c r="C57" s="9">
        <v>317</v>
      </c>
      <c r="D57" s="9">
        <v>86</v>
      </c>
      <c r="E57" s="9">
        <v>11</v>
      </c>
      <c r="F57" s="9">
        <v>220</v>
      </c>
      <c r="G57" t="s">
        <v>32</v>
      </c>
      <c r="H57" t="s">
        <v>32</v>
      </c>
    </row>
    <row r="58" spans="1:8" ht="12" customHeight="1" x14ac:dyDescent="0.2">
      <c r="A58" s="24" t="s">
        <v>32</v>
      </c>
      <c r="B58" s="1" t="s">
        <v>19</v>
      </c>
      <c r="C58" s="9">
        <v>329</v>
      </c>
      <c r="D58" s="9">
        <v>93</v>
      </c>
      <c r="E58" s="9">
        <v>6</v>
      </c>
      <c r="F58" s="9">
        <v>230</v>
      </c>
      <c r="G58" t="s">
        <v>32</v>
      </c>
      <c r="H58" t="s">
        <v>32</v>
      </c>
    </row>
    <row r="59" spans="1:8" ht="12" customHeight="1" x14ac:dyDescent="0.2">
      <c r="A59" s="24" t="s">
        <v>32</v>
      </c>
      <c r="B59" s="1" t="s">
        <v>20</v>
      </c>
      <c r="C59" s="9">
        <v>201</v>
      </c>
      <c r="D59" s="9">
        <v>82</v>
      </c>
      <c r="E59" s="9">
        <v>6</v>
      </c>
      <c r="F59" s="9">
        <v>113</v>
      </c>
      <c r="G59" t="s">
        <v>32</v>
      </c>
      <c r="H59" t="s">
        <v>32</v>
      </c>
    </row>
    <row r="60" spans="1:8" ht="12" customHeight="1" x14ac:dyDescent="0.2">
      <c r="A60" s="24" t="s">
        <v>32</v>
      </c>
      <c r="B60" s="1" t="s">
        <v>21</v>
      </c>
      <c r="C60" s="9">
        <v>192</v>
      </c>
      <c r="D60" s="9">
        <v>57</v>
      </c>
      <c r="E60" s="9">
        <v>2</v>
      </c>
      <c r="F60" s="9">
        <v>133</v>
      </c>
      <c r="G60" t="s">
        <v>32</v>
      </c>
      <c r="H60" t="s">
        <v>32</v>
      </c>
    </row>
    <row r="61" spans="1:8" ht="12" customHeight="1" x14ac:dyDescent="0.2">
      <c r="A61" s="24" t="s">
        <v>32</v>
      </c>
      <c r="B61" s="1" t="s">
        <v>22</v>
      </c>
      <c r="C61" s="9">
        <v>128</v>
      </c>
      <c r="D61" s="9">
        <v>74</v>
      </c>
      <c r="E61" s="9">
        <v>1</v>
      </c>
      <c r="F61" s="9">
        <v>53</v>
      </c>
      <c r="G61" t="s">
        <v>32</v>
      </c>
      <c r="H61" t="s">
        <v>32</v>
      </c>
    </row>
    <row r="62" spans="1:8" ht="12" customHeight="1" x14ac:dyDescent="0.2">
      <c r="A62" s="24" t="s">
        <v>32</v>
      </c>
      <c r="B62" s="1" t="s">
        <v>23</v>
      </c>
      <c r="C62" s="9">
        <v>110</v>
      </c>
      <c r="D62" s="9">
        <v>82</v>
      </c>
      <c r="E62" s="9">
        <v>1</v>
      </c>
      <c r="F62" s="9">
        <v>27</v>
      </c>
      <c r="G62" t="s">
        <v>32</v>
      </c>
      <c r="H62" t="s">
        <v>32</v>
      </c>
    </row>
    <row r="63" spans="1:8" ht="12" customHeight="1" x14ac:dyDescent="0.2">
      <c r="A63" s="24" t="s">
        <v>32</v>
      </c>
      <c r="B63" s="1" t="s">
        <v>24</v>
      </c>
      <c r="C63" s="9">
        <v>92</v>
      </c>
      <c r="D63" s="9">
        <v>78</v>
      </c>
      <c r="E63" s="9">
        <v>2</v>
      </c>
      <c r="F63" s="9">
        <v>12</v>
      </c>
      <c r="G63" t="s">
        <v>32</v>
      </c>
      <c r="H63" t="s">
        <v>32</v>
      </c>
    </row>
    <row r="64" spans="1:8" ht="12" customHeight="1" x14ac:dyDescent="0.2">
      <c r="A64" s="24" t="s">
        <v>32</v>
      </c>
      <c r="B64" s="1" t="s">
        <v>25</v>
      </c>
      <c r="C64" s="9">
        <v>46</v>
      </c>
      <c r="D64" s="9">
        <v>36</v>
      </c>
      <c r="E64" s="9">
        <v>1</v>
      </c>
      <c r="F64" s="9">
        <v>9</v>
      </c>
      <c r="G64" t="s">
        <v>32</v>
      </c>
      <c r="H64" t="s">
        <v>32</v>
      </c>
    </row>
    <row r="65" spans="1:31" ht="12" customHeight="1" x14ac:dyDescent="0.2">
      <c r="A65" s="24" t="s">
        <v>32</v>
      </c>
      <c r="B65" s="1" t="s">
        <v>26</v>
      </c>
      <c r="C65" s="9">
        <v>13</v>
      </c>
      <c r="D65" s="9">
        <v>11</v>
      </c>
      <c r="E65" s="9" t="s">
        <v>43</v>
      </c>
      <c r="F65" s="9">
        <v>2</v>
      </c>
      <c r="G65" t="s">
        <v>32</v>
      </c>
      <c r="H65" t="s">
        <v>32</v>
      </c>
    </row>
    <row r="66" spans="1:31" ht="12" customHeight="1" x14ac:dyDescent="0.2">
      <c r="A66" s="24" t="s">
        <v>32</v>
      </c>
      <c r="B66" s="1" t="s">
        <v>27</v>
      </c>
      <c r="C66" s="9">
        <v>10</v>
      </c>
      <c r="D66" s="9">
        <v>7</v>
      </c>
      <c r="E66" s="9">
        <v>1</v>
      </c>
      <c r="F66" s="9">
        <v>2</v>
      </c>
      <c r="G66" t="s">
        <v>32</v>
      </c>
      <c r="H66" t="s">
        <v>32</v>
      </c>
    </row>
    <row r="67" spans="1:31" ht="12" customHeight="1" x14ac:dyDescent="0.2">
      <c r="A67" s="26" t="s">
        <v>32</v>
      </c>
      <c r="B67" s="7" t="s">
        <v>28</v>
      </c>
      <c r="C67" s="6">
        <v>1</v>
      </c>
      <c r="D67" s="6" t="s">
        <v>43</v>
      </c>
      <c r="E67" s="6" t="s">
        <v>43</v>
      </c>
      <c r="F67" s="6">
        <v>1</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308</v>
      </c>
      <c r="D5" s="17">
        <v>204</v>
      </c>
      <c r="E5" s="17">
        <v>22</v>
      </c>
      <c r="F5" s="17">
        <v>82</v>
      </c>
    </row>
    <row r="6" spans="1:31" ht="12" customHeight="1" x14ac:dyDescent="0.2">
      <c r="A6" s="24" t="s">
        <v>32</v>
      </c>
      <c r="B6" s="1" t="s">
        <v>9</v>
      </c>
      <c r="C6" s="9">
        <v>6</v>
      </c>
      <c r="D6" s="9">
        <v>6</v>
      </c>
      <c r="E6" s="9" t="s">
        <v>43</v>
      </c>
      <c r="F6" s="9" t="s">
        <v>43</v>
      </c>
      <c r="G6" t="s">
        <v>32</v>
      </c>
      <c r="H6" t="s">
        <v>32</v>
      </c>
    </row>
    <row r="7" spans="1:31" ht="12" customHeight="1" x14ac:dyDescent="0.2">
      <c r="A7" s="24" t="s">
        <v>32</v>
      </c>
      <c r="B7" s="1" t="s">
        <v>10</v>
      </c>
      <c r="C7" s="9">
        <v>15</v>
      </c>
      <c r="D7" s="9">
        <v>9</v>
      </c>
      <c r="E7" s="9" t="s">
        <v>43</v>
      </c>
      <c r="F7" s="9">
        <v>6</v>
      </c>
      <c r="G7" t="s">
        <v>32</v>
      </c>
      <c r="H7" t="s">
        <v>32</v>
      </c>
    </row>
    <row r="8" spans="1:31" ht="12" customHeight="1" x14ac:dyDescent="0.2">
      <c r="A8" s="24" t="s">
        <v>32</v>
      </c>
      <c r="B8" s="1" t="s">
        <v>11</v>
      </c>
      <c r="C8" s="9">
        <v>15</v>
      </c>
      <c r="D8" s="9">
        <v>8</v>
      </c>
      <c r="E8" s="9">
        <v>1</v>
      </c>
      <c r="F8" s="9">
        <v>6</v>
      </c>
      <c r="G8" t="s">
        <v>32</v>
      </c>
      <c r="H8" t="s">
        <v>32</v>
      </c>
    </row>
    <row r="9" spans="1:31" ht="12" customHeight="1" x14ac:dyDescent="0.2">
      <c r="A9" s="24" t="s">
        <v>32</v>
      </c>
      <c r="B9" s="1" t="s">
        <v>12</v>
      </c>
      <c r="C9" s="9">
        <v>16</v>
      </c>
      <c r="D9" s="9">
        <v>4</v>
      </c>
      <c r="E9" s="9">
        <v>2</v>
      </c>
      <c r="F9" s="9">
        <v>10</v>
      </c>
      <c r="G9" t="s">
        <v>32</v>
      </c>
      <c r="H9" t="s">
        <v>32</v>
      </c>
    </row>
    <row r="10" spans="1:31" ht="12" customHeight="1" x14ac:dyDescent="0.2">
      <c r="A10" s="24" t="s">
        <v>32</v>
      </c>
      <c r="B10" s="1" t="s">
        <v>13</v>
      </c>
      <c r="C10" s="9">
        <v>25</v>
      </c>
      <c r="D10" s="9">
        <v>11</v>
      </c>
      <c r="E10" s="9">
        <v>3</v>
      </c>
      <c r="F10" s="9">
        <v>11</v>
      </c>
      <c r="G10" t="s">
        <v>32</v>
      </c>
      <c r="H10" t="s">
        <v>32</v>
      </c>
    </row>
    <row r="11" spans="1:31" ht="12" customHeight="1" x14ac:dyDescent="0.2">
      <c r="A11" s="24" t="s">
        <v>32</v>
      </c>
      <c r="B11" s="1" t="s">
        <v>14</v>
      </c>
      <c r="C11" s="9">
        <v>23</v>
      </c>
      <c r="D11" s="9">
        <v>12</v>
      </c>
      <c r="E11" s="9">
        <v>2</v>
      </c>
      <c r="F11" s="9">
        <v>9</v>
      </c>
      <c r="G11" t="s">
        <v>32</v>
      </c>
      <c r="H11" t="s">
        <v>32</v>
      </c>
    </row>
    <row r="12" spans="1:31" ht="12" customHeight="1" x14ac:dyDescent="0.2">
      <c r="A12" s="24" t="s">
        <v>32</v>
      </c>
      <c r="B12" s="1" t="s">
        <v>15</v>
      </c>
      <c r="C12" s="9">
        <v>20</v>
      </c>
      <c r="D12" s="9">
        <v>9</v>
      </c>
      <c r="E12" s="9">
        <v>3</v>
      </c>
      <c r="F12" s="9">
        <v>8</v>
      </c>
      <c r="G12" t="s">
        <v>32</v>
      </c>
      <c r="H12" t="s">
        <v>32</v>
      </c>
    </row>
    <row r="13" spans="1:31" ht="12" customHeight="1" x14ac:dyDescent="0.2">
      <c r="A13" s="24" t="s">
        <v>32</v>
      </c>
      <c r="B13" s="1" t="s">
        <v>16</v>
      </c>
      <c r="C13" s="9">
        <v>23</v>
      </c>
      <c r="D13" s="9">
        <v>13</v>
      </c>
      <c r="E13" s="9">
        <v>3</v>
      </c>
      <c r="F13" s="9">
        <v>7</v>
      </c>
      <c r="G13" t="s">
        <v>32</v>
      </c>
      <c r="H13" t="s">
        <v>32</v>
      </c>
    </row>
    <row r="14" spans="1:31" ht="12" customHeight="1" x14ac:dyDescent="0.2">
      <c r="A14" s="24" t="s">
        <v>32</v>
      </c>
      <c r="B14" s="1" t="s">
        <v>17</v>
      </c>
      <c r="C14" s="9">
        <v>21</v>
      </c>
      <c r="D14" s="9">
        <v>9</v>
      </c>
      <c r="E14" s="9">
        <v>2</v>
      </c>
      <c r="F14" s="9">
        <v>10</v>
      </c>
      <c r="G14" t="s">
        <v>32</v>
      </c>
      <c r="H14" t="s">
        <v>32</v>
      </c>
    </row>
    <row r="15" spans="1:31" ht="12" customHeight="1" x14ac:dyDescent="0.2">
      <c r="A15" s="24" t="s">
        <v>32</v>
      </c>
      <c r="B15" s="1" t="s">
        <v>18</v>
      </c>
      <c r="C15" s="9">
        <v>18</v>
      </c>
      <c r="D15" s="9">
        <v>10</v>
      </c>
      <c r="E15" s="9">
        <v>4</v>
      </c>
      <c r="F15" s="9">
        <v>4</v>
      </c>
      <c r="G15" t="s">
        <v>32</v>
      </c>
      <c r="H15" t="s">
        <v>32</v>
      </c>
    </row>
    <row r="16" spans="1:31" ht="12" customHeight="1" x14ac:dyDescent="0.2">
      <c r="A16" s="24" t="s">
        <v>32</v>
      </c>
      <c r="B16" s="1" t="s">
        <v>19</v>
      </c>
      <c r="C16" s="9">
        <v>19</v>
      </c>
      <c r="D16" s="9">
        <v>17</v>
      </c>
      <c r="E16" s="9" t="s">
        <v>43</v>
      </c>
      <c r="F16" s="9">
        <v>2</v>
      </c>
      <c r="G16" t="s">
        <v>32</v>
      </c>
      <c r="H16" t="s">
        <v>32</v>
      </c>
    </row>
    <row r="17" spans="1:9" ht="12" customHeight="1" x14ac:dyDescent="0.2">
      <c r="A17" s="24" t="s">
        <v>32</v>
      </c>
      <c r="B17" s="1" t="s">
        <v>20</v>
      </c>
      <c r="C17" s="9">
        <v>19</v>
      </c>
      <c r="D17" s="9">
        <v>14</v>
      </c>
      <c r="E17" s="9">
        <v>2</v>
      </c>
      <c r="F17" s="9">
        <v>3</v>
      </c>
      <c r="G17" t="s">
        <v>32</v>
      </c>
      <c r="H17" t="s">
        <v>32</v>
      </c>
    </row>
    <row r="18" spans="1:9" ht="12" customHeight="1" x14ac:dyDescent="0.2">
      <c r="A18" s="24" t="s">
        <v>32</v>
      </c>
      <c r="B18" s="1" t="s">
        <v>21</v>
      </c>
      <c r="C18" s="9">
        <v>13</v>
      </c>
      <c r="D18" s="9">
        <v>13</v>
      </c>
      <c r="E18" s="9" t="s">
        <v>43</v>
      </c>
      <c r="F18" s="9" t="s">
        <v>43</v>
      </c>
      <c r="G18" t="s">
        <v>32</v>
      </c>
      <c r="H18" t="s">
        <v>32</v>
      </c>
    </row>
    <row r="19" spans="1:9" ht="12" customHeight="1" x14ac:dyDescent="0.2">
      <c r="A19" s="24" t="s">
        <v>32</v>
      </c>
      <c r="B19" s="1" t="s">
        <v>22</v>
      </c>
      <c r="C19" s="9">
        <v>10</v>
      </c>
      <c r="D19" s="9">
        <v>10</v>
      </c>
      <c r="E19" s="9" t="s">
        <v>43</v>
      </c>
      <c r="F19" s="9" t="s">
        <v>43</v>
      </c>
      <c r="G19" t="s">
        <v>32</v>
      </c>
      <c r="H19" t="s">
        <v>32</v>
      </c>
    </row>
    <row r="20" spans="1:9" ht="12" customHeight="1" x14ac:dyDescent="0.2">
      <c r="A20" s="24" t="s">
        <v>32</v>
      </c>
      <c r="B20" s="1" t="s">
        <v>23</v>
      </c>
      <c r="C20" s="9">
        <v>25</v>
      </c>
      <c r="D20" s="9">
        <v>20</v>
      </c>
      <c r="E20" s="9" t="s">
        <v>43</v>
      </c>
      <c r="F20" s="9">
        <v>5</v>
      </c>
      <c r="G20" t="s">
        <v>32</v>
      </c>
      <c r="H20" t="s">
        <v>32</v>
      </c>
    </row>
    <row r="21" spans="1:9" ht="12" customHeight="1" x14ac:dyDescent="0.2">
      <c r="A21" s="24" t="s">
        <v>32</v>
      </c>
      <c r="B21" s="1" t="s">
        <v>24</v>
      </c>
      <c r="C21" s="9">
        <v>12</v>
      </c>
      <c r="D21" s="9">
        <v>11</v>
      </c>
      <c r="E21" s="9" t="s">
        <v>43</v>
      </c>
      <c r="F21" s="9">
        <v>1</v>
      </c>
      <c r="G21" t="s">
        <v>32</v>
      </c>
      <c r="H21" t="s">
        <v>32</v>
      </c>
    </row>
    <row r="22" spans="1:9" ht="12" customHeight="1" x14ac:dyDescent="0.2">
      <c r="A22" s="24" t="s">
        <v>32</v>
      </c>
      <c r="B22" s="1" t="s">
        <v>25</v>
      </c>
      <c r="C22" s="9">
        <v>14</v>
      </c>
      <c r="D22" s="9">
        <v>14</v>
      </c>
      <c r="E22" s="9" t="s">
        <v>43</v>
      </c>
      <c r="F22" s="9" t="s">
        <v>43</v>
      </c>
      <c r="G22" t="s">
        <v>32</v>
      </c>
      <c r="H22" t="s">
        <v>32</v>
      </c>
    </row>
    <row r="23" spans="1:9" ht="12" customHeight="1" x14ac:dyDescent="0.2">
      <c r="A23" s="24" t="s">
        <v>32</v>
      </c>
      <c r="B23" s="1" t="s">
        <v>26</v>
      </c>
      <c r="C23" s="9">
        <v>11</v>
      </c>
      <c r="D23" s="9">
        <v>11</v>
      </c>
      <c r="E23" s="9" t="s">
        <v>43</v>
      </c>
      <c r="F23" s="9" t="s">
        <v>43</v>
      </c>
      <c r="G23" t="s">
        <v>32</v>
      </c>
      <c r="H23" t="s">
        <v>32</v>
      </c>
    </row>
    <row r="24" spans="1:9" ht="12" customHeight="1" x14ac:dyDescent="0.25">
      <c r="A24" s="24" t="s">
        <v>32</v>
      </c>
      <c r="B24" s="1" t="s">
        <v>27</v>
      </c>
      <c r="C24" s="9">
        <v>3</v>
      </c>
      <c r="D24" s="9">
        <v>3</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173</v>
      </c>
      <c r="D26" s="3">
        <v>110</v>
      </c>
      <c r="E26" s="3">
        <v>17</v>
      </c>
      <c r="F26" s="3">
        <v>46</v>
      </c>
    </row>
    <row r="27" spans="1:9" ht="12" customHeight="1" x14ac:dyDescent="0.2">
      <c r="A27" s="24" t="s">
        <v>32</v>
      </c>
      <c r="B27" s="1" t="s">
        <v>9</v>
      </c>
      <c r="C27" s="9">
        <v>3</v>
      </c>
      <c r="D27" s="9">
        <v>3</v>
      </c>
      <c r="E27" s="9" t="s">
        <v>43</v>
      </c>
      <c r="F27" s="9" t="s">
        <v>43</v>
      </c>
      <c r="G27" t="s">
        <v>32</v>
      </c>
      <c r="H27" t="s">
        <v>32</v>
      </c>
    </row>
    <row r="28" spans="1:9" ht="12" customHeight="1" x14ac:dyDescent="0.2">
      <c r="A28" s="24" t="s">
        <v>32</v>
      </c>
      <c r="B28" s="1" t="s">
        <v>10</v>
      </c>
      <c r="C28" s="9">
        <v>10</v>
      </c>
      <c r="D28" s="9">
        <v>5</v>
      </c>
      <c r="E28" s="9" t="s">
        <v>43</v>
      </c>
      <c r="F28" s="9">
        <v>5</v>
      </c>
      <c r="G28" t="s">
        <v>32</v>
      </c>
      <c r="H28" t="s">
        <v>32</v>
      </c>
    </row>
    <row r="29" spans="1:9" ht="12" customHeight="1" x14ac:dyDescent="0.2">
      <c r="A29" s="24" t="s">
        <v>32</v>
      </c>
      <c r="B29" s="1" t="s">
        <v>11</v>
      </c>
      <c r="C29" s="9">
        <v>8</v>
      </c>
      <c r="D29" s="9">
        <v>4</v>
      </c>
      <c r="E29" s="9">
        <v>1</v>
      </c>
      <c r="F29" s="9">
        <v>3</v>
      </c>
      <c r="G29" t="s">
        <v>32</v>
      </c>
      <c r="H29" t="s">
        <v>32</v>
      </c>
    </row>
    <row r="30" spans="1:9" ht="12" customHeight="1" x14ac:dyDescent="0.2">
      <c r="A30" s="24" t="s">
        <v>32</v>
      </c>
      <c r="B30" s="1" t="s">
        <v>12</v>
      </c>
      <c r="C30" s="9">
        <v>8</v>
      </c>
      <c r="D30" s="9">
        <v>2</v>
      </c>
      <c r="E30" s="9">
        <v>1</v>
      </c>
      <c r="F30" s="9">
        <v>5</v>
      </c>
      <c r="G30" t="s">
        <v>32</v>
      </c>
      <c r="H30" t="s">
        <v>32</v>
      </c>
    </row>
    <row r="31" spans="1:9" ht="12" customHeight="1" x14ac:dyDescent="0.2">
      <c r="A31" s="24" t="s">
        <v>32</v>
      </c>
      <c r="B31" s="1" t="s">
        <v>13</v>
      </c>
      <c r="C31" s="9">
        <v>12</v>
      </c>
      <c r="D31" s="9">
        <v>3</v>
      </c>
      <c r="E31" s="9">
        <v>1</v>
      </c>
      <c r="F31" s="9">
        <v>8</v>
      </c>
      <c r="G31" t="s">
        <v>32</v>
      </c>
      <c r="H31" t="s">
        <v>32</v>
      </c>
    </row>
    <row r="32" spans="1:9" ht="12" customHeight="1" x14ac:dyDescent="0.2">
      <c r="A32" s="24" t="s">
        <v>32</v>
      </c>
      <c r="B32" s="1" t="s">
        <v>14</v>
      </c>
      <c r="C32" s="9">
        <v>14</v>
      </c>
      <c r="D32" s="9">
        <v>7</v>
      </c>
      <c r="E32" s="9">
        <v>2</v>
      </c>
      <c r="F32" s="9">
        <v>5</v>
      </c>
      <c r="G32" t="s">
        <v>32</v>
      </c>
      <c r="H32" t="s">
        <v>32</v>
      </c>
    </row>
    <row r="33" spans="1:9" ht="12" customHeight="1" x14ac:dyDescent="0.2">
      <c r="A33" s="24" t="s">
        <v>32</v>
      </c>
      <c r="B33" s="1" t="s">
        <v>15</v>
      </c>
      <c r="C33" s="9">
        <v>11</v>
      </c>
      <c r="D33" s="9">
        <v>4</v>
      </c>
      <c r="E33" s="9">
        <v>2</v>
      </c>
      <c r="F33" s="9">
        <v>5</v>
      </c>
      <c r="G33" t="s">
        <v>32</v>
      </c>
      <c r="H33" t="s">
        <v>32</v>
      </c>
    </row>
    <row r="34" spans="1:9" ht="12" customHeight="1" x14ac:dyDescent="0.2">
      <c r="A34" s="24" t="s">
        <v>32</v>
      </c>
      <c r="B34" s="1" t="s">
        <v>16</v>
      </c>
      <c r="C34" s="9">
        <v>16</v>
      </c>
      <c r="D34" s="9">
        <v>9</v>
      </c>
      <c r="E34" s="9">
        <v>3</v>
      </c>
      <c r="F34" s="9">
        <v>4</v>
      </c>
      <c r="G34" t="s">
        <v>32</v>
      </c>
      <c r="H34" t="s">
        <v>32</v>
      </c>
    </row>
    <row r="35" spans="1:9" ht="12" customHeight="1" x14ac:dyDescent="0.2">
      <c r="A35" s="24" t="s">
        <v>32</v>
      </c>
      <c r="B35" s="1" t="s">
        <v>17</v>
      </c>
      <c r="C35" s="9">
        <v>11</v>
      </c>
      <c r="D35" s="9">
        <v>5</v>
      </c>
      <c r="E35" s="9">
        <v>1</v>
      </c>
      <c r="F35" s="9">
        <v>5</v>
      </c>
      <c r="G35" t="s">
        <v>32</v>
      </c>
      <c r="H35" t="s">
        <v>32</v>
      </c>
    </row>
    <row r="36" spans="1:9" ht="12" customHeight="1" x14ac:dyDescent="0.2">
      <c r="A36" s="24" t="s">
        <v>32</v>
      </c>
      <c r="B36" s="1" t="s">
        <v>18</v>
      </c>
      <c r="C36" s="9">
        <v>12</v>
      </c>
      <c r="D36" s="9">
        <v>6</v>
      </c>
      <c r="E36" s="9">
        <v>4</v>
      </c>
      <c r="F36" s="9">
        <v>2</v>
      </c>
      <c r="G36" t="s">
        <v>32</v>
      </c>
      <c r="H36" t="s">
        <v>32</v>
      </c>
    </row>
    <row r="37" spans="1:9" ht="12" customHeight="1" x14ac:dyDescent="0.2">
      <c r="A37" s="24" t="s">
        <v>32</v>
      </c>
      <c r="B37" s="1" t="s">
        <v>19</v>
      </c>
      <c r="C37" s="9">
        <v>10</v>
      </c>
      <c r="D37" s="9">
        <v>8</v>
      </c>
      <c r="E37" s="9" t="s">
        <v>43</v>
      </c>
      <c r="F37" s="9">
        <v>2</v>
      </c>
      <c r="G37" t="s">
        <v>32</v>
      </c>
      <c r="H37" t="s">
        <v>32</v>
      </c>
    </row>
    <row r="38" spans="1:9" ht="12" customHeight="1" x14ac:dyDescent="0.2">
      <c r="A38" s="24" t="s">
        <v>32</v>
      </c>
      <c r="B38" s="1" t="s">
        <v>20</v>
      </c>
      <c r="C38" s="9">
        <v>10</v>
      </c>
      <c r="D38" s="9">
        <v>7</v>
      </c>
      <c r="E38" s="9">
        <v>2</v>
      </c>
      <c r="F38" s="9">
        <v>1</v>
      </c>
      <c r="G38" t="s">
        <v>32</v>
      </c>
      <c r="H38" t="s">
        <v>32</v>
      </c>
    </row>
    <row r="39" spans="1:9" ht="12" customHeight="1" x14ac:dyDescent="0.2">
      <c r="A39" s="24" t="s">
        <v>32</v>
      </c>
      <c r="B39" s="1" t="s">
        <v>21</v>
      </c>
      <c r="C39" s="9">
        <v>9</v>
      </c>
      <c r="D39" s="9">
        <v>9</v>
      </c>
      <c r="E39" s="9" t="s">
        <v>43</v>
      </c>
      <c r="F39" s="9" t="s">
        <v>43</v>
      </c>
      <c r="G39" t="s">
        <v>32</v>
      </c>
      <c r="H39" t="s">
        <v>32</v>
      </c>
    </row>
    <row r="40" spans="1:9" ht="12" customHeight="1" x14ac:dyDescent="0.2">
      <c r="A40" s="24" t="s">
        <v>32</v>
      </c>
      <c r="B40" s="1" t="s">
        <v>22</v>
      </c>
      <c r="C40" s="9">
        <v>7</v>
      </c>
      <c r="D40" s="9">
        <v>7</v>
      </c>
      <c r="E40" s="9" t="s">
        <v>43</v>
      </c>
      <c r="F40" s="9" t="s">
        <v>43</v>
      </c>
      <c r="G40" t="s">
        <v>32</v>
      </c>
      <c r="H40" t="s">
        <v>32</v>
      </c>
    </row>
    <row r="41" spans="1:9" ht="12" customHeight="1" x14ac:dyDescent="0.2">
      <c r="A41" s="24" t="s">
        <v>32</v>
      </c>
      <c r="B41" s="1" t="s">
        <v>23</v>
      </c>
      <c r="C41" s="9">
        <v>10</v>
      </c>
      <c r="D41" s="9">
        <v>9</v>
      </c>
      <c r="E41" s="9" t="s">
        <v>43</v>
      </c>
      <c r="F41" s="9">
        <v>1</v>
      </c>
      <c r="G41" t="s">
        <v>32</v>
      </c>
      <c r="H41" t="s">
        <v>32</v>
      </c>
    </row>
    <row r="42" spans="1:9" ht="12" customHeight="1" x14ac:dyDescent="0.2">
      <c r="A42" s="24" t="s">
        <v>32</v>
      </c>
      <c r="B42" s="1" t="s">
        <v>24</v>
      </c>
      <c r="C42" s="9">
        <v>6</v>
      </c>
      <c r="D42" s="9">
        <v>6</v>
      </c>
      <c r="E42" s="9" t="s">
        <v>43</v>
      </c>
      <c r="F42" s="9" t="s">
        <v>43</v>
      </c>
      <c r="G42" t="s">
        <v>32</v>
      </c>
      <c r="H42" t="s">
        <v>32</v>
      </c>
    </row>
    <row r="43" spans="1:9" ht="12" customHeight="1" x14ac:dyDescent="0.2">
      <c r="A43" s="24" t="s">
        <v>32</v>
      </c>
      <c r="B43" s="1" t="s">
        <v>25</v>
      </c>
      <c r="C43" s="9">
        <v>10</v>
      </c>
      <c r="D43" s="9">
        <v>10</v>
      </c>
      <c r="E43" s="9" t="s">
        <v>43</v>
      </c>
      <c r="F43" s="9" t="s">
        <v>43</v>
      </c>
      <c r="G43" t="s">
        <v>32</v>
      </c>
      <c r="H43" t="s">
        <v>32</v>
      </c>
    </row>
    <row r="44" spans="1:9" ht="12" customHeight="1" x14ac:dyDescent="0.2">
      <c r="A44" s="24" t="s">
        <v>32</v>
      </c>
      <c r="B44" s="1" t="s">
        <v>26</v>
      </c>
      <c r="C44" s="9">
        <v>4</v>
      </c>
      <c r="D44" s="9">
        <v>4</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135</v>
      </c>
      <c r="D47" s="3">
        <v>94</v>
      </c>
      <c r="E47" s="3">
        <v>5</v>
      </c>
      <c r="F47" s="3">
        <v>36</v>
      </c>
    </row>
    <row r="48" spans="1:9" ht="12" customHeight="1" x14ac:dyDescent="0.2">
      <c r="A48" s="24" t="s">
        <v>32</v>
      </c>
      <c r="B48" s="1" t="s">
        <v>9</v>
      </c>
      <c r="C48" s="9">
        <v>3</v>
      </c>
      <c r="D48" s="9">
        <v>3</v>
      </c>
      <c r="E48" s="9" t="s">
        <v>43</v>
      </c>
      <c r="F48" s="9" t="s">
        <v>43</v>
      </c>
      <c r="G48" t="s">
        <v>32</v>
      </c>
      <c r="H48" t="s">
        <v>32</v>
      </c>
    </row>
    <row r="49" spans="1:8" ht="12" customHeight="1" x14ac:dyDescent="0.2">
      <c r="A49" s="24" t="s">
        <v>32</v>
      </c>
      <c r="B49" s="1" t="s">
        <v>10</v>
      </c>
      <c r="C49" s="9">
        <v>5</v>
      </c>
      <c r="D49" s="9">
        <v>4</v>
      </c>
      <c r="E49" s="9" t="s">
        <v>43</v>
      </c>
      <c r="F49" s="9">
        <v>1</v>
      </c>
      <c r="G49" t="s">
        <v>32</v>
      </c>
      <c r="H49" t="s">
        <v>32</v>
      </c>
    </row>
    <row r="50" spans="1:8" ht="12" customHeight="1" x14ac:dyDescent="0.2">
      <c r="A50" s="24" t="s">
        <v>32</v>
      </c>
      <c r="B50" s="1" t="s">
        <v>11</v>
      </c>
      <c r="C50" s="9">
        <v>7</v>
      </c>
      <c r="D50" s="9">
        <v>4</v>
      </c>
      <c r="E50" s="9" t="s">
        <v>43</v>
      </c>
      <c r="F50" s="9">
        <v>3</v>
      </c>
      <c r="G50" t="s">
        <v>32</v>
      </c>
      <c r="H50" t="s">
        <v>32</v>
      </c>
    </row>
    <row r="51" spans="1:8" ht="12" customHeight="1" x14ac:dyDescent="0.2">
      <c r="A51" s="24" t="s">
        <v>32</v>
      </c>
      <c r="B51" s="1" t="s">
        <v>12</v>
      </c>
      <c r="C51" s="9">
        <v>8</v>
      </c>
      <c r="D51" s="9">
        <v>2</v>
      </c>
      <c r="E51" s="9">
        <v>1</v>
      </c>
      <c r="F51" s="9">
        <v>5</v>
      </c>
      <c r="G51" t="s">
        <v>32</v>
      </c>
      <c r="H51" t="s">
        <v>32</v>
      </c>
    </row>
    <row r="52" spans="1:8" ht="12" customHeight="1" x14ac:dyDescent="0.2">
      <c r="A52" s="24" t="s">
        <v>32</v>
      </c>
      <c r="B52" s="1" t="s">
        <v>13</v>
      </c>
      <c r="C52" s="9">
        <v>13</v>
      </c>
      <c r="D52" s="9">
        <v>8</v>
      </c>
      <c r="E52" s="9">
        <v>2</v>
      </c>
      <c r="F52" s="9">
        <v>3</v>
      </c>
      <c r="G52" t="s">
        <v>32</v>
      </c>
      <c r="H52" t="s">
        <v>32</v>
      </c>
    </row>
    <row r="53" spans="1:8" ht="12" customHeight="1" x14ac:dyDescent="0.2">
      <c r="A53" s="24" t="s">
        <v>32</v>
      </c>
      <c r="B53" s="1" t="s">
        <v>14</v>
      </c>
      <c r="C53" s="9">
        <v>9</v>
      </c>
      <c r="D53" s="9">
        <v>5</v>
      </c>
      <c r="E53" s="9" t="s">
        <v>43</v>
      </c>
      <c r="F53" s="9">
        <v>4</v>
      </c>
      <c r="G53" t="s">
        <v>32</v>
      </c>
      <c r="H53" t="s">
        <v>32</v>
      </c>
    </row>
    <row r="54" spans="1:8" ht="12" customHeight="1" x14ac:dyDescent="0.2">
      <c r="A54" s="24" t="s">
        <v>32</v>
      </c>
      <c r="B54" s="1" t="s">
        <v>15</v>
      </c>
      <c r="C54" s="9">
        <v>9</v>
      </c>
      <c r="D54" s="9">
        <v>5</v>
      </c>
      <c r="E54" s="9">
        <v>1</v>
      </c>
      <c r="F54" s="9">
        <v>3</v>
      </c>
      <c r="G54" t="s">
        <v>32</v>
      </c>
      <c r="H54" t="s">
        <v>32</v>
      </c>
    </row>
    <row r="55" spans="1:8" ht="12" customHeight="1" x14ac:dyDescent="0.2">
      <c r="A55" s="24" t="s">
        <v>32</v>
      </c>
      <c r="B55" s="1" t="s">
        <v>16</v>
      </c>
      <c r="C55" s="9">
        <v>7</v>
      </c>
      <c r="D55" s="9">
        <v>4</v>
      </c>
      <c r="E55" s="9" t="s">
        <v>43</v>
      </c>
      <c r="F55" s="9">
        <v>3</v>
      </c>
      <c r="G55" t="s">
        <v>32</v>
      </c>
      <c r="H55" t="s">
        <v>32</v>
      </c>
    </row>
    <row r="56" spans="1:8" ht="12" customHeight="1" x14ac:dyDescent="0.2">
      <c r="A56" s="24" t="s">
        <v>32</v>
      </c>
      <c r="B56" s="1" t="s">
        <v>17</v>
      </c>
      <c r="C56" s="9">
        <v>10</v>
      </c>
      <c r="D56" s="9">
        <v>4</v>
      </c>
      <c r="E56" s="9">
        <v>1</v>
      </c>
      <c r="F56" s="9">
        <v>5</v>
      </c>
      <c r="G56" t="s">
        <v>32</v>
      </c>
      <c r="H56" t="s">
        <v>32</v>
      </c>
    </row>
    <row r="57" spans="1:8" ht="12" customHeight="1" x14ac:dyDescent="0.2">
      <c r="A57" s="24" t="s">
        <v>32</v>
      </c>
      <c r="B57" s="1" t="s">
        <v>18</v>
      </c>
      <c r="C57" s="9">
        <v>6</v>
      </c>
      <c r="D57" s="9">
        <v>4</v>
      </c>
      <c r="E57" s="9" t="s">
        <v>43</v>
      </c>
      <c r="F57" s="9">
        <v>2</v>
      </c>
      <c r="G57" t="s">
        <v>32</v>
      </c>
      <c r="H57" t="s">
        <v>32</v>
      </c>
    </row>
    <row r="58" spans="1:8" ht="12" customHeight="1" x14ac:dyDescent="0.2">
      <c r="A58" s="24" t="s">
        <v>32</v>
      </c>
      <c r="B58" s="1" t="s">
        <v>19</v>
      </c>
      <c r="C58" s="9">
        <v>9</v>
      </c>
      <c r="D58" s="9">
        <v>9</v>
      </c>
      <c r="E58" s="9" t="s">
        <v>43</v>
      </c>
      <c r="F58" s="9" t="s">
        <v>43</v>
      </c>
      <c r="G58" t="s">
        <v>32</v>
      </c>
      <c r="H58" t="s">
        <v>32</v>
      </c>
    </row>
    <row r="59" spans="1:8" ht="12" customHeight="1" x14ac:dyDescent="0.2">
      <c r="A59" s="24" t="s">
        <v>32</v>
      </c>
      <c r="B59" s="1" t="s">
        <v>20</v>
      </c>
      <c r="C59" s="9">
        <v>9</v>
      </c>
      <c r="D59" s="9">
        <v>7</v>
      </c>
      <c r="E59" s="9" t="s">
        <v>43</v>
      </c>
      <c r="F59" s="9">
        <v>2</v>
      </c>
      <c r="G59" t="s">
        <v>32</v>
      </c>
      <c r="H59" t="s">
        <v>32</v>
      </c>
    </row>
    <row r="60" spans="1:8" ht="12" customHeight="1" x14ac:dyDescent="0.2">
      <c r="A60" s="24" t="s">
        <v>32</v>
      </c>
      <c r="B60" s="1" t="s">
        <v>21</v>
      </c>
      <c r="C60" s="9">
        <v>4</v>
      </c>
      <c r="D60" s="9">
        <v>4</v>
      </c>
      <c r="E60" s="9" t="s">
        <v>43</v>
      </c>
      <c r="F60" s="9" t="s">
        <v>43</v>
      </c>
      <c r="G60" t="s">
        <v>32</v>
      </c>
      <c r="H60" t="s">
        <v>32</v>
      </c>
    </row>
    <row r="61" spans="1:8" ht="12" customHeight="1" x14ac:dyDescent="0.2">
      <c r="A61" s="24" t="s">
        <v>32</v>
      </c>
      <c r="B61" s="1" t="s">
        <v>22</v>
      </c>
      <c r="C61" s="9">
        <v>3</v>
      </c>
      <c r="D61" s="9">
        <v>3</v>
      </c>
      <c r="E61" s="9" t="s">
        <v>43</v>
      </c>
      <c r="F61" s="9" t="s">
        <v>43</v>
      </c>
      <c r="G61" t="s">
        <v>32</v>
      </c>
      <c r="H61" t="s">
        <v>32</v>
      </c>
    </row>
    <row r="62" spans="1:8" ht="12" customHeight="1" x14ac:dyDescent="0.2">
      <c r="A62" s="24" t="s">
        <v>32</v>
      </c>
      <c r="B62" s="1" t="s">
        <v>23</v>
      </c>
      <c r="C62" s="9">
        <v>15</v>
      </c>
      <c r="D62" s="9">
        <v>11</v>
      </c>
      <c r="E62" s="9" t="s">
        <v>43</v>
      </c>
      <c r="F62" s="9">
        <v>4</v>
      </c>
      <c r="G62" t="s">
        <v>32</v>
      </c>
      <c r="H62" t="s">
        <v>32</v>
      </c>
    </row>
    <row r="63" spans="1:8" ht="12" customHeight="1" x14ac:dyDescent="0.2">
      <c r="A63" s="24" t="s">
        <v>32</v>
      </c>
      <c r="B63" s="1" t="s">
        <v>24</v>
      </c>
      <c r="C63" s="9">
        <v>6</v>
      </c>
      <c r="D63" s="9">
        <v>5</v>
      </c>
      <c r="E63" s="9" t="s">
        <v>43</v>
      </c>
      <c r="F63" s="9">
        <v>1</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7</v>
      </c>
      <c r="D65" s="9">
        <v>7</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381</v>
      </c>
      <c r="D5" s="17">
        <v>196</v>
      </c>
      <c r="E5" s="17">
        <v>16</v>
      </c>
      <c r="F5" s="17">
        <v>169</v>
      </c>
    </row>
    <row r="6" spans="1:31" ht="12" customHeight="1" x14ac:dyDescent="0.2">
      <c r="A6" s="24" t="s">
        <v>32</v>
      </c>
      <c r="B6" s="1" t="s">
        <v>9</v>
      </c>
      <c r="C6" s="9">
        <v>3</v>
      </c>
      <c r="D6" s="9" t="s">
        <v>43</v>
      </c>
      <c r="E6" s="9" t="s">
        <v>43</v>
      </c>
      <c r="F6" s="9">
        <v>3</v>
      </c>
      <c r="G6" t="s">
        <v>32</v>
      </c>
      <c r="H6" t="s">
        <v>32</v>
      </c>
    </row>
    <row r="7" spans="1:31" ht="12" customHeight="1" x14ac:dyDescent="0.2">
      <c r="A7" s="24" t="s">
        <v>32</v>
      </c>
      <c r="B7" s="1" t="s">
        <v>10</v>
      </c>
      <c r="C7" s="9">
        <v>6</v>
      </c>
      <c r="D7" s="9">
        <v>2</v>
      </c>
      <c r="E7" s="9" t="s">
        <v>43</v>
      </c>
      <c r="F7" s="9">
        <v>4</v>
      </c>
      <c r="G7" t="s">
        <v>32</v>
      </c>
      <c r="H7" t="s">
        <v>32</v>
      </c>
    </row>
    <row r="8" spans="1:31" ht="12" customHeight="1" x14ac:dyDescent="0.2">
      <c r="A8" s="24" t="s">
        <v>32</v>
      </c>
      <c r="B8" s="1" t="s">
        <v>11</v>
      </c>
      <c r="C8" s="9">
        <v>15</v>
      </c>
      <c r="D8" s="9">
        <v>6</v>
      </c>
      <c r="E8" s="9">
        <v>1</v>
      </c>
      <c r="F8" s="9">
        <v>8</v>
      </c>
      <c r="G8" t="s">
        <v>32</v>
      </c>
      <c r="H8" t="s">
        <v>32</v>
      </c>
    </row>
    <row r="9" spans="1:31" ht="12" customHeight="1" x14ac:dyDescent="0.2">
      <c r="A9" s="24" t="s">
        <v>32</v>
      </c>
      <c r="B9" s="1" t="s">
        <v>12</v>
      </c>
      <c r="C9" s="9">
        <v>17</v>
      </c>
      <c r="D9" s="9">
        <v>6</v>
      </c>
      <c r="E9" s="9">
        <v>1</v>
      </c>
      <c r="F9" s="9">
        <v>10</v>
      </c>
      <c r="G9" t="s">
        <v>32</v>
      </c>
      <c r="H9" t="s">
        <v>32</v>
      </c>
    </row>
    <row r="10" spans="1:31" ht="12" customHeight="1" x14ac:dyDescent="0.2">
      <c r="A10" s="24" t="s">
        <v>32</v>
      </c>
      <c r="B10" s="1" t="s">
        <v>13</v>
      </c>
      <c r="C10" s="9">
        <v>28</v>
      </c>
      <c r="D10" s="9">
        <v>7</v>
      </c>
      <c r="E10" s="9">
        <v>1</v>
      </c>
      <c r="F10" s="9">
        <v>20</v>
      </c>
      <c r="G10" t="s">
        <v>32</v>
      </c>
      <c r="H10" t="s">
        <v>32</v>
      </c>
    </row>
    <row r="11" spans="1:31" ht="12" customHeight="1" x14ac:dyDescent="0.2">
      <c r="A11" s="24" t="s">
        <v>32</v>
      </c>
      <c r="B11" s="1" t="s">
        <v>14</v>
      </c>
      <c r="C11" s="9">
        <v>29</v>
      </c>
      <c r="D11" s="9">
        <v>8</v>
      </c>
      <c r="E11" s="9">
        <v>1</v>
      </c>
      <c r="F11" s="9">
        <v>20</v>
      </c>
      <c r="G11" t="s">
        <v>32</v>
      </c>
      <c r="H11" t="s">
        <v>32</v>
      </c>
    </row>
    <row r="12" spans="1:31" ht="12" customHeight="1" x14ac:dyDescent="0.2">
      <c r="A12" s="24" t="s">
        <v>32</v>
      </c>
      <c r="B12" s="1" t="s">
        <v>15</v>
      </c>
      <c r="C12" s="9">
        <v>38</v>
      </c>
      <c r="D12" s="9">
        <v>13</v>
      </c>
      <c r="E12" s="9">
        <v>2</v>
      </c>
      <c r="F12" s="9">
        <v>23</v>
      </c>
      <c r="G12" t="s">
        <v>32</v>
      </c>
      <c r="H12" t="s">
        <v>32</v>
      </c>
    </row>
    <row r="13" spans="1:31" ht="12" customHeight="1" x14ac:dyDescent="0.2">
      <c r="A13" s="24" t="s">
        <v>32</v>
      </c>
      <c r="B13" s="1" t="s">
        <v>16</v>
      </c>
      <c r="C13" s="9">
        <v>22</v>
      </c>
      <c r="D13" s="9">
        <v>6</v>
      </c>
      <c r="E13" s="9" t="s">
        <v>43</v>
      </c>
      <c r="F13" s="9">
        <v>16</v>
      </c>
      <c r="G13" t="s">
        <v>32</v>
      </c>
      <c r="H13" t="s">
        <v>32</v>
      </c>
    </row>
    <row r="14" spans="1:31" ht="12" customHeight="1" x14ac:dyDescent="0.2">
      <c r="A14" s="24" t="s">
        <v>32</v>
      </c>
      <c r="B14" s="1" t="s">
        <v>17</v>
      </c>
      <c r="C14" s="9">
        <v>25</v>
      </c>
      <c r="D14" s="9">
        <v>10</v>
      </c>
      <c r="E14" s="9">
        <v>2</v>
      </c>
      <c r="F14" s="9">
        <v>13</v>
      </c>
      <c r="G14" t="s">
        <v>32</v>
      </c>
      <c r="H14" t="s">
        <v>32</v>
      </c>
    </row>
    <row r="15" spans="1:31" ht="12" customHeight="1" x14ac:dyDescent="0.2">
      <c r="A15" s="24" t="s">
        <v>32</v>
      </c>
      <c r="B15" s="1" t="s">
        <v>18</v>
      </c>
      <c r="C15" s="9">
        <v>25</v>
      </c>
      <c r="D15" s="9">
        <v>11</v>
      </c>
      <c r="E15" s="9">
        <v>2</v>
      </c>
      <c r="F15" s="9">
        <v>12</v>
      </c>
      <c r="G15" t="s">
        <v>32</v>
      </c>
      <c r="H15" t="s">
        <v>32</v>
      </c>
    </row>
    <row r="16" spans="1:31" ht="12" customHeight="1" x14ac:dyDescent="0.2">
      <c r="A16" s="24" t="s">
        <v>32</v>
      </c>
      <c r="B16" s="1" t="s">
        <v>19</v>
      </c>
      <c r="C16" s="9">
        <v>26</v>
      </c>
      <c r="D16" s="9">
        <v>10</v>
      </c>
      <c r="E16" s="9">
        <v>1</v>
      </c>
      <c r="F16" s="9">
        <v>15</v>
      </c>
      <c r="G16" t="s">
        <v>32</v>
      </c>
      <c r="H16" t="s">
        <v>32</v>
      </c>
    </row>
    <row r="17" spans="1:9" ht="12" customHeight="1" x14ac:dyDescent="0.2">
      <c r="A17" s="24" t="s">
        <v>32</v>
      </c>
      <c r="B17" s="1" t="s">
        <v>20</v>
      </c>
      <c r="C17" s="9">
        <v>26</v>
      </c>
      <c r="D17" s="9">
        <v>12</v>
      </c>
      <c r="E17" s="9">
        <v>2</v>
      </c>
      <c r="F17" s="9">
        <v>12</v>
      </c>
      <c r="G17" t="s">
        <v>32</v>
      </c>
      <c r="H17" t="s">
        <v>32</v>
      </c>
    </row>
    <row r="18" spans="1:9" ht="12" customHeight="1" x14ac:dyDescent="0.2">
      <c r="A18" s="24" t="s">
        <v>32</v>
      </c>
      <c r="B18" s="1" t="s">
        <v>21</v>
      </c>
      <c r="C18" s="9">
        <v>26</v>
      </c>
      <c r="D18" s="9">
        <v>18</v>
      </c>
      <c r="E18" s="9">
        <v>2</v>
      </c>
      <c r="F18" s="9">
        <v>6</v>
      </c>
      <c r="G18" t="s">
        <v>32</v>
      </c>
      <c r="H18" t="s">
        <v>32</v>
      </c>
    </row>
    <row r="19" spans="1:9" ht="12" customHeight="1" x14ac:dyDescent="0.2">
      <c r="A19" s="24" t="s">
        <v>32</v>
      </c>
      <c r="B19" s="1" t="s">
        <v>22</v>
      </c>
      <c r="C19" s="9">
        <v>19</v>
      </c>
      <c r="D19" s="9">
        <v>17</v>
      </c>
      <c r="E19" s="9" t="s">
        <v>43</v>
      </c>
      <c r="F19" s="9">
        <v>2</v>
      </c>
      <c r="G19" t="s">
        <v>32</v>
      </c>
      <c r="H19" t="s">
        <v>32</v>
      </c>
    </row>
    <row r="20" spans="1:9" ht="12" customHeight="1" x14ac:dyDescent="0.2">
      <c r="A20" s="24" t="s">
        <v>32</v>
      </c>
      <c r="B20" s="1" t="s">
        <v>23</v>
      </c>
      <c r="C20" s="9">
        <v>23</v>
      </c>
      <c r="D20" s="9">
        <v>21</v>
      </c>
      <c r="E20" s="9" t="s">
        <v>43</v>
      </c>
      <c r="F20" s="9">
        <v>2</v>
      </c>
      <c r="G20" t="s">
        <v>32</v>
      </c>
      <c r="H20" t="s">
        <v>32</v>
      </c>
    </row>
    <row r="21" spans="1:9" ht="12" customHeight="1" x14ac:dyDescent="0.2">
      <c r="A21" s="24" t="s">
        <v>32</v>
      </c>
      <c r="B21" s="1" t="s">
        <v>24</v>
      </c>
      <c r="C21" s="9">
        <v>24</v>
      </c>
      <c r="D21" s="9">
        <v>23</v>
      </c>
      <c r="E21" s="9" t="s">
        <v>43</v>
      </c>
      <c r="F21" s="9">
        <v>1</v>
      </c>
      <c r="G21" t="s">
        <v>32</v>
      </c>
      <c r="H21" t="s">
        <v>32</v>
      </c>
    </row>
    <row r="22" spans="1:9" ht="12" customHeight="1" x14ac:dyDescent="0.2">
      <c r="A22" s="24" t="s">
        <v>32</v>
      </c>
      <c r="B22" s="1" t="s">
        <v>25</v>
      </c>
      <c r="C22" s="9">
        <v>10</v>
      </c>
      <c r="D22" s="9">
        <v>8</v>
      </c>
      <c r="E22" s="9">
        <v>1</v>
      </c>
      <c r="F22" s="9">
        <v>1</v>
      </c>
      <c r="G22" t="s">
        <v>32</v>
      </c>
      <c r="H22" t="s">
        <v>32</v>
      </c>
    </row>
    <row r="23" spans="1:9" ht="12" customHeight="1" x14ac:dyDescent="0.2">
      <c r="A23" s="24" t="s">
        <v>32</v>
      </c>
      <c r="B23" s="1" t="s">
        <v>26</v>
      </c>
      <c r="C23" s="9">
        <v>12</v>
      </c>
      <c r="D23" s="9">
        <v>11</v>
      </c>
      <c r="E23" s="9" t="s">
        <v>43</v>
      </c>
      <c r="F23" s="9">
        <v>1</v>
      </c>
      <c r="G23" t="s">
        <v>32</v>
      </c>
      <c r="H23" t="s">
        <v>32</v>
      </c>
    </row>
    <row r="24" spans="1:9" ht="12" customHeight="1" x14ac:dyDescent="0.25">
      <c r="A24" s="24" t="s">
        <v>32</v>
      </c>
      <c r="B24" s="1" t="s">
        <v>27</v>
      </c>
      <c r="C24" s="9">
        <v>7</v>
      </c>
      <c r="D24" s="9">
        <v>7</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205</v>
      </c>
      <c r="D26" s="3">
        <v>109</v>
      </c>
      <c r="E26" s="3">
        <v>7</v>
      </c>
      <c r="F26" s="3">
        <v>89</v>
      </c>
    </row>
    <row r="27" spans="1:9" ht="12" customHeight="1" x14ac:dyDescent="0.2">
      <c r="A27" s="24" t="s">
        <v>32</v>
      </c>
      <c r="B27" s="1" t="s">
        <v>9</v>
      </c>
      <c r="C27" s="9">
        <v>2</v>
      </c>
      <c r="D27" s="9" t="s">
        <v>43</v>
      </c>
      <c r="E27" s="9" t="s">
        <v>43</v>
      </c>
      <c r="F27" s="9">
        <v>2</v>
      </c>
      <c r="G27" t="s">
        <v>32</v>
      </c>
      <c r="H27" t="s">
        <v>32</v>
      </c>
    </row>
    <row r="28" spans="1:9" ht="12" customHeight="1" x14ac:dyDescent="0.2">
      <c r="A28" s="24" t="s">
        <v>32</v>
      </c>
      <c r="B28" s="1" t="s">
        <v>10</v>
      </c>
      <c r="C28" s="9">
        <v>2</v>
      </c>
      <c r="D28" s="9" t="s">
        <v>43</v>
      </c>
      <c r="E28" s="9" t="s">
        <v>43</v>
      </c>
      <c r="F28" s="9">
        <v>2</v>
      </c>
      <c r="G28" t="s">
        <v>32</v>
      </c>
      <c r="H28" t="s">
        <v>32</v>
      </c>
    </row>
    <row r="29" spans="1:9" ht="12" customHeight="1" x14ac:dyDescent="0.2">
      <c r="A29" s="24" t="s">
        <v>32</v>
      </c>
      <c r="B29" s="1" t="s">
        <v>11</v>
      </c>
      <c r="C29" s="9">
        <v>9</v>
      </c>
      <c r="D29" s="9">
        <v>4</v>
      </c>
      <c r="E29" s="9" t="s">
        <v>43</v>
      </c>
      <c r="F29" s="9">
        <v>5</v>
      </c>
      <c r="G29" t="s">
        <v>32</v>
      </c>
      <c r="H29" t="s">
        <v>32</v>
      </c>
    </row>
    <row r="30" spans="1:9" ht="12" customHeight="1" x14ac:dyDescent="0.2">
      <c r="A30" s="24" t="s">
        <v>32</v>
      </c>
      <c r="B30" s="1" t="s">
        <v>12</v>
      </c>
      <c r="C30" s="9">
        <v>10</v>
      </c>
      <c r="D30" s="9">
        <v>4</v>
      </c>
      <c r="E30" s="9" t="s">
        <v>43</v>
      </c>
      <c r="F30" s="9">
        <v>6</v>
      </c>
      <c r="G30" t="s">
        <v>32</v>
      </c>
      <c r="H30" t="s">
        <v>32</v>
      </c>
    </row>
    <row r="31" spans="1:9" ht="12" customHeight="1" x14ac:dyDescent="0.2">
      <c r="A31" s="24" t="s">
        <v>32</v>
      </c>
      <c r="B31" s="1" t="s">
        <v>13</v>
      </c>
      <c r="C31" s="9">
        <v>11</v>
      </c>
      <c r="D31" s="9">
        <v>3</v>
      </c>
      <c r="E31" s="9" t="s">
        <v>43</v>
      </c>
      <c r="F31" s="9">
        <v>8</v>
      </c>
      <c r="G31" t="s">
        <v>32</v>
      </c>
      <c r="H31" t="s">
        <v>32</v>
      </c>
    </row>
    <row r="32" spans="1:9" ht="12" customHeight="1" x14ac:dyDescent="0.2">
      <c r="A32" s="24" t="s">
        <v>32</v>
      </c>
      <c r="B32" s="1" t="s">
        <v>14</v>
      </c>
      <c r="C32" s="9">
        <v>15</v>
      </c>
      <c r="D32" s="9">
        <v>6</v>
      </c>
      <c r="E32" s="9" t="s">
        <v>43</v>
      </c>
      <c r="F32" s="9">
        <v>9</v>
      </c>
      <c r="G32" t="s">
        <v>32</v>
      </c>
      <c r="H32" t="s">
        <v>32</v>
      </c>
    </row>
    <row r="33" spans="1:9" ht="12" customHeight="1" x14ac:dyDescent="0.2">
      <c r="A33" s="24" t="s">
        <v>32</v>
      </c>
      <c r="B33" s="1" t="s">
        <v>15</v>
      </c>
      <c r="C33" s="9">
        <v>19</v>
      </c>
      <c r="D33" s="9">
        <v>8</v>
      </c>
      <c r="E33" s="9">
        <v>2</v>
      </c>
      <c r="F33" s="9">
        <v>9</v>
      </c>
      <c r="G33" t="s">
        <v>32</v>
      </c>
      <c r="H33" t="s">
        <v>32</v>
      </c>
    </row>
    <row r="34" spans="1:9" ht="12" customHeight="1" x14ac:dyDescent="0.2">
      <c r="A34" s="24" t="s">
        <v>32</v>
      </c>
      <c r="B34" s="1" t="s">
        <v>16</v>
      </c>
      <c r="C34" s="9">
        <v>11</v>
      </c>
      <c r="D34" s="9">
        <v>2</v>
      </c>
      <c r="E34" s="9" t="s">
        <v>43</v>
      </c>
      <c r="F34" s="9">
        <v>9</v>
      </c>
      <c r="G34" t="s">
        <v>32</v>
      </c>
      <c r="H34" t="s">
        <v>32</v>
      </c>
    </row>
    <row r="35" spans="1:9" ht="12" customHeight="1" x14ac:dyDescent="0.2">
      <c r="A35" s="24" t="s">
        <v>32</v>
      </c>
      <c r="B35" s="1" t="s">
        <v>17</v>
      </c>
      <c r="C35" s="9">
        <v>16</v>
      </c>
      <c r="D35" s="9">
        <v>7</v>
      </c>
      <c r="E35" s="9">
        <v>1</v>
      </c>
      <c r="F35" s="9">
        <v>8</v>
      </c>
      <c r="G35" t="s">
        <v>32</v>
      </c>
      <c r="H35" t="s">
        <v>32</v>
      </c>
    </row>
    <row r="36" spans="1:9" ht="12" customHeight="1" x14ac:dyDescent="0.2">
      <c r="A36" s="24" t="s">
        <v>32</v>
      </c>
      <c r="B36" s="1" t="s">
        <v>18</v>
      </c>
      <c r="C36" s="9">
        <v>16</v>
      </c>
      <c r="D36" s="9">
        <v>4</v>
      </c>
      <c r="E36" s="9">
        <v>1</v>
      </c>
      <c r="F36" s="9">
        <v>11</v>
      </c>
      <c r="G36" t="s">
        <v>32</v>
      </c>
      <c r="H36" t="s">
        <v>32</v>
      </c>
    </row>
    <row r="37" spans="1:9" ht="12" customHeight="1" x14ac:dyDescent="0.2">
      <c r="A37" s="24" t="s">
        <v>32</v>
      </c>
      <c r="B37" s="1" t="s">
        <v>19</v>
      </c>
      <c r="C37" s="9">
        <v>14</v>
      </c>
      <c r="D37" s="9">
        <v>6</v>
      </c>
      <c r="E37" s="9" t="s">
        <v>43</v>
      </c>
      <c r="F37" s="9">
        <v>8</v>
      </c>
      <c r="G37" t="s">
        <v>32</v>
      </c>
      <c r="H37" t="s">
        <v>32</v>
      </c>
    </row>
    <row r="38" spans="1:9" ht="12" customHeight="1" x14ac:dyDescent="0.2">
      <c r="A38" s="24" t="s">
        <v>32</v>
      </c>
      <c r="B38" s="1" t="s">
        <v>20</v>
      </c>
      <c r="C38" s="9">
        <v>14</v>
      </c>
      <c r="D38" s="9">
        <v>5</v>
      </c>
      <c r="E38" s="9">
        <v>1</v>
      </c>
      <c r="F38" s="9">
        <v>8</v>
      </c>
      <c r="G38" t="s">
        <v>32</v>
      </c>
      <c r="H38" t="s">
        <v>32</v>
      </c>
    </row>
    <row r="39" spans="1:9" ht="12" customHeight="1" x14ac:dyDescent="0.2">
      <c r="A39" s="24" t="s">
        <v>32</v>
      </c>
      <c r="B39" s="1" t="s">
        <v>21</v>
      </c>
      <c r="C39" s="9">
        <v>14</v>
      </c>
      <c r="D39" s="9">
        <v>10</v>
      </c>
      <c r="E39" s="9">
        <v>1</v>
      </c>
      <c r="F39" s="9">
        <v>3</v>
      </c>
      <c r="G39" t="s">
        <v>32</v>
      </c>
      <c r="H39" t="s">
        <v>32</v>
      </c>
    </row>
    <row r="40" spans="1:9" ht="12" customHeight="1" x14ac:dyDescent="0.2">
      <c r="A40" s="24" t="s">
        <v>32</v>
      </c>
      <c r="B40" s="1" t="s">
        <v>22</v>
      </c>
      <c r="C40" s="9">
        <v>11</v>
      </c>
      <c r="D40" s="9">
        <v>11</v>
      </c>
      <c r="E40" s="9" t="s">
        <v>43</v>
      </c>
      <c r="F40" s="9" t="s">
        <v>43</v>
      </c>
      <c r="G40" t="s">
        <v>32</v>
      </c>
      <c r="H40" t="s">
        <v>32</v>
      </c>
    </row>
    <row r="41" spans="1:9" ht="12" customHeight="1" x14ac:dyDescent="0.2">
      <c r="A41" s="24" t="s">
        <v>32</v>
      </c>
      <c r="B41" s="1" t="s">
        <v>23</v>
      </c>
      <c r="C41" s="9">
        <v>14</v>
      </c>
      <c r="D41" s="9">
        <v>14</v>
      </c>
      <c r="E41" s="9" t="s">
        <v>43</v>
      </c>
      <c r="F41" s="9" t="s">
        <v>43</v>
      </c>
      <c r="G41" t="s">
        <v>32</v>
      </c>
      <c r="H41" t="s">
        <v>32</v>
      </c>
    </row>
    <row r="42" spans="1:9" ht="12" customHeight="1" x14ac:dyDescent="0.2">
      <c r="A42" s="24" t="s">
        <v>32</v>
      </c>
      <c r="B42" s="1" t="s">
        <v>24</v>
      </c>
      <c r="C42" s="9">
        <v>10</v>
      </c>
      <c r="D42" s="9">
        <v>10</v>
      </c>
      <c r="E42" s="9" t="s">
        <v>43</v>
      </c>
      <c r="F42" s="9" t="s">
        <v>43</v>
      </c>
      <c r="G42" t="s">
        <v>32</v>
      </c>
      <c r="H42" t="s">
        <v>32</v>
      </c>
    </row>
    <row r="43" spans="1:9" ht="12" customHeight="1" x14ac:dyDescent="0.2">
      <c r="A43" s="24" t="s">
        <v>32</v>
      </c>
      <c r="B43" s="1" t="s">
        <v>25</v>
      </c>
      <c r="C43" s="9">
        <v>6</v>
      </c>
      <c r="D43" s="9">
        <v>4</v>
      </c>
      <c r="E43" s="9">
        <v>1</v>
      </c>
      <c r="F43" s="9">
        <v>1</v>
      </c>
      <c r="G43" t="s">
        <v>32</v>
      </c>
      <c r="H43" t="s">
        <v>32</v>
      </c>
    </row>
    <row r="44" spans="1:9" ht="12" customHeight="1" x14ac:dyDescent="0.2">
      <c r="A44" s="24" t="s">
        <v>32</v>
      </c>
      <c r="B44" s="1" t="s">
        <v>26</v>
      </c>
      <c r="C44" s="9">
        <v>6</v>
      </c>
      <c r="D44" s="9">
        <v>6</v>
      </c>
      <c r="E44" s="9" t="s">
        <v>43</v>
      </c>
      <c r="F44" s="9" t="s">
        <v>43</v>
      </c>
      <c r="G44" t="s">
        <v>32</v>
      </c>
      <c r="H44" t="s">
        <v>32</v>
      </c>
    </row>
    <row r="45" spans="1:9" ht="12" customHeight="1" x14ac:dyDescent="0.2">
      <c r="A45" s="24" t="s">
        <v>32</v>
      </c>
      <c r="B45" s="1" t="s">
        <v>27</v>
      </c>
      <c r="C45" s="9">
        <v>5</v>
      </c>
      <c r="D45" s="9">
        <v>5</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176</v>
      </c>
      <c r="D47" s="3">
        <v>87</v>
      </c>
      <c r="E47" s="3">
        <v>9</v>
      </c>
      <c r="F47" s="3">
        <v>80</v>
      </c>
    </row>
    <row r="48" spans="1:9" ht="12" customHeight="1" x14ac:dyDescent="0.2">
      <c r="A48" s="24" t="s">
        <v>32</v>
      </c>
      <c r="B48" s="1" t="s">
        <v>9</v>
      </c>
      <c r="C48" s="9">
        <v>1</v>
      </c>
      <c r="D48" s="9" t="s">
        <v>43</v>
      </c>
      <c r="E48" s="9" t="s">
        <v>43</v>
      </c>
      <c r="F48" s="9">
        <v>1</v>
      </c>
      <c r="G48" t="s">
        <v>32</v>
      </c>
      <c r="H48" t="s">
        <v>32</v>
      </c>
    </row>
    <row r="49" spans="1:8" ht="12" customHeight="1" x14ac:dyDescent="0.2">
      <c r="A49" s="24" t="s">
        <v>32</v>
      </c>
      <c r="B49" s="1" t="s">
        <v>10</v>
      </c>
      <c r="C49" s="9">
        <v>4</v>
      </c>
      <c r="D49" s="9">
        <v>2</v>
      </c>
      <c r="E49" s="9" t="s">
        <v>43</v>
      </c>
      <c r="F49" s="9">
        <v>2</v>
      </c>
      <c r="G49" t="s">
        <v>32</v>
      </c>
      <c r="H49" t="s">
        <v>32</v>
      </c>
    </row>
    <row r="50" spans="1:8" ht="12" customHeight="1" x14ac:dyDescent="0.2">
      <c r="A50" s="24" t="s">
        <v>32</v>
      </c>
      <c r="B50" s="1" t="s">
        <v>11</v>
      </c>
      <c r="C50" s="9">
        <v>6</v>
      </c>
      <c r="D50" s="9">
        <v>2</v>
      </c>
      <c r="E50" s="9">
        <v>1</v>
      </c>
      <c r="F50" s="9">
        <v>3</v>
      </c>
      <c r="G50" t="s">
        <v>32</v>
      </c>
      <c r="H50" t="s">
        <v>32</v>
      </c>
    </row>
    <row r="51" spans="1:8" ht="12" customHeight="1" x14ac:dyDescent="0.2">
      <c r="A51" s="24" t="s">
        <v>32</v>
      </c>
      <c r="B51" s="1" t="s">
        <v>12</v>
      </c>
      <c r="C51" s="9">
        <v>7</v>
      </c>
      <c r="D51" s="9">
        <v>2</v>
      </c>
      <c r="E51" s="9">
        <v>1</v>
      </c>
      <c r="F51" s="9">
        <v>4</v>
      </c>
      <c r="G51" t="s">
        <v>32</v>
      </c>
      <c r="H51" t="s">
        <v>32</v>
      </c>
    </row>
    <row r="52" spans="1:8" ht="12" customHeight="1" x14ac:dyDescent="0.2">
      <c r="A52" s="24" t="s">
        <v>32</v>
      </c>
      <c r="B52" s="1" t="s">
        <v>13</v>
      </c>
      <c r="C52" s="9">
        <v>17</v>
      </c>
      <c r="D52" s="9">
        <v>4</v>
      </c>
      <c r="E52" s="9">
        <v>1</v>
      </c>
      <c r="F52" s="9">
        <v>12</v>
      </c>
      <c r="G52" t="s">
        <v>32</v>
      </c>
      <c r="H52" t="s">
        <v>32</v>
      </c>
    </row>
    <row r="53" spans="1:8" ht="12" customHeight="1" x14ac:dyDescent="0.2">
      <c r="A53" s="24" t="s">
        <v>32</v>
      </c>
      <c r="B53" s="1" t="s">
        <v>14</v>
      </c>
      <c r="C53" s="9">
        <v>14</v>
      </c>
      <c r="D53" s="9">
        <v>2</v>
      </c>
      <c r="E53" s="9">
        <v>1</v>
      </c>
      <c r="F53" s="9">
        <v>11</v>
      </c>
      <c r="G53" t="s">
        <v>32</v>
      </c>
      <c r="H53" t="s">
        <v>32</v>
      </c>
    </row>
    <row r="54" spans="1:8" ht="12" customHeight="1" x14ac:dyDescent="0.2">
      <c r="A54" s="24" t="s">
        <v>32</v>
      </c>
      <c r="B54" s="1" t="s">
        <v>15</v>
      </c>
      <c r="C54" s="9">
        <v>19</v>
      </c>
      <c r="D54" s="9">
        <v>5</v>
      </c>
      <c r="E54" s="9" t="s">
        <v>43</v>
      </c>
      <c r="F54" s="9">
        <v>14</v>
      </c>
      <c r="G54" t="s">
        <v>32</v>
      </c>
      <c r="H54" t="s">
        <v>32</v>
      </c>
    </row>
    <row r="55" spans="1:8" ht="12" customHeight="1" x14ac:dyDescent="0.2">
      <c r="A55" s="24" t="s">
        <v>32</v>
      </c>
      <c r="B55" s="1" t="s">
        <v>16</v>
      </c>
      <c r="C55" s="9">
        <v>11</v>
      </c>
      <c r="D55" s="9">
        <v>4</v>
      </c>
      <c r="E55" s="9" t="s">
        <v>43</v>
      </c>
      <c r="F55" s="9">
        <v>7</v>
      </c>
      <c r="G55" t="s">
        <v>32</v>
      </c>
      <c r="H55" t="s">
        <v>32</v>
      </c>
    </row>
    <row r="56" spans="1:8" ht="12" customHeight="1" x14ac:dyDescent="0.2">
      <c r="A56" s="24" t="s">
        <v>32</v>
      </c>
      <c r="B56" s="1" t="s">
        <v>17</v>
      </c>
      <c r="C56" s="9">
        <v>9</v>
      </c>
      <c r="D56" s="9">
        <v>3</v>
      </c>
      <c r="E56" s="9">
        <v>1</v>
      </c>
      <c r="F56" s="9">
        <v>5</v>
      </c>
      <c r="G56" t="s">
        <v>32</v>
      </c>
      <c r="H56" t="s">
        <v>32</v>
      </c>
    </row>
    <row r="57" spans="1:8" ht="12" customHeight="1" x14ac:dyDescent="0.2">
      <c r="A57" s="24" t="s">
        <v>32</v>
      </c>
      <c r="B57" s="1" t="s">
        <v>18</v>
      </c>
      <c r="C57" s="9">
        <v>9</v>
      </c>
      <c r="D57" s="9">
        <v>7</v>
      </c>
      <c r="E57" s="9">
        <v>1</v>
      </c>
      <c r="F57" s="9">
        <v>1</v>
      </c>
      <c r="G57" t="s">
        <v>32</v>
      </c>
      <c r="H57" t="s">
        <v>32</v>
      </c>
    </row>
    <row r="58" spans="1:8" ht="12" customHeight="1" x14ac:dyDescent="0.2">
      <c r="A58" s="24" t="s">
        <v>32</v>
      </c>
      <c r="B58" s="1" t="s">
        <v>19</v>
      </c>
      <c r="C58" s="9">
        <v>12</v>
      </c>
      <c r="D58" s="9">
        <v>4</v>
      </c>
      <c r="E58" s="9">
        <v>1</v>
      </c>
      <c r="F58" s="9">
        <v>7</v>
      </c>
      <c r="G58" t="s">
        <v>32</v>
      </c>
      <c r="H58" t="s">
        <v>32</v>
      </c>
    </row>
    <row r="59" spans="1:8" ht="12" customHeight="1" x14ac:dyDescent="0.2">
      <c r="A59" s="24" t="s">
        <v>32</v>
      </c>
      <c r="B59" s="1" t="s">
        <v>20</v>
      </c>
      <c r="C59" s="9">
        <v>12</v>
      </c>
      <c r="D59" s="9">
        <v>7</v>
      </c>
      <c r="E59" s="9">
        <v>1</v>
      </c>
      <c r="F59" s="9">
        <v>4</v>
      </c>
      <c r="G59" t="s">
        <v>32</v>
      </c>
      <c r="H59" t="s">
        <v>32</v>
      </c>
    </row>
    <row r="60" spans="1:8" ht="12" customHeight="1" x14ac:dyDescent="0.2">
      <c r="A60" s="24" t="s">
        <v>32</v>
      </c>
      <c r="B60" s="1" t="s">
        <v>21</v>
      </c>
      <c r="C60" s="9">
        <v>12</v>
      </c>
      <c r="D60" s="9">
        <v>8</v>
      </c>
      <c r="E60" s="9">
        <v>1</v>
      </c>
      <c r="F60" s="9">
        <v>3</v>
      </c>
      <c r="G60" t="s">
        <v>32</v>
      </c>
      <c r="H60" t="s">
        <v>32</v>
      </c>
    </row>
    <row r="61" spans="1:8" ht="12" customHeight="1" x14ac:dyDescent="0.2">
      <c r="A61" s="24" t="s">
        <v>32</v>
      </c>
      <c r="B61" s="1" t="s">
        <v>22</v>
      </c>
      <c r="C61" s="9">
        <v>8</v>
      </c>
      <c r="D61" s="9">
        <v>6</v>
      </c>
      <c r="E61" s="9" t="s">
        <v>43</v>
      </c>
      <c r="F61" s="9">
        <v>2</v>
      </c>
      <c r="G61" t="s">
        <v>32</v>
      </c>
      <c r="H61" t="s">
        <v>32</v>
      </c>
    </row>
    <row r="62" spans="1:8" ht="12" customHeight="1" x14ac:dyDescent="0.2">
      <c r="A62" s="24" t="s">
        <v>32</v>
      </c>
      <c r="B62" s="1" t="s">
        <v>23</v>
      </c>
      <c r="C62" s="9">
        <v>9</v>
      </c>
      <c r="D62" s="9">
        <v>7</v>
      </c>
      <c r="E62" s="9" t="s">
        <v>43</v>
      </c>
      <c r="F62" s="9">
        <v>2</v>
      </c>
      <c r="G62" t="s">
        <v>32</v>
      </c>
      <c r="H62" t="s">
        <v>32</v>
      </c>
    </row>
    <row r="63" spans="1:8" ht="12" customHeight="1" x14ac:dyDescent="0.2">
      <c r="A63" s="24" t="s">
        <v>32</v>
      </c>
      <c r="B63" s="1" t="s">
        <v>24</v>
      </c>
      <c r="C63" s="9">
        <v>14</v>
      </c>
      <c r="D63" s="9">
        <v>13</v>
      </c>
      <c r="E63" s="9" t="s">
        <v>43</v>
      </c>
      <c r="F63" s="9">
        <v>1</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6</v>
      </c>
      <c r="D65" s="9">
        <v>5</v>
      </c>
      <c r="E65" s="9" t="s">
        <v>43</v>
      </c>
      <c r="F65" s="9">
        <v>1</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43968</v>
      </c>
      <c r="D5" s="17">
        <v>22413</v>
      </c>
      <c r="E5" s="17">
        <v>1162</v>
      </c>
      <c r="F5" s="17">
        <v>20393</v>
      </c>
    </row>
    <row r="6" spans="1:31" ht="12" customHeight="1" x14ac:dyDescent="0.2">
      <c r="A6" s="24" t="s">
        <v>32</v>
      </c>
      <c r="B6" s="1" t="s">
        <v>9</v>
      </c>
      <c r="C6" s="9">
        <v>333</v>
      </c>
      <c r="D6" s="9">
        <v>131</v>
      </c>
      <c r="E6" s="9">
        <v>19</v>
      </c>
      <c r="F6" s="9">
        <v>183</v>
      </c>
      <c r="G6" t="s">
        <v>32</v>
      </c>
      <c r="H6" t="s">
        <v>32</v>
      </c>
    </row>
    <row r="7" spans="1:31" ht="12" customHeight="1" x14ac:dyDescent="0.2">
      <c r="A7" s="24" t="s">
        <v>32</v>
      </c>
      <c r="B7" s="1" t="s">
        <v>10</v>
      </c>
      <c r="C7" s="9">
        <v>605</v>
      </c>
      <c r="D7" s="9">
        <v>218</v>
      </c>
      <c r="E7" s="9">
        <v>23</v>
      </c>
      <c r="F7" s="9">
        <v>364</v>
      </c>
      <c r="G7" t="s">
        <v>32</v>
      </c>
      <c r="H7" t="s">
        <v>32</v>
      </c>
    </row>
    <row r="8" spans="1:31" ht="12" customHeight="1" x14ac:dyDescent="0.2">
      <c r="A8" s="24" t="s">
        <v>32</v>
      </c>
      <c r="B8" s="1" t="s">
        <v>11</v>
      </c>
      <c r="C8" s="9">
        <v>981</v>
      </c>
      <c r="D8" s="9">
        <v>327</v>
      </c>
      <c r="E8" s="9">
        <v>30</v>
      </c>
      <c r="F8" s="9">
        <v>624</v>
      </c>
      <c r="G8" t="s">
        <v>32</v>
      </c>
      <c r="H8" t="s">
        <v>32</v>
      </c>
    </row>
    <row r="9" spans="1:31" ht="12" customHeight="1" x14ac:dyDescent="0.2">
      <c r="A9" s="24" t="s">
        <v>32</v>
      </c>
      <c r="B9" s="1" t="s">
        <v>12</v>
      </c>
      <c r="C9" s="9">
        <v>1793</v>
      </c>
      <c r="D9" s="9">
        <v>506</v>
      </c>
      <c r="E9" s="9">
        <v>44</v>
      </c>
      <c r="F9" s="9">
        <v>1243</v>
      </c>
      <c r="G9" t="s">
        <v>32</v>
      </c>
      <c r="H9" t="s">
        <v>32</v>
      </c>
    </row>
    <row r="10" spans="1:31" ht="12" customHeight="1" x14ac:dyDescent="0.2">
      <c r="A10" s="24" t="s">
        <v>32</v>
      </c>
      <c r="B10" s="1" t="s">
        <v>13</v>
      </c>
      <c r="C10" s="9">
        <v>2247</v>
      </c>
      <c r="D10" s="9">
        <v>553</v>
      </c>
      <c r="E10" s="9">
        <v>59</v>
      </c>
      <c r="F10" s="9">
        <v>1635</v>
      </c>
      <c r="G10" t="s">
        <v>32</v>
      </c>
      <c r="H10" t="s">
        <v>32</v>
      </c>
    </row>
    <row r="11" spans="1:31" ht="12" customHeight="1" x14ac:dyDescent="0.2">
      <c r="A11" s="24" t="s">
        <v>32</v>
      </c>
      <c r="B11" s="1" t="s">
        <v>14</v>
      </c>
      <c r="C11" s="9">
        <v>3232</v>
      </c>
      <c r="D11" s="9">
        <v>955</v>
      </c>
      <c r="E11" s="9">
        <v>90</v>
      </c>
      <c r="F11" s="9">
        <v>2187</v>
      </c>
      <c r="G11" t="s">
        <v>32</v>
      </c>
      <c r="H11" t="s">
        <v>32</v>
      </c>
    </row>
    <row r="12" spans="1:31" ht="12" customHeight="1" x14ac:dyDescent="0.2">
      <c r="A12" s="24" t="s">
        <v>32</v>
      </c>
      <c r="B12" s="1" t="s">
        <v>15</v>
      </c>
      <c r="C12" s="9">
        <v>4273</v>
      </c>
      <c r="D12" s="9">
        <v>1534</v>
      </c>
      <c r="E12" s="9">
        <v>146</v>
      </c>
      <c r="F12" s="9">
        <v>2593</v>
      </c>
      <c r="G12" t="s">
        <v>32</v>
      </c>
      <c r="H12" t="s">
        <v>32</v>
      </c>
    </row>
    <row r="13" spans="1:31" ht="12" customHeight="1" x14ac:dyDescent="0.2">
      <c r="A13" s="24" t="s">
        <v>32</v>
      </c>
      <c r="B13" s="1" t="s">
        <v>16</v>
      </c>
      <c r="C13" s="9">
        <v>4512</v>
      </c>
      <c r="D13" s="9">
        <v>1780</v>
      </c>
      <c r="E13" s="9">
        <v>143</v>
      </c>
      <c r="F13" s="9">
        <v>2589</v>
      </c>
      <c r="G13" t="s">
        <v>32</v>
      </c>
      <c r="H13" t="s">
        <v>32</v>
      </c>
    </row>
    <row r="14" spans="1:31" ht="12" customHeight="1" x14ac:dyDescent="0.2">
      <c r="A14" s="24" t="s">
        <v>32</v>
      </c>
      <c r="B14" s="1" t="s">
        <v>17</v>
      </c>
      <c r="C14" s="9">
        <v>3785</v>
      </c>
      <c r="D14" s="9">
        <v>1588</v>
      </c>
      <c r="E14" s="9">
        <v>130</v>
      </c>
      <c r="F14" s="9">
        <v>2067</v>
      </c>
      <c r="G14" t="s">
        <v>32</v>
      </c>
      <c r="H14" t="s">
        <v>32</v>
      </c>
    </row>
    <row r="15" spans="1:31" ht="12" customHeight="1" x14ac:dyDescent="0.2">
      <c r="A15" s="24" t="s">
        <v>32</v>
      </c>
      <c r="B15" s="1" t="s">
        <v>18</v>
      </c>
      <c r="C15" s="9">
        <v>3287</v>
      </c>
      <c r="D15" s="9">
        <v>1420</v>
      </c>
      <c r="E15" s="9">
        <v>110</v>
      </c>
      <c r="F15" s="9">
        <v>1757</v>
      </c>
      <c r="G15" t="s">
        <v>32</v>
      </c>
      <c r="H15" t="s">
        <v>32</v>
      </c>
    </row>
    <row r="16" spans="1:31" ht="12" customHeight="1" x14ac:dyDescent="0.2">
      <c r="A16" s="24" t="s">
        <v>32</v>
      </c>
      <c r="B16" s="1" t="s">
        <v>19</v>
      </c>
      <c r="C16" s="9">
        <v>3200</v>
      </c>
      <c r="D16" s="9">
        <v>1470</v>
      </c>
      <c r="E16" s="9">
        <v>97</v>
      </c>
      <c r="F16" s="9">
        <v>1633</v>
      </c>
      <c r="G16" t="s">
        <v>32</v>
      </c>
      <c r="H16" t="s">
        <v>32</v>
      </c>
    </row>
    <row r="17" spans="1:8" ht="12" customHeight="1" x14ac:dyDescent="0.2">
      <c r="A17" s="24" t="s">
        <v>32</v>
      </c>
      <c r="B17" s="1" t="s">
        <v>20</v>
      </c>
      <c r="C17" s="9">
        <v>2901</v>
      </c>
      <c r="D17" s="9">
        <v>1326</v>
      </c>
      <c r="E17" s="9">
        <v>90</v>
      </c>
      <c r="F17" s="9">
        <v>1485</v>
      </c>
      <c r="G17" t="s">
        <v>32</v>
      </c>
      <c r="H17" t="s">
        <v>32</v>
      </c>
    </row>
    <row r="18" spans="1:8" ht="12" customHeight="1" x14ac:dyDescent="0.2">
      <c r="A18" s="24" t="s">
        <v>32</v>
      </c>
      <c r="B18" s="1" t="s">
        <v>21</v>
      </c>
      <c r="C18" s="9">
        <v>2430</v>
      </c>
      <c r="D18" s="9">
        <v>1305</v>
      </c>
      <c r="E18" s="9">
        <v>68</v>
      </c>
      <c r="F18" s="9">
        <v>1057</v>
      </c>
      <c r="G18" t="s">
        <v>32</v>
      </c>
      <c r="H18" t="s">
        <v>32</v>
      </c>
    </row>
    <row r="19" spans="1:8" ht="12" customHeight="1" x14ac:dyDescent="0.2">
      <c r="A19" s="24" t="s">
        <v>32</v>
      </c>
      <c r="B19" s="1" t="s">
        <v>22</v>
      </c>
      <c r="C19" s="9">
        <v>2289</v>
      </c>
      <c r="D19" s="9">
        <v>1717</v>
      </c>
      <c r="E19" s="9">
        <v>43</v>
      </c>
      <c r="F19" s="9">
        <v>529</v>
      </c>
      <c r="G19" t="s">
        <v>32</v>
      </c>
      <c r="H19" t="s">
        <v>32</v>
      </c>
    </row>
    <row r="20" spans="1:8" ht="12" customHeight="1" x14ac:dyDescent="0.2">
      <c r="A20" s="24" t="s">
        <v>32</v>
      </c>
      <c r="B20" s="1" t="s">
        <v>23</v>
      </c>
      <c r="C20" s="9">
        <v>2793</v>
      </c>
      <c r="D20" s="9">
        <v>2576</v>
      </c>
      <c r="E20" s="9">
        <v>29</v>
      </c>
      <c r="F20" s="9">
        <v>188</v>
      </c>
      <c r="G20" t="s">
        <v>32</v>
      </c>
      <c r="H20" t="s">
        <v>32</v>
      </c>
    </row>
    <row r="21" spans="1:8" ht="12" customHeight="1" x14ac:dyDescent="0.2">
      <c r="A21" s="24" t="s">
        <v>32</v>
      </c>
      <c r="B21" s="1" t="s">
        <v>24</v>
      </c>
      <c r="C21" s="9">
        <v>2473</v>
      </c>
      <c r="D21" s="9">
        <v>2333</v>
      </c>
      <c r="E21" s="9">
        <v>22</v>
      </c>
      <c r="F21" s="9">
        <v>118</v>
      </c>
      <c r="G21" t="s">
        <v>32</v>
      </c>
      <c r="H21" t="s">
        <v>32</v>
      </c>
    </row>
    <row r="22" spans="1:8" ht="12" customHeight="1" x14ac:dyDescent="0.2">
      <c r="A22" s="24" t="s">
        <v>32</v>
      </c>
      <c r="B22" s="1" t="s">
        <v>25</v>
      </c>
      <c r="C22" s="9">
        <v>1446</v>
      </c>
      <c r="D22" s="9">
        <v>1379</v>
      </c>
      <c r="E22" s="9">
        <v>7</v>
      </c>
      <c r="F22" s="9">
        <v>60</v>
      </c>
      <c r="G22" t="s">
        <v>32</v>
      </c>
      <c r="H22" t="s">
        <v>32</v>
      </c>
    </row>
    <row r="23" spans="1:8" ht="12" customHeight="1" x14ac:dyDescent="0.2">
      <c r="A23" s="24" t="s">
        <v>32</v>
      </c>
      <c r="B23" s="1" t="s">
        <v>26</v>
      </c>
      <c r="C23" s="9">
        <v>872</v>
      </c>
      <c r="D23" s="9">
        <v>831</v>
      </c>
      <c r="E23" s="9">
        <v>4</v>
      </c>
      <c r="F23" s="9">
        <v>37</v>
      </c>
      <c r="G23" t="s">
        <v>32</v>
      </c>
      <c r="H23" t="s">
        <v>32</v>
      </c>
    </row>
    <row r="24" spans="1:8" ht="12" customHeight="1" x14ac:dyDescent="0.25">
      <c r="A24" s="24" t="s">
        <v>32</v>
      </c>
      <c r="B24" s="1" t="s">
        <v>27</v>
      </c>
      <c r="C24" s="9">
        <v>498</v>
      </c>
      <c r="D24" s="9">
        <v>451</v>
      </c>
      <c r="E24" s="9">
        <v>8</v>
      </c>
      <c r="F24" s="9">
        <v>39</v>
      </c>
      <c r="G24" t="s">
        <v>32</v>
      </c>
      <c r="H24" t="s">
        <v>32</v>
      </c>
    </row>
    <row r="25" spans="1:8" ht="12" customHeight="1" x14ac:dyDescent="0.2">
      <c r="A25" s="24" t="s">
        <v>32</v>
      </c>
      <c r="B25" s="1" t="s">
        <v>28</v>
      </c>
      <c r="C25" s="9">
        <v>18</v>
      </c>
      <c r="D25" s="9">
        <v>13</v>
      </c>
      <c r="E25" s="9" t="s">
        <v>43</v>
      </c>
      <c r="F25" s="9">
        <v>5</v>
      </c>
      <c r="G25" t="s">
        <v>32</v>
      </c>
      <c r="H25" t="s">
        <v>32</v>
      </c>
    </row>
    <row r="26" spans="1:8" ht="12" customHeight="1" x14ac:dyDescent="0.2">
      <c r="A26" s="25" t="s">
        <v>29</v>
      </c>
      <c r="B26" s="4" t="s">
        <v>32</v>
      </c>
      <c r="C26" s="3">
        <v>24489</v>
      </c>
      <c r="D26" s="3">
        <v>13149</v>
      </c>
      <c r="E26" s="3">
        <v>693</v>
      </c>
      <c r="F26" s="3">
        <v>10647</v>
      </c>
    </row>
    <row r="27" spans="1:8" ht="12" customHeight="1" x14ac:dyDescent="0.2">
      <c r="A27" s="24" t="s">
        <v>32</v>
      </c>
      <c r="B27" s="1" t="s">
        <v>9</v>
      </c>
      <c r="C27" s="9">
        <v>173</v>
      </c>
      <c r="D27" s="9">
        <v>70</v>
      </c>
      <c r="E27" s="9">
        <v>12</v>
      </c>
      <c r="F27" s="9">
        <v>91</v>
      </c>
      <c r="G27" t="s">
        <v>32</v>
      </c>
      <c r="H27" t="s">
        <v>32</v>
      </c>
    </row>
    <row r="28" spans="1:8" ht="12" customHeight="1" x14ac:dyDescent="0.2">
      <c r="A28" s="24" t="s">
        <v>32</v>
      </c>
      <c r="B28" s="1" t="s">
        <v>10</v>
      </c>
      <c r="C28" s="9">
        <v>303</v>
      </c>
      <c r="D28" s="9">
        <v>104</v>
      </c>
      <c r="E28" s="9">
        <v>11</v>
      </c>
      <c r="F28" s="9">
        <v>188</v>
      </c>
      <c r="G28" t="s">
        <v>32</v>
      </c>
      <c r="H28" t="s">
        <v>32</v>
      </c>
    </row>
    <row r="29" spans="1:8" ht="12" customHeight="1" x14ac:dyDescent="0.2">
      <c r="A29" s="24" t="s">
        <v>32</v>
      </c>
      <c r="B29" s="1" t="s">
        <v>11</v>
      </c>
      <c r="C29" s="9">
        <v>478</v>
      </c>
      <c r="D29" s="9">
        <v>152</v>
      </c>
      <c r="E29" s="9">
        <v>17</v>
      </c>
      <c r="F29" s="9">
        <v>309</v>
      </c>
      <c r="G29" t="s">
        <v>32</v>
      </c>
      <c r="H29" t="s">
        <v>32</v>
      </c>
    </row>
    <row r="30" spans="1:8" ht="12" customHeight="1" x14ac:dyDescent="0.2">
      <c r="A30" s="24" t="s">
        <v>32</v>
      </c>
      <c r="B30" s="1" t="s">
        <v>12</v>
      </c>
      <c r="C30" s="9">
        <v>904</v>
      </c>
      <c r="D30" s="9">
        <v>253</v>
      </c>
      <c r="E30" s="9">
        <v>22</v>
      </c>
      <c r="F30" s="9">
        <v>629</v>
      </c>
      <c r="G30" t="s">
        <v>32</v>
      </c>
      <c r="H30" t="s">
        <v>32</v>
      </c>
    </row>
    <row r="31" spans="1:8" ht="12" customHeight="1" x14ac:dyDescent="0.2">
      <c r="A31" s="24" t="s">
        <v>32</v>
      </c>
      <c r="B31" s="1" t="s">
        <v>13</v>
      </c>
      <c r="C31" s="9">
        <v>1166</v>
      </c>
      <c r="D31" s="9">
        <v>271</v>
      </c>
      <c r="E31" s="9">
        <v>31</v>
      </c>
      <c r="F31" s="9">
        <v>864</v>
      </c>
      <c r="G31" t="s">
        <v>32</v>
      </c>
      <c r="H31" t="s">
        <v>32</v>
      </c>
    </row>
    <row r="32" spans="1:8" ht="12" customHeight="1" x14ac:dyDescent="0.2">
      <c r="A32" s="24" t="s">
        <v>32</v>
      </c>
      <c r="B32" s="1" t="s">
        <v>14</v>
      </c>
      <c r="C32" s="9">
        <v>1717</v>
      </c>
      <c r="D32" s="9">
        <v>503</v>
      </c>
      <c r="E32" s="9">
        <v>54</v>
      </c>
      <c r="F32" s="9">
        <v>1160</v>
      </c>
      <c r="G32" t="s">
        <v>32</v>
      </c>
      <c r="H32" t="s">
        <v>32</v>
      </c>
    </row>
    <row r="33" spans="1:8" ht="12" customHeight="1" x14ac:dyDescent="0.2">
      <c r="A33" s="24" t="s">
        <v>32</v>
      </c>
      <c r="B33" s="1" t="s">
        <v>15</v>
      </c>
      <c r="C33" s="9">
        <v>2297</v>
      </c>
      <c r="D33" s="9">
        <v>839</v>
      </c>
      <c r="E33" s="9">
        <v>88</v>
      </c>
      <c r="F33" s="9">
        <v>1370</v>
      </c>
      <c r="G33" t="s">
        <v>32</v>
      </c>
      <c r="H33" t="s">
        <v>32</v>
      </c>
    </row>
    <row r="34" spans="1:8" ht="12" customHeight="1" x14ac:dyDescent="0.2">
      <c r="A34" s="24" t="s">
        <v>32</v>
      </c>
      <c r="B34" s="1" t="s">
        <v>16</v>
      </c>
      <c r="C34" s="9">
        <v>2385</v>
      </c>
      <c r="D34" s="9">
        <v>975</v>
      </c>
      <c r="E34" s="9">
        <v>84</v>
      </c>
      <c r="F34" s="9">
        <v>1326</v>
      </c>
      <c r="G34" t="s">
        <v>32</v>
      </c>
      <c r="H34" t="s">
        <v>32</v>
      </c>
    </row>
    <row r="35" spans="1:8" ht="12" customHeight="1" x14ac:dyDescent="0.2">
      <c r="A35" s="24" t="s">
        <v>32</v>
      </c>
      <c r="B35" s="1" t="s">
        <v>17</v>
      </c>
      <c r="C35" s="9">
        <v>2062</v>
      </c>
      <c r="D35" s="9">
        <v>903</v>
      </c>
      <c r="E35" s="9">
        <v>81</v>
      </c>
      <c r="F35" s="9">
        <v>1078</v>
      </c>
      <c r="G35" t="s">
        <v>32</v>
      </c>
      <c r="H35" t="s">
        <v>32</v>
      </c>
    </row>
    <row r="36" spans="1:8" ht="12" customHeight="1" x14ac:dyDescent="0.2">
      <c r="A36" s="24" t="s">
        <v>32</v>
      </c>
      <c r="B36" s="1" t="s">
        <v>18</v>
      </c>
      <c r="C36" s="9">
        <v>1873</v>
      </c>
      <c r="D36" s="9">
        <v>873</v>
      </c>
      <c r="E36" s="9">
        <v>69</v>
      </c>
      <c r="F36" s="9">
        <v>931</v>
      </c>
      <c r="G36" t="s">
        <v>32</v>
      </c>
      <c r="H36" t="s">
        <v>32</v>
      </c>
    </row>
    <row r="37" spans="1:8" ht="12" customHeight="1" x14ac:dyDescent="0.2">
      <c r="A37" s="24" t="s">
        <v>32</v>
      </c>
      <c r="B37" s="1" t="s">
        <v>19</v>
      </c>
      <c r="C37" s="9">
        <v>1781</v>
      </c>
      <c r="D37" s="9">
        <v>858</v>
      </c>
      <c r="E37" s="9">
        <v>59</v>
      </c>
      <c r="F37" s="9">
        <v>864</v>
      </c>
      <c r="G37" t="s">
        <v>32</v>
      </c>
      <c r="H37" t="s">
        <v>32</v>
      </c>
    </row>
    <row r="38" spans="1:8" ht="12" customHeight="1" x14ac:dyDescent="0.2">
      <c r="A38" s="24" t="s">
        <v>32</v>
      </c>
      <c r="B38" s="1" t="s">
        <v>20</v>
      </c>
      <c r="C38" s="9">
        <v>1639</v>
      </c>
      <c r="D38" s="9">
        <v>816</v>
      </c>
      <c r="E38" s="9">
        <v>58</v>
      </c>
      <c r="F38" s="9">
        <v>765</v>
      </c>
      <c r="G38" t="s">
        <v>32</v>
      </c>
      <c r="H38" t="s">
        <v>32</v>
      </c>
    </row>
    <row r="39" spans="1:8" ht="12" customHeight="1" x14ac:dyDescent="0.2">
      <c r="A39" s="24" t="s">
        <v>32</v>
      </c>
      <c r="B39" s="1" t="s">
        <v>21</v>
      </c>
      <c r="C39" s="9">
        <v>1459</v>
      </c>
      <c r="D39" s="9">
        <v>875</v>
      </c>
      <c r="E39" s="9">
        <v>41</v>
      </c>
      <c r="F39" s="9">
        <v>543</v>
      </c>
      <c r="G39" t="s">
        <v>32</v>
      </c>
      <c r="H39" t="s">
        <v>32</v>
      </c>
    </row>
    <row r="40" spans="1:8" ht="12" customHeight="1" x14ac:dyDescent="0.2">
      <c r="A40" s="24" t="s">
        <v>32</v>
      </c>
      <c r="B40" s="1" t="s">
        <v>22</v>
      </c>
      <c r="C40" s="9">
        <v>1368</v>
      </c>
      <c r="D40" s="9">
        <v>1095</v>
      </c>
      <c r="E40" s="9">
        <v>23</v>
      </c>
      <c r="F40" s="9">
        <v>250</v>
      </c>
      <c r="G40" t="s">
        <v>32</v>
      </c>
      <c r="H40" t="s">
        <v>32</v>
      </c>
    </row>
    <row r="41" spans="1:8" ht="12" customHeight="1" x14ac:dyDescent="0.2">
      <c r="A41" s="24" t="s">
        <v>32</v>
      </c>
      <c r="B41" s="1" t="s">
        <v>23</v>
      </c>
      <c r="C41" s="9">
        <v>1588</v>
      </c>
      <c r="D41" s="9">
        <v>1458</v>
      </c>
      <c r="E41" s="9">
        <v>18</v>
      </c>
      <c r="F41" s="9">
        <v>112</v>
      </c>
      <c r="G41" t="s">
        <v>32</v>
      </c>
      <c r="H41" t="s">
        <v>32</v>
      </c>
    </row>
    <row r="42" spans="1:8" ht="12" customHeight="1" x14ac:dyDescent="0.2">
      <c r="A42" s="24" t="s">
        <v>32</v>
      </c>
      <c r="B42" s="1" t="s">
        <v>24</v>
      </c>
      <c r="C42" s="9">
        <v>1483</v>
      </c>
      <c r="D42" s="9">
        <v>1395</v>
      </c>
      <c r="E42" s="9">
        <v>12</v>
      </c>
      <c r="F42" s="9">
        <v>76</v>
      </c>
      <c r="G42" t="s">
        <v>32</v>
      </c>
      <c r="H42" t="s">
        <v>32</v>
      </c>
    </row>
    <row r="43" spans="1:8" ht="12" customHeight="1" x14ac:dyDescent="0.2">
      <c r="A43" s="24" t="s">
        <v>32</v>
      </c>
      <c r="B43" s="1" t="s">
        <v>25</v>
      </c>
      <c r="C43" s="9">
        <v>899</v>
      </c>
      <c r="D43" s="9">
        <v>856</v>
      </c>
      <c r="E43" s="9">
        <v>3</v>
      </c>
      <c r="F43" s="9">
        <v>40</v>
      </c>
      <c r="G43" t="s">
        <v>32</v>
      </c>
      <c r="H43" t="s">
        <v>32</v>
      </c>
    </row>
    <row r="44" spans="1:8" ht="12" customHeight="1" x14ac:dyDescent="0.2">
      <c r="A44" s="24" t="s">
        <v>32</v>
      </c>
      <c r="B44" s="1" t="s">
        <v>26</v>
      </c>
      <c r="C44" s="9">
        <v>561</v>
      </c>
      <c r="D44" s="9">
        <v>532</v>
      </c>
      <c r="E44" s="9">
        <v>3</v>
      </c>
      <c r="F44" s="9">
        <v>26</v>
      </c>
      <c r="G44" t="s">
        <v>32</v>
      </c>
      <c r="H44" t="s">
        <v>32</v>
      </c>
    </row>
    <row r="45" spans="1:8" ht="12" customHeight="1" x14ac:dyDescent="0.2">
      <c r="A45" s="24" t="s">
        <v>32</v>
      </c>
      <c r="B45" s="1" t="s">
        <v>27</v>
      </c>
      <c r="C45" s="9">
        <v>341</v>
      </c>
      <c r="D45" s="9">
        <v>313</v>
      </c>
      <c r="E45" s="9">
        <v>7</v>
      </c>
      <c r="F45" s="9">
        <v>21</v>
      </c>
      <c r="G45" t="s">
        <v>32</v>
      </c>
      <c r="H45" t="s">
        <v>32</v>
      </c>
    </row>
    <row r="46" spans="1:8" ht="12" customHeight="1" x14ac:dyDescent="0.2">
      <c r="A46" s="24" t="s">
        <v>32</v>
      </c>
      <c r="B46" s="1" t="s">
        <v>28</v>
      </c>
      <c r="C46" s="9">
        <v>12</v>
      </c>
      <c r="D46" s="9">
        <v>8</v>
      </c>
      <c r="E46" s="9" t="s">
        <v>43</v>
      </c>
      <c r="F46" s="9">
        <v>4</v>
      </c>
      <c r="G46" t="s">
        <v>32</v>
      </c>
      <c r="H46" t="s">
        <v>32</v>
      </c>
    </row>
    <row r="47" spans="1:8" ht="12" customHeight="1" x14ac:dyDescent="0.2">
      <c r="A47" s="25" t="s">
        <v>30</v>
      </c>
      <c r="B47" s="4" t="s">
        <v>32</v>
      </c>
      <c r="C47" s="3">
        <v>19479</v>
      </c>
      <c r="D47" s="3">
        <v>9264</v>
      </c>
      <c r="E47" s="3">
        <v>469</v>
      </c>
      <c r="F47" s="3">
        <v>9746</v>
      </c>
    </row>
    <row r="48" spans="1:8" ht="12" customHeight="1" x14ac:dyDescent="0.2">
      <c r="A48" s="24" t="s">
        <v>32</v>
      </c>
      <c r="B48" s="1" t="s">
        <v>9</v>
      </c>
      <c r="C48" s="9">
        <v>160</v>
      </c>
      <c r="D48" s="9">
        <v>61</v>
      </c>
      <c r="E48" s="9">
        <v>7</v>
      </c>
      <c r="F48" s="9">
        <v>92</v>
      </c>
      <c r="G48" t="s">
        <v>32</v>
      </c>
      <c r="H48" t="s">
        <v>32</v>
      </c>
    </row>
    <row r="49" spans="1:8" ht="12" customHeight="1" x14ac:dyDescent="0.2">
      <c r="A49" s="24" t="s">
        <v>32</v>
      </c>
      <c r="B49" s="1" t="s">
        <v>10</v>
      </c>
      <c r="C49" s="9">
        <v>302</v>
      </c>
      <c r="D49" s="9">
        <v>114</v>
      </c>
      <c r="E49" s="9">
        <v>12</v>
      </c>
      <c r="F49" s="9">
        <v>176</v>
      </c>
      <c r="G49" t="s">
        <v>32</v>
      </c>
      <c r="H49" t="s">
        <v>32</v>
      </c>
    </row>
    <row r="50" spans="1:8" ht="12" customHeight="1" x14ac:dyDescent="0.2">
      <c r="A50" s="24" t="s">
        <v>32</v>
      </c>
      <c r="B50" s="1" t="s">
        <v>11</v>
      </c>
      <c r="C50" s="9">
        <v>503</v>
      </c>
      <c r="D50" s="9">
        <v>175</v>
      </c>
      <c r="E50" s="9">
        <v>13</v>
      </c>
      <c r="F50" s="9">
        <v>315</v>
      </c>
      <c r="G50" t="s">
        <v>32</v>
      </c>
      <c r="H50" t="s">
        <v>32</v>
      </c>
    </row>
    <row r="51" spans="1:8" ht="12" customHeight="1" x14ac:dyDescent="0.2">
      <c r="A51" s="24" t="s">
        <v>32</v>
      </c>
      <c r="B51" s="1" t="s">
        <v>12</v>
      </c>
      <c r="C51" s="9">
        <v>889</v>
      </c>
      <c r="D51" s="9">
        <v>253</v>
      </c>
      <c r="E51" s="9">
        <v>22</v>
      </c>
      <c r="F51" s="9">
        <v>614</v>
      </c>
      <c r="G51" t="s">
        <v>32</v>
      </c>
      <c r="H51" t="s">
        <v>32</v>
      </c>
    </row>
    <row r="52" spans="1:8" ht="12" customHeight="1" x14ac:dyDescent="0.2">
      <c r="A52" s="24" t="s">
        <v>32</v>
      </c>
      <c r="B52" s="1" t="s">
        <v>13</v>
      </c>
      <c r="C52" s="9">
        <v>1081</v>
      </c>
      <c r="D52" s="9">
        <v>282</v>
      </c>
      <c r="E52" s="9">
        <v>28</v>
      </c>
      <c r="F52" s="9">
        <v>771</v>
      </c>
      <c r="G52" t="s">
        <v>32</v>
      </c>
      <c r="H52" t="s">
        <v>32</v>
      </c>
    </row>
    <row r="53" spans="1:8" ht="12" customHeight="1" x14ac:dyDescent="0.2">
      <c r="A53" s="24" t="s">
        <v>32</v>
      </c>
      <c r="B53" s="1" t="s">
        <v>14</v>
      </c>
      <c r="C53" s="9">
        <v>1515</v>
      </c>
      <c r="D53" s="9">
        <v>452</v>
      </c>
      <c r="E53" s="9">
        <v>36</v>
      </c>
      <c r="F53" s="9">
        <v>1027</v>
      </c>
      <c r="G53" t="s">
        <v>32</v>
      </c>
      <c r="H53" t="s">
        <v>32</v>
      </c>
    </row>
    <row r="54" spans="1:8" ht="12" customHeight="1" x14ac:dyDescent="0.2">
      <c r="A54" s="24" t="s">
        <v>32</v>
      </c>
      <c r="B54" s="1" t="s">
        <v>15</v>
      </c>
      <c r="C54" s="9">
        <v>1976</v>
      </c>
      <c r="D54" s="9">
        <v>695</v>
      </c>
      <c r="E54" s="9">
        <v>58</v>
      </c>
      <c r="F54" s="9">
        <v>1223</v>
      </c>
      <c r="G54" t="s">
        <v>32</v>
      </c>
      <c r="H54" t="s">
        <v>32</v>
      </c>
    </row>
    <row r="55" spans="1:8" ht="12" customHeight="1" x14ac:dyDescent="0.2">
      <c r="A55" s="24" t="s">
        <v>32</v>
      </c>
      <c r="B55" s="1" t="s">
        <v>16</v>
      </c>
      <c r="C55" s="9">
        <v>2127</v>
      </c>
      <c r="D55" s="9">
        <v>805</v>
      </c>
      <c r="E55" s="9">
        <v>59</v>
      </c>
      <c r="F55" s="9">
        <v>1263</v>
      </c>
      <c r="G55" t="s">
        <v>32</v>
      </c>
      <c r="H55" t="s">
        <v>32</v>
      </c>
    </row>
    <row r="56" spans="1:8" ht="12" customHeight="1" x14ac:dyDescent="0.2">
      <c r="A56" s="24" t="s">
        <v>32</v>
      </c>
      <c r="B56" s="1" t="s">
        <v>17</v>
      </c>
      <c r="C56" s="9">
        <v>1723</v>
      </c>
      <c r="D56" s="9">
        <v>685</v>
      </c>
      <c r="E56" s="9">
        <v>49</v>
      </c>
      <c r="F56" s="9">
        <v>989</v>
      </c>
      <c r="G56" t="s">
        <v>32</v>
      </c>
      <c r="H56" t="s">
        <v>32</v>
      </c>
    </row>
    <row r="57" spans="1:8" ht="12" customHeight="1" x14ac:dyDescent="0.2">
      <c r="A57" s="24" t="s">
        <v>32</v>
      </c>
      <c r="B57" s="1" t="s">
        <v>18</v>
      </c>
      <c r="C57" s="9">
        <v>1414</v>
      </c>
      <c r="D57" s="9">
        <v>547</v>
      </c>
      <c r="E57" s="9">
        <v>41</v>
      </c>
      <c r="F57" s="9">
        <v>826</v>
      </c>
      <c r="G57" t="s">
        <v>32</v>
      </c>
      <c r="H57" t="s">
        <v>32</v>
      </c>
    </row>
    <row r="58" spans="1:8" ht="12" customHeight="1" x14ac:dyDescent="0.2">
      <c r="A58" s="24" t="s">
        <v>32</v>
      </c>
      <c r="B58" s="1" t="s">
        <v>19</v>
      </c>
      <c r="C58" s="9">
        <v>1419</v>
      </c>
      <c r="D58" s="9">
        <v>612</v>
      </c>
      <c r="E58" s="9">
        <v>38</v>
      </c>
      <c r="F58" s="9">
        <v>769</v>
      </c>
      <c r="G58" t="s">
        <v>32</v>
      </c>
      <c r="H58" t="s">
        <v>32</v>
      </c>
    </row>
    <row r="59" spans="1:8" ht="12" customHeight="1" x14ac:dyDescent="0.2">
      <c r="A59" s="24" t="s">
        <v>32</v>
      </c>
      <c r="B59" s="1" t="s">
        <v>20</v>
      </c>
      <c r="C59" s="9">
        <v>1262</v>
      </c>
      <c r="D59" s="9">
        <v>510</v>
      </c>
      <c r="E59" s="9">
        <v>32</v>
      </c>
      <c r="F59" s="9">
        <v>720</v>
      </c>
      <c r="G59" t="s">
        <v>32</v>
      </c>
      <c r="H59" t="s">
        <v>32</v>
      </c>
    </row>
    <row r="60" spans="1:8" ht="12" customHeight="1" x14ac:dyDescent="0.2">
      <c r="A60" s="24" t="s">
        <v>32</v>
      </c>
      <c r="B60" s="1" t="s">
        <v>21</v>
      </c>
      <c r="C60" s="9">
        <v>971</v>
      </c>
      <c r="D60" s="9">
        <v>430</v>
      </c>
      <c r="E60" s="9">
        <v>27</v>
      </c>
      <c r="F60" s="9">
        <v>514</v>
      </c>
      <c r="G60" t="s">
        <v>32</v>
      </c>
      <c r="H60" t="s">
        <v>32</v>
      </c>
    </row>
    <row r="61" spans="1:8" ht="12" customHeight="1" x14ac:dyDescent="0.2">
      <c r="A61" s="24" t="s">
        <v>32</v>
      </c>
      <c r="B61" s="1" t="s">
        <v>22</v>
      </c>
      <c r="C61" s="9">
        <v>921</v>
      </c>
      <c r="D61" s="9">
        <v>622</v>
      </c>
      <c r="E61" s="9">
        <v>20</v>
      </c>
      <c r="F61" s="9">
        <v>279</v>
      </c>
      <c r="G61" t="s">
        <v>32</v>
      </c>
      <c r="H61" t="s">
        <v>32</v>
      </c>
    </row>
    <row r="62" spans="1:8" ht="12" customHeight="1" x14ac:dyDescent="0.2">
      <c r="A62" s="24" t="s">
        <v>32</v>
      </c>
      <c r="B62" s="1" t="s">
        <v>23</v>
      </c>
      <c r="C62" s="9">
        <v>1205</v>
      </c>
      <c r="D62" s="9">
        <v>1118</v>
      </c>
      <c r="E62" s="9">
        <v>11</v>
      </c>
      <c r="F62" s="9">
        <v>76</v>
      </c>
      <c r="G62" t="s">
        <v>32</v>
      </c>
      <c r="H62" t="s">
        <v>32</v>
      </c>
    </row>
    <row r="63" spans="1:8" ht="12" customHeight="1" x14ac:dyDescent="0.2">
      <c r="A63" s="24" t="s">
        <v>32</v>
      </c>
      <c r="B63" s="1" t="s">
        <v>24</v>
      </c>
      <c r="C63" s="9">
        <v>990</v>
      </c>
      <c r="D63" s="9">
        <v>938</v>
      </c>
      <c r="E63" s="9">
        <v>10</v>
      </c>
      <c r="F63" s="9">
        <v>42</v>
      </c>
      <c r="G63" t="s">
        <v>32</v>
      </c>
      <c r="H63" t="s">
        <v>32</v>
      </c>
    </row>
    <row r="64" spans="1:8" ht="12" customHeight="1" x14ac:dyDescent="0.2">
      <c r="A64" s="24" t="s">
        <v>32</v>
      </c>
      <c r="B64" s="1" t="s">
        <v>25</v>
      </c>
      <c r="C64" s="9">
        <v>547</v>
      </c>
      <c r="D64" s="9">
        <v>523</v>
      </c>
      <c r="E64" s="9">
        <v>4</v>
      </c>
      <c r="F64" s="9">
        <v>20</v>
      </c>
      <c r="G64" t="s">
        <v>32</v>
      </c>
      <c r="H64" t="s">
        <v>32</v>
      </c>
    </row>
    <row r="65" spans="1:31" ht="12" customHeight="1" x14ac:dyDescent="0.2">
      <c r="A65" s="24" t="s">
        <v>32</v>
      </c>
      <c r="B65" s="1" t="s">
        <v>26</v>
      </c>
      <c r="C65" s="9">
        <v>311</v>
      </c>
      <c r="D65" s="9">
        <v>299</v>
      </c>
      <c r="E65" s="9">
        <v>1</v>
      </c>
      <c r="F65" s="9">
        <v>11</v>
      </c>
      <c r="G65" t="s">
        <v>32</v>
      </c>
      <c r="H65" t="s">
        <v>32</v>
      </c>
    </row>
    <row r="66" spans="1:31" ht="12" customHeight="1" x14ac:dyDescent="0.2">
      <c r="A66" s="24" t="s">
        <v>32</v>
      </c>
      <c r="B66" s="1" t="s">
        <v>27</v>
      </c>
      <c r="C66" s="9">
        <v>157</v>
      </c>
      <c r="D66" s="9">
        <v>138</v>
      </c>
      <c r="E66" s="9">
        <v>1</v>
      </c>
      <c r="F66" s="9">
        <v>18</v>
      </c>
      <c r="G66" t="s">
        <v>32</v>
      </c>
      <c r="H66" t="s">
        <v>32</v>
      </c>
    </row>
    <row r="67" spans="1:31" ht="12" customHeight="1" x14ac:dyDescent="0.2">
      <c r="A67" s="26" t="s">
        <v>32</v>
      </c>
      <c r="B67" s="7" t="s">
        <v>28</v>
      </c>
      <c r="C67" s="6">
        <v>6</v>
      </c>
      <c r="D67" s="6">
        <v>5</v>
      </c>
      <c r="E67" s="6" t="s">
        <v>43</v>
      </c>
      <c r="F67" s="6">
        <v>1</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149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354</v>
      </c>
      <c r="D5" s="17">
        <v>207</v>
      </c>
      <c r="E5" s="17">
        <v>32</v>
      </c>
      <c r="F5" s="17">
        <v>115</v>
      </c>
    </row>
    <row r="6" spans="1:31" ht="12" customHeight="1" x14ac:dyDescent="0.2">
      <c r="A6" s="24" t="s">
        <v>32</v>
      </c>
      <c r="B6" s="1" t="s">
        <v>9</v>
      </c>
      <c r="C6" s="9">
        <v>6</v>
      </c>
      <c r="D6" s="9">
        <v>2</v>
      </c>
      <c r="E6" s="9">
        <v>3</v>
      </c>
      <c r="F6" s="9">
        <v>1</v>
      </c>
      <c r="G6" t="s">
        <v>32</v>
      </c>
      <c r="H6" t="s">
        <v>32</v>
      </c>
    </row>
    <row r="7" spans="1:31" ht="12" customHeight="1" x14ac:dyDescent="0.2">
      <c r="A7" s="24" t="s">
        <v>32</v>
      </c>
      <c r="B7" s="1" t="s">
        <v>10</v>
      </c>
      <c r="C7" s="9">
        <v>17</v>
      </c>
      <c r="D7" s="9">
        <v>12</v>
      </c>
      <c r="E7" s="9">
        <v>1</v>
      </c>
      <c r="F7" s="9">
        <v>4</v>
      </c>
      <c r="G7" t="s">
        <v>32</v>
      </c>
      <c r="H7" t="s">
        <v>32</v>
      </c>
    </row>
    <row r="8" spans="1:31" ht="12" customHeight="1" x14ac:dyDescent="0.2">
      <c r="A8" s="24" t="s">
        <v>32</v>
      </c>
      <c r="B8" s="1" t="s">
        <v>11</v>
      </c>
      <c r="C8" s="9">
        <v>13</v>
      </c>
      <c r="D8" s="9">
        <v>4</v>
      </c>
      <c r="E8" s="9">
        <v>6</v>
      </c>
      <c r="F8" s="9">
        <v>3</v>
      </c>
      <c r="G8" t="s">
        <v>32</v>
      </c>
      <c r="H8" t="s">
        <v>32</v>
      </c>
    </row>
    <row r="9" spans="1:31" ht="12" customHeight="1" x14ac:dyDescent="0.2">
      <c r="A9" s="24" t="s">
        <v>32</v>
      </c>
      <c r="B9" s="1" t="s">
        <v>12</v>
      </c>
      <c r="C9" s="9">
        <v>21</v>
      </c>
      <c r="D9" s="9">
        <v>10</v>
      </c>
      <c r="E9" s="9">
        <v>2</v>
      </c>
      <c r="F9" s="9">
        <v>9</v>
      </c>
      <c r="G9" t="s">
        <v>32</v>
      </c>
      <c r="H9" t="s">
        <v>32</v>
      </c>
    </row>
    <row r="10" spans="1:31" ht="12" customHeight="1" x14ac:dyDescent="0.2">
      <c r="A10" s="24" t="s">
        <v>32</v>
      </c>
      <c r="B10" s="1" t="s">
        <v>13</v>
      </c>
      <c r="C10" s="9">
        <v>19</v>
      </c>
      <c r="D10" s="9">
        <v>13</v>
      </c>
      <c r="E10" s="9" t="s">
        <v>43</v>
      </c>
      <c r="F10" s="9">
        <v>6</v>
      </c>
      <c r="G10" t="s">
        <v>32</v>
      </c>
      <c r="H10" t="s">
        <v>32</v>
      </c>
    </row>
    <row r="11" spans="1:31" ht="12" customHeight="1" x14ac:dyDescent="0.2">
      <c r="A11" s="24" t="s">
        <v>32</v>
      </c>
      <c r="B11" s="1" t="s">
        <v>14</v>
      </c>
      <c r="C11" s="9">
        <v>32</v>
      </c>
      <c r="D11" s="9">
        <v>12</v>
      </c>
      <c r="E11" s="9">
        <v>2</v>
      </c>
      <c r="F11" s="9">
        <v>18</v>
      </c>
      <c r="G11" t="s">
        <v>32</v>
      </c>
      <c r="H11" t="s">
        <v>32</v>
      </c>
    </row>
    <row r="12" spans="1:31" ht="12" customHeight="1" x14ac:dyDescent="0.2">
      <c r="A12" s="24" t="s">
        <v>32</v>
      </c>
      <c r="B12" s="1" t="s">
        <v>15</v>
      </c>
      <c r="C12" s="9">
        <v>31</v>
      </c>
      <c r="D12" s="9">
        <v>9</v>
      </c>
      <c r="E12" s="9">
        <v>5</v>
      </c>
      <c r="F12" s="9">
        <v>17</v>
      </c>
      <c r="G12" t="s">
        <v>32</v>
      </c>
      <c r="H12" t="s">
        <v>32</v>
      </c>
    </row>
    <row r="13" spans="1:31" ht="12" customHeight="1" x14ac:dyDescent="0.2">
      <c r="A13" s="24" t="s">
        <v>32</v>
      </c>
      <c r="B13" s="1" t="s">
        <v>16</v>
      </c>
      <c r="C13" s="9">
        <v>28</v>
      </c>
      <c r="D13" s="9">
        <v>14</v>
      </c>
      <c r="E13" s="9">
        <v>3</v>
      </c>
      <c r="F13" s="9">
        <v>11</v>
      </c>
      <c r="G13" t="s">
        <v>32</v>
      </c>
      <c r="H13" t="s">
        <v>32</v>
      </c>
    </row>
    <row r="14" spans="1:31" ht="12" customHeight="1" x14ac:dyDescent="0.2">
      <c r="A14" s="24" t="s">
        <v>32</v>
      </c>
      <c r="B14" s="1" t="s">
        <v>17</v>
      </c>
      <c r="C14" s="9">
        <v>21</v>
      </c>
      <c r="D14" s="9">
        <v>11</v>
      </c>
      <c r="E14" s="9">
        <v>1</v>
      </c>
      <c r="F14" s="9">
        <v>9</v>
      </c>
      <c r="G14" t="s">
        <v>32</v>
      </c>
      <c r="H14" t="s">
        <v>32</v>
      </c>
    </row>
    <row r="15" spans="1:31" ht="12" customHeight="1" x14ac:dyDescent="0.2">
      <c r="A15" s="24" t="s">
        <v>32</v>
      </c>
      <c r="B15" s="1" t="s">
        <v>18</v>
      </c>
      <c r="C15" s="9">
        <v>21</v>
      </c>
      <c r="D15" s="9">
        <v>11</v>
      </c>
      <c r="E15" s="9">
        <v>2</v>
      </c>
      <c r="F15" s="9">
        <v>8</v>
      </c>
      <c r="G15" t="s">
        <v>32</v>
      </c>
      <c r="H15" t="s">
        <v>32</v>
      </c>
    </row>
    <row r="16" spans="1:31" ht="12" customHeight="1" x14ac:dyDescent="0.2">
      <c r="A16" s="24" t="s">
        <v>32</v>
      </c>
      <c r="B16" s="1" t="s">
        <v>19</v>
      </c>
      <c r="C16" s="9">
        <v>27</v>
      </c>
      <c r="D16" s="9">
        <v>17</v>
      </c>
      <c r="E16" s="9">
        <v>2</v>
      </c>
      <c r="F16" s="9">
        <v>8</v>
      </c>
      <c r="G16" t="s">
        <v>32</v>
      </c>
      <c r="H16" t="s">
        <v>32</v>
      </c>
    </row>
    <row r="17" spans="1:9" ht="12" customHeight="1" x14ac:dyDescent="0.2">
      <c r="A17" s="24" t="s">
        <v>32</v>
      </c>
      <c r="B17" s="1" t="s">
        <v>20</v>
      </c>
      <c r="C17" s="9">
        <v>27</v>
      </c>
      <c r="D17" s="9">
        <v>12</v>
      </c>
      <c r="E17" s="9">
        <v>2</v>
      </c>
      <c r="F17" s="9">
        <v>13</v>
      </c>
      <c r="G17" t="s">
        <v>32</v>
      </c>
      <c r="H17" t="s">
        <v>32</v>
      </c>
    </row>
    <row r="18" spans="1:9" ht="12" customHeight="1" x14ac:dyDescent="0.2">
      <c r="A18" s="24" t="s">
        <v>32</v>
      </c>
      <c r="B18" s="1" t="s">
        <v>21</v>
      </c>
      <c r="C18" s="9">
        <v>11</v>
      </c>
      <c r="D18" s="9">
        <v>8</v>
      </c>
      <c r="E18" s="9" t="s">
        <v>43</v>
      </c>
      <c r="F18" s="9">
        <v>3</v>
      </c>
      <c r="G18" t="s">
        <v>32</v>
      </c>
      <c r="H18" t="s">
        <v>32</v>
      </c>
    </row>
    <row r="19" spans="1:9" ht="12" customHeight="1" x14ac:dyDescent="0.2">
      <c r="A19" s="24" t="s">
        <v>32</v>
      </c>
      <c r="B19" s="1" t="s">
        <v>22</v>
      </c>
      <c r="C19" s="9">
        <v>19</v>
      </c>
      <c r="D19" s="9">
        <v>13</v>
      </c>
      <c r="E19" s="9">
        <v>3</v>
      </c>
      <c r="F19" s="9">
        <v>3</v>
      </c>
      <c r="G19" t="s">
        <v>32</v>
      </c>
      <c r="H19" t="s">
        <v>32</v>
      </c>
    </row>
    <row r="20" spans="1:9" ht="12" customHeight="1" x14ac:dyDescent="0.2">
      <c r="A20" s="24" t="s">
        <v>32</v>
      </c>
      <c r="B20" s="1" t="s">
        <v>23</v>
      </c>
      <c r="C20" s="9">
        <v>28</v>
      </c>
      <c r="D20" s="9">
        <v>27</v>
      </c>
      <c r="E20" s="9" t="s">
        <v>43</v>
      </c>
      <c r="F20" s="9">
        <v>1</v>
      </c>
      <c r="G20" t="s">
        <v>32</v>
      </c>
      <c r="H20" t="s">
        <v>32</v>
      </c>
    </row>
    <row r="21" spans="1:9" ht="12" customHeight="1" x14ac:dyDescent="0.2">
      <c r="A21" s="24" t="s">
        <v>32</v>
      </c>
      <c r="B21" s="1" t="s">
        <v>24</v>
      </c>
      <c r="C21" s="9">
        <v>16</v>
      </c>
      <c r="D21" s="9">
        <v>16</v>
      </c>
      <c r="E21" s="9" t="s">
        <v>43</v>
      </c>
      <c r="F21" s="9" t="s">
        <v>43</v>
      </c>
      <c r="G21" t="s">
        <v>32</v>
      </c>
      <c r="H21" t="s">
        <v>32</v>
      </c>
    </row>
    <row r="22" spans="1:9" ht="12" customHeight="1" x14ac:dyDescent="0.2">
      <c r="A22" s="24" t="s">
        <v>32</v>
      </c>
      <c r="B22" s="1" t="s">
        <v>25</v>
      </c>
      <c r="C22" s="9">
        <v>5</v>
      </c>
      <c r="D22" s="9">
        <v>5</v>
      </c>
      <c r="E22" s="9" t="s">
        <v>43</v>
      </c>
      <c r="F22" s="9" t="s">
        <v>43</v>
      </c>
      <c r="G22" t="s">
        <v>32</v>
      </c>
      <c r="H22" t="s">
        <v>32</v>
      </c>
    </row>
    <row r="23" spans="1:9" ht="12" customHeight="1" x14ac:dyDescent="0.2">
      <c r="A23" s="24" t="s">
        <v>32</v>
      </c>
      <c r="B23" s="1" t="s">
        <v>26</v>
      </c>
      <c r="C23" s="9">
        <v>10</v>
      </c>
      <c r="D23" s="9">
        <v>9</v>
      </c>
      <c r="E23" s="9" t="s">
        <v>43</v>
      </c>
      <c r="F23" s="9">
        <v>1</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189</v>
      </c>
      <c r="D26" s="3">
        <v>107</v>
      </c>
      <c r="E26" s="3">
        <v>16</v>
      </c>
      <c r="F26" s="3">
        <v>66</v>
      </c>
    </row>
    <row r="27" spans="1:9" ht="12" customHeight="1" x14ac:dyDescent="0.2">
      <c r="A27" s="24" t="s">
        <v>32</v>
      </c>
      <c r="B27" s="1" t="s">
        <v>9</v>
      </c>
      <c r="C27" s="9">
        <v>3</v>
      </c>
      <c r="D27" s="9">
        <v>2</v>
      </c>
      <c r="E27" s="9" t="s">
        <v>43</v>
      </c>
      <c r="F27" s="9">
        <v>1</v>
      </c>
      <c r="G27" t="s">
        <v>32</v>
      </c>
      <c r="H27" t="s">
        <v>32</v>
      </c>
    </row>
    <row r="28" spans="1:9" ht="12" customHeight="1" x14ac:dyDescent="0.2">
      <c r="A28" s="24" t="s">
        <v>32</v>
      </c>
      <c r="B28" s="1" t="s">
        <v>10</v>
      </c>
      <c r="C28" s="9">
        <v>9</v>
      </c>
      <c r="D28" s="9">
        <v>5</v>
      </c>
      <c r="E28" s="9">
        <v>1</v>
      </c>
      <c r="F28" s="9">
        <v>3</v>
      </c>
      <c r="G28" t="s">
        <v>32</v>
      </c>
      <c r="H28" t="s">
        <v>32</v>
      </c>
    </row>
    <row r="29" spans="1:9" ht="12" customHeight="1" x14ac:dyDescent="0.2">
      <c r="A29" s="24" t="s">
        <v>32</v>
      </c>
      <c r="B29" s="1" t="s">
        <v>11</v>
      </c>
      <c r="C29" s="9">
        <v>7</v>
      </c>
      <c r="D29" s="9">
        <v>3</v>
      </c>
      <c r="E29" s="9">
        <v>2</v>
      </c>
      <c r="F29" s="9">
        <v>2</v>
      </c>
      <c r="G29" t="s">
        <v>32</v>
      </c>
      <c r="H29" t="s">
        <v>32</v>
      </c>
    </row>
    <row r="30" spans="1:9" ht="12" customHeight="1" x14ac:dyDescent="0.2">
      <c r="A30" s="24" t="s">
        <v>32</v>
      </c>
      <c r="B30" s="1" t="s">
        <v>12</v>
      </c>
      <c r="C30" s="9">
        <v>10</v>
      </c>
      <c r="D30" s="9">
        <v>5</v>
      </c>
      <c r="E30" s="9">
        <v>1</v>
      </c>
      <c r="F30" s="9">
        <v>4</v>
      </c>
      <c r="G30" t="s">
        <v>32</v>
      </c>
      <c r="H30" t="s">
        <v>32</v>
      </c>
    </row>
    <row r="31" spans="1:9" ht="12" customHeight="1" x14ac:dyDescent="0.2">
      <c r="A31" s="24" t="s">
        <v>32</v>
      </c>
      <c r="B31" s="1" t="s">
        <v>13</v>
      </c>
      <c r="C31" s="9">
        <v>8</v>
      </c>
      <c r="D31" s="9">
        <v>6</v>
      </c>
      <c r="E31" s="9" t="s">
        <v>43</v>
      </c>
      <c r="F31" s="9">
        <v>2</v>
      </c>
      <c r="G31" t="s">
        <v>32</v>
      </c>
      <c r="H31" t="s">
        <v>32</v>
      </c>
    </row>
    <row r="32" spans="1:9" ht="12" customHeight="1" x14ac:dyDescent="0.2">
      <c r="A32" s="24" t="s">
        <v>32</v>
      </c>
      <c r="B32" s="1" t="s">
        <v>14</v>
      </c>
      <c r="C32" s="9">
        <v>13</v>
      </c>
      <c r="D32" s="9">
        <v>4</v>
      </c>
      <c r="E32" s="9">
        <v>2</v>
      </c>
      <c r="F32" s="9">
        <v>7</v>
      </c>
      <c r="G32" t="s">
        <v>32</v>
      </c>
      <c r="H32" t="s">
        <v>32</v>
      </c>
    </row>
    <row r="33" spans="1:9" ht="12" customHeight="1" x14ac:dyDescent="0.2">
      <c r="A33" s="24" t="s">
        <v>32</v>
      </c>
      <c r="B33" s="1" t="s">
        <v>15</v>
      </c>
      <c r="C33" s="9">
        <v>19</v>
      </c>
      <c r="D33" s="9">
        <v>3</v>
      </c>
      <c r="E33" s="9">
        <v>4</v>
      </c>
      <c r="F33" s="9">
        <v>12</v>
      </c>
      <c r="G33" t="s">
        <v>32</v>
      </c>
      <c r="H33" t="s">
        <v>32</v>
      </c>
    </row>
    <row r="34" spans="1:9" ht="12" customHeight="1" x14ac:dyDescent="0.2">
      <c r="A34" s="24" t="s">
        <v>32</v>
      </c>
      <c r="B34" s="1" t="s">
        <v>16</v>
      </c>
      <c r="C34" s="9">
        <v>14</v>
      </c>
      <c r="D34" s="9">
        <v>8</v>
      </c>
      <c r="E34" s="9">
        <v>1</v>
      </c>
      <c r="F34" s="9">
        <v>5</v>
      </c>
      <c r="G34" t="s">
        <v>32</v>
      </c>
      <c r="H34" t="s">
        <v>32</v>
      </c>
    </row>
    <row r="35" spans="1:9" ht="12" customHeight="1" x14ac:dyDescent="0.2">
      <c r="A35" s="24" t="s">
        <v>32</v>
      </c>
      <c r="B35" s="1" t="s">
        <v>17</v>
      </c>
      <c r="C35" s="9">
        <v>14</v>
      </c>
      <c r="D35" s="9">
        <v>6</v>
      </c>
      <c r="E35" s="9" t="s">
        <v>43</v>
      </c>
      <c r="F35" s="9">
        <v>8</v>
      </c>
      <c r="G35" t="s">
        <v>32</v>
      </c>
      <c r="H35" t="s">
        <v>32</v>
      </c>
    </row>
    <row r="36" spans="1:9" ht="12" customHeight="1" x14ac:dyDescent="0.2">
      <c r="A36" s="24" t="s">
        <v>32</v>
      </c>
      <c r="B36" s="1" t="s">
        <v>18</v>
      </c>
      <c r="C36" s="9">
        <v>9</v>
      </c>
      <c r="D36" s="9">
        <v>2</v>
      </c>
      <c r="E36" s="9">
        <v>2</v>
      </c>
      <c r="F36" s="9">
        <v>5</v>
      </c>
      <c r="G36" t="s">
        <v>32</v>
      </c>
      <c r="H36" t="s">
        <v>32</v>
      </c>
    </row>
    <row r="37" spans="1:9" ht="12" customHeight="1" x14ac:dyDescent="0.2">
      <c r="A37" s="24" t="s">
        <v>32</v>
      </c>
      <c r="B37" s="1" t="s">
        <v>19</v>
      </c>
      <c r="C37" s="9">
        <v>15</v>
      </c>
      <c r="D37" s="9">
        <v>9</v>
      </c>
      <c r="E37" s="9">
        <v>1</v>
      </c>
      <c r="F37" s="9">
        <v>5</v>
      </c>
      <c r="G37" t="s">
        <v>32</v>
      </c>
      <c r="H37" t="s">
        <v>32</v>
      </c>
    </row>
    <row r="38" spans="1:9" ht="12" customHeight="1" x14ac:dyDescent="0.2">
      <c r="A38" s="24" t="s">
        <v>32</v>
      </c>
      <c r="B38" s="1" t="s">
        <v>20</v>
      </c>
      <c r="C38" s="9">
        <v>17</v>
      </c>
      <c r="D38" s="9">
        <v>6</v>
      </c>
      <c r="E38" s="9">
        <v>1</v>
      </c>
      <c r="F38" s="9">
        <v>10</v>
      </c>
      <c r="G38" t="s">
        <v>32</v>
      </c>
      <c r="H38" t="s">
        <v>32</v>
      </c>
    </row>
    <row r="39" spans="1:9" ht="12" customHeight="1" x14ac:dyDescent="0.2">
      <c r="A39" s="24" t="s">
        <v>32</v>
      </c>
      <c r="B39" s="1" t="s">
        <v>21</v>
      </c>
      <c r="C39" s="9">
        <v>6</v>
      </c>
      <c r="D39" s="9">
        <v>5</v>
      </c>
      <c r="E39" s="9" t="s">
        <v>43</v>
      </c>
      <c r="F39" s="9">
        <v>1</v>
      </c>
      <c r="G39" t="s">
        <v>32</v>
      </c>
      <c r="H39" t="s">
        <v>32</v>
      </c>
    </row>
    <row r="40" spans="1:9" ht="12" customHeight="1" x14ac:dyDescent="0.2">
      <c r="A40" s="24" t="s">
        <v>32</v>
      </c>
      <c r="B40" s="1" t="s">
        <v>22</v>
      </c>
      <c r="C40" s="9">
        <v>8</v>
      </c>
      <c r="D40" s="9">
        <v>6</v>
      </c>
      <c r="E40" s="9">
        <v>1</v>
      </c>
      <c r="F40" s="9">
        <v>1</v>
      </c>
      <c r="G40" t="s">
        <v>32</v>
      </c>
      <c r="H40" t="s">
        <v>32</v>
      </c>
    </row>
    <row r="41" spans="1:9" ht="12" customHeight="1" x14ac:dyDescent="0.2">
      <c r="A41" s="24" t="s">
        <v>32</v>
      </c>
      <c r="B41" s="1" t="s">
        <v>23</v>
      </c>
      <c r="C41" s="9">
        <v>17</v>
      </c>
      <c r="D41" s="9">
        <v>17</v>
      </c>
      <c r="E41" s="9" t="s">
        <v>43</v>
      </c>
      <c r="F41" s="9" t="s">
        <v>43</v>
      </c>
      <c r="G41" t="s">
        <v>32</v>
      </c>
      <c r="H41" t="s">
        <v>32</v>
      </c>
    </row>
    <row r="42" spans="1:9" ht="12" customHeight="1" x14ac:dyDescent="0.2">
      <c r="A42" s="24" t="s">
        <v>32</v>
      </c>
      <c r="B42" s="1" t="s">
        <v>24</v>
      </c>
      <c r="C42" s="9">
        <v>10</v>
      </c>
      <c r="D42" s="9">
        <v>10</v>
      </c>
      <c r="E42" s="9" t="s">
        <v>43</v>
      </c>
      <c r="F42" s="9" t="s">
        <v>43</v>
      </c>
      <c r="G42" t="s">
        <v>32</v>
      </c>
      <c r="H42" t="s">
        <v>32</v>
      </c>
    </row>
    <row r="43" spans="1:9" ht="12" customHeight="1" x14ac:dyDescent="0.2">
      <c r="A43" s="24" t="s">
        <v>32</v>
      </c>
      <c r="B43" s="1" t="s">
        <v>25</v>
      </c>
      <c r="C43" s="9">
        <v>3</v>
      </c>
      <c r="D43" s="9">
        <v>3</v>
      </c>
      <c r="E43" s="9" t="s">
        <v>43</v>
      </c>
      <c r="F43" s="9" t="s">
        <v>43</v>
      </c>
      <c r="G43" t="s">
        <v>32</v>
      </c>
      <c r="H43" t="s">
        <v>32</v>
      </c>
    </row>
    <row r="44" spans="1:9" ht="12" customHeight="1" x14ac:dyDescent="0.2">
      <c r="A44" s="24" t="s">
        <v>32</v>
      </c>
      <c r="B44" s="1" t="s">
        <v>26</v>
      </c>
      <c r="C44" s="9">
        <v>5</v>
      </c>
      <c r="D44" s="9">
        <v>5</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165</v>
      </c>
      <c r="D47" s="3">
        <v>100</v>
      </c>
      <c r="E47" s="3">
        <v>16</v>
      </c>
      <c r="F47" s="3">
        <v>49</v>
      </c>
    </row>
    <row r="48" spans="1:9" ht="12" customHeight="1" x14ac:dyDescent="0.2">
      <c r="A48" s="24" t="s">
        <v>32</v>
      </c>
      <c r="B48" s="1" t="s">
        <v>9</v>
      </c>
      <c r="C48" s="9">
        <v>3</v>
      </c>
      <c r="D48" s="9" t="s">
        <v>43</v>
      </c>
      <c r="E48" s="9">
        <v>3</v>
      </c>
      <c r="F48" s="9" t="s">
        <v>43</v>
      </c>
      <c r="G48" t="s">
        <v>32</v>
      </c>
      <c r="H48" t="s">
        <v>32</v>
      </c>
    </row>
    <row r="49" spans="1:8" ht="12" customHeight="1" x14ac:dyDescent="0.2">
      <c r="A49" s="24" t="s">
        <v>32</v>
      </c>
      <c r="B49" s="1" t="s">
        <v>10</v>
      </c>
      <c r="C49" s="9">
        <v>8</v>
      </c>
      <c r="D49" s="9">
        <v>7</v>
      </c>
      <c r="E49" s="9" t="s">
        <v>43</v>
      </c>
      <c r="F49" s="9">
        <v>1</v>
      </c>
      <c r="G49" t="s">
        <v>32</v>
      </c>
      <c r="H49" t="s">
        <v>32</v>
      </c>
    </row>
    <row r="50" spans="1:8" ht="12" customHeight="1" x14ac:dyDescent="0.2">
      <c r="A50" s="24" t="s">
        <v>32</v>
      </c>
      <c r="B50" s="1" t="s">
        <v>11</v>
      </c>
      <c r="C50" s="9">
        <v>6</v>
      </c>
      <c r="D50" s="9">
        <v>1</v>
      </c>
      <c r="E50" s="9">
        <v>4</v>
      </c>
      <c r="F50" s="9">
        <v>1</v>
      </c>
      <c r="G50" t="s">
        <v>32</v>
      </c>
      <c r="H50" t="s">
        <v>32</v>
      </c>
    </row>
    <row r="51" spans="1:8" ht="12" customHeight="1" x14ac:dyDescent="0.2">
      <c r="A51" s="24" t="s">
        <v>32</v>
      </c>
      <c r="B51" s="1" t="s">
        <v>12</v>
      </c>
      <c r="C51" s="9">
        <v>11</v>
      </c>
      <c r="D51" s="9">
        <v>5</v>
      </c>
      <c r="E51" s="9">
        <v>1</v>
      </c>
      <c r="F51" s="9">
        <v>5</v>
      </c>
      <c r="G51" t="s">
        <v>32</v>
      </c>
      <c r="H51" t="s">
        <v>32</v>
      </c>
    </row>
    <row r="52" spans="1:8" ht="12" customHeight="1" x14ac:dyDescent="0.2">
      <c r="A52" s="24" t="s">
        <v>32</v>
      </c>
      <c r="B52" s="1" t="s">
        <v>13</v>
      </c>
      <c r="C52" s="9">
        <v>11</v>
      </c>
      <c r="D52" s="9">
        <v>7</v>
      </c>
      <c r="E52" s="9" t="s">
        <v>43</v>
      </c>
      <c r="F52" s="9">
        <v>4</v>
      </c>
      <c r="G52" t="s">
        <v>32</v>
      </c>
      <c r="H52" t="s">
        <v>32</v>
      </c>
    </row>
    <row r="53" spans="1:8" ht="12" customHeight="1" x14ac:dyDescent="0.2">
      <c r="A53" s="24" t="s">
        <v>32</v>
      </c>
      <c r="B53" s="1" t="s">
        <v>14</v>
      </c>
      <c r="C53" s="9">
        <v>19</v>
      </c>
      <c r="D53" s="9">
        <v>8</v>
      </c>
      <c r="E53" s="9" t="s">
        <v>43</v>
      </c>
      <c r="F53" s="9">
        <v>11</v>
      </c>
      <c r="G53" t="s">
        <v>32</v>
      </c>
      <c r="H53" t="s">
        <v>32</v>
      </c>
    </row>
    <row r="54" spans="1:8" ht="12" customHeight="1" x14ac:dyDescent="0.2">
      <c r="A54" s="24" t="s">
        <v>32</v>
      </c>
      <c r="B54" s="1" t="s">
        <v>15</v>
      </c>
      <c r="C54" s="9">
        <v>12</v>
      </c>
      <c r="D54" s="9">
        <v>6</v>
      </c>
      <c r="E54" s="9">
        <v>1</v>
      </c>
      <c r="F54" s="9">
        <v>5</v>
      </c>
      <c r="G54" t="s">
        <v>32</v>
      </c>
      <c r="H54" t="s">
        <v>32</v>
      </c>
    </row>
    <row r="55" spans="1:8" ht="12" customHeight="1" x14ac:dyDescent="0.2">
      <c r="A55" s="24" t="s">
        <v>32</v>
      </c>
      <c r="B55" s="1" t="s">
        <v>16</v>
      </c>
      <c r="C55" s="9">
        <v>14</v>
      </c>
      <c r="D55" s="9">
        <v>6</v>
      </c>
      <c r="E55" s="9">
        <v>2</v>
      </c>
      <c r="F55" s="9">
        <v>6</v>
      </c>
      <c r="G55" t="s">
        <v>32</v>
      </c>
      <c r="H55" t="s">
        <v>32</v>
      </c>
    </row>
    <row r="56" spans="1:8" ht="12" customHeight="1" x14ac:dyDescent="0.2">
      <c r="A56" s="24" t="s">
        <v>32</v>
      </c>
      <c r="B56" s="1" t="s">
        <v>17</v>
      </c>
      <c r="C56" s="9">
        <v>7</v>
      </c>
      <c r="D56" s="9">
        <v>5</v>
      </c>
      <c r="E56" s="9">
        <v>1</v>
      </c>
      <c r="F56" s="9">
        <v>1</v>
      </c>
      <c r="G56" t="s">
        <v>32</v>
      </c>
      <c r="H56" t="s">
        <v>32</v>
      </c>
    </row>
    <row r="57" spans="1:8" ht="12" customHeight="1" x14ac:dyDescent="0.2">
      <c r="A57" s="24" t="s">
        <v>32</v>
      </c>
      <c r="B57" s="1" t="s">
        <v>18</v>
      </c>
      <c r="C57" s="9">
        <v>12</v>
      </c>
      <c r="D57" s="9">
        <v>9</v>
      </c>
      <c r="E57" s="9" t="s">
        <v>43</v>
      </c>
      <c r="F57" s="9">
        <v>3</v>
      </c>
      <c r="G57" t="s">
        <v>32</v>
      </c>
      <c r="H57" t="s">
        <v>32</v>
      </c>
    </row>
    <row r="58" spans="1:8" ht="12" customHeight="1" x14ac:dyDescent="0.2">
      <c r="A58" s="24" t="s">
        <v>32</v>
      </c>
      <c r="B58" s="1" t="s">
        <v>19</v>
      </c>
      <c r="C58" s="9">
        <v>12</v>
      </c>
      <c r="D58" s="9">
        <v>8</v>
      </c>
      <c r="E58" s="9">
        <v>1</v>
      </c>
      <c r="F58" s="9">
        <v>3</v>
      </c>
      <c r="G58" t="s">
        <v>32</v>
      </c>
      <c r="H58" t="s">
        <v>32</v>
      </c>
    </row>
    <row r="59" spans="1:8" ht="12" customHeight="1" x14ac:dyDescent="0.2">
      <c r="A59" s="24" t="s">
        <v>32</v>
      </c>
      <c r="B59" s="1" t="s">
        <v>20</v>
      </c>
      <c r="C59" s="9">
        <v>10</v>
      </c>
      <c r="D59" s="9">
        <v>6</v>
      </c>
      <c r="E59" s="9">
        <v>1</v>
      </c>
      <c r="F59" s="9">
        <v>3</v>
      </c>
      <c r="G59" t="s">
        <v>32</v>
      </c>
      <c r="H59" t="s">
        <v>32</v>
      </c>
    </row>
    <row r="60" spans="1:8" ht="12" customHeight="1" x14ac:dyDescent="0.2">
      <c r="A60" s="24" t="s">
        <v>32</v>
      </c>
      <c r="B60" s="1" t="s">
        <v>21</v>
      </c>
      <c r="C60" s="9">
        <v>5</v>
      </c>
      <c r="D60" s="9">
        <v>3</v>
      </c>
      <c r="E60" s="9" t="s">
        <v>43</v>
      </c>
      <c r="F60" s="9">
        <v>2</v>
      </c>
      <c r="G60" t="s">
        <v>32</v>
      </c>
      <c r="H60" t="s">
        <v>32</v>
      </c>
    </row>
    <row r="61" spans="1:8" ht="12" customHeight="1" x14ac:dyDescent="0.2">
      <c r="A61" s="24" t="s">
        <v>32</v>
      </c>
      <c r="B61" s="1" t="s">
        <v>22</v>
      </c>
      <c r="C61" s="9">
        <v>11</v>
      </c>
      <c r="D61" s="9">
        <v>7</v>
      </c>
      <c r="E61" s="9">
        <v>2</v>
      </c>
      <c r="F61" s="9">
        <v>2</v>
      </c>
      <c r="G61" t="s">
        <v>32</v>
      </c>
      <c r="H61" t="s">
        <v>32</v>
      </c>
    </row>
    <row r="62" spans="1:8" ht="12" customHeight="1" x14ac:dyDescent="0.2">
      <c r="A62" s="24" t="s">
        <v>32</v>
      </c>
      <c r="B62" s="1" t="s">
        <v>23</v>
      </c>
      <c r="C62" s="9">
        <v>11</v>
      </c>
      <c r="D62" s="9">
        <v>10</v>
      </c>
      <c r="E62" s="9" t="s">
        <v>43</v>
      </c>
      <c r="F62" s="9">
        <v>1</v>
      </c>
      <c r="G62" t="s">
        <v>32</v>
      </c>
      <c r="H62" t="s">
        <v>32</v>
      </c>
    </row>
    <row r="63" spans="1:8" ht="12" customHeight="1" x14ac:dyDescent="0.2">
      <c r="A63" s="24" t="s">
        <v>32</v>
      </c>
      <c r="B63" s="1" t="s">
        <v>24</v>
      </c>
      <c r="C63" s="9">
        <v>6</v>
      </c>
      <c r="D63" s="9">
        <v>6</v>
      </c>
      <c r="E63" s="9" t="s">
        <v>43</v>
      </c>
      <c r="F63" s="9" t="s">
        <v>43</v>
      </c>
      <c r="G63" t="s">
        <v>32</v>
      </c>
      <c r="H63" t="s">
        <v>32</v>
      </c>
    </row>
    <row r="64" spans="1:8" ht="12" customHeight="1" x14ac:dyDescent="0.2">
      <c r="A64" s="24" t="s">
        <v>32</v>
      </c>
      <c r="B64" s="1" t="s">
        <v>25</v>
      </c>
      <c r="C64" s="9">
        <v>2</v>
      </c>
      <c r="D64" s="9">
        <v>2</v>
      </c>
      <c r="E64" s="9" t="s">
        <v>43</v>
      </c>
      <c r="F64" s="9" t="s">
        <v>43</v>
      </c>
      <c r="G64" t="s">
        <v>32</v>
      </c>
      <c r="H64" t="s">
        <v>32</v>
      </c>
    </row>
    <row r="65" spans="1:31" ht="12" customHeight="1" x14ac:dyDescent="0.2">
      <c r="A65" s="24" t="s">
        <v>32</v>
      </c>
      <c r="B65" s="1" t="s">
        <v>26</v>
      </c>
      <c r="C65" s="9">
        <v>5</v>
      </c>
      <c r="D65" s="9">
        <v>4</v>
      </c>
      <c r="E65" s="9" t="s">
        <v>43</v>
      </c>
      <c r="F65" s="9">
        <v>1</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198</v>
      </c>
      <c r="D5" s="17">
        <v>114</v>
      </c>
      <c r="E5" s="17">
        <v>19</v>
      </c>
      <c r="F5" s="17">
        <v>65</v>
      </c>
    </row>
    <row r="6" spans="1:31" ht="12" customHeight="1" x14ac:dyDescent="0.2">
      <c r="A6" s="24" t="s">
        <v>32</v>
      </c>
      <c r="B6" s="1" t="s">
        <v>9</v>
      </c>
      <c r="C6" s="9">
        <v>6</v>
      </c>
      <c r="D6" s="9">
        <v>4</v>
      </c>
      <c r="E6" s="9">
        <v>1</v>
      </c>
      <c r="F6" s="9">
        <v>1</v>
      </c>
      <c r="G6" t="s">
        <v>32</v>
      </c>
      <c r="H6" t="s">
        <v>32</v>
      </c>
    </row>
    <row r="7" spans="1:31" ht="12" customHeight="1" x14ac:dyDescent="0.2">
      <c r="A7" s="24" t="s">
        <v>32</v>
      </c>
      <c r="B7" s="1" t="s">
        <v>10</v>
      </c>
      <c r="C7" s="9">
        <v>11</v>
      </c>
      <c r="D7" s="9">
        <v>5</v>
      </c>
      <c r="E7" s="9">
        <v>2</v>
      </c>
      <c r="F7" s="9">
        <v>4</v>
      </c>
      <c r="G7" t="s">
        <v>32</v>
      </c>
      <c r="H7" t="s">
        <v>32</v>
      </c>
    </row>
    <row r="8" spans="1:31" ht="12" customHeight="1" x14ac:dyDescent="0.2">
      <c r="A8" s="24" t="s">
        <v>32</v>
      </c>
      <c r="B8" s="1" t="s">
        <v>11</v>
      </c>
      <c r="C8" s="9">
        <v>6</v>
      </c>
      <c r="D8" s="9">
        <v>5</v>
      </c>
      <c r="E8" s="9" t="s">
        <v>43</v>
      </c>
      <c r="F8" s="9">
        <v>1</v>
      </c>
      <c r="G8" t="s">
        <v>32</v>
      </c>
      <c r="H8" t="s">
        <v>32</v>
      </c>
    </row>
    <row r="9" spans="1:31" ht="12" customHeight="1" x14ac:dyDescent="0.2">
      <c r="A9" s="24" t="s">
        <v>32</v>
      </c>
      <c r="B9" s="1" t="s">
        <v>12</v>
      </c>
      <c r="C9" s="9">
        <v>20</v>
      </c>
      <c r="D9" s="9">
        <v>11</v>
      </c>
      <c r="E9" s="9">
        <v>1</v>
      </c>
      <c r="F9" s="9">
        <v>8</v>
      </c>
      <c r="G9" t="s">
        <v>32</v>
      </c>
      <c r="H9" t="s">
        <v>32</v>
      </c>
    </row>
    <row r="10" spans="1:31" ht="12" customHeight="1" x14ac:dyDescent="0.2">
      <c r="A10" s="24" t="s">
        <v>32</v>
      </c>
      <c r="B10" s="1" t="s">
        <v>13</v>
      </c>
      <c r="C10" s="9">
        <v>12</v>
      </c>
      <c r="D10" s="9">
        <v>6</v>
      </c>
      <c r="E10" s="9">
        <v>1</v>
      </c>
      <c r="F10" s="9">
        <v>5</v>
      </c>
      <c r="G10" t="s">
        <v>32</v>
      </c>
      <c r="H10" t="s">
        <v>32</v>
      </c>
    </row>
    <row r="11" spans="1:31" ht="12" customHeight="1" x14ac:dyDescent="0.2">
      <c r="A11" s="24" t="s">
        <v>32</v>
      </c>
      <c r="B11" s="1" t="s">
        <v>14</v>
      </c>
      <c r="C11" s="9">
        <v>7</v>
      </c>
      <c r="D11" s="9">
        <v>2</v>
      </c>
      <c r="E11" s="9">
        <v>1</v>
      </c>
      <c r="F11" s="9">
        <v>4</v>
      </c>
      <c r="G11" t="s">
        <v>32</v>
      </c>
      <c r="H11" t="s">
        <v>32</v>
      </c>
    </row>
    <row r="12" spans="1:31" ht="12" customHeight="1" x14ac:dyDescent="0.2">
      <c r="A12" s="24" t="s">
        <v>32</v>
      </c>
      <c r="B12" s="1" t="s">
        <v>15</v>
      </c>
      <c r="C12" s="9">
        <v>12</v>
      </c>
      <c r="D12" s="9">
        <v>6</v>
      </c>
      <c r="E12" s="9">
        <v>2</v>
      </c>
      <c r="F12" s="9">
        <v>4</v>
      </c>
      <c r="G12" t="s">
        <v>32</v>
      </c>
      <c r="H12" t="s">
        <v>32</v>
      </c>
    </row>
    <row r="13" spans="1:31" ht="12" customHeight="1" x14ac:dyDescent="0.2">
      <c r="A13" s="24" t="s">
        <v>32</v>
      </c>
      <c r="B13" s="1" t="s">
        <v>16</v>
      </c>
      <c r="C13" s="9">
        <v>23</v>
      </c>
      <c r="D13" s="9">
        <v>8</v>
      </c>
      <c r="E13" s="9">
        <v>2</v>
      </c>
      <c r="F13" s="9">
        <v>13</v>
      </c>
      <c r="G13" t="s">
        <v>32</v>
      </c>
      <c r="H13" t="s">
        <v>32</v>
      </c>
    </row>
    <row r="14" spans="1:31" ht="12" customHeight="1" x14ac:dyDescent="0.2">
      <c r="A14" s="24" t="s">
        <v>32</v>
      </c>
      <c r="B14" s="1" t="s">
        <v>17</v>
      </c>
      <c r="C14" s="9">
        <v>20</v>
      </c>
      <c r="D14" s="9">
        <v>6</v>
      </c>
      <c r="E14" s="9">
        <v>2</v>
      </c>
      <c r="F14" s="9">
        <v>12</v>
      </c>
      <c r="G14" t="s">
        <v>32</v>
      </c>
      <c r="H14" t="s">
        <v>32</v>
      </c>
    </row>
    <row r="15" spans="1:31" ht="12" customHeight="1" x14ac:dyDescent="0.2">
      <c r="A15" s="24" t="s">
        <v>32</v>
      </c>
      <c r="B15" s="1" t="s">
        <v>18</v>
      </c>
      <c r="C15" s="9">
        <v>13</v>
      </c>
      <c r="D15" s="9">
        <v>5</v>
      </c>
      <c r="E15" s="9">
        <v>3</v>
      </c>
      <c r="F15" s="9">
        <v>5</v>
      </c>
      <c r="G15" t="s">
        <v>32</v>
      </c>
      <c r="H15" t="s">
        <v>32</v>
      </c>
    </row>
    <row r="16" spans="1:31" ht="12" customHeight="1" x14ac:dyDescent="0.2">
      <c r="A16" s="24" t="s">
        <v>32</v>
      </c>
      <c r="B16" s="1" t="s">
        <v>19</v>
      </c>
      <c r="C16" s="9">
        <v>13</v>
      </c>
      <c r="D16" s="9">
        <v>7</v>
      </c>
      <c r="E16" s="9">
        <v>2</v>
      </c>
      <c r="F16" s="9">
        <v>4</v>
      </c>
      <c r="G16" t="s">
        <v>32</v>
      </c>
      <c r="H16" t="s">
        <v>32</v>
      </c>
    </row>
    <row r="17" spans="1:9" ht="12" customHeight="1" x14ac:dyDescent="0.2">
      <c r="A17" s="24" t="s">
        <v>32</v>
      </c>
      <c r="B17" s="1" t="s">
        <v>20</v>
      </c>
      <c r="C17" s="9">
        <v>15</v>
      </c>
      <c r="D17" s="9">
        <v>10</v>
      </c>
      <c r="E17" s="9">
        <v>2</v>
      </c>
      <c r="F17" s="9">
        <v>3</v>
      </c>
      <c r="G17" t="s">
        <v>32</v>
      </c>
      <c r="H17" t="s">
        <v>32</v>
      </c>
    </row>
    <row r="18" spans="1:9" ht="12" customHeight="1" x14ac:dyDescent="0.2">
      <c r="A18" s="24" t="s">
        <v>32</v>
      </c>
      <c r="B18" s="1" t="s">
        <v>21</v>
      </c>
      <c r="C18" s="9">
        <v>5</v>
      </c>
      <c r="D18" s="9">
        <v>4</v>
      </c>
      <c r="E18" s="9" t="s">
        <v>43</v>
      </c>
      <c r="F18" s="9">
        <v>1</v>
      </c>
      <c r="G18" t="s">
        <v>32</v>
      </c>
      <c r="H18" t="s">
        <v>32</v>
      </c>
    </row>
    <row r="19" spans="1:9" ht="12" customHeight="1" x14ac:dyDescent="0.2">
      <c r="A19" s="24" t="s">
        <v>32</v>
      </c>
      <c r="B19" s="1" t="s">
        <v>22</v>
      </c>
      <c r="C19" s="9">
        <v>5</v>
      </c>
      <c r="D19" s="9">
        <v>5</v>
      </c>
      <c r="E19" s="9" t="s">
        <v>43</v>
      </c>
      <c r="F19" s="9" t="s">
        <v>43</v>
      </c>
      <c r="G19" t="s">
        <v>32</v>
      </c>
      <c r="H19" t="s">
        <v>32</v>
      </c>
    </row>
    <row r="20" spans="1:9" ht="12" customHeight="1" x14ac:dyDescent="0.2">
      <c r="A20" s="24" t="s">
        <v>32</v>
      </c>
      <c r="B20" s="1" t="s">
        <v>23</v>
      </c>
      <c r="C20" s="9">
        <v>11</v>
      </c>
      <c r="D20" s="9">
        <v>11</v>
      </c>
      <c r="E20" s="9" t="s">
        <v>43</v>
      </c>
      <c r="F20" s="9" t="s">
        <v>43</v>
      </c>
      <c r="G20" t="s">
        <v>32</v>
      </c>
      <c r="H20" t="s">
        <v>32</v>
      </c>
    </row>
    <row r="21" spans="1:9" ht="12" customHeight="1" x14ac:dyDescent="0.2">
      <c r="A21" s="24" t="s">
        <v>32</v>
      </c>
      <c r="B21" s="1" t="s">
        <v>24</v>
      </c>
      <c r="C21" s="9">
        <v>5</v>
      </c>
      <c r="D21" s="9">
        <v>5</v>
      </c>
      <c r="E21" s="9" t="s">
        <v>43</v>
      </c>
      <c r="F21" s="9" t="s">
        <v>43</v>
      </c>
      <c r="G21" t="s">
        <v>32</v>
      </c>
      <c r="H21" t="s">
        <v>32</v>
      </c>
    </row>
    <row r="22" spans="1:9" ht="12" customHeight="1" x14ac:dyDescent="0.2">
      <c r="A22" s="24" t="s">
        <v>32</v>
      </c>
      <c r="B22" s="1" t="s">
        <v>25</v>
      </c>
      <c r="C22" s="9">
        <v>3</v>
      </c>
      <c r="D22" s="9">
        <v>3</v>
      </c>
      <c r="E22" s="9" t="s">
        <v>43</v>
      </c>
      <c r="F22" s="9" t="s">
        <v>43</v>
      </c>
      <c r="G22" t="s">
        <v>32</v>
      </c>
      <c r="H22" t="s">
        <v>32</v>
      </c>
    </row>
    <row r="23" spans="1:9" ht="12" customHeight="1" x14ac:dyDescent="0.2">
      <c r="A23" s="24" t="s">
        <v>32</v>
      </c>
      <c r="B23" s="1" t="s">
        <v>26</v>
      </c>
      <c r="C23" s="9">
        <v>7</v>
      </c>
      <c r="D23" s="9">
        <v>7</v>
      </c>
      <c r="E23" s="9" t="s">
        <v>43</v>
      </c>
      <c r="F23" s="9" t="s">
        <v>43</v>
      </c>
      <c r="G23" t="s">
        <v>32</v>
      </c>
      <c r="H23" t="s">
        <v>32</v>
      </c>
    </row>
    <row r="24" spans="1:9" ht="12" customHeight="1" x14ac:dyDescent="0.25">
      <c r="A24" s="24" t="s">
        <v>32</v>
      </c>
      <c r="B24" s="1" t="s">
        <v>27</v>
      </c>
      <c r="C24" s="9">
        <v>4</v>
      </c>
      <c r="D24" s="9">
        <v>4</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114</v>
      </c>
      <c r="D26" s="3">
        <v>61</v>
      </c>
      <c r="E26" s="3">
        <v>13</v>
      </c>
      <c r="F26" s="3">
        <v>40</v>
      </c>
    </row>
    <row r="27" spans="1:9" ht="12" customHeight="1" x14ac:dyDescent="0.2">
      <c r="A27" s="24" t="s">
        <v>32</v>
      </c>
      <c r="B27" s="1" t="s">
        <v>9</v>
      </c>
      <c r="C27" s="9">
        <v>5</v>
      </c>
      <c r="D27" s="9">
        <v>3</v>
      </c>
      <c r="E27" s="9">
        <v>1</v>
      </c>
      <c r="F27" s="9">
        <v>1</v>
      </c>
      <c r="G27" t="s">
        <v>32</v>
      </c>
      <c r="H27" t="s">
        <v>32</v>
      </c>
    </row>
    <row r="28" spans="1:9" ht="12" customHeight="1" x14ac:dyDescent="0.2">
      <c r="A28" s="24" t="s">
        <v>32</v>
      </c>
      <c r="B28" s="1" t="s">
        <v>10</v>
      </c>
      <c r="C28" s="9">
        <v>6</v>
      </c>
      <c r="D28" s="9">
        <v>2</v>
      </c>
      <c r="E28" s="9">
        <v>1</v>
      </c>
      <c r="F28" s="9">
        <v>3</v>
      </c>
      <c r="G28" t="s">
        <v>32</v>
      </c>
      <c r="H28" t="s">
        <v>32</v>
      </c>
    </row>
    <row r="29" spans="1:9" ht="12" customHeight="1" x14ac:dyDescent="0.2">
      <c r="A29" s="24" t="s">
        <v>32</v>
      </c>
      <c r="B29" s="1" t="s">
        <v>11</v>
      </c>
      <c r="C29" s="9">
        <v>5</v>
      </c>
      <c r="D29" s="9">
        <v>4</v>
      </c>
      <c r="E29" s="9" t="s">
        <v>43</v>
      </c>
      <c r="F29" s="9">
        <v>1</v>
      </c>
      <c r="G29" t="s">
        <v>32</v>
      </c>
      <c r="H29" t="s">
        <v>32</v>
      </c>
    </row>
    <row r="30" spans="1:9" ht="12" customHeight="1" x14ac:dyDescent="0.2">
      <c r="A30" s="24" t="s">
        <v>32</v>
      </c>
      <c r="B30" s="1" t="s">
        <v>12</v>
      </c>
      <c r="C30" s="9">
        <v>9</v>
      </c>
      <c r="D30" s="9">
        <v>4</v>
      </c>
      <c r="E30" s="9" t="s">
        <v>43</v>
      </c>
      <c r="F30" s="9">
        <v>5</v>
      </c>
      <c r="G30" t="s">
        <v>32</v>
      </c>
      <c r="H30" t="s">
        <v>32</v>
      </c>
    </row>
    <row r="31" spans="1:9" ht="12" customHeight="1" x14ac:dyDescent="0.2">
      <c r="A31" s="24" t="s">
        <v>32</v>
      </c>
      <c r="B31" s="1" t="s">
        <v>13</v>
      </c>
      <c r="C31" s="9">
        <v>4</v>
      </c>
      <c r="D31" s="9">
        <v>2</v>
      </c>
      <c r="E31" s="9" t="s">
        <v>43</v>
      </c>
      <c r="F31" s="9">
        <v>2</v>
      </c>
      <c r="G31" t="s">
        <v>32</v>
      </c>
      <c r="H31" t="s">
        <v>32</v>
      </c>
    </row>
    <row r="32" spans="1:9" ht="12" customHeight="1" x14ac:dyDescent="0.2">
      <c r="A32" s="24" t="s">
        <v>32</v>
      </c>
      <c r="B32" s="1" t="s">
        <v>14</v>
      </c>
      <c r="C32" s="9">
        <v>3</v>
      </c>
      <c r="D32" s="9">
        <v>1</v>
      </c>
      <c r="E32" s="9">
        <v>1</v>
      </c>
      <c r="F32" s="9">
        <v>1</v>
      </c>
      <c r="G32" t="s">
        <v>32</v>
      </c>
      <c r="H32" t="s">
        <v>32</v>
      </c>
    </row>
    <row r="33" spans="1:9" ht="12" customHeight="1" x14ac:dyDescent="0.2">
      <c r="A33" s="24" t="s">
        <v>32</v>
      </c>
      <c r="B33" s="1" t="s">
        <v>15</v>
      </c>
      <c r="C33" s="9">
        <v>3</v>
      </c>
      <c r="D33" s="9">
        <v>1</v>
      </c>
      <c r="E33" s="9">
        <v>1</v>
      </c>
      <c r="F33" s="9">
        <v>1</v>
      </c>
      <c r="G33" t="s">
        <v>32</v>
      </c>
      <c r="H33" t="s">
        <v>32</v>
      </c>
    </row>
    <row r="34" spans="1:9" ht="12" customHeight="1" x14ac:dyDescent="0.2">
      <c r="A34" s="24" t="s">
        <v>32</v>
      </c>
      <c r="B34" s="1" t="s">
        <v>16</v>
      </c>
      <c r="C34" s="9">
        <v>15</v>
      </c>
      <c r="D34" s="9">
        <v>6</v>
      </c>
      <c r="E34" s="9">
        <v>2</v>
      </c>
      <c r="F34" s="9">
        <v>7</v>
      </c>
      <c r="G34" t="s">
        <v>32</v>
      </c>
      <c r="H34" t="s">
        <v>32</v>
      </c>
    </row>
    <row r="35" spans="1:9" ht="12" customHeight="1" x14ac:dyDescent="0.2">
      <c r="A35" s="24" t="s">
        <v>32</v>
      </c>
      <c r="B35" s="1" t="s">
        <v>17</v>
      </c>
      <c r="C35" s="9">
        <v>15</v>
      </c>
      <c r="D35" s="9">
        <v>4</v>
      </c>
      <c r="E35" s="9">
        <v>2</v>
      </c>
      <c r="F35" s="9">
        <v>9</v>
      </c>
      <c r="G35" t="s">
        <v>32</v>
      </c>
      <c r="H35" t="s">
        <v>32</v>
      </c>
    </row>
    <row r="36" spans="1:9" ht="12" customHeight="1" x14ac:dyDescent="0.2">
      <c r="A36" s="24" t="s">
        <v>32</v>
      </c>
      <c r="B36" s="1" t="s">
        <v>18</v>
      </c>
      <c r="C36" s="9">
        <v>7</v>
      </c>
      <c r="D36" s="9">
        <v>1</v>
      </c>
      <c r="E36" s="9">
        <v>2</v>
      </c>
      <c r="F36" s="9">
        <v>4</v>
      </c>
      <c r="G36" t="s">
        <v>32</v>
      </c>
      <c r="H36" t="s">
        <v>32</v>
      </c>
    </row>
    <row r="37" spans="1:9" ht="12" customHeight="1" x14ac:dyDescent="0.2">
      <c r="A37" s="24" t="s">
        <v>32</v>
      </c>
      <c r="B37" s="1" t="s">
        <v>19</v>
      </c>
      <c r="C37" s="9">
        <v>8</v>
      </c>
      <c r="D37" s="9">
        <v>3</v>
      </c>
      <c r="E37" s="9">
        <v>1</v>
      </c>
      <c r="F37" s="9">
        <v>4</v>
      </c>
      <c r="G37" t="s">
        <v>32</v>
      </c>
      <c r="H37" t="s">
        <v>32</v>
      </c>
    </row>
    <row r="38" spans="1:9" ht="12" customHeight="1" x14ac:dyDescent="0.2">
      <c r="A38" s="24" t="s">
        <v>32</v>
      </c>
      <c r="B38" s="1" t="s">
        <v>20</v>
      </c>
      <c r="C38" s="9">
        <v>11</v>
      </c>
      <c r="D38" s="9">
        <v>7</v>
      </c>
      <c r="E38" s="9">
        <v>2</v>
      </c>
      <c r="F38" s="9">
        <v>2</v>
      </c>
      <c r="G38" t="s">
        <v>32</v>
      </c>
      <c r="H38" t="s">
        <v>32</v>
      </c>
    </row>
    <row r="39" spans="1:9" ht="12" customHeight="1" x14ac:dyDescent="0.2">
      <c r="A39" s="24" t="s">
        <v>32</v>
      </c>
      <c r="B39" s="1" t="s">
        <v>21</v>
      </c>
      <c r="C39" s="9">
        <v>3</v>
      </c>
      <c r="D39" s="9">
        <v>3</v>
      </c>
      <c r="E39" s="9" t="s">
        <v>43</v>
      </c>
      <c r="F39" s="9" t="s">
        <v>43</v>
      </c>
      <c r="G39" t="s">
        <v>32</v>
      </c>
      <c r="H39" t="s">
        <v>32</v>
      </c>
    </row>
    <row r="40" spans="1:9" ht="12" customHeight="1" x14ac:dyDescent="0.2">
      <c r="A40" s="24" t="s">
        <v>32</v>
      </c>
      <c r="B40" s="1" t="s">
        <v>22</v>
      </c>
      <c r="C40" s="9">
        <v>2</v>
      </c>
      <c r="D40" s="9">
        <v>2</v>
      </c>
      <c r="E40" s="9" t="s">
        <v>43</v>
      </c>
      <c r="F40" s="9" t="s">
        <v>43</v>
      </c>
      <c r="G40" t="s">
        <v>32</v>
      </c>
      <c r="H40" t="s">
        <v>32</v>
      </c>
    </row>
    <row r="41" spans="1:9" ht="12" customHeight="1" x14ac:dyDescent="0.2">
      <c r="A41" s="24" t="s">
        <v>32</v>
      </c>
      <c r="B41" s="1" t="s">
        <v>23</v>
      </c>
      <c r="C41" s="9">
        <v>4</v>
      </c>
      <c r="D41" s="9">
        <v>4</v>
      </c>
      <c r="E41" s="9" t="s">
        <v>43</v>
      </c>
      <c r="F41" s="9" t="s">
        <v>43</v>
      </c>
      <c r="G41" t="s">
        <v>32</v>
      </c>
      <c r="H41" t="s">
        <v>32</v>
      </c>
    </row>
    <row r="42" spans="1:9" ht="12" customHeight="1" x14ac:dyDescent="0.2">
      <c r="A42" s="24" t="s">
        <v>32</v>
      </c>
      <c r="B42" s="1" t="s">
        <v>24</v>
      </c>
      <c r="C42" s="9">
        <v>4</v>
      </c>
      <c r="D42" s="9">
        <v>4</v>
      </c>
      <c r="E42" s="9" t="s">
        <v>43</v>
      </c>
      <c r="F42" s="9" t="s">
        <v>43</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v>5</v>
      </c>
      <c r="D44" s="9">
        <v>5</v>
      </c>
      <c r="E44" s="9" t="s">
        <v>43</v>
      </c>
      <c r="F44" s="9" t="s">
        <v>43</v>
      </c>
      <c r="G44" t="s">
        <v>32</v>
      </c>
      <c r="H44" t="s">
        <v>32</v>
      </c>
    </row>
    <row r="45" spans="1:9" ht="12" customHeight="1" x14ac:dyDescent="0.2">
      <c r="A45" s="24" t="s">
        <v>32</v>
      </c>
      <c r="B45" s="1" t="s">
        <v>27</v>
      </c>
      <c r="C45" s="9">
        <v>3</v>
      </c>
      <c r="D45" s="9">
        <v>3</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84</v>
      </c>
      <c r="D47" s="3">
        <v>53</v>
      </c>
      <c r="E47" s="3">
        <v>6</v>
      </c>
      <c r="F47" s="3">
        <v>25</v>
      </c>
    </row>
    <row r="48" spans="1:9" ht="12" customHeight="1" x14ac:dyDescent="0.2">
      <c r="A48" s="24" t="s">
        <v>32</v>
      </c>
      <c r="B48" s="1" t="s">
        <v>9</v>
      </c>
      <c r="C48" s="9">
        <v>1</v>
      </c>
      <c r="D48" s="9">
        <v>1</v>
      </c>
      <c r="E48" s="9" t="s">
        <v>43</v>
      </c>
      <c r="F48" s="9" t="s">
        <v>43</v>
      </c>
      <c r="G48" t="s">
        <v>32</v>
      </c>
      <c r="H48" t="s">
        <v>32</v>
      </c>
    </row>
    <row r="49" spans="1:8" ht="12" customHeight="1" x14ac:dyDescent="0.2">
      <c r="A49" s="24" t="s">
        <v>32</v>
      </c>
      <c r="B49" s="1" t="s">
        <v>10</v>
      </c>
      <c r="C49" s="9">
        <v>5</v>
      </c>
      <c r="D49" s="9">
        <v>3</v>
      </c>
      <c r="E49" s="9">
        <v>1</v>
      </c>
      <c r="F49" s="9">
        <v>1</v>
      </c>
      <c r="G49" t="s">
        <v>32</v>
      </c>
      <c r="H49" t="s">
        <v>32</v>
      </c>
    </row>
    <row r="50" spans="1:8" ht="12" customHeight="1" x14ac:dyDescent="0.2">
      <c r="A50" s="24" t="s">
        <v>32</v>
      </c>
      <c r="B50" s="1" t="s">
        <v>11</v>
      </c>
      <c r="C50" s="9">
        <v>1</v>
      </c>
      <c r="D50" s="9">
        <v>1</v>
      </c>
      <c r="E50" s="9" t="s">
        <v>43</v>
      </c>
      <c r="F50" s="9" t="s">
        <v>43</v>
      </c>
      <c r="G50" t="s">
        <v>32</v>
      </c>
      <c r="H50" t="s">
        <v>32</v>
      </c>
    </row>
    <row r="51" spans="1:8" ht="12" customHeight="1" x14ac:dyDescent="0.2">
      <c r="A51" s="24" t="s">
        <v>32</v>
      </c>
      <c r="B51" s="1" t="s">
        <v>12</v>
      </c>
      <c r="C51" s="9">
        <v>11</v>
      </c>
      <c r="D51" s="9">
        <v>7</v>
      </c>
      <c r="E51" s="9">
        <v>1</v>
      </c>
      <c r="F51" s="9">
        <v>3</v>
      </c>
      <c r="G51" t="s">
        <v>32</v>
      </c>
      <c r="H51" t="s">
        <v>32</v>
      </c>
    </row>
    <row r="52" spans="1:8" ht="12" customHeight="1" x14ac:dyDescent="0.2">
      <c r="A52" s="24" t="s">
        <v>32</v>
      </c>
      <c r="B52" s="1" t="s">
        <v>13</v>
      </c>
      <c r="C52" s="9">
        <v>8</v>
      </c>
      <c r="D52" s="9">
        <v>4</v>
      </c>
      <c r="E52" s="9">
        <v>1</v>
      </c>
      <c r="F52" s="9">
        <v>3</v>
      </c>
      <c r="G52" t="s">
        <v>32</v>
      </c>
      <c r="H52" t="s">
        <v>32</v>
      </c>
    </row>
    <row r="53" spans="1:8" ht="12" customHeight="1" x14ac:dyDescent="0.2">
      <c r="A53" s="24" t="s">
        <v>32</v>
      </c>
      <c r="B53" s="1" t="s">
        <v>14</v>
      </c>
      <c r="C53" s="9">
        <v>4</v>
      </c>
      <c r="D53" s="9">
        <v>1</v>
      </c>
      <c r="E53" s="9" t="s">
        <v>43</v>
      </c>
      <c r="F53" s="9">
        <v>3</v>
      </c>
      <c r="G53" t="s">
        <v>32</v>
      </c>
      <c r="H53" t="s">
        <v>32</v>
      </c>
    </row>
    <row r="54" spans="1:8" ht="12" customHeight="1" x14ac:dyDescent="0.2">
      <c r="A54" s="24" t="s">
        <v>32</v>
      </c>
      <c r="B54" s="1" t="s">
        <v>15</v>
      </c>
      <c r="C54" s="9">
        <v>9</v>
      </c>
      <c r="D54" s="9">
        <v>5</v>
      </c>
      <c r="E54" s="9">
        <v>1</v>
      </c>
      <c r="F54" s="9">
        <v>3</v>
      </c>
      <c r="G54" t="s">
        <v>32</v>
      </c>
      <c r="H54" t="s">
        <v>32</v>
      </c>
    </row>
    <row r="55" spans="1:8" ht="12" customHeight="1" x14ac:dyDescent="0.2">
      <c r="A55" s="24" t="s">
        <v>32</v>
      </c>
      <c r="B55" s="1" t="s">
        <v>16</v>
      </c>
      <c r="C55" s="9">
        <v>8</v>
      </c>
      <c r="D55" s="9">
        <v>2</v>
      </c>
      <c r="E55" s="9" t="s">
        <v>43</v>
      </c>
      <c r="F55" s="9">
        <v>6</v>
      </c>
      <c r="G55" t="s">
        <v>32</v>
      </c>
      <c r="H55" t="s">
        <v>32</v>
      </c>
    </row>
    <row r="56" spans="1:8" ht="12" customHeight="1" x14ac:dyDescent="0.2">
      <c r="A56" s="24" t="s">
        <v>32</v>
      </c>
      <c r="B56" s="1" t="s">
        <v>17</v>
      </c>
      <c r="C56" s="9">
        <v>5</v>
      </c>
      <c r="D56" s="9">
        <v>2</v>
      </c>
      <c r="E56" s="9" t="s">
        <v>43</v>
      </c>
      <c r="F56" s="9">
        <v>3</v>
      </c>
      <c r="G56" t="s">
        <v>32</v>
      </c>
      <c r="H56" t="s">
        <v>32</v>
      </c>
    </row>
    <row r="57" spans="1:8" ht="12" customHeight="1" x14ac:dyDescent="0.2">
      <c r="A57" s="24" t="s">
        <v>32</v>
      </c>
      <c r="B57" s="1" t="s">
        <v>18</v>
      </c>
      <c r="C57" s="9">
        <v>6</v>
      </c>
      <c r="D57" s="9">
        <v>4</v>
      </c>
      <c r="E57" s="9">
        <v>1</v>
      </c>
      <c r="F57" s="9">
        <v>1</v>
      </c>
      <c r="G57" t="s">
        <v>32</v>
      </c>
      <c r="H57" t="s">
        <v>32</v>
      </c>
    </row>
    <row r="58" spans="1:8" ht="12" customHeight="1" x14ac:dyDescent="0.2">
      <c r="A58" s="24" t="s">
        <v>32</v>
      </c>
      <c r="B58" s="1" t="s">
        <v>19</v>
      </c>
      <c r="C58" s="9">
        <v>5</v>
      </c>
      <c r="D58" s="9">
        <v>4</v>
      </c>
      <c r="E58" s="9">
        <v>1</v>
      </c>
      <c r="F58" s="9" t="s">
        <v>43</v>
      </c>
      <c r="G58" t="s">
        <v>32</v>
      </c>
      <c r="H58" t="s">
        <v>32</v>
      </c>
    </row>
    <row r="59" spans="1:8" ht="12" customHeight="1" x14ac:dyDescent="0.2">
      <c r="A59" s="24" t="s">
        <v>32</v>
      </c>
      <c r="B59" s="1" t="s">
        <v>20</v>
      </c>
      <c r="C59" s="9">
        <v>4</v>
      </c>
      <c r="D59" s="9">
        <v>3</v>
      </c>
      <c r="E59" s="9" t="s">
        <v>43</v>
      </c>
      <c r="F59" s="9">
        <v>1</v>
      </c>
      <c r="G59" t="s">
        <v>32</v>
      </c>
      <c r="H59" t="s">
        <v>32</v>
      </c>
    </row>
    <row r="60" spans="1:8" ht="12" customHeight="1" x14ac:dyDescent="0.2">
      <c r="A60" s="24" t="s">
        <v>32</v>
      </c>
      <c r="B60" s="1" t="s">
        <v>21</v>
      </c>
      <c r="C60" s="9">
        <v>2</v>
      </c>
      <c r="D60" s="9">
        <v>1</v>
      </c>
      <c r="E60" s="9" t="s">
        <v>43</v>
      </c>
      <c r="F60" s="9">
        <v>1</v>
      </c>
      <c r="G60" t="s">
        <v>32</v>
      </c>
      <c r="H60" t="s">
        <v>32</v>
      </c>
    </row>
    <row r="61" spans="1:8" ht="12" customHeight="1" x14ac:dyDescent="0.2">
      <c r="A61" s="24" t="s">
        <v>32</v>
      </c>
      <c r="B61" s="1" t="s">
        <v>22</v>
      </c>
      <c r="C61" s="9">
        <v>3</v>
      </c>
      <c r="D61" s="9">
        <v>3</v>
      </c>
      <c r="E61" s="9" t="s">
        <v>43</v>
      </c>
      <c r="F61" s="9" t="s">
        <v>43</v>
      </c>
      <c r="G61" t="s">
        <v>32</v>
      </c>
      <c r="H61" t="s">
        <v>32</v>
      </c>
    </row>
    <row r="62" spans="1:8" ht="12" customHeight="1" x14ac:dyDescent="0.2">
      <c r="A62" s="24" t="s">
        <v>32</v>
      </c>
      <c r="B62" s="1" t="s">
        <v>23</v>
      </c>
      <c r="C62" s="9">
        <v>7</v>
      </c>
      <c r="D62" s="9">
        <v>7</v>
      </c>
      <c r="E62" s="9" t="s">
        <v>43</v>
      </c>
      <c r="F62" s="9" t="s">
        <v>43</v>
      </c>
      <c r="G62" t="s">
        <v>32</v>
      </c>
      <c r="H62" t="s">
        <v>32</v>
      </c>
    </row>
    <row r="63" spans="1:8" ht="12" customHeight="1" x14ac:dyDescent="0.2">
      <c r="A63" s="24" t="s">
        <v>32</v>
      </c>
      <c r="B63" s="1" t="s">
        <v>24</v>
      </c>
      <c r="C63" s="9">
        <v>1</v>
      </c>
      <c r="D63" s="9">
        <v>1</v>
      </c>
      <c r="E63" s="9" t="s">
        <v>43</v>
      </c>
      <c r="F63" s="9" t="s">
        <v>43</v>
      </c>
      <c r="G63" t="s">
        <v>32</v>
      </c>
      <c r="H63" t="s">
        <v>32</v>
      </c>
    </row>
    <row r="64" spans="1:8"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266</v>
      </c>
      <c r="D5" s="17">
        <v>132</v>
      </c>
      <c r="E5" s="17">
        <v>14</v>
      </c>
      <c r="F5" s="17">
        <v>120</v>
      </c>
    </row>
    <row r="6" spans="1:31" ht="12" customHeight="1" x14ac:dyDescent="0.2">
      <c r="A6" s="24" t="s">
        <v>32</v>
      </c>
      <c r="B6" s="1" t="s">
        <v>9</v>
      </c>
      <c r="C6" s="9">
        <v>18</v>
      </c>
      <c r="D6" s="9">
        <v>7</v>
      </c>
      <c r="E6" s="9">
        <v>1</v>
      </c>
      <c r="F6" s="9">
        <v>10</v>
      </c>
      <c r="G6" t="s">
        <v>32</v>
      </c>
      <c r="H6" t="s">
        <v>32</v>
      </c>
    </row>
    <row r="7" spans="1:31" ht="12" customHeight="1" x14ac:dyDescent="0.2">
      <c r="A7" s="24" t="s">
        <v>32</v>
      </c>
      <c r="B7" s="1" t="s">
        <v>10</v>
      </c>
      <c r="C7" s="9">
        <v>8</v>
      </c>
      <c r="D7" s="9">
        <v>5</v>
      </c>
      <c r="E7" s="9">
        <v>1</v>
      </c>
      <c r="F7" s="9">
        <v>2</v>
      </c>
      <c r="G7" t="s">
        <v>32</v>
      </c>
      <c r="H7" t="s">
        <v>32</v>
      </c>
    </row>
    <row r="8" spans="1:31" ht="12" customHeight="1" x14ac:dyDescent="0.2">
      <c r="A8" s="24" t="s">
        <v>32</v>
      </c>
      <c r="B8" s="1" t="s">
        <v>11</v>
      </c>
      <c r="C8" s="9">
        <v>17</v>
      </c>
      <c r="D8" s="9">
        <v>9</v>
      </c>
      <c r="E8" s="9">
        <v>1</v>
      </c>
      <c r="F8" s="9">
        <v>7</v>
      </c>
      <c r="G8" t="s">
        <v>32</v>
      </c>
      <c r="H8" t="s">
        <v>32</v>
      </c>
    </row>
    <row r="9" spans="1:31" ht="12" customHeight="1" x14ac:dyDescent="0.2">
      <c r="A9" s="24" t="s">
        <v>32</v>
      </c>
      <c r="B9" s="1" t="s">
        <v>12</v>
      </c>
      <c r="C9" s="9">
        <v>15</v>
      </c>
      <c r="D9" s="9">
        <v>5</v>
      </c>
      <c r="E9" s="9" t="s">
        <v>43</v>
      </c>
      <c r="F9" s="9">
        <v>10</v>
      </c>
      <c r="G9" t="s">
        <v>32</v>
      </c>
      <c r="H9" t="s">
        <v>32</v>
      </c>
    </row>
    <row r="10" spans="1:31" ht="12" customHeight="1" x14ac:dyDescent="0.2">
      <c r="A10" s="24" t="s">
        <v>32</v>
      </c>
      <c r="B10" s="1" t="s">
        <v>13</v>
      </c>
      <c r="C10" s="9">
        <v>27</v>
      </c>
      <c r="D10" s="9">
        <v>8</v>
      </c>
      <c r="E10" s="9">
        <v>1</v>
      </c>
      <c r="F10" s="9">
        <v>18</v>
      </c>
      <c r="G10" t="s">
        <v>32</v>
      </c>
      <c r="H10" t="s">
        <v>32</v>
      </c>
    </row>
    <row r="11" spans="1:31" ht="12" customHeight="1" x14ac:dyDescent="0.2">
      <c r="A11" s="24" t="s">
        <v>32</v>
      </c>
      <c r="B11" s="1" t="s">
        <v>14</v>
      </c>
      <c r="C11" s="9">
        <v>22</v>
      </c>
      <c r="D11" s="9">
        <v>6</v>
      </c>
      <c r="E11" s="9">
        <v>2</v>
      </c>
      <c r="F11" s="9">
        <v>14</v>
      </c>
      <c r="G11" t="s">
        <v>32</v>
      </c>
      <c r="H11" t="s">
        <v>32</v>
      </c>
    </row>
    <row r="12" spans="1:31" ht="12" customHeight="1" x14ac:dyDescent="0.2">
      <c r="A12" s="24" t="s">
        <v>32</v>
      </c>
      <c r="B12" s="1" t="s">
        <v>15</v>
      </c>
      <c r="C12" s="9">
        <v>22</v>
      </c>
      <c r="D12" s="9">
        <v>12</v>
      </c>
      <c r="E12" s="9">
        <v>1</v>
      </c>
      <c r="F12" s="9">
        <v>9</v>
      </c>
      <c r="G12" t="s">
        <v>32</v>
      </c>
      <c r="H12" t="s">
        <v>32</v>
      </c>
    </row>
    <row r="13" spans="1:31" ht="12" customHeight="1" x14ac:dyDescent="0.2">
      <c r="A13" s="24" t="s">
        <v>32</v>
      </c>
      <c r="B13" s="1" t="s">
        <v>16</v>
      </c>
      <c r="C13" s="9">
        <v>32</v>
      </c>
      <c r="D13" s="9">
        <v>13</v>
      </c>
      <c r="E13" s="9">
        <v>2</v>
      </c>
      <c r="F13" s="9">
        <v>17</v>
      </c>
      <c r="G13" t="s">
        <v>32</v>
      </c>
      <c r="H13" t="s">
        <v>32</v>
      </c>
    </row>
    <row r="14" spans="1:31" ht="12" customHeight="1" x14ac:dyDescent="0.2">
      <c r="A14" s="24" t="s">
        <v>32</v>
      </c>
      <c r="B14" s="1" t="s">
        <v>17</v>
      </c>
      <c r="C14" s="9">
        <v>20</v>
      </c>
      <c r="D14" s="9">
        <v>8</v>
      </c>
      <c r="E14" s="9">
        <v>1</v>
      </c>
      <c r="F14" s="9">
        <v>11</v>
      </c>
      <c r="G14" t="s">
        <v>32</v>
      </c>
      <c r="H14" t="s">
        <v>32</v>
      </c>
    </row>
    <row r="15" spans="1:31" ht="12" customHeight="1" x14ac:dyDescent="0.2">
      <c r="A15" s="24" t="s">
        <v>32</v>
      </c>
      <c r="B15" s="1" t="s">
        <v>18</v>
      </c>
      <c r="C15" s="9">
        <v>17</v>
      </c>
      <c r="D15" s="9">
        <v>9</v>
      </c>
      <c r="E15" s="9">
        <v>2</v>
      </c>
      <c r="F15" s="9">
        <v>6</v>
      </c>
      <c r="G15" t="s">
        <v>32</v>
      </c>
      <c r="H15" t="s">
        <v>32</v>
      </c>
    </row>
    <row r="16" spans="1:31" ht="12" customHeight="1" x14ac:dyDescent="0.2">
      <c r="A16" s="24" t="s">
        <v>32</v>
      </c>
      <c r="B16" s="1" t="s">
        <v>19</v>
      </c>
      <c r="C16" s="9">
        <v>14</v>
      </c>
      <c r="D16" s="9">
        <v>6</v>
      </c>
      <c r="E16" s="9">
        <v>1</v>
      </c>
      <c r="F16" s="9">
        <v>7</v>
      </c>
      <c r="G16" t="s">
        <v>32</v>
      </c>
      <c r="H16" t="s">
        <v>32</v>
      </c>
    </row>
    <row r="17" spans="1:9" ht="12" customHeight="1" x14ac:dyDescent="0.2">
      <c r="A17" s="24" t="s">
        <v>32</v>
      </c>
      <c r="B17" s="1" t="s">
        <v>20</v>
      </c>
      <c r="C17" s="9">
        <v>15</v>
      </c>
      <c r="D17" s="9">
        <v>10</v>
      </c>
      <c r="E17" s="9" t="s">
        <v>43</v>
      </c>
      <c r="F17" s="9">
        <v>5</v>
      </c>
      <c r="G17" t="s">
        <v>32</v>
      </c>
      <c r="H17" t="s">
        <v>32</v>
      </c>
    </row>
    <row r="18" spans="1:9" ht="12" customHeight="1" x14ac:dyDescent="0.2">
      <c r="A18" s="24" t="s">
        <v>32</v>
      </c>
      <c r="B18" s="1" t="s">
        <v>21</v>
      </c>
      <c r="C18" s="9">
        <v>8</v>
      </c>
      <c r="D18" s="9">
        <v>6</v>
      </c>
      <c r="E18" s="9" t="s">
        <v>43</v>
      </c>
      <c r="F18" s="9">
        <v>2</v>
      </c>
      <c r="G18" t="s">
        <v>32</v>
      </c>
      <c r="H18" t="s">
        <v>32</v>
      </c>
    </row>
    <row r="19" spans="1:9" ht="12" customHeight="1" x14ac:dyDescent="0.2">
      <c r="A19" s="24" t="s">
        <v>32</v>
      </c>
      <c r="B19" s="1" t="s">
        <v>22</v>
      </c>
      <c r="C19" s="9">
        <v>10</v>
      </c>
      <c r="D19" s="9">
        <v>8</v>
      </c>
      <c r="E19" s="9">
        <v>1</v>
      </c>
      <c r="F19" s="9">
        <v>1</v>
      </c>
      <c r="G19" t="s">
        <v>32</v>
      </c>
      <c r="H19" t="s">
        <v>32</v>
      </c>
    </row>
    <row r="20" spans="1:9" ht="12" customHeight="1" x14ac:dyDescent="0.2">
      <c r="A20" s="24" t="s">
        <v>32</v>
      </c>
      <c r="B20" s="1" t="s">
        <v>23</v>
      </c>
      <c r="C20" s="9">
        <v>7</v>
      </c>
      <c r="D20" s="9">
        <v>6</v>
      </c>
      <c r="E20" s="9" t="s">
        <v>43</v>
      </c>
      <c r="F20" s="9">
        <v>1</v>
      </c>
      <c r="G20" t="s">
        <v>32</v>
      </c>
      <c r="H20" t="s">
        <v>32</v>
      </c>
    </row>
    <row r="21" spans="1:9" ht="12" customHeight="1" x14ac:dyDescent="0.2">
      <c r="A21" s="24" t="s">
        <v>32</v>
      </c>
      <c r="B21" s="1" t="s">
        <v>24</v>
      </c>
      <c r="C21" s="9">
        <v>6</v>
      </c>
      <c r="D21" s="9">
        <v>6</v>
      </c>
      <c r="E21" s="9" t="s">
        <v>43</v>
      </c>
      <c r="F21" s="9" t="s">
        <v>43</v>
      </c>
      <c r="G21" t="s">
        <v>32</v>
      </c>
      <c r="H21" t="s">
        <v>32</v>
      </c>
    </row>
    <row r="22" spans="1:9" ht="12" customHeight="1" x14ac:dyDescent="0.2">
      <c r="A22" s="24" t="s">
        <v>32</v>
      </c>
      <c r="B22" s="1" t="s">
        <v>25</v>
      </c>
      <c r="C22" s="9">
        <v>5</v>
      </c>
      <c r="D22" s="9">
        <v>5</v>
      </c>
      <c r="E22" s="9" t="s">
        <v>43</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136</v>
      </c>
      <c r="D26" s="3">
        <v>67</v>
      </c>
      <c r="E26" s="3">
        <v>7</v>
      </c>
      <c r="F26" s="3">
        <v>62</v>
      </c>
    </row>
    <row r="27" spans="1:9" ht="12" customHeight="1" x14ac:dyDescent="0.2">
      <c r="A27" s="24" t="s">
        <v>32</v>
      </c>
      <c r="B27" s="1" t="s">
        <v>9</v>
      </c>
      <c r="C27" s="9">
        <v>7</v>
      </c>
      <c r="D27" s="9">
        <v>3</v>
      </c>
      <c r="E27" s="9" t="s">
        <v>43</v>
      </c>
      <c r="F27" s="9">
        <v>4</v>
      </c>
      <c r="G27" t="s">
        <v>32</v>
      </c>
      <c r="H27" t="s">
        <v>32</v>
      </c>
    </row>
    <row r="28" spans="1:9" ht="12" customHeight="1" x14ac:dyDescent="0.2">
      <c r="A28" s="24" t="s">
        <v>32</v>
      </c>
      <c r="B28" s="1" t="s">
        <v>10</v>
      </c>
      <c r="C28" s="9">
        <v>4</v>
      </c>
      <c r="D28" s="9">
        <v>4</v>
      </c>
      <c r="E28" s="9" t="s">
        <v>43</v>
      </c>
      <c r="F28" s="9" t="s">
        <v>43</v>
      </c>
      <c r="G28" t="s">
        <v>32</v>
      </c>
      <c r="H28" t="s">
        <v>32</v>
      </c>
    </row>
    <row r="29" spans="1:9" ht="12" customHeight="1" x14ac:dyDescent="0.2">
      <c r="A29" s="24" t="s">
        <v>32</v>
      </c>
      <c r="B29" s="1" t="s">
        <v>11</v>
      </c>
      <c r="C29" s="9">
        <v>5</v>
      </c>
      <c r="D29" s="9">
        <v>4</v>
      </c>
      <c r="E29" s="9" t="s">
        <v>43</v>
      </c>
      <c r="F29" s="9">
        <v>1</v>
      </c>
      <c r="G29" t="s">
        <v>32</v>
      </c>
      <c r="H29" t="s">
        <v>32</v>
      </c>
    </row>
    <row r="30" spans="1:9" ht="12" customHeight="1" x14ac:dyDescent="0.2">
      <c r="A30" s="24" t="s">
        <v>32</v>
      </c>
      <c r="B30" s="1" t="s">
        <v>12</v>
      </c>
      <c r="C30" s="9">
        <v>9</v>
      </c>
      <c r="D30" s="9">
        <v>2</v>
      </c>
      <c r="E30" s="9" t="s">
        <v>43</v>
      </c>
      <c r="F30" s="9">
        <v>7</v>
      </c>
      <c r="G30" t="s">
        <v>32</v>
      </c>
      <c r="H30" t="s">
        <v>32</v>
      </c>
    </row>
    <row r="31" spans="1:9" ht="12" customHeight="1" x14ac:dyDescent="0.2">
      <c r="A31" s="24" t="s">
        <v>32</v>
      </c>
      <c r="B31" s="1" t="s">
        <v>13</v>
      </c>
      <c r="C31" s="9">
        <v>15</v>
      </c>
      <c r="D31" s="9">
        <v>4</v>
      </c>
      <c r="E31" s="9" t="s">
        <v>43</v>
      </c>
      <c r="F31" s="9">
        <v>11</v>
      </c>
      <c r="G31" t="s">
        <v>32</v>
      </c>
      <c r="H31" t="s">
        <v>32</v>
      </c>
    </row>
    <row r="32" spans="1:9" ht="12" customHeight="1" x14ac:dyDescent="0.2">
      <c r="A32" s="24" t="s">
        <v>32</v>
      </c>
      <c r="B32" s="1" t="s">
        <v>14</v>
      </c>
      <c r="C32" s="9">
        <v>9</v>
      </c>
      <c r="D32" s="9">
        <v>2</v>
      </c>
      <c r="E32" s="9">
        <v>2</v>
      </c>
      <c r="F32" s="9">
        <v>5</v>
      </c>
      <c r="G32" t="s">
        <v>32</v>
      </c>
      <c r="H32" t="s">
        <v>32</v>
      </c>
    </row>
    <row r="33" spans="1:9" ht="12" customHeight="1" x14ac:dyDescent="0.2">
      <c r="A33" s="24" t="s">
        <v>32</v>
      </c>
      <c r="B33" s="1" t="s">
        <v>15</v>
      </c>
      <c r="C33" s="9">
        <v>13</v>
      </c>
      <c r="D33" s="9">
        <v>7</v>
      </c>
      <c r="E33" s="9">
        <v>1</v>
      </c>
      <c r="F33" s="9">
        <v>5</v>
      </c>
      <c r="G33" t="s">
        <v>32</v>
      </c>
      <c r="H33" t="s">
        <v>32</v>
      </c>
    </row>
    <row r="34" spans="1:9" ht="12" customHeight="1" x14ac:dyDescent="0.2">
      <c r="A34" s="24" t="s">
        <v>32</v>
      </c>
      <c r="B34" s="1" t="s">
        <v>16</v>
      </c>
      <c r="C34" s="9">
        <v>18</v>
      </c>
      <c r="D34" s="9">
        <v>6</v>
      </c>
      <c r="E34" s="9">
        <v>2</v>
      </c>
      <c r="F34" s="9">
        <v>10</v>
      </c>
      <c r="G34" t="s">
        <v>32</v>
      </c>
      <c r="H34" t="s">
        <v>32</v>
      </c>
    </row>
    <row r="35" spans="1:9" ht="12" customHeight="1" x14ac:dyDescent="0.2">
      <c r="A35" s="24" t="s">
        <v>32</v>
      </c>
      <c r="B35" s="1" t="s">
        <v>17</v>
      </c>
      <c r="C35" s="9">
        <v>11</v>
      </c>
      <c r="D35" s="9">
        <v>4</v>
      </c>
      <c r="E35" s="9" t="s">
        <v>43</v>
      </c>
      <c r="F35" s="9">
        <v>7</v>
      </c>
      <c r="G35" t="s">
        <v>32</v>
      </c>
      <c r="H35" t="s">
        <v>32</v>
      </c>
    </row>
    <row r="36" spans="1:9" ht="12" customHeight="1" x14ac:dyDescent="0.2">
      <c r="A36" s="24" t="s">
        <v>32</v>
      </c>
      <c r="B36" s="1" t="s">
        <v>18</v>
      </c>
      <c r="C36" s="9">
        <v>14</v>
      </c>
      <c r="D36" s="9">
        <v>8</v>
      </c>
      <c r="E36" s="9">
        <v>2</v>
      </c>
      <c r="F36" s="9">
        <v>4</v>
      </c>
      <c r="G36" t="s">
        <v>32</v>
      </c>
      <c r="H36" t="s">
        <v>32</v>
      </c>
    </row>
    <row r="37" spans="1:9" ht="12" customHeight="1" x14ac:dyDescent="0.2">
      <c r="A37" s="24" t="s">
        <v>32</v>
      </c>
      <c r="B37" s="1" t="s">
        <v>19</v>
      </c>
      <c r="C37" s="9">
        <v>4</v>
      </c>
      <c r="D37" s="9" t="s">
        <v>43</v>
      </c>
      <c r="E37" s="9" t="s">
        <v>43</v>
      </c>
      <c r="F37" s="9">
        <v>4</v>
      </c>
      <c r="G37" t="s">
        <v>32</v>
      </c>
      <c r="H37" t="s">
        <v>32</v>
      </c>
    </row>
    <row r="38" spans="1:9" ht="12" customHeight="1" x14ac:dyDescent="0.2">
      <c r="A38" s="24" t="s">
        <v>32</v>
      </c>
      <c r="B38" s="1" t="s">
        <v>20</v>
      </c>
      <c r="C38" s="9">
        <v>8</v>
      </c>
      <c r="D38" s="9">
        <v>6</v>
      </c>
      <c r="E38" s="9" t="s">
        <v>43</v>
      </c>
      <c r="F38" s="9">
        <v>2</v>
      </c>
      <c r="G38" t="s">
        <v>32</v>
      </c>
      <c r="H38" t="s">
        <v>32</v>
      </c>
    </row>
    <row r="39" spans="1:9" ht="12" customHeight="1" x14ac:dyDescent="0.2">
      <c r="A39" s="24" t="s">
        <v>32</v>
      </c>
      <c r="B39" s="1" t="s">
        <v>21</v>
      </c>
      <c r="C39" s="9">
        <v>5</v>
      </c>
      <c r="D39" s="9">
        <v>4</v>
      </c>
      <c r="E39" s="9" t="s">
        <v>43</v>
      </c>
      <c r="F39" s="9">
        <v>1</v>
      </c>
      <c r="G39" t="s">
        <v>32</v>
      </c>
      <c r="H39" t="s">
        <v>32</v>
      </c>
    </row>
    <row r="40" spans="1:9" ht="12" customHeight="1" x14ac:dyDescent="0.2">
      <c r="A40" s="24" t="s">
        <v>32</v>
      </c>
      <c r="B40" s="1" t="s">
        <v>22</v>
      </c>
      <c r="C40" s="9">
        <v>4</v>
      </c>
      <c r="D40" s="9">
        <v>3</v>
      </c>
      <c r="E40" s="9" t="s">
        <v>43</v>
      </c>
      <c r="F40" s="9">
        <v>1</v>
      </c>
      <c r="G40" t="s">
        <v>32</v>
      </c>
      <c r="H40" t="s">
        <v>32</v>
      </c>
    </row>
    <row r="41" spans="1:9" ht="12" customHeight="1" x14ac:dyDescent="0.2">
      <c r="A41" s="24" t="s">
        <v>32</v>
      </c>
      <c r="B41" s="1" t="s">
        <v>23</v>
      </c>
      <c r="C41" s="9">
        <v>5</v>
      </c>
      <c r="D41" s="9">
        <v>5</v>
      </c>
      <c r="E41" s="9" t="s">
        <v>43</v>
      </c>
      <c r="F41" s="9" t="s">
        <v>43</v>
      </c>
      <c r="G41" t="s">
        <v>32</v>
      </c>
      <c r="H41" t="s">
        <v>32</v>
      </c>
    </row>
    <row r="42" spans="1:9" ht="12" customHeight="1" x14ac:dyDescent="0.2">
      <c r="A42" s="24" t="s">
        <v>32</v>
      </c>
      <c r="B42" s="1" t="s">
        <v>24</v>
      </c>
      <c r="C42" s="9">
        <v>3</v>
      </c>
      <c r="D42" s="9">
        <v>3</v>
      </c>
      <c r="E42" s="9" t="s">
        <v>43</v>
      </c>
      <c r="F42" s="9" t="s">
        <v>43</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130</v>
      </c>
      <c r="D47" s="3">
        <v>65</v>
      </c>
      <c r="E47" s="3">
        <v>7</v>
      </c>
      <c r="F47" s="3">
        <v>58</v>
      </c>
    </row>
    <row r="48" spans="1:9" ht="12" customHeight="1" x14ac:dyDescent="0.2">
      <c r="A48" s="24" t="s">
        <v>32</v>
      </c>
      <c r="B48" s="1" t="s">
        <v>9</v>
      </c>
      <c r="C48" s="9">
        <v>11</v>
      </c>
      <c r="D48" s="9">
        <v>4</v>
      </c>
      <c r="E48" s="9">
        <v>1</v>
      </c>
      <c r="F48" s="9">
        <v>6</v>
      </c>
      <c r="G48" t="s">
        <v>32</v>
      </c>
      <c r="H48" t="s">
        <v>32</v>
      </c>
    </row>
    <row r="49" spans="1:8" ht="12" customHeight="1" x14ac:dyDescent="0.2">
      <c r="A49" s="24" t="s">
        <v>32</v>
      </c>
      <c r="B49" s="1" t="s">
        <v>10</v>
      </c>
      <c r="C49" s="9">
        <v>4</v>
      </c>
      <c r="D49" s="9">
        <v>1</v>
      </c>
      <c r="E49" s="9">
        <v>1</v>
      </c>
      <c r="F49" s="9">
        <v>2</v>
      </c>
      <c r="G49" t="s">
        <v>32</v>
      </c>
      <c r="H49" t="s">
        <v>32</v>
      </c>
    </row>
    <row r="50" spans="1:8" ht="12" customHeight="1" x14ac:dyDescent="0.2">
      <c r="A50" s="24" t="s">
        <v>32</v>
      </c>
      <c r="B50" s="1" t="s">
        <v>11</v>
      </c>
      <c r="C50" s="9">
        <v>12</v>
      </c>
      <c r="D50" s="9">
        <v>5</v>
      </c>
      <c r="E50" s="9">
        <v>1</v>
      </c>
      <c r="F50" s="9">
        <v>6</v>
      </c>
      <c r="G50" t="s">
        <v>32</v>
      </c>
      <c r="H50" t="s">
        <v>32</v>
      </c>
    </row>
    <row r="51" spans="1:8" ht="12" customHeight="1" x14ac:dyDescent="0.2">
      <c r="A51" s="24" t="s">
        <v>32</v>
      </c>
      <c r="B51" s="1" t="s">
        <v>12</v>
      </c>
      <c r="C51" s="9">
        <v>6</v>
      </c>
      <c r="D51" s="9">
        <v>3</v>
      </c>
      <c r="E51" s="9" t="s">
        <v>43</v>
      </c>
      <c r="F51" s="9">
        <v>3</v>
      </c>
      <c r="G51" t="s">
        <v>32</v>
      </c>
      <c r="H51" t="s">
        <v>32</v>
      </c>
    </row>
    <row r="52" spans="1:8" ht="12" customHeight="1" x14ac:dyDescent="0.2">
      <c r="A52" s="24" t="s">
        <v>32</v>
      </c>
      <c r="B52" s="1" t="s">
        <v>13</v>
      </c>
      <c r="C52" s="9">
        <v>12</v>
      </c>
      <c r="D52" s="9">
        <v>4</v>
      </c>
      <c r="E52" s="9">
        <v>1</v>
      </c>
      <c r="F52" s="9">
        <v>7</v>
      </c>
      <c r="G52" t="s">
        <v>32</v>
      </c>
      <c r="H52" t="s">
        <v>32</v>
      </c>
    </row>
    <row r="53" spans="1:8" ht="12" customHeight="1" x14ac:dyDescent="0.2">
      <c r="A53" s="24" t="s">
        <v>32</v>
      </c>
      <c r="B53" s="1" t="s">
        <v>14</v>
      </c>
      <c r="C53" s="9">
        <v>13</v>
      </c>
      <c r="D53" s="9">
        <v>4</v>
      </c>
      <c r="E53" s="9" t="s">
        <v>43</v>
      </c>
      <c r="F53" s="9">
        <v>9</v>
      </c>
      <c r="G53" t="s">
        <v>32</v>
      </c>
      <c r="H53" t="s">
        <v>32</v>
      </c>
    </row>
    <row r="54" spans="1:8" ht="12" customHeight="1" x14ac:dyDescent="0.2">
      <c r="A54" s="24" t="s">
        <v>32</v>
      </c>
      <c r="B54" s="1" t="s">
        <v>15</v>
      </c>
      <c r="C54" s="9">
        <v>9</v>
      </c>
      <c r="D54" s="9">
        <v>5</v>
      </c>
      <c r="E54" s="9" t="s">
        <v>43</v>
      </c>
      <c r="F54" s="9">
        <v>4</v>
      </c>
      <c r="G54" t="s">
        <v>32</v>
      </c>
      <c r="H54" t="s">
        <v>32</v>
      </c>
    </row>
    <row r="55" spans="1:8" ht="12" customHeight="1" x14ac:dyDescent="0.2">
      <c r="A55" s="24" t="s">
        <v>32</v>
      </c>
      <c r="B55" s="1" t="s">
        <v>16</v>
      </c>
      <c r="C55" s="9">
        <v>14</v>
      </c>
      <c r="D55" s="9">
        <v>7</v>
      </c>
      <c r="E55" s="9" t="s">
        <v>43</v>
      </c>
      <c r="F55" s="9">
        <v>7</v>
      </c>
      <c r="G55" t="s">
        <v>32</v>
      </c>
      <c r="H55" t="s">
        <v>32</v>
      </c>
    </row>
    <row r="56" spans="1:8" ht="12" customHeight="1" x14ac:dyDescent="0.2">
      <c r="A56" s="24" t="s">
        <v>32</v>
      </c>
      <c r="B56" s="1" t="s">
        <v>17</v>
      </c>
      <c r="C56" s="9">
        <v>9</v>
      </c>
      <c r="D56" s="9">
        <v>4</v>
      </c>
      <c r="E56" s="9">
        <v>1</v>
      </c>
      <c r="F56" s="9">
        <v>4</v>
      </c>
      <c r="G56" t="s">
        <v>32</v>
      </c>
      <c r="H56" t="s">
        <v>32</v>
      </c>
    </row>
    <row r="57" spans="1:8" ht="12" customHeight="1" x14ac:dyDescent="0.2">
      <c r="A57" s="24" t="s">
        <v>32</v>
      </c>
      <c r="B57" s="1" t="s">
        <v>18</v>
      </c>
      <c r="C57" s="9">
        <v>3</v>
      </c>
      <c r="D57" s="9">
        <v>1</v>
      </c>
      <c r="E57" s="9" t="s">
        <v>43</v>
      </c>
      <c r="F57" s="9">
        <v>2</v>
      </c>
      <c r="G57" t="s">
        <v>32</v>
      </c>
      <c r="H57" t="s">
        <v>32</v>
      </c>
    </row>
    <row r="58" spans="1:8" ht="12" customHeight="1" x14ac:dyDescent="0.2">
      <c r="A58" s="24" t="s">
        <v>32</v>
      </c>
      <c r="B58" s="1" t="s">
        <v>19</v>
      </c>
      <c r="C58" s="9">
        <v>10</v>
      </c>
      <c r="D58" s="9">
        <v>6</v>
      </c>
      <c r="E58" s="9">
        <v>1</v>
      </c>
      <c r="F58" s="9">
        <v>3</v>
      </c>
      <c r="G58" t="s">
        <v>32</v>
      </c>
      <c r="H58" t="s">
        <v>32</v>
      </c>
    </row>
    <row r="59" spans="1:8" ht="12" customHeight="1" x14ac:dyDescent="0.2">
      <c r="A59" s="24" t="s">
        <v>32</v>
      </c>
      <c r="B59" s="1" t="s">
        <v>20</v>
      </c>
      <c r="C59" s="9">
        <v>7</v>
      </c>
      <c r="D59" s="9">
        <v>4</v>
      </c>
      <c r="E59" s="9" t="s">
        <v>43</v>
      </c>
      <c r="F59" s="9">
        <v>3</v>
      </c>
      <c r="G59" t="s">
        <v>32</v>
      </c>
      <c r="H59" t="s">
        <v>32</v>
      </c>
    </row>
    <row r="60" spans="1:8" ht="12" customHeight="1" x14ac:dyDescent="0.2">
      <c r="A60" s="24" t="s">
        <v>32</v>
      </c>
      <c r="B60" s="1" t="s">
        <v>21</v>
      </c>
      <c r="C60" s="9">
        <v>3</v>
      </c>
      <c r="D60" s="9">
        <v>2</v>
      </c>
      <c r="E60" s="9" t="s">
        <v>43</v>
      </c>
      <c r="F60" s="9">
        <v>1</v>
      </c>
      <c r="G60" t="s">
        <v>32</v>
      </c>
      <c r="H60" t="s">
        <v>32</v>
      </c>
    </row>
    <row r="61" spans="1:8" ht="12" customHeight="1" x14ac:dyDescent="0.2">
      <c r="A61" s="24" t="s">
        <v>32</v>
      </c>
      <c r="B61" s="1" t="s">
        <v>22</v>
      </c>
      <c r="C61" s="9">
        <v>6</v>
      </c>
      <c r="D61" s="9">
        <v>5</v>
      </c>
      <c r="E61" s="9">
        <v>1</v>
      </c>
      <c r="F61" s="9" t="s">
        <v>43</v>
      </c>
      <c r="G61" t="s">
        <v>32</v>
      </c>
      <c r="H61" t="s">
        <v>32</v>
      </c>
    </row>
    <row r="62" spans="1:8" ht="12" customHeight="1" x14ac:dyDescent="0.2">
      <c r="A62" s="24" t="s">
        <v>32</v>
      </c>
      <c r="B62" s="1" t="s">
        <v>23</v>
      </c>
      <c r="C62" s="9">
        <v>2</v>
      </c>
      <c r="D62" s="9">
        <v>1</v>
      </c>
      <c r="E62" s="9" t="s">
        <v>43</v>
      </c>
      <c r="F62" s="9">
        <v>1</v>
      </c>
      <c r="G62" t="s">
        <v>32</v>
      </c>
      <c r="H62" t="s">
        <v>32</v>
      </c>
    </row>
    <row r="63" spans="1:8" ht="12" customHeight="1" x14ac:dyDescent="0.2">
      <c r="A63" s="24" t="s">
        <v>32</v>
      </c>
      <c r="B63" s="1" t="s">
        <v>24</v>
      </c>
      <c r="C63" s="9">
        <v>3</v>
      </c>
      <c r="D63" s="9">
        <v>3</v>
      </c>
      <c r="E63" s="9" t="s">
        <v>43</v>
      </c>
      <c r="F63" s="9" t="s">
        <v>43</v>
      </c>
      <c r="G63" t="s">
        <v>32</v>
      </c>
      <c r="H63" t="s">
        <v>32</v>
      </c>
    </row>
    <row r="64" spans="1:8"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278</v>
      </c>
      <c r="D5" s="17">
        <v>171</v>
      </c>
      <c r="E5" s="17">
        <v>10</v>
      </c>
      <c r="F5" s="17">
        <v>97</v>
      </c>
    </row>
    <row r="6" spans="1:31" ht="12" customHeight="1" x14ac:dyDescent="0.2">
      <c r="A6" s="24" t="s">
        <v>32</v>
      </c>
      <c r="B6" s="1" t="s">
        <v>9</v>
      </c>
      <c r="C6" s="9">
        <v>10</v>
      </c>
      <c r="D6" s="9">
        <v>6</v>
      </c>
      <c r="E6" s="9">
        <v>1</v>
      </c>
      <c r="F6" s="9">
        <v>3</v>
      </c>
      <c r="G6" t="s">
        <v>32</v>
      </c>
      <c r="H6" t="s">
        <v>32</v>
      </c>
    </row>
    <row r="7" spans="1:31" ht="12" customHeight="1" x14ac:dyDescent="0.2">
      <c r="A7" s="24" t="s">
        <v>32</v>
      </c>
      <c r="B7" s="1" t="s">
        <v>10</v>
      </c>
      <c r="C7" s="9">
        <v>10</v>
      </c>
      <c r="D7" s="9">
        <v>8</v>
      </c>
      <c r="E7" s="9" t="s">
        <v>43</v>
      </c>
      <c r="F7" s="9">
        <v>2</v>
      </c>
      <c r="G7" t="s">
        <v>32</v>
      </c>
      <c r="H7" t="s">
        <v>32</v>
      </c>
    </row>
    <row r="8" spans="1:31" ht="12" customHeight="1" x14ac:dyDescent="0.2">
      <c r="A8" s="24" t="s">
        <v>32</v>
      </c>
      <c r="B8" s="1" t="s">
        <v>11</v>
      </c>
      <c r="C8" s="9">
        <v>18</v>
      </c>
      <c r="D8" s="9">
        <v>7</v>
      </c>
      <c r="E8" s="9">
        <v>1</v>
      </c>
      <c r="F8" s="9">
        <v>10</v>
      </c>
      <c r="G8" t="s">
        <v>32</v>
      </c>
      <c r="H8" t="s">
        <v>32</v>
      </c>
    </row>
    <row r="9" spans="1:31" ht="12" customHeight="1" x14ac:dyDescent="0.2">
      <c r="A9" s="24" t="s">
        <v>32</v>
      </c>
      <c r="B9" s="1" t="s">
        <v>12</v>
      </c>
      <c r="C9" s="9">
        <v>16</v>
      </c>
      <c r="D9" s="9">
        <v>10</v>
      </c>
      <c r="E9" s="9">
        <v>1</v>
      </c>
      <c r="F9" s="9">
        <v>5</v>
      </c>
      <c r="G9" t="s">
        <v>32</v>
      </c>
      <c r="H9" t="s">
        <v>32</v>
      </c>
    </row>
    <row r="10" spans="1:31" ht="12" customHeight="1" x14ac:dyDescent="0.2">
      <c r="A10" s="24" t="s">
        <v>32</v>
      </c>
      <c r="B10" s="1" t="s">
        <v>13</v>
      </c>
      <c r="C10" s="9">
        <v>21</v>
      </c>
      <c r="D10" s="9">
        <v>7</v>
      </c>
      <c r="E10" s="9" t="s">
        <v>43</v>
      </c>
      <c r="F10" s="9">
        <v>14</v>
      </c>
      <c r="G10" t="s">
        <v>32</v>
      </c>
      <c r="H10" t="s">
        <v>32</v>
      </c>
    </row>
    <row r="11" spans="1:31" ht="12" customHeight="1" x14ac:dyDescent="0.2">
      <c r="A11" s="24" t="s">
        <v>32</v>
      </c>
      <c r="B11" s="1" t="s">
        <v>14</v>
      </c>
      <c r="C11" s="9">
        <v>17</v>
      </c>
      <c r="D11" s="9">
        <v>4</v>
      </c>
      <c r="E11" s="9">
        <v>3</v>
      </c>
      <c r="F11" s="9">
        <v>10</v>
      </c>
      <c r="G11" t="s">
        <v>32</v>
      </c>
      <c r="H11" t="s">
        <v>32</v>
      </c>
    </row>
    <row r="12" spans="1:31" ht="12" customHeight="1" x14ac:dyDescent="0.2">
      <c r="A12" s="24" t="s">
        <v>32</v>
      </c>
      <c r="B12" s="1" t="s">
        <v>15</v>
      </c>
      <c r="C12" s="9">
        <v>19</v>
      </c>
      <c r="D12" s="9">
        <v>10</v>
      </c>
      <c r="E12" s="9">
        <v>1</v>
      </c>
      <c r="F12" s="9">
        <v>8</v>
      </c>
      <c r="G12" t="s">
        <v>32</v>
      </c>
      <c r="H12" t="s">
        <v>32</v>
      </c>
    </row>
    <row r="13" spans="1:31" ht="12" customHeight="1" x14ac:dyDescent="0.2">
      <c r="A13" s="24" t="s">
        <v>32</v>
      </c>
      <c r="B13" s="1" t="s">
        <v>16</v>
      </c>
      <c r="C13" s="9">
        <v>28</v>
      </c>
      <c r="D13" s="9">
        <v>19</v>
      </c>
      <c r="E13" s="9" t="s">
        <v>43</v>
      </c>
      <c r="F13" s="9">
        <v>9</v>
      </c>
      <c r="G13" t="s">
        <v>32</v>
      </c>
      <c r="H13" t="s">
        <v>32</v>
      </c>
    </row>
    <row r="14" spans="1:31" ht="12" customHeight="1" x14ac:dyDescent="0.2">
      <c r="A14" s="24" t="s">
        <v>32</v>
      </c>
      <c r="B14" s="1" t="s">
        <v>17</v>
      </c>
      <c r="C14" s="9">
        <v>28</v>
      </c>
      <c r="D14" s="9">
        <v>17</v>
      </c>
      <c r="E14" s="9">
        <v>1</v>
      </c>
      <c r="F14" s="9">
        <v>10</v>
      </c>
      <c r="G14" t="s">
        <v>32</v>
      </c>
      <c r="H14" t="s">
        <v>32</v>
      </c>
    </row>
    <row r="15" spans="1:31" ht="12" customHeight="1" x14ac:dyDescent="0.2">
      <c r="A15" s="24" t="s">
        <v>32</v>
      </c>
      <c r="B15" s="1" t="s">
        <v>18</v>
      </c>
      <c r="C15" s="9">
        <v>25</v>
      </c>
      <c r="D15" s="9">
        <v>16</v>
      </c>
      <c r="E15" s="9">
        <v>1</v>
      </c>
      <c r="F15" s="9">
        <v>8</v>
      </c>
      <c r="G15" t="s">
        <v>32</v>
      </c>
      <c r="H15" t="s">
        <v>32</v>
      </c>
    </row>
    <row r="16" spans="1:31" ht="12" customHeight="1" x14ac:dyDescent="0.2">
      <c r="A16" s="24" t="s">
        <v>32</v>
      </c>
      <c r="B16" s="1" t="s">
        <v>19</v>
      </c>
      <c r="C16" s="9">
        <v>8</v>
      </c>
      <c r="D16" s="9">
        <v>5</v>
      </c>
      <c r="E16" s="9" t="s">
        <v>43</v>
      </c>
      <c r="F16" s="9">
        <v>3</v>
      </c>
      <c r="G16" t="s">
        <v>32</v>
      </c>
      <c r="H16" t="s">
        <v>32</v>
      </c>
    </row>
    <row r="17" spans="1:9" ht="12" customHeight="1" x14ac:dyDescent="0.2">
      <c r="A17" s="24" t="s">
        <v>32</v>
      </c>
      <c r="B17" s="1" t="s">
        <v>20</v>
      </c>
      <c r="C17" s="9">
        <v>8</v>
      </c>
      <c r="D17" s="9">
        <v>3</v>
      </c>
      <c r="E17" s="9" t="s">
        <v>43</v>
      </c>
      <c r="F17" s="9">
        <v>5</v>
      </c>
      <c r="G17" t="s">
        <v>32</v>
      </c>
      <c r="H17" t="s">
        <v>32</v>
      </c>
    </row>
    <row r="18" spans="1:9" ht="12" customHeight="1" x14ac:dyDescent="0.2">
      <c r="A18" s="24" t="s">
        <v>32</v>
      </c>
      <c r="B18" s="1" t="s">
        <v>21</v>
      </c>
      <c r="C18" s="9">
        <v>10</v>
      </c>
      <c r="D18" s="9">
        <v>4</v>
      </c>
      <c r="E18" s="9">
        <v>1</v>
      </c>
      <c r="F18" s="9">
        <v>5</v>
      </c>
      <c r="G18" t="s">
        <v>32</v>
      </c>
      <c r="H18" t="s">
        <v>32</v>
      </c>
    </row>
    <row r="19" spans="1:9" ht="12" customHeight="1" x14ac:dyDescent="0.2">
      <c r="A19" s="24" t="s">
        <v>32</v>
      </c>
      <c r="B19" s="1" t="s">
        <v>22</v>
      </c>
      <c r="C19" s="9">
        <v>17</v>
      </c>
      <c r="D19" s="9">
        <v>15</v>
      </c>
      <c r="E19" s="9" t="s">
        <v>43</v>
      </c>
      <c r="F19" s="9">
        <v>2</v>
      </c>
      <c r="G19" t="s">
        <v>32</v>
      </c>
      <c r="H19" t="s">
        <v>32</v>
      </c>
    </row>
    <row r="20" spans="1:9" ht="12" customHeight="1" x14ac:dyDescent="0.2">
      <c r="A20" s="24" t="s">
        <v>32</v>
      </c>
      <c r="B20" s="1" t="s">
        <v>23</v>
      </c>
      <c r="C20" s="9">
        <v>22</v>
      </c>
      <c r="D20" s="9">
        <v>20</v>
      </c>
      <c r="E20" s="9" t="s">
        <v>43</v>
      </c>
      <c r="F20" s="9">
        <v>2</v>
      </c>
      <c r="G20" t="s">
        <v>32</v>
      </c>
      <c r="H20" t="s">
        <v>32</v>
      </c>
    </row>
    <row r="21" spans="1:9" ht="12" customHeight="1" x14ac:dyDescent="0.2">
      <c r="A21" s="24" t="s">
        <v>32</v>
      </c>
      <c r="B21" s="1" t="s">
        <v>24</v>
      </c>
      <c r="C21" s="9">
        <v>9</v>
      </c>
      <c r="D21" s="9">
        <v>9</v>
      </c>
      <c r="E21" s="9" t="s">
        <v>43</v>
      </c>
      <c r="F21" s="9" t="s">
        <v>43</v>
      </c>
      <c r="G21" t="s">
        <v>32</v>
      </c>
      <c r="H21" t="s">
        <v>32</v>
      </c>
    </row>
    <row r="22" spans="1:9" ht="12" customHeight="1" x14ac:dyDescent="0.2">
      <c r="A22" s="24" t="s">
        <v>32</v>
      </c>
      <c r="B22" s="1" t="s">
        <v>25</v>
      </c>
      <c r="C22" s="9">
        <v>5</v>
      </c>
      <c r="D22" s="9">
        <v>4</v>
      </c>
      <c r="E22" s="9" t="s">
        <v>43</v>
      </c>
      <c r="F22" s="9">
        <v>1</v>
      </c>
      <c r="G22" t="s">
        <v>32</v>
      </c>
      <c r="H22" t="s">
        <v>32</v>
      </c>
    </row>
    <row r="23" spans="1:9" ht="12" customHeight="1" x14ac:dyDescent="0.2">
      <c r="A23" s="24" t="s">
        <v>32</v>
      </c>
      <c r="B23" s="1" t="s">
        <v>26</v>
      </c>
      <c r="C23" s="9">
        <v>6</v>
      </c>
      <c r="D23" s="9">
        <v>6</v>
      </c>
      <c r="E23" s="9" t="s">
        <v>43</v>
      </c>
      <c r="F23" s="9" t="s">
        <v>43</v>
      </c>
      <c r="G23" t="s">
        <v>32</v>
      </c>
      <c r="H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139</v>
      </c>
      <c r="D26" s="3">
        <v>85</v>
      </c>
      <c r="E26" s="3">
        <v>9</v>
      </c>
      <c r="F26" s="3">
        <v>45</v>
      </c>
    </row>
    <row r="27" spans="1:9" ht="12" customHeight="1" x14ac:dyDescent="0.2">
      <c r="A27" s="24" t="s">
        <v>32</v>
      </c>
      <c r="B27" s="1" t="s">
        <v>9</v>
      </c>
      <c r="C27" s="9">
        <v>6</v>
      </c>
      <c r="D27" s="9">
        <v>2</v>
      </c>
      <c r="E27" s="9">
        <v>1</v>
      </c>
      <c r="F27" s="9">
        <v>3</v>
      </c>
      <c r="G27" t="s">
        <v>32</v>
      </c>
      <c r="H27" t="s">
        <v>32</v>
      </c>
    </row>
    <row r="28" spans="1:9" ht="12" customHeight="1" x14ac:dyDescent="0.2">
      <c r="A28" s="24" t="s">
        <v>32</v>
      </c>
      <c r="B28" s="1" t="s">
        <v>10</v>
      </c>
      <c r="C28" s="9">
        <v>6</v>
      </c>
      <c r="D28" s="9">
        <v>5</v>
      </c>
      <c r="E28" s="9" t="s">
        <v>43</v>
      </c>
      <c r="F28" s="9">
        <v>1</v>
      </c>
      <c r="G28" t="s">
        <v>32</v>
      </c>
      <c r="H28" t="s">
        <v>32</v>
      </c>
    </row>
    <row r="29" spans="1:9" ht="12" customHeight="1" x14ac:dyDescent="0.2">
      <c r="A29" s="24" t="s">
        <v>32</v>
      </c>
      <c r="B29" s="1" t="s">
        <v>11</v>
      </c>
      <c r="C29" s="9">
        <v>12</v>
      </c>
      <c r="D29" s="9">
        <v>7</v>
      </c>
      <c r="E29" s="9" t="s">
        <v>43</v>
      </c>
      <c r="F29" s="9">
        <v>5</v>
      </c>
      <c r="G29" t="s">
        <v>32</v>
      </c>
      <c r="H29" t="s">
        <v>32</v>
      </c>
    </row>
    <row r="30" spans="1:9" ht="12" customHeight="1" x14ac:dyDescent="0.2">
      <c r="A30" s="24" t="s">
        <v>32</v>
      </c>
      <c r="B30" s="1" t="s">
        <v>12</v>
      </c>
      <c r="C30" s="9">
        <v>9</v>
      </c>
      <c r="D30" s="9">
        <v>5</v>
      </c>
      <c r="E30" s="9">
        <v>1</v>
      </c>
      <c r="F30" s="9">
        <v>3</v>
      </c>
      <c r="G30" t="s">
        <v>32</v>
      </c>
      <c r="H30" t="s">
        <v>32</v>
      </c>
    </row>
    <row r="31" spans="1:9" ht="12" customHeight="1" x14ac:dyDescent="0.2">
      <c r="A31" s="24" t="s">
        <v>32</v>
      </c>
      <c r="B31" s="1" t="s">
        <v>13</v>
      </c>
      <c r="C31" s="9">
        <v>8</v>
      </c>
      <c r="D31" s="9">
        <v>3</v>
      </c>
      <c r="E31" s="9" t="s">
        <v>43</v>
      </c>
      <c r="F31" s="9">
        <v>5</v>
      </c>
      <c r="G31" t="s">
        <v>32</v>
      </c>
      <c r="H31" t="s">
        <v>32</v>
      </c>
    </row>
    <row r="32" spans="1:9" ht="12" customHeight="1" x14ac:dyDescent="0.2">
      <c r="A32" s="24" t="s">
        <v>32</v>
      </c>
      <c r="B32" s="1" t="s">
        <v>14</v>
      </c>
      <c r="C32" s="9">
        <v>8</v>
      </c>
      <c r="D32" s="9">
        <v>1</v>
      </c>
      <c r="E32" s="9">
        <v>3</v>
      </c>
      <c r="F32" s="9">
        <v>4</v>
      </c>
      <c r="G32" t="s">
        <v>32</v>
      </c>
      <c r="H32" t="s">
        <v>32</v>
      </c>
    </row>
    <row r="33" spans="1:9" ht="12" customHeight="1" x14ac:dyDescent="0.2">
      <c r="A33" s="24" t="s">
        <v>32</v>
      </c>
      <c r="B33" s="1" t="s">
        <v>15</v>
      </c>
      <c r="C33" s="9">
        <v>12</v>
      </c>
      <c r="D33" s="9">
        <v>8</v>
      </c>
      <c r="E33" s="9">
        <v>1</v>
      </c>
      <c r="F33" s="9">
        <v>3</v>
      </c>
      <c r="G33" t="s">
        <v>32</v>
      </c>
      <c r="H33" t="s">
        <v>32</v>
      </c>
    </row>
    <row r="34" spans="1:9" ht="12" customHeight="1" x14ac:dyDescent="0.2">
      <c r="A34" s="24" t="s">
        <v>32</v>
      </c>
      <c r="B34" s="1" t="s">
        <v>16</v>
      </c>
      <c r="C34" s="9">
        <v>14</v>
      </c>
      <c r="D34" s="9">
        <v>8</v>
      </c>
      <c r="E34" s="9" t="s">
        <v>43</v>
      </c>
      <c r="F34" s="9">
        <v>6</v>
      </c>
      <c r="G34" t="s">
        <v>32</v>
      </c>
      <c r="H34" t="s">
        <v>32</v>
      </c>
    </row>
    <row r="35" spans="1:9" ht="12" customHeight="1" x14ac:dyDescent="0.2">
      <c r="A35" s="24" t="s">
        <v>32</v>
      </c>
      <c r="B35" s="1" t="s">
        <v>17</v>
      </c>
      <c r="C35" s="9">
        <v>16</v>
      </c>
      <c r="D35" s="9">
        <v>10</v>
      </c>
      <c r="E35" s="9">
        <v>1</v>
      </c>
      <c r="F35" s="9">
        <v>5</v>
      </c>
      <c r="G35" t="s">
        <v>32</v>
      </c>
      <c r="H35" t="s">
        <v>32</v>
      </c>
    </row>
    <row r="36" spans="1:9" ht="12" customHeight="1" x14ac:dyDescent="0.2">
      <c r="A36" s="24" t="s">
        <v>32</v>
      </c>
      <c r="B36" s="1" t="s">
        <v>18</v>
      </c>
      <c r="C36" s="9">
        <v>7</v>
      </c>
      <c r="D36" s="9">
        <v>6</v>
      </c>
      <c r="E36" s="9">
        <v>1</v>
      </c>
      <c r="F36" s="9" t="s">
        <v>43</v>
      </c>
      <c r="G36" t="s">
        <v>32</v>
      </c>
      <c r="H36" t="s">
        <v>32</v>
      </c>
    </row>
    <row r="37" spans="1:9" ht="12" customHeight="1" x14ac:dyDescent="0.2">
      <c r="A37" s="24" t="s">
        <v>32</v>
      </c>
      <c r="B37" s="1" t="s">
        <v>19</v>
      </c>
      <c r="C37" s="9">
        <v>5</v>
      </c>
      <c r="D37" s="9">
        <v>2</v>
      </c>
      <c r="E37" s="9" t="s">
        <v>43</v>
      </c>
      <c r="F37" s="9">
        <v>3</v>
      </c>
      <c r="G37" t="s">
        <v>32</v>
      </c>
      <c r="H37" t="s">
        <v>32</v>
      </c>
    </row>
    <row r="38" spans="1:9" ht="12" customHeight="1" x14ac:dyDescent="0.2">
      <c r="A38" s="24" t="s">
        <v>32</v>
      </c>
      <c r="B38" s="1" t="s">
        <v>20</v>
      </c>
      <c r="C38" s="9">
        <v>5</v>
      </c>
      <c r="D38" s="9">
        <v>2</v>
      </c>
      <c r="E38" s="9" t="s">
        <v>43</v>
      </c>
      <c r="F38" s="9">
        <v>3</v>
      </c>
      <c r="G38" t="s">
        <v>32</v>
      </c>
      <c r="H38" t="s">
        <v>32</v>
      </c>
    </row>
    <row r="39" spans="1:9" ht="12" customHeight="1" x14ac:dyDescent="0.2">
      <c r="A39" s="24" t="s">
        <v>32</v>
      </c>
      <c r="B39" s="1" t="s">
        <v>21</v>
      </c>
      <c r="C39" s="9">
        <v>5</v>
      </c>
      <c r="D39" s="9">
        <v>2</v>
      </c>
      <c r="E39" s="9">
        <v>1</v>
      </c>
      <c r="F39" s="9">
        <v>2</v>
      </c>
      <c r="G39" t="s">
        <v>32</v>
      </c>
      <c r="H39" t="s">
        <v>32</v>
      </c>
    </row>
    <row r="40" spans="1:9" ht="12" customHeight="1" x14ac:dyDescent="0.2">
      <c r="A40" s="24" t="s">
        <v>32</v>
      </c>
      <c r="B40" s="1" t="s">
        <v>22</v>
      </c>
      <c r="C40" s="9">
        <v>6</v>
      </c>
      <c r="D40" s="9">
        <v>5</v>
      </c>
      <c r="E40" s="9" t="s">
        <v>43</v>
      </c>
      <c r="F40" s="9">
        <v>1</v>
      </c>
      <c r="G40" t="s">
        <v>32</v>
      </c>
      <c r="H40" t="s">
        <v>32</v>
      </c>
    </row>
    <row r="41" spans="1:9" ht="12" customHeight="1" x14ac:dyDescent="0.2">
      <c r="A41" s="24" t="s">
        <v>32</v>
      </c>
      <c r="B41" s="1" t="s">
        <v>23</v>
      </c>
      <c r="C41" s="9">
        <v>8</v>
      </c>
      <c r="D41" s="9">
        <v>8</v>
      </c>
      <c r="E41" s="9" t="s">
        <v>43</v>
      </c>
      <c r="F41" s="9" t="s">
        <v>43</v>
      </c>
      <c r="G41" t="s">
        <v>32</v>
      </c>
      <c r="H41" t="s">
        <v>32</v>
      </c>
    </row>
    <row r="42" spans="1:9" ht="12" customHeight="1" x14ac:dyDescent="0.2">
      <c r="A42" s="24" t="s">
        <v>32</v>
      </c>
      <c r="B42" s="1" t="s">
        <v>24</v>
      </c>
      <c r="C42" s="9">
        <v>4</v>
      </c>
      <c r="D42" s="9">
        <v>4</v>
      </c>
      <c r="E42" s="9" t="s">
        <v>43</v>
      </c>
      <c r="F42" s="9" t="s">
        <v>43</v>
      </c>
      <c r="G42" t="s">
        <v>32</v>
      </c>
      <c r="H42" t="s">
        <v>32</v>
      </c>
    </row>
    <row r="43" spans="1:9" ht="12" customHeight="1" x14ac:dyDescent="0.2">
      <c r="A43" s="24" t="s">
        <v>32</v>
      </c>
      <c r="B43" s="1" t="s">
        <v>25</v>
      </c>
      <c r="C43" s="9">
        <v>4</v>
      </c>
      <c r="D43" s="9">
        <v>3</v>
      </c>
      <c r="E43" s="9" t="s">
        <v>43</v>
      </c>
      <c r="F43" s="9">
        <v>1</v>
      </c>
      <c r="G43" t="s">
        <v>32</v>
      </c>
      <c r="H43" t="s">
        <v>32</v>
      </c>
    </row>
    <row r="44" spans="1:9" ht="12" customHeight="1" x14ac:dyDescent="0.2">
      <c r="A44" s="24" t="s">
        <v>32</v>
      </c>
      <c r="B44" s="1" t="s">
        <v>26</v>
      </c>
      <c r="C44" s="9">
        <v>4</v>
      </c>
      <c r="D44" s="9">
        <v>4</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139</v>
      </c>
      <c r="D47" s="3">
        <v>86</v>
      </c>
      <c r="E47" s="3">
        <v>1</v>
      </c>
      <c r="F47" s="3">
        <v>52</v>
      </c>
    </row>
    <row r="48" spans="1:9" ht="12" customHeight="1" x14ac:dyDescent="0.2">
      <c r="A48" s="24" t="s">
        <v>32</v>
      </c>
      <c r="B48" s="1" t="s">
        <v>9</v>
      </c>
      <c r="C48" s="9">
        <v>4</v>
      </c>
      <c r="D48" s="9">
        <v>4</v>
      </c>
      <c r="E48" s="9" t="s">
        <v>43</v>
      </c>
      <c r="F48" s="9" t="s">
        <v>43</v>
      </c>
      <c r="G48" t="s">
        <v>32</v>
      </c>
      <c r="H48" t="s">
        <v>32</v>
      </c>
    </row>
    <row r="49" spans="1:8" ht="12" customHeight="1" x14ac:dyDescent="0.2">
      <c r="A49" s="24" t="s">
        <v>32</v>
      </c>
      <c r="B49" s="1" t="s">
        <v>10</v>
      </c>
      <c r="C49" s="9">
        <v>4</v>
      </c>
      <c r="D49" s="9">
        <v>3</v>
      </c>
      <c r="E49" s="9" t="s">
        <v>43</v>
      </c>
      <c r="F49" s="9">
        <v>1</v>
      </c>
      <c r="G49" t="s">
        <v>32</v>
      </c>
      <c r="H49" t="s">
        <v>32</v>
      </c>
    </row>
    <row r="50" spans="1:8" ht="12" customHeight="1" x14ac:dyDescent="0.2">
      <c r="A50" s="24" t="s">
        <v>32</v>
      </c>
      <c r="B50" s="1" t="s">
        <v>11</v>
      </c>
      <c r="C50" s="9">
        <v>6</v>
      </c>
      <c r="D50" s="9" t="s">
        <v>43</v>
      </c>
      <c r="E50" s="9">
        <v>1</v>
      </c>
      <c r="F50" s="9">
        <v>5</v>
      </c>
      <c r="G50" t="s">
        <v>32</v>
      </c>
      <c r="H50" t="s">
        <v>32</v>
      </c>
    </row>
    <row r="51" spans="1:8" ht="12" customHeight="1" x14ac:dyDescent="0.2">
      <c r="A51" s="24" t="s">
        <v>32</v>
      </c>
      <c r="B51" s="1" t="s">
        <v>12</v>
      </c>
      <c r="C51" s="9">
        <v>7</v>
      </c>
      <c r="D51" s="9">
        <v>5</v>
      </c>
      <c r="E51" s="9" t="s">
        <v>43</v>
      </c>
      <c r="F51" s="9">
        <v>2</v>
      </c>
      <c r="G51" t="s">
        <v>32</v>
      </c>
      <c r="H51" t="s">
        <v>32</v>
      </c>
    </row>
    <row r="52" spans="1:8" ht="12" customHeight="1" x14ac:dyDescent="0.2">
      <c r="A52" s="24" t="s">
        <v>32</v>
      </c>
      <c r="B52" s="1" t="s">
        <v>13</v>
      </c>
      <c r="C52" s="9">
        <v>13</v>
      </c>
      <c r="D52" s="9">
        <v>4</v>
      </c>
      <c r="E52" s="9" t="s">
        <v>43</v>
      </c>
      <c r="F52" s="9">
        <v>9</v>
      </c>
      <c r="G52" t="s">
        <v>32</v>
      </c>
      <c r="H52" t="s">
        <v>32</v>
      </c>
    </row>
    <row r="53" spans="1:8" ht="12" customHeight="1" x14ac:dyDescent="0.2">
      <c r="A53" s="24" t="s">
        <v>32</v>
      </c>
      <c r="B53" s="1" t="s">
        <v>14</v>
      </c>
      <c r="C53" s="9">
        <v>9</v>
      </c>
      <c r="D53" s="9">
        <v>3</v>
      </c>
      <c r="E53" s="9" t="s">
        <v>43</v>
      </c>
      <c r="F53" s="9">
        <v>6</v>
      </c>
      <c r="G53" t="s">
        <v>32</v>
      </c>
      <c r="H53" t="s">
        <v>32</v>
      </c>
    </row>
    <row r="54" spans="1:8" ht="12" customHeight="1" x14ac:dyDescent="0.2">
      <c r="A54" s="24" t="s">
        <v>32</v>
      </c>
      <c r="B54" s="1" t="s">
        <v>15</v>
      </c>
      <c r="C54" s="9">
        <v>7</v>
      </c>
      <c r="D54" s="9">
        <v>2</v>
      </c>
      <c r="E54" s="9" t="s">
        <v>43</v>
      </c>
      <c r="F54" s="9">
        <v>5</v>
      </c>
      <c r="G54" t="s">
        <v>32</v>
      </c>
      <c r="H54" t="s">
        <v>32</v>
      </c>
    </row>
    <row r="55" spans="1:8" ht="12" customHeight="1" x14ac:dyDescent="0.2">
      <c r="A55" s="24" t="s">
        <v>32</v>
      </c>
      <c r="B55" s="1" t="s">
        <v>16</v>
      </c>
      <c r="C55" s="9">
        <v>14</v>
      </c>
      <c r="D55" s="9">
        <v>11</v>
      </c>
      <c r="E55" s="9" t="s">
        <v>43</v>
      </c>
      <c r="F55" s="9">
        <v>3</v>
      </c>
      <c r="G55" t="s">
        <v>32</v>
      </c>
      <c r="H55" t="s">
        <v>32</v>
      </c>
    </row>
    <row r="56" spans="1:8" ht="12" customHeight="1" x14ac:dyDescent="0.2">
      <c r="A56" s="24" t="s">
        <v>32</v>
      </c>
      <c r="B56" s="1" t="s">
        <v>17</v>
      </c>
      <c r="C56" s="9">
        <v>12</v>
      </c>
      <c r="D56" s="9">
        <v>7</v>
      </c>
      <c r="E56" s="9" t="s">
        <v>43</v>
      </c>
      <c r="F56" s="9">
        <v>5</v>
      </c>
      <c r="G56" t="s">
        <v>32</v>
      </c>
      <c r="H56" t="s">
        <v>32</v>
      </c>
    </row>
    <row r="57" spans="1:8" ht="12" customHeight="1" x14ac:dyDescent="0.2">
      <c r="A57" s="24" t="s">
        <v>32</v>
      </c>
      <c r="B57" s="1" t="s">
        <v>18</v>
      </c>
      <c r="C57" s="9">
        <v>18</v>
      </c>
      <c r="D57" s="9">
        <v>10</v>
      </c>
      <c r="E57" s="9" t="s">
        <v>43</v>
      </c>
      <c r="F57" s="9">
        <v>8</v>
      </c>
      <c r="G57" t="s">
        <v>32</v>
      </c>
      <c r="H57" t="s">
        <v>32</v>
      </c>
    </row>
    <row r="58" spans="1:8" ht="12" customHeight="1" x14ac:dyDescent="0.2">
      <c r="A58" s="24" t="s">
        <v>32</v>
      </c>
      <c r="B58" s="1" t="s">
        <v>19</v>
      </c>
      <c r="C58" s="9">
        <v>3</v>
      </c>
      <c r="D58" s="9">
        <v>3</v>
      </c>
      <c r="E58" s="9" t="s">
        <v>43</v>
      </c>
      <c r="F58" s="9" t="s">
        <v>43</v>
      </c>
      <c r="G58" t="s">
        <v>32</v>
      </c>
      <c r="H58" t="s">
        <v>32</v>
      </c>
    </row>
    <row r="59" spans="1:8" ht="12" customHeight="1" x14ac:dyDescent="0.2">
      <c r="A59" s="24" t="s">
        <v>32</v>
      </c>
      <c r="B59" s="1" t="s">
        <v>20</v>
      </c>
      <c r="C59" s="9">
        <v>3</v>
      </c>
      <c r="D59" s="9">
        <v>1</v>
      </c>
      <c r="E59" s="9" t="s">
        <v>43</v>
      </c>
      <c r="F59" s="9">
        <v>2</v>
      </c>
      <c r="G59" t="s">
        <v>32</v>
      </c>
      <c r="H59" t="s">
        <v>32</v>
      </c>
    </row>
    <row r="60" spans="1:8" ht="12" customHeight="1" x14ac:dyDescent="0.2">
      <c r="A60" s="24" t="s">
        <v>32</v>
      </c>
      <c r="B60" s="1" t="s">
        <v>21</v>
      </c>
      <c r="C60" s="9">
        <v>5</v>
      </c>
      <c r="D60" s="9">
        <v>2</v>
      </c>
      <c r="E60" s="9" t="s">
        <v>43</v>
      </c>
      <c r="F60" s="9">
        <v>3</v>
      </c>
      <c r="G60" t="s">
        <v>32</v>
      </c>
      <c r="H60" t="s">
        <v>32</v>
      </c>
    </row>
    <row r="61" spans="1:8" ht="12" customHeight="1" x14ac:dyDescent="0.2">
      <c r="A61" s="24" t="s">
        <v>32</v>
      </c>
      <c r="B61" s="1" t="s">
        <v>22</v>
      </c>
      <c r="C61" s="9">
        <v>11</v>
      </c>
      <c r="D61" s="9">
        <v>10</v>
      </c>
      <c r="E61" s="9" t="s">
        <v>43</v>
      </c>
      <c r="F61" s="9">
        <v>1</v>
      </c>
      <c r="G61" t="s">
        <v>32</v>
      </c>
      <c r="H61" t="s">
        <v>32</v>
      </c>
    </row>
    <row r="62" spans="1:8" ht="12" customHeight="1" x14ac:dyDescent="0.2">
      <c r="A62" s="24" t="s">
        <v>32</v>
      </c>
      <c r="B62" s="1" t="s">
        <v>23</v>
      </c>
      <c r="C62" s="9">
        <v>14</v>
      </c>
      <c r="D62" s="9">
        <v>12</v>
      </c>
      <c r="E62" s="9" t="s">
        <v>43</v>
      </c>
      <c r="F62" s="9">
        <v>2</v>
      </c>
      <c r="G62" t="s">
        <v>32</v>
      </c>
      <c r="H62" t="s">
        <v>32</v>
      </c>
    </row>
    <row r="63" spans="1:8" ht="12" customHeight="1" x14ac:dyDescent="0.2">
      <c r="A63" s="24" t="s">
        <v>32</v>
      </c>
      <c r="B63" s="1" t="s">
        <v>24</v>
      </c>
      <c r="C63" s="9">
        <v>5</v>
      </c>
      <c r="D63" s="9">
        <v>5</v>
      </c>
      <c r="E63" s="9" t="s">
        <v>43</v>
      </c>
      <c r="F63" s="9" t="s">
        <v>43</v>
      </c>
      <c r="G63" t="s">
        <v>32</v>
      </c>
      <c r="H63" t="s">
        <v>32</v>
      </c>
    </row>
    <row r="64" spans="1:8"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177</v>
      </c>
      <c r="D5" s="17">
        <v>92</v>
      </c>
      <c r="E5" s="17">
        <v>2</v>
      </c>
      <c r="F5" s="17">
        <v>83</v>
      </c>
    </row>
    <row r="6" spans="1:31" ht="12" customHeight="1" x14ac:dyDescent="0.2">
      <c r="A6" s="24" t="s">
        <v>32</v>
      </c>
      <c r="B6" s="1" t="s">
        <v>9</v>
      </c>
      <c r="C6" s="9">
        <v>1</v>
      </c>
      <c r="D6" s="9">
        <v>1</v>
      </c>
      <c r="E6" s="9" t="s">
        <v>43</v>
      </c>
      <c r="F6" s="9" t="s">
        <v>43</v>
      </c>
      <c r="G6" t="s">
        <v>32</v>
      </c>
      <c r="H6" t="s">
        <v>32</v>
      </c>
    </row>
    <row r="7" spans="1:31" ht="12" customHeight="1" x14ac:dyDescent="0.2">
      <c r="A7" s="24" t="s">
        <v>32</v>
      </c>
      <c r="B7" s="1" t="s">
        <v>10</v>
      </c>
      <c r="C7" s="9">
        <v>5</v>
      </c>
      <c r="D7" s="9">
        <v>2</v>
      </c>
      <c r="E7" s="9" t="s">
        <v>43</v>
      </c>
      <c r="F7" s="9">
        <v>3</v>
      </c>
      <c r="G7" t="s">
        <v>32</v>
      </c>
      <c r="H7" t="s">
        <v>32</v>
      </c>
    </row>
    <row r="8" spans="1:31" ht="12" customHeight="1" x14ac:dyDescent="0.2">
      <c r="A8" s="24" t="s">
        <v>32</v>
      </c>
      <c r="B8" s="1" t="s">
        <v>11</v>
      </c>
      <c r="C8" s="9">
        <v>4</v>
      </c>
      <c r="D8" s="9">
        <v>2</v>
      </c>
      <c r="E8" s="9" t="s">
        <v>43</v>
      </c>
      <c r="F8" s="9">
        <v>2</v>
      </c>
      <c r="G8" t="s">
        <v>32</v>
      </c>
      <c r="H8" t="s">
        <v>32</v>
      </c>
    </row>
    <row r="9" spans="1:31" ht="12" customHeight="1" x14ac:dyDescent="0.2">
      <c r="A9" s="24" t="s">
        <v>32</v>
      </c>
      <c r="B9" s="1" t="s">
        <v>12</v>
      </c>
      <c r="C9" s="9">
        <v>8</v>
      </c>
      <c r="D9" s="9">
        <v>4</v>
      </c>
      <c r="E9" s="9" t="s">
        <v>43</v>
      </c>
      <c r="F9" s="9">
        <v>4</v>
      </c>
      <c r="G9" t="s">
        <v>32</v>
      </c>
      <c r="H9" t="s">
        <v>32</v>
      </c>
    </row>
    <row r="10" spans="1:31" ht="12" customHeight="1" x14ac:dyDescent="0.2">
      <c r="A10" s="24" t="s">
        <v>32</v>
      </c>
      <c r="B10" s="1" t="s">
        <v>13</v>
      </c>
      <c r="C10" s="9">
        <v>12</v>
      </c>
      <c r="D10" s="9">
        <v>6</v>
      </c>
      <c r="E10" s="9" t="s">
        <v>43</v>
      </c>
      <c r="F10" s="9">
        <v>6</v>
      </c>
      <c r="G10" t="s">
        <v>32</v>
      </c>
      <c r="H10" t="s">
        <v>32</v>
      </c>
    </row>
    <row r="11" spans="1:31" ht="12" customHeight="1" x14ac:dyDescent="0.2">
      <c r="A11" s="24" t="s">
        <v>32</v>
      </c>
      <c r="B11" s="1" t="s">
        <v>14</v>
      </c>
      <c r="C11" s="9">
        <v>17</v>
      </c>
      <c r="D11" s="9">
        <v>3</v>
      </c>
      <c r="E11" s="9">
        <v>1</v>
      </c>
      <c r="F11" s="9">
        <v>13</v>
      </c>
      <c r="G11" t="s">
        <v>32</v>
      </c>
      <c r="H11" t="s">
        <v>32</v>
      </c>
    </row>
    <row r="12" spans="1:31" ht="12" customHeight="1" x14ac:dyDescent="0.2">
      <c r="A12" s="24" t="s">
        <v>32</v>
      </c>
      <c r="B12" s="1" t="s">
        <v>15</v>
      </c>
      <c r="C12" s="9">
        <v>18</v>
      </c>
      <c r="D12" s="9">
        <v>7</v>
      </c>
      <c r="E12" s="9" t="s">
        <v>43</v>
      </c>
      <c r="F12" s="9">
        <v>11</v>
      </c>
      <c r="G12" t="s">
        <v>32</v>
      </c>
      <c r="H12" t="s">
        <v>32</v>
      </c>
    </row>
    <row r="13" spans="1:31" ht="12" customHeight="1" x14ac:dyDescent="0.2">
      <c r="A13" s="24" t="s">
        <v>32</v>
      </c>
      <c r="B13" s="1" t="s">
        <v>16</v>
      </c>
      <c r="C13" s="9">
        <v>23</v>
      </c>
      <c r="D13" s="9">
        <v>11</v>
      </c>
      <c r="E13" s="9">
        <v>1</v>
      </c>
      <c r="F13" s="9">
        <v>11</v>
      </c>
      <c r="G13" t="s">
        <v>32</v>
      </c>
      <c r="H13" t="s">
        <v>32</v>
      </c>
    </row>
    <row r="14" spans="1:31" ht="12" customHeight="1" x14ac:dyDescent="0.2">
      <c r="A14" s="24" t="s">
        <v>32</v>
      </c>
      <c r="B14" s="1" t="s">
        <v>17</v>
      </c>
      <c r="C14" s="9">
        <v>19</v>
      </c>
      <c r="D14" s="9">
        <v>13</v>
      </c>
      <c r="E14" s="9" t="s">
        <v>43</v>
      </c>
      <c r="F14" s="9">
        <v>6</v>
      </c>
      <c r="G14" t="s">
        <v>32</v>
      </c>
      <c r="H14" t="s">
        <v>32</v>
      </c>
    </row>
    <row r="15" spans="1:31" ht="12" customHeight="1" x14ac:dyDescent="0.2">
      <c r="A15" s="24" t="s">
        <v>32</v>
      </c>
      <c r="B15" s="1" t="s">
        <v>18</v>
      </c>
      <c r="C15" s="9">
        <v>19</v>
      </c>
      <c r="D15" s="9">
        <v>14</v>
      </c>
      <c r="E15" s="9" t="s">
        <v>43</v>
      </c>
      <c r="F15" s="9">
        <v>5</v>
      </c>
      <c r="G15" t="s">
        <v>32</v>
      </c>
      <c r="H15" t="s">
        <v>32</v>
      </c>
    </row>
    <row r="16" spans="1:31" ht="12" customHeight="1" x14ac:dyDescent="0.2">
      <c r="A16" s="24" t="s">
        <v>32</v>
      </c>
      <c r="B16" s="1" t="s">
        <v>19</v>
      </c>
      <c r="C16" s="9">
        <v>13</v>
      </c>
      <c r="D16" s="9">
        <v>5</v>
      </c>
      <c r="E16" s="9" t="s">
        <v>43</v>
      </c>
      <c r="F16" s="9">
        <v>8</v>
      </c>
      <c r="G16" t="s">
        <v>32</v>
      </c>
      <c r="H16" t="s">
        <v>32</v>
      </c>
    </row>
    <row r="17" spans="1:9" ht="12" customHeight="1" x14ac:dyDescent="0.2">
      <c r="A17" s="24" t="s">
        <v>32</v>
      </c>
      <c r="B17" s="1" t="s">
        <v>20</v>
      </c>
      <c r="C17" s="9">
        <v>8</v>
      </c>
      <c r="D17" s="9">
        <v>4</v>
      </c>
      <c r="E17" s="9" t="s">
        <v>43</v>
      </c>
      <c r="F17" s="9">
        <v>4</v>
      </c>
      <c r="G17" t="s">
        <v>32</v>
      </c>
      <c r="H17" t="s">
        <v>32</v>
      </c>
    </row>
    <row r="18" spans="1:9" ht="12" customHeight="1" x14ac:dyDescent="0.2">
      <c r="A18" s="24" t="s">
        <v>32</v>
      </c>
      <c r="B18" s="1" t="s">
        <v>21</v>
      </c>
      <c r="C18" s="9">
        <v>10</v>
      </c>
      <c r="D18" s="9">
        <v>6</v>
      </c>
      <c r="E18" s="9" t="s">
        <v>43</v>
      </c>
      <c r="F18" s="9">
        <v>4</v>
      </c>
      <c r="G18" t="s">
        <v>32</v>
      </c>
      <c r="H18" t="s">
        <v>32</v>
      </c>
    </row>
    <row r="19" spans="1:9" ht="12" customHeight="1" x14ac:dyDescent="0.2">
      <c r="A19" s="24" t="s">
        <v>32</v>
      </c>
      <c r="B19" s="1" t="s">
        <v>22</v>
      </c>
      <c r="C19" s="9">
        <v>6</v>
      </c>
      <c r="D19" s="9">
        <v>3</v>
      </c>
      <c r="E19" s="9" t="s">
        <v>43</v>
      </c>
      <c r="F19" s="9">
        <v>3</v>
      </c>
      <c r="G19" t="s">
        <v>32</v>
      </c>
      <c r="H19" t="s">
        <v>32</v>
      </c>
    </row>
    <row r="20" spans="1:9" ht="12" customHeight="1" x14ac:dyDescent="0.2">
      <c r="A20" s="24" t="s">
        <v>32</v>
      </c>
      <c r="B20" s="1" t="s">
        <v>23</v>
      </c>
      <c r="C20" s="9">
        <v>3</v>
      </c>
      <c r="D20" s="9">
        <v>2</v>
      </c>
      <c r="E20" s="9" t="s">
        <v>43</v>
      </c>
      <c r="F20" s="9">
        <v>1</v>
      </c>
      <c r="G20" t="s">
        <v>32</v>
      </c>
      <c r="H20" t="s">
        <v>32</v>
      </c>
    </row>
    <row r="21" spans="1:9" ht="12" customHeight="1" x14ac:dyDescent="0.2">
      <c r="A21" s="24" t="s">
        <v>32</v>
      </c>
      <c r="B21" s="1" t="s">
        <v>24</v>
      </c>
      <c r="C21" s="9">
        <v>7</v>
      </c>
      <c r="D21" s="9">
        <v>5</v>
      </c>
      <c r="E21" s="9" t="s">
        <v>43</v>
      </c>
      <c r="F21" s="9">
        <v>2</v>
      </c>
      <c r="G21" t="s">
        <v>32</v>
      </c>
      <c r="H21" t="s">
        <v>32</v>
      </c>
    </row>
    <row r="22" spans="1:9" ht="12" customHeight="1" x14ac:dyDescent="0.2">
      <c r="A22" s="24" t="s">
        <v>32</v>
      </c>
      <c r="B22" s="1" t="s">
        <v>25</v>
      </c>
      <c r="C22" s="9">
        <v>2</v>
      </c>
      <c r="D22" s="9">
        <v>2</v>
      </c>
      <c r="E22" s="9" t="s">
        <v>43</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98</v>
      </c>
      <c r="D26" s="3">
        <v>49</v>
      </c>
      <c r="E26" s="3">
        <v>1</v>
      </c>
      <c r="F26" s="3">
        <v>48</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4</v>
      </c>
      <c r="D28" s="9">
        <v>2</v>
      </c>
      <c r="E28" s="9" t="s">
        <v>43</v>
      </c>
      <c r="F28" s="9">
        <v>2</v>
      </c>
      <c r="G28" t="s">
        <v>32</v>
      </c>
      <c r="H28" t="s">
        <v>32</v>
      </c>
    </row>
    <row r="29" spans="1:9" ht="12" customHeight="1" x14ac:dyDescent="0.2">
      <c r="A29" s="24" t="s">
        <v>32</v>
      </c>
      <c r="B29" s="1" t="s">
        <v>11</v>
      </c>
      <c r="C29" s="9">
        <v>2</v>
      </c>
      <c r="D29" s="9">
        <v>1</v>
      </c>
      <c r="E29" s="9" t="s">
        <v>43</v>
      </c>
      <c r="F29" s="9">
        <v>1</v>
      </c>
      <c r="G29" t="s">
        <v>32</v>
      </c>
      <c r="H29" t="s">
        <v>32</v>
      </c>
    </row>
    <row r="30" spans="1:9" ht="12" customHeight="1" x14ac:dyDescent="0.2">
      <c r="A30" s="24" t="s">
        <v>32</v>
      </c>
      <c r="B30" s="1" t="s">
        <v>12</v>
      </c>
      <c r="C30" s="9">
        <v>4</v>
      </c>
      <c r="D30" s="9">
        <v>2</v>
      </c>
      <c r="E30" s="9" t="s">
        <v>43</v>
      </c>
      <c r="F30" s="9">
        <v>2</v>
      </c>
      <c r="G30" t="s">
        <v>32</v>
      </c>
      <c r="H30" t="s">
        <v>32</v>
      </c>
    </row>
    <row r="31" spans="1:9" ht="12" customHeight="1" x14ac:dyDescent="0.2">
      <c r="A31" s="24" t="s">
        <v>32</v>
      </c>
      <c r="B31" s="1" t="s">
        <v>13</v>
      </c>
      <c r="C31" s="9">
        <v>7</v>
      </c>
      <c r="D31" s="9">
        <v>3</v>
      </c>
      <c r="E31" s="9" t="s">
        <v>43</v>
      </c>
      <c r="F31" s="9">
        <v>4</v>
      </c>
      <c r="G31" t="s">
        <v>32</v>
      </c>
      <c r="H31" t="s">
        <v>32</v>
      </c>
    </row>
    <row r="32" spans="1:9" ht="12" customHeight="1" x14ac:dyDescent="0.2">
      <c r="A32" s="24" t="s">
        <v>32</v>
      </c>
      <c r="B32" s="1" t="s">
        <v>14</v>
      </c>
      <c r="C32" s="9">
        <v>7</v>
      </c>
      <c r="D32" s="9">
        <v>2</v>
      </c>
      <c r="E32" s="9" t="s">
        <v>43</v>
      </c>
      <c r="F32" s="9">
        <v>5</v>
      </c>
      <c r="G32" t="s">
        <v>32</v>
      </c>
      <c r="H32" t="s">
        <v>32</v>
      </c>
    </row>
    <row r="33" spans="1:9" ht="12" customHeight="1" x14ac:dyDescent="0.2">
      <c r="A33" s="24" t="s">
        <v>32</v>
      </c>
      <c r="B33" s="1" t="s">
        <v>15</v>
      </c>
      <c r="C33" s="9">
        <v>10</v>
      </c>
      <c r="D33" s="9">
        <v>3</v>
      </c>
      <c r="E33" s="9" t="s">
        <v>43</v>
      </c>
      <c r="F33" s="9">
        <v>7</v>
      </c>
      <c r="G33" t="s">
        <v>32</v>
      </c>
      <c r="H33" t="s">
        <v>32</v>
      </c>
    </row>
    <row r="34" spans="1:9" ht="12" customHeight="1" x14ac:dyDescent="0.2">
      <c r="A34" s="24" t="s">
        <v>32</v>
      </c>
      <c r="B34" s="1" t="s">
        <v>16</v>
      </c>
      <c r="C34" s="9">
        <v>9</v>
      </c>
      <c r="D34" s="9">
        <v>3</v>
      </c>
      <c r="E34" s="9">
        <v>1</v>
      </c>
      <c r="F34" s="9">
        <v>5</v>
      </c>
      <c r="G34" t="s">
        <v>32</v>
      </c>
      <c r="H34" t="s">
        <v>32</v>
      </c>
    </row>
    <row r="35" spans="1:9" ht="12" customHeight="1" x14ac:dyDescent="0.2">
      <c r="A35" s="24" t="s">
        <v>32</v>
      </c>
      <c r="B35" s="1" t="s">
        <v>17</v>
      </c>
      <c r="C35" s="9">
        <v>12</v>
      </c>
      <c r="D35" s="9">
        <v>8</v>
      </c>
      <c r="E35" s="9" t="s">
        <v>43</v>
      </c>
      <c r="F35" s="9">
        <v>4</v>
      </c>
      <c r="G35" t="s">
        <v>32</v>
      </c>
      <c r="H35" t="s">
        <v>32</v>
      </c>
    </row>
    <row r="36" spans="1:9" ht="12" customHeight="1" x14ac:dyDescent="0.2">
      <c r="A36" s="24" t="s">
        <v>32</v>
      </c>
      <c r="B36" s="1" t="s">
        <v>18</v>
      </c>
      <c r="C36" s="9">
        <v>14</v>
      </c>
      <c r="D36" s="9">
        <v>11</v>
      </c>
      <c r="E36" s="9" t="s">
        <v>43</v>
      </c>
      <c r="F36" s="9">
        <v>3</v>
      </c>
      <c r="G36" t="s">
        <v>32</v>
      </c>
      <c r="H36" t="s">
        <v>32</v>
      </c>
    </row>
    <row r="37" spans="1:9" ht="12" customHeight="1" x14ac:dyDescent="0.2">
      <c r="A37" s="24" t="s">
        <v>32</v>
      </c>
      <c r="B37" s="1" t="s">
        <v>19</v>
      </c>
      <c r="C37" s="9">
        <v>9</v>
      </c>
      <c r="D37" s="9">
        <v>3</v>
      </c>
      <c r="E37" s="9" t="s">
        <v>43</v>
      </c>
      <c r="F37" s="9">
        <v>6</v>
      </c>
      <c r="G37" t="s">
        <v>32</v>
      </c>
      <c r="H37" t="s">
        <v>32</v>
      </c>
    </row>
    <row r="38" spans="1:9" ht="12" customHeight="1" x14ac:dyDescent="0.2">
      <c r="A38" s="24" t="s">
        <v>32</v>
      </c>
      <c r="B38" s="1" t="s">
        <v>20</v>
      </c>
      <c r="C38" s="9">
        <v>5</v>
      </c>
      <c r="D38" s="9">
        <v>1</v>
      </c>
      <c r="E38" s="9" t="s">
        <v>43</v>
      </c>
      <c r="F38" s="9">
        <v>4</v>
      </c>
      <c r="G38" t="s">
        <v>32</v>
      </c>
      <c r="H38" t="s">
        <v>32</v>
      </c>
    </row>
    <row r="39" spans="1:9" ht="12" customHeight="1" x14ac:dyDescent="0.2">
      <c r="A39" s="24" t="s">
        <v>32</v>
      </c>
      <c r="B39" s="1" t="s">
        <v>21</v>
      </c>
      <c r="C39" s="9">
        <v>5</v>
      </c>
      <c r="D39" s="9">
        <v>3</v>
      </c>
      <c r="E39" s="9" t="s">
        <v>43</v>
      </c>
      <c r="F39" s="9">
        <v>2</v>
      </c>
      <c r="G39" t="s">
        <v>32</v>
      </c>
      <c r="H39" t="s">
        <v>32</v>
      </c>
    </row>
    <row r="40" spans="1:9" ht="12" customHeight="1" x14ac:dyDescent="0.2">
      <c r="A40" s="24" t="s">
        <v>32</v>
      </c>
      <c r="B40" s="1" t="s">
        <v>22</v>
      </c>
      <c r="C40" s="9">
        <v>2</v>
      </c>
      <c r="D40" s="9">
        <v>1</v>
      </c>
      <c r="E40" s="9" t="s">
        <v>43</v>
      </c>
      <c r="F40" s="9">
        <v>1</v>
      </c>
      <c r="G40" t="s">
        <v>32</v>
      </c>
      <c r="H40" t="s">
        <v>32</v>
      </c>
    </row>
    <row r="41" spans="1:9" ht="12" customHeight="1" x14ac:dyDescent="0.2">
      <c r="A41" s="24" t="s">
        <v>32</v>
      </c>
      <c r="B41" s="1" t="s">
        <v>23</v>
      </c>
      <c r="C41" s="9">
        <v>1</v>
      </c>
      <c r="D41" s="9">
        <v>1</v>
      </c>
      <c r="E41" s="9" t="s">
        <v>43</v>
      </c>
      <c r="F41" s="9" t="s">
        <v>43</v>
      </c>
      <c r="G41" t="s">
        <v>32</v>
      </c>
      <c r="H41" t="s">
        <v>32</v>
      </c>
    </row>
    <row r="42" spans="1:9" ht="12" customHeight="1" x14ac:dyDescent="0.2">
      <c r="A42" s="24" t="s">
        <v>32</v>
      </c>
      <c r="B42" s="1" t="s">
        <v>24</v>
      </c>
      <c r="C42" s="9">
        <v>5</v>
      </c>
      <c r="D42" s="9">
        <v>3</v>
      </c>
      <c r="E42" s="9" t="s">
        <v>43</v>
      </c>
      <c r="F42" s="9">
        <v>2</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79</v>
      </c>
      <c r="D47" s="3">
        <v>43</v>
      </c>
      <c r="E47" s="3">
        <v>1</v>
      </c>
      <c r="F47" s="3">
        <v>35</v>
      </c>
    </row>
    <row r="48" spans="1:9" ht="12" customHeight="1" x14ac:dyDescent="0.2">
      <c r="A48" s="24" t="s">
        <v>32</v>
      </c>
      <c r="B48" s="1" t="s">
        <v>9</v>
      </c>
      <c r="C48" s="9">
        <v>1</v>
      </c>
      <c r="D48" s="9">
        <v>1</v>
      </c>
      <c r="E48" s="9" t="s">
        <v>43</v>
      </c>
      <c r="F48" s="9" t="s">
        <v>43</v>
      </c>
      <c r="G48" t="s">
        <v>32</v>
      </c>
      <c r="H48" t="s">
        <v>32</v>
      </c>
    </row>
    <row r="49" spans="1:9" ht="12" customHeight="1" x14ac:dyDescent="0.2">
      <c r="A49" s="24" t="s">
        <v>32</v>
      </c>
      <c r="B49" s="1" t="s">
        <v>10</v>
      </c>
      <c r="C49" s="9">
        <v>1</v>
      </c>
      <c r="D49" s="9" t="s">
        <v>43</v>
      </c>
      <c r="E49" s="9" t="s">
        <v>43</v>
      </c>
      <c r="F49" s="9">
        <v>1</v>
      </c>
      <c r="G49" t="s">
        <v>32</v>
      </c>
      <c r="H49" t="s">
        <v>32</v>
      </c>
    </row>
    <row r="50" spans="1:9" ht="12" customHeight="1" x14ac:dyDescent="0.2">
      <c r="A50" s="24" t="s">
        <v>32</v>
      </c>
      <c r="B50" s="1" t="s">
        <v>11</v>
      </c>
      <c r="C50" s="9">
        <v>2</v>
      </c>
      <c r="D50" s="9">
        <v>1</v>
      </c>
      <c r="E50" s="9" t="s">
        <v>43</v>
      </c>
      <c r="F50" s="9">
        <v>1</v>
      </c>
      <c r="G50" t="s">
        <v>32</v>
      </c>
      <c r="H50" t="s">
        <v>32</v>
      </c>
    </row>
    <row r="51" spans="1:9" ht="12" customHeight="1" x14ac:dyDescent="0.2">
      <c r="A51" s="24" t="s">
        <v>32</v>
      </c>
      <c r="B51" s="1" t="s">
        <v>12</v>
      </c>
      <c r="C51" s="9">
        <v>4</v>
      </c>
      <c r="D51" s="9">
        <v>2</v>
      </c>
      <c r="E51" s="9" t="s">
        <v>43</v>
      </c>
      <c r="F51" s="9">
        <v>2</v>
      </c>
      <c r="G51" t="s">
        <v>32</v>
      </c>
      <c r="H51" t="s">
        <v>32</v>
      </c>
    </row>
    <row r="52" spans="1:9" ht="12" customHeight="1" x14ac:dyDescent="0.2">
      <c r="A52" s="24" t="s">
        <v>32</v>
      </c>
      <c r="B52" s="1" t="s">
        <v>13</v>
      </c>
      <c r="C52" s="9">
        <v>5</v>
      </c>
      <c r="D52" s="9">
        <v>3</v>
      </c>
      <c r="E52" s="9" t="s">
        <v>43</v>
      </c>
      <c r="F52" s="9">
        <v>2</v>
      </c>
      <c r="G52" t="s">
        <v>32</v>
      </c>
      <c r="H52" t="s">
        <v>32</v>
      </c>
    </row>
    <row r="53" spans="1:9" ht="12" customHeight="1" x14ac:dyDescent="0.2">
      <c r="A53" s="24" t="s">
        <v>32</v>
      </c>
      <c r="B53" s="1" t="s">
        <v>14</v>
      </c>
      <c r="C53" s="9">
        <v>10</v>
      </c>
      <c r="D53" s="9">
        <v>1</v>
      </c>
      <c r="E53" s="9">
        <v>1</v>
      </c>
      <c r="F53" s="9">
        <v>8</v>
      </c>
      <c r="G53" t="s">
        <v>32</v>
      </c>
      <c r="H53" t="s">
        <v>32</v>
      </c>
    </row>
    <row r="54" spans="1:9" ht="12" customHeight="1" x14ac:dyDescent="0.2">
      <c r="A54" s="24" t="s">
        <v>32</v>
      </c>
      <c r="B54" s="1" t="s">
        <v>15</v>
      </c>
      <c r="C54" s="9">
        <v>8</v>
      </c>
      <c r="D54" s="9">
        <v>4</v>
      </c>
      <c r="E54" s="9" t="s">
        <v>43</v>
      </c>
      <c r="F54" s="9">
        <v>4</v>
      </c>
      <c r="G54" t="s">
        <v>32</v>
      </c>
      <c r="H54" t="s">
        <v>32</v>
      </c>
    </row>
    <row r="55" spans="1:9" ht="12" customHeight="1" x14ac:dyDescent="0.2">
      <c r="A55" s="24" t="s">
        <v>32</v>
      </c>
      <c r="B55" s="1" t="s">
        <v>16</v>
      </c>
      <c r="C55" s="9">
        <v>14</v>
      </c>
      <c r="D55" s="9">
        <v>8</v>
      </c>
      <c r="E55" s="9" t="s">
        <v>43</v>
      </c>
      <c r="F55" s="9">
        <v>6</v>
      </c>
      <c r="G55" t="s">
        <v>32</v>
      </c>
      <c r="H55" t="s">
        <v>32</v>
      </c>
    </row>
    <row r="56" spans="1:9" ht="12" customHeight="1" x14ac:dyDescent="0.2">
      <c r="A56" s="24" t="s">
        <v>32</v>
      </c>
      <c r="B56" s="1" t="s">
        <v>17</v>
      </c>
      <c r="C56" s="9">
        <v>7</v>
      </c>
      <c r="D56" s="9">
        <v>5</v>
      </c>
      <c r="E56" s="9" t="s">
        <v>43</v>
      </c>
      <c r="F56" s="9">
        <v>2</v>
      </c>
      <c r="G56" t="s">
        <v>32</v>
      </c>
      <c r="H56" t="s">
        <v>32</v>
      </c>
    </row>
    <row r="57" spans="1:9" ht="12" customHeight="1" x14ac:dyDescent="0.2">
      <c r="A57" s="24" t="s">
        <v>32</v>
      </c>
      <c r="B57" s="1" t="s">
        <v>18</v>
      </c>
      <c r="C57" s="9">
        <v>5</v>
      </c>
      <c r="D57" s="9">
        <v>3</v>
      </c>
      <c r="E57" s="9" t="s">
        <v>43</v>
      </c>
      <c r="F57" s="9">
        <v>2</v>
      </c>
      <c r="G57" t="s">
        <v>32</v>
      </c>
      <c r="H57" t="s">
        <v>32</v>
      </c>
    </row>
    <row r="58" spans="1:9" ht="12" customHeight="1" x14ac:dyDescent="0.2">
      <c r="A58" s="24" t="s">
        <v>32</v>
      </c>
      <c r="B58" s="1" t="s">
        <v>19</v>
      </c>
      <c r="C58" s="9">
        <v>4</v>
      </c>
      <c r="D58" s="9">
        <v>2</v>
      </c>
      <c r="E58" s="9" t="s">
        <v>43</v>
      </c>
      <c r="F58" s="9">
        <v>2</v>
      </c>
      <c r="G58" t="s">
        <v>32</v>
      </c>
      <c r="H58" t="s">
        <v>32</v>
      </c>
    </row>
    <row r="59" spans="1:9" ht="12" customHeight="1" x14ac:dyDescent="0.2">
      <c r="A59" s="24" t="s">
        <v>32</v>
      </c>
      <c r="B59" s="1" t="s">
        <v>20</v>
      </c>
      <c r="C59" s="9">
        <v>3</v>
      </c>
      <c r="D59" s="9">
        <v>3</v>
      </c>
      <c r="E59" s="9" t="s">
        <v>43</v>
      </c>
      <c r="F59" s="9" t="s">
        <v>43</v>
      </c>
      <c r="G59" t="s">
        <v>32</v>
      </c>
      <c r="H59" t="s">
        <v>32</v>
      </c>
    </row>
    <row r="60" spans="1:9" ht="12" customHeight="1" x14ac:dyDescent="0.2">
      <c r="A60" s="24" t="s">
        <v>32</v>
      </c>
      <c r="B60" s="1" t="s">
        <v>21</v>
      </c>
      <c r="C60" s="9">
        <v>5</v>
      </c>
      <c r="D60" s="9">
        <v>3</v>
      </c>
      <c r="E60" s="9" t="s">
        <v>43</v>
      </c>
      <c r="F60" s="9">
        <v>2</v>
      </c>
      <c r="G60" t="s">
        <v>32</v>
      </c>
      <c r="H60" t="s">
        <v>32</v>
      </c>
    </row>
    <row r="61" spans="1:9" ht="12" customHeight="1" x14ac:dyDescent="0.2">
      <c r="A61" s="24" t="s">
        <v>32</v>
      </c>
      <c r="B61" s="1" t="s">
        <v>22</v>
      </c>
      <c r="C61" s="9">
        <v>4</v>
      </c>
      <c r="D61" s="9">
        <v>2</v>
      </c>
      <c r="E61" s="9" t="s">
        <v>43</v>
      </c>
      <c r="F61" s="9">
        <v>2</v>
      </c>
      <c r="G61" t="s">
        <v>32</v>
      </c>
      <c r="H61" t="s">
        <v>32</v>
      </c>
    </row>
    <row r="62" spans="1:9" ht="12" customHeight="1" x14ac:dyDescent="0.2">
      <c r="A62" s="24" t="s">
        <v>32</v>
      </c>
      <c r="B62" s="1" t="s">
        <v>23</v>
      </c>
      <c r="C62" s="9">
        <v>2</v>
      </c>
      <c r="D62" s="9">
        <v>1</v>
      </c>
      <c r="E62" s="9" t="s">
        <v>43</v>
      </c>
      <c r="F62" s="9">
        <v>1</v>
      </c>
      <c r="G62" t="s">
        <v>32</v>
      </c>
      <c r="H62" t="s">
        <v>32</v>
      </c>
    </row>
    <row r="63" spans="1:9" ht="12" customHeight="1" x14ac:dyDescent="0.2">
      <c r="A63" s="24" t="s">
        <v>32</v>
      </c>
      <c r="B63" s="1" t="s">
        <v>24</v>
      </c>
      <c r="C63" s="9">
        <v>2</v>
      </c>
      <c r="D63" s="9">
        <v>2</v>
      </c>
      <c r="E63" s="9" t="s">
        <v>43</v>
      </c>
      <c r="F63" s="9" t="s">
        <v>43</v>
      </c>
      <c r="G63" t="s">
        <v>32</v>
      </c>
      <c r="H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356</v>
      </c>
      <c r="D5" s="17">
        <v>202</v>
      </c>
      <c r="E5" s="17">
        <v>5</v>
      </c>
      <c r="F5" s="17">
        <v>149</v>
      </c>
    </row>
    <row r="6" spans="1:31" ht="12" customHeight="1" x14ac:dyDescent="0.2">
      <c r="A6" s="24" t="s">
        <v>32</v>
      </c>
      <c r="B6" s="1" t="s">
        <v>9</v>
      </c>
      <c r="C6" s="9">
        <v>5</v>
      </c>
      <c r="D6" s="9">
        <v>2</v>
      </c>
      <c r="E6" s="9" t="s">
        <v>43</v>
      </c>
      <c r="F6" s="9">
        <v>3</v>
      </c>
      <c r="G6" t="s">
        <v>32</v>
      </c>
      <c r="H6" t="s">
        <v>32</v>
      </c>
    </row>
    <row r="7" spans="1:31" ht="12" customHeight="1" x14ac:dyDescent="0.2">
      <c r="A7" s="24" t="s">
        <v>32</v>
      </c>
      <c r="B7" s="1" t="s">
        <v>10</v>
      </c>
      <c r="C7" s="9">
        <v>4</v>
      </c>
      <c r="D7" s="9">
        <v>2</v>
      </c>
      <c r="E7" s="9" t="s">
        <v>43</v>
      </c>
      <c r="F7" s="9">
        <v>2</v>
      </c>
      <c r="G7" t="s">
        <v>32</v>
      </c>
      <c r="H7" t="s">
        <v>32</v>
      </c>
    </row>
    <row r="8" spans="1:31" ht="12" customHeight="1" x14ac:dyDescent="0.2">
      <c r="A8" s="24" t="s">
        <v>32</v>
      </c>
      <c r="B8" s="1" t="s">
        <v>11</v>
      </c>
      <c r="C8" s="9">
        <v>12</v>
      </c>
      <c r="D8" s="9">
        <v>7</v>
      </c>
      <c r="E8" s="9" t="s">
        <v>43</v>
      </c>
      <c r="F8" s="9">
        <v>5</v>
      </c>
      <c r="G8" t="s">
        <v>32</v>
      </c>
      <c r="H8" t="s">
        <v>32</v>
      </c>
    </row>
    <row r="9" spans="1:31" ht="12" customHeight="1" x14ac:dyDescent="0.2">
      <c r="A9" s="24" t="s">
        <v>32</v>
      </c>
      <c r="B9" s="1" t="s">
        <v>12</v>
      </c>
      <c r="C9" s="9">
        <v>18</v>
      </c>
      <c r="D9" s="9">
        <v>3</v>
      </c>
      <c r="E9" s="9" t="s">
        <v>43</v>
      </c>
      <c r="F9" s="9">
        <v>15</v>
      </c>
      <c r="G9" t="s">
        <v>32</v>
      </c>
      <c r="H9" t="s">
        <v>32</v>
      </c>
    </row>
    <row r="10" spans="1:31" ht="12" customHeight="1" x14ac:dyDescent="0.2">
      <c r="A10" s="24" t="s">
        <v>32</v>
      </c>
      <c r="B10" s="1" t="s">
        <v>13</v>
      </c>
      <c r="C10" s="9">
        <v>28</v>
      </c>
      <c r="D10" s="9">
        <v>10</v>
      </c>
      <c r="E10" s="9">
        <v>2</v>
      </c>
      <c r="F10" s="9">
        <v>16</v>
      </c>
      <c r="G10" t="s">
        <v>32</v>
      </c>
      <c r="H10" t="s">
        <v>32</v>
      </c>
    </row>
    <row r="11" spans="1:31" ht="12" customHeight="1" x14ac:dyDescent="0.2">
      <c r="A11" s="24" t="s">
        <v>32</v>
      </c>
      <c r="B11" s="1" t="s">
        <v>14</v>
      </c>
      <c r="C11" s="9">
        <v>25</v>
      </c>
      <c r="D11" s="9">
        <v>11</v>
      </c>
      <c r="E11" s="9">
        <v>1</v>
      </c>
      <c r="F11" s="9">
        <v>13</v>
      </c>
      <c r="G11" t="s">
        <v>32</v>
      </c>
      <c r="H11" t="s">
        <v>32</v>
      </c>
    </row>
    <row r="12" spans="1:31" ht="12" customHeight="1" x14ac:dyDescent="0.2">
      <c r="A12" s="24" t="s">
        <v>32</v>
      </c>
      <c r="B12" s="1" t="s">
        <v>15</v>
      </c>
      <c r="C12" s="9">
        <v>30</v>
      </c>
      <c r="D12" s="9">
        <v>11</v>
      </c>
      <c r="E12" s="9" t="s">
        <v>43</v>
      </c>
      <c r="F12" s="9">
        <v>19</v>
      </c>
      <c r="G12" t="s">
        <v>32</v>
      </c>
      <c r="H12" t="s">
        <v>32</v>
      </c>
    </row>
    <row r="13" spans="1:31" ht="12" customHeight="1" x14ac:dyDescent="0.2">
      <c r="A13" s="24" t="s">
        <v>32</v>
      </c>
      <c r="B13" s="1" t="s">
        <v>16</v>
      </c>
      <c r="C13" s="9">
        <v>26</v>
      </c>
      <c r="D13" s="9">
        <v>14</v>
      </c>
      <c r="E13" s="9" t="s">
        <v>43</v>
      </c>
      <c r="F13" s="9">
        <v>12</v>
      </c>
      <c r="G13" t="s">
        <v>32</v>
      </c>
      <c r="H13" t="s">
        <v>32</v>
      </c>
    </row>
    <row r="14" spans="1:31" ht="12" customHeight="1" x14ac:dyDescent="0.2">
      <c r="A14" s="24" t="s">
        <v>32</v>
      </c>
      <c r="B14" s="1" t="s">
        <v>17</v>
      </c>
      <c r="C14" s="9">
        <v>29</v>
      </c>
      <c r="D14" s="9">
        <v>15</v>
      </c>
      <c r="E14" s="9" t="s">
        <v>43</v>
      </c>
      <c r="F14" s="9">
        <v>14</v>
      </c>
      <c r="G14" t="s">
        <v>32</v>
      </c>
      <c r="H14" t="s">
        <v>32</v>
      </c>
    </row>
    <row r="15" spans="1:31" ht="12" customHeight="1" x14ac:dyDescent="0.2">
      <c r="A15" s="24" t="s">
        <v>32</v>
      </c>
      <c r="B15" s="1" t="s">
        <v>18</v>
      </c>
      <c r="C15" s="9">
        <v>33</v>
      </c>
      <c r="D15" s="9">
        <v>19</v>
      </c>
      <c r="E15" s="9" t="s">
        <v>43</v>
      </c>
      <c r="F15" s="9">
        <v>14</v>
      </c>
      <c r="G15" t="s">
        <v>32</v>
      </c>
      <c r="H15" t="s">
        <v>32</v>
      </c>
    </row>
    <row r="16" spans="1:31" ht="12" customHeight="1" x14ac:dyDescent="0.2">
      <c r="A16" s="24" t="s">
        <v>32</v>
      </c>
      <c r="B16" s="1" t="s">
        <v>19</v>
      </c>
      <c r="C16" s="9">
        <v>23</v>
      </c>
      <c r="D16" s="9">
        <v>15</v>
      </c>
      <c r="E16" s="9">
        <v>1</v>
      </c>
      <c r="F16" s="9">
        <v>7</v>
      </c>
      <c r="G16" t="s">
        <v>32</v>
      </c>
      <c r="H16" t="s">
        <v>32</v>
      </c>
    </row>
    <row r="17" spans="1:9" ht="12" customHeight="1" x14ac:dyDescent="0.2">
      <c r="A17" s="24" t="s">
        <v>32</v>
      </c>
      <c r="B17" s="1" t="s">
        <v>20</v>
      </c>
      <c r="C17" s="9">
        <v>23</v>
      </c>
      <c r="D17" s="9">
        <v>13</v>
      </c>
      <c r="E17" s="9" t="s">
        <v>43</v>
      </c>
      <c r="F17" s="9">
        <v>10</v>
      </c>
      <c r="G17" t="s">
        <v>32</v>
      </c>
      <c r="H17" t="s">
        <v>32</v>
      </c>
    </row>
    <row r="18" spans="1:9" ht="12" customHeight="1" x14ac:dyDescent="0.2">
      <c r="A18" s="24" t="s">
        <v>32</v>
      </c>
      <c r="B18" s="1" t="s">
        <v>21</v>
      </c>
      <c r="C18" s="9">
        <v>27</v>
      </c>
      <c r="D18" s="9">
        <v>14</v>
      </c>
      <c r="E18" s="9">
        <v>1</v>
      </c>
      <c r="F18" s="9">
        <v>12</v>
      </c>
      <c r="G18" t="s">
        <v>32</v>
      </c>
      <c r="H18" t="s">
        <v>32</v>
      </c>
    </row>
    <row r="19" spans="1:9" ht="12" customHeight="1" x14ac:dyDescent="0.2">
      <c r="A19" s="24" t="s">
        <v>32</v>
      </c>
      <c r="B19" s="1" t="s">
        <v>22</v>
      </c>
      <c r="C19" s="9">
        <v>21</v>
      </c>
      <c r="D19" s="9">
        <v>19</v>
      </c>
      <c r="E19" s="9" t="s">
        <v>43</v>
      </c>
      <c r="F19" s="9">
        <v>2</v>
      </c>
      <c r="G19" t="s">
        <v>32</v>
      </c>
      <c r="H19" t="s">
        <v>32</v>
      </c>
    </row>
    <row r="20" spans="1:9" ht="12" customHeight="1" x14ac:dyDescent="0.2">
      <c r="A20" s="24" t="s">
        <v>32</v>
      </c>
      <c r="B20" s="1" t="s">
        <v>23</v>
      </c>
      <c r="C20" s="9">
        <v>18</v>
      </c>
      <c r="D20" s="9">
        <v>16</v>
      </c>
      <c r="E20" s="9" t="s">
        <v>43</v>
      </c>
      <c r="F20" s="9">
        <v>2</v>
      </c>
      <c r="G20" t="s">
        <v>32</v>
      </c>
      <c r="H20" t="s">
        <v>32</v>
      </c>
    </row>
    <row r="21" spans="1:9" ht="12" customHeight="1" x14ac:dyDescent="0.2">
      <c r="A21" s="24" t="s">
        <v>32</v>
      </c>
      <c r="B21" s="1" t="s">
        <v>24</v>
      </c>
      <c r="C21" s="9">
        <v>17</v>
      </c>
      <c r="D21" s="9">
        <v>15</v>
      </c>
      <c r="E21" s="9" t="s">
        <v>43</v>
      </c>
      <c r="F21" s="9">
        <v>2</v>
      </c>
      <c r="G21" t="s">
        <v>32</v>
      </c>
      <c r="H21" t="s">
        <v>32</v>
      </c>
    </row>
    <row r="22" spans="1:9" ht="12" customHeight="1" x14ac:dyDescent="0.2">
      <c r="A22" s="24" t="s">
        <v>32</v>
      </c>
      <c r="B22" s="1" t="s">
        <v>25</v>
      </c>
      <c r="C22" s="9">
        <v>6</v>
      </c>
      <c r="D22" s="9">
        <v>6</v>
      </c>
      <c r="E22" s="9" t="s">
        <v>43</v>
      </c>
      <c r="F22" s="9" t="s">
        <v>43</v>
      </c>
      <c r="G22" t="s">
        <v>32</v>
      </c>
      <c r="H22" t="s">
        <v>32</v>
      </c>
    </row>
    <row r="23" spans="1:9" ht="12" customHeight="1" x14ac:dyDescent="0.2">
      <c r="A23" s="24" t="s">
        <v>32</v>
      </c>
      <c r="B23" s="1" t="s">
        <v>26</v>
      </c>
      <c r="C23" s="9">
        <v>6</v>
      </c>
      <c r="D23" s="9">
        <v>5</v>
      </c>
      <c r="E23" s="9" t="s">
        <v>43</v>
      </c>
      <c r="F23" s="9">
        <v>1</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201</v>
      </c>
      <c r="D26" s="3">
        <v>120</v>
      </c>
      <c r="E26" s="3">
        <v>2</v>
      </c>
      <c r="F26" s="3">
        <v>79</v>
      </c>
    </row>
    <row r="27" spans="1:9" ht="12" customHeight="1" x14ac:dyDescent="0.2">
      <c r="A27" s="24" t="s">
        <v>32</v>
      </c>
      <c r="B27" s="1" t="s">
        <v>9</v>
      </c>
      <c r="C27" s="9">
        <v>2</v>
      </c>
      <c r="D27" s="9" t="s">
        <v>43</v>
      </c>
      <c r="E27" s="9" t="s">
        <v>43</v>
      </c>
      <c r="F27" s="9">
        <v>2</v>
      </c>
      <c r="G27" t="s">
        <v>32</v>
      </c>
      <c r="H27" t="s">
        <v>32</v>
      </c>
    </row>
    <row r="28" spans="1:9" ht="12" customHeight="1" x14ac:dyDescent="0.2">
      <c r="A28" s="24" t="s">
        <v>32</v>
      </c>
      <c r="B28" s="1" t="s">
        <v>10</v>
      </c>
      <c r="C28" s="9">
        <v>3</v>
      </c>
      <c r="D28" s="9">
        <v>2</v>
      </c>
      <c r="E28" s="9" t="s">
        <v>43</v>
      </c>
      <c r="F28" s="9">
        <v>1</v>
      </c>
      <c r="G28" t="s">
        <v>32</v>
      </c>
      <c r="H28" t="s">
        <v>32</v>
      </c>
    </row>
    <row r="29" spans="1:9" ht="12" customHeight="1" x14ac:dyDescent="0.2">
      <c r="A29" s="24" t="s">
        <v>32</v>
      </c>
      <c r="B29" s="1" t="s">
        <v>11</v>
      </c>
      <c r="C29" s="9">
        <v>7</v>
      </c>
      <c r="D29" s="9">
        <v>5</v>
      </c>
      <c r="E29" s="9" t="s">
        <v>43</v>
      </c>
      <c r="F29" s="9">
        <v>2</v>
      </c>
      <c r="G29" t="s">
        <v>32</v>
      </c>
      <c r="H29" t="s">
        <v>32</v>
      </c>
    </row>
    <row r="30" spans="1:9" ht="12" customHeight="1" x14ac:dyDescent="0.2">
      <c r="A30" s="24" t="s">
        <v>32</v>
      </c>
      <c r="B30" s="1" t="s">
        <v>12</v>
      </c>
      <c r="C30" s="9">
        <v>9</v>
      </c>
      <c r="D30" s="9">
        <v>1</v>
      </c>
      <c r="E30" s="9" t="s">
        <v>43</v>
      </c>
      <c r="F30" s="9">
        <v>8</v>
      </c>
      <c r="G30" t="s">
        <v>32</v>
      </c>
      <c r="H30" t="s">
        <v>32</v>
      </c>
    </row>
    <row r="31" spans="1:9" ht="12" customHeight="1" x14ac:dyDescent="0.2">
      <c r="A31" s="24" t="s">
        <v>32</v>
      </c>
      <c r="B31" s="1" t="s">
        <v>13</v>
      </c>
      <c r="C31" s="9">
        <v>10</v>
      </c>
      <c r="D31" s="9">
        <v>5</v>
      </c>
      <c r="E31" s="9" t="s">
        <v>43</v>
      </c>
      <c r="F31" s="9">
        <v>5</v>
      </c>
      <c r="G31" t="s">
        <v>32</v>
      </c>
      <c r="H31" t="s">
        <v>32</v>
      </c>
    </row>
    <row r="32" spans="1:9" ht="12" customHeight="1" x14ac:dyDescent="0.2">
      <c r="A32" s="24" t="s">
        <v>32</v>
      </c>
      <c r="B32" s="1" t="s">
        <v>14</v>
      </c>
      <c r="C32" s="9">
        <v>15</v>
      </c>
      <c r="D32" s="9">
        <v>6</v>
      </c>
      <c r="E32" s="9" t="s">
        <v>43</v>
      </c>
      <c r="F32" s="9">
        <v>9</v>
      </c>
      <c r="G32" t="s">
        <v>32</v>
      </c>
      <c r="H32" t="s">
        <v>32</v>
      </c>
    </row>
    <row r="33" spans="1:9" ht="12" customHeight="1" x14ac:dyDescent="0.2">
      <c r="A33" s="24" t="s">
        <v>32</v>
      </c>
      <c r="B33" s="1" t="s">
        <v>15</v>
      </c>
      <c r="C33" s="9">
        <v>20</v>
      </c>
      <c r="D33" s="9">
        <v>8</v>
      </c>
      <c r="E33" s="9" t="s">
        <v>43</v>
      </c>
      <c r="F33" s="9">
        <v>12</v>
      </c>
      <c r="G33" t="s">
        <v>32</v>
      </c>
      <c r="H33" t="s">
        <v>32</v>
      </c>
    </row>
    <row r="34" spans="1:9" ht="12" customHeight="1" x14ac:dyDescent="0.2">
      <c r="A34" s="24" t="s">
        <v>32</v>
      </c>
      <c r="B34" s="1" t="s">
        <v>16</v>
      </c>
      <c r="C34" s="9">
        <v>15</v>
      </c>
      <c r="D34" s="9">
        <v>7</v>
      </c>
      <c r="E34" s="9" t="s">
        <v>43</v>
      </c>
      <c r="F34" s="9">
        <v>8</v>
      </c>
      <c r="G34" t="s">
        <v>32</v>
      </c>
      <c r="H34" t="s">
        <v>32</v>
      </c>
    </row>
    <row r="35" spans="1:9" ht="12" customHeight="1" x14ac:dyDescent="0.2">
      <c r="A35" s="24" t="s">
        <v>32</v>
      </c>
      <c r="B35" s="1" t="s">
        <v>17</v>
      </c>
      <c r="C35" s="9">
        <v>15</v>
      </c>
      <c r="D35" s="9">
        <v>10</v>
      </c>
      <c r="E35" s="9" t="s">
        <v>43</v>
      </c>
      <c r="F35" s="9">
        <v>5</v>
      </c>
      <c r="G35" t="s">
        <v>32</v>
      </c>
      <c r="H35" t="s">
        <v>32</v>
      </c>
    </row>
    <row r="36" spans="1:9" ht="12" customHeight="1" x14ac:dyDescent="0.2">
      <c r="A36" s="24" t="s">
        <v>32</v>
      </c>
      <c r="B36" s="1" t="s">
        <v>18</v>
      </c>
      <c r="C36" s="9">
        <v>18</v>
      </c>
      <c r="D36" s="9">
        <v>8</v>
      </c>
      <c r="E36" s="9" t="s">
        <v>43</v>
      </c>
      <c r="F36" s="9">
        <v>10</v>
      </c>
      <c r="G36" t="s">
        <v>32</v>
      </c>
      <c r="H36" t="s">
        <v>32</v>
      </c>
    </row>
    <row r="37" spans="1:9" ht="12" customHeight="1" x14ac:dyDescent="0.2">
      <c r="A37" s="24" t="s">
        <v>32</v>
      </c>
      <c r="B37" s="1" t="s">
        <v>19</v>
      </c>
      <c r="C37" s="9">
        <v>9</v>
      </c>
      <c r="D37" s="9">
        <v>8</v>
      </c>
      <c r="E37" s="9">
        <v>1</v>
      </c>
      <c r="F37" s="9" t="s">
        <v>43</v>
      </c>
      <c r="G37" t="s">
        <v>32</v>
      </c>
      <c r="H37" t="s">
        <v>32</v>
      </c>
    </row>
    <row r="38" spans="1:9" ht="12" customHeight="1" x14ac:dyDescent="0.2">
      <c r="A38" s="24" t="s">
        <v>32</v>
      </c>
      <c r="B38" s="1" t="s">
        <v>20</v>
      </c>
      <c r="C38" s="9">
        <v>16</v>
      </c>
      <c r="D38" s="9">
        <v>9</v>
      </c>
      <c r="E38" s="9" t="s">
        <v>43</v>
      </c>
      <c r="F38" s="9">
        <v>7</v>
      </c>
      <c r="G38" t="s">
        <v>32</v>
      </c>
      <c r="H38" t="s">
        <v>32</v>
      </c>
    </row>
    <row r="39" spans="1:9" ht="12" customHeight="1" x14ac:dyDescent="0.2">
      <c r="A39" s="24" t="s">
        <v>32</v>
      </c>
      <c r="B39" s="1" t="s">
        <v>21</v>
      </c>
      <c r="C39" s="9">
        <v>16</v>
      </c>
      <c r="D39" s="9">
        <v>8</v>
      </c>
      <c r="E39" s="9">
        <v>1</v>
      </c>
      <c r="F39" s="9">
        <v>7</v>
      </c>
      <c r="G39" t="s">
        <v>32</v>
      </c>
      <c r="H39" t="s">
        <v>32</v>
      </c>
    </row>
    <row r="40" spans="1:9" ht="12" customHeight="1" x14ac:dyDescent="0.2">
      <c r="A40" s="24" t="s">
        <v>32</v>
      </c>
      <c r="B40" s="1" t="s">
        <v>22</v>
      </c>
      <c r="C40" s="9">
        <v>13</v>
      </c>
      <c r="D40" s="9">
        <v>13</v>
      </c>
      <c r="E40" s="9" t="s">
        <v>43</v>
      </c>
      <c r="F40" s="9" t="s">
        <v>43</v>
      </c>
      <c r="G40" t="s">
        <v>32</v>
      </c>
      <c r="H40" t="s">
        <v>32</v>
      </c>
    </row>
    <row r="41" spans="1:9" ht="12" customHeight="1" x14ac:dyDescent="0.2">
      <c r="A41" s="24" t="s">
        <v>32</v>
      </c>
      <c r="B41" s="1" t="s">
        <v>23</v>
      </c>
      <c r="C41" s="9">
        <v>12</v>
      </c>
      <c r="D41" s="9">
        <v>11</v>
      </c>
      <c r="E41" s="9" t="s">
        <v>43</v>
      </c>
      <c r="F41" s="9">
        <v>1</v>
      </c>
      <c r="G41" t="s">
        <v>32</v>
      </c>
      <c r="H41" t="s">
        <v>32</v>
      </c>
    </row>
    <row r="42" spans="1:9" ht="12" customHeight="1" x14ac:dyDescent="0.2">
      <c r="A42" s="24" t="s">
        <v>32</v>
      </c>
      <c r="B42" s="1" t="s">
        <v>24</v>
      </c>
      <c r="C42" s="9">
        <v>10</v>
      </c>
      <c r="D42" s="9">
        <v>9</v>
      </c>
      <c r="E42" s="9" t="s">
        <v>43</v>
      </c>
      <c r="F42" s="9">
        <v>1</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v>5</v>
      </c>
      <c r="D44" s="9">
        <v>4</v>
      </c>
      <c r="E44" s="9" t="s">
        <v>43</v>
      </c>
      <c r="F44" s="9">
        <v>1</v>
      </c>
      <c r="G44" t="s">
        <v>32</v>
      </c>
      <c r="H44" t="s">
        <v>32</v>
      </c>
    </row>
    <row r="45" spans="1:9" ht="12" customHeight="1" x14ac:dyDescent="0.2">
      <c r="A45" s="24" t="s">
        <v>32</v>
      </c>
      <c r="B45" s="1" t="s">
        <v>27</v>
      </c>
      <c r="C45" s="9">
        <v>4</v>
      </c>
      <c r="D45" s="9">
        <v>4</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155</v>
      </c>
      <c r="D47" s="3">
        <v>82</v>
      </c>
      <c r="E47" s="3">
        <v>3</v>
      </c>
      <c r="F47" s="3">
        <v>70</v>
      </c>
    </row>
    <row r="48" spans="1:9" ht="12" customHeight="1" x14ac:dyDescent="0.2">
      <c r="A48" s="24" t="s">
        <v>32</v>
      </c>
      <c r="B48" s="1" t="s">
        <v>9</v>
      </c>
      <c r="C48" s="9">
        <v>3</v>
      </c>
      <c r="D48" s="9">
        <v>2</v>
      </c>
      <c r="E48" s="9" t="s">
        <v>43</v>
      </c>
      <c r="F48" s="9">
        <v>1</v>
      </c>
      <c r="G48" t="s">
        <v>32</v>
      </c>
      <c r="H48" t="s">
        <v>32</v>
      </c>
    </row>
    <row r="49" spans="1:8" ht="12" customHeight="1" x14ac:dyDescent="0.2">
      <c r="A49" s="24" t="s">
        <v>32</v>
      </c>
      <c r="B49" s="1" t="s">
        <v>10</v>
      </c>
      <c r="C49" s="9">
        <v>1</v>
      </c>
      <c r="D49" s="9" t="s">
        <v>43</v>
      </c>
      <c r="E49" s="9" t="s">
        <v>43</v>
      </c>
      <c r="F49" s="9">
        <v>1</v>
      </c>
      <c r="G49" t="s">
        <v>32</v>
      </c>
      <c r="H49" t="s">
        <v>32</v>
      </c>
    </row>
    <row r="50" spans="1:8" ht="12" customHeight="1" x14ac:dyDescent="0.2">
      <c r="A50" s="24" t="s">
        <v>32</v>
      </c>
      <c r="B50" s="1" t="s">
        <v>11</v>
      </c>
      <c r="C50" s="9">
        <v>5</v>
      </c>
      <c r="D50" s="9">
        <v>2</v>
      </c>
      <c r="E50" s="9" t="s">
        <v>43</v>
      </c>
      <c r="F50" s="9">
        <v>3</v>
      </c>
      <c r="G50" t="s">
        <v>32</v>
      </c>
      <c r="H50" t="s">
        <v>32</v>
      </c>
    </row>
    <row r="51" spans="1:8" ht="12" customHeight="1" x14ac:dyDescent="0.2">
      <c r="A51" s="24" t="s">
        <v>32</v>
      </c>
      <c r="B51" s="1" t="s">
        <v>12</v>
      </c>
      <c r="C51" s="9">
        <v>9</v>
      </c>
      <c r="D51" s="9">
        <v>2</v>
      </c>
      <c r="E51" s="9" t="s">
        <v>43</v>
      </c>
      <c r="F51" s="9">
        <v>7</v>
      </c>
      <c r="G51" t="s">
        <v>32</v>
      </c>
      <c r="H51" t="s">
        <v>32</v>
      </c>
    </row>
    <row r="52" spans="1:8" ht="12" customHeight="1" x14ac:dyDescent="0.2">
      <c r="A52" s="24" t="s">
        <v>32</v>
      </c>
      <c r="B52" s="1" t="s">
        <v>13</v>
      </c>
      <c r="C52" s="9">
        <v>18</v>
      </c>
      <c r="D52" s="9">
        <v>5</v>
      </c>
      <c r="E52" s="9">
        <v>2</v>
      </c>
      <c r="F52" s="9">
        <v>11</v>
      </c>
      <c r="G52" t="s">
        <v>32</v>
      </c>
      <c r="H52" t="s">
        <v>32</v>
      </c>
    </row>
    <row r="53" spans="1:8" ht="12" customHeight="1" x14ac:dyDescent="0.2">
      <c r="A53" s="24" t="s">
        <v>32</v>
      </c>
      <c r="B53" s="1" t="s">
        <v>14</v>
      </c>
      <c r="C53" s="9">
        <v>10</v>
      </c>
      <c r="D53" s="9">
        <v>5</v>
      </c>
      <c r="E53" s="9">
        <v>1</v>
      </c>
      <c r="F53" s="9">
        <v>4</v>
      </c>
      <c r="G53" t="s">
        <v>32</v>
      </c>
      <c r="H53" t="s">
        <v>32</v>
      </c>
    </row>
    <row r="54" spans="1:8" ht="12" customHeight="1" x14ac:dyDescent="0.2">
      <c r="A54" s="24" t="s">
        <v>32</v>
      </c>
      <c r="B54" s="1" t="s">
        <v>15</v>
      </c>
      <c r="C54" s="9">
        <v>10</v>
      </c>
      <c r="D54" s="9">
        <v>3</v>
      </c>
      <c r="E54" s="9" t="s">
        <v>43</v>
      </c>
      <c r="F54" s="9">
        <v>7</v>
      </c>
      <c r="G54" t="s">
        <v>32</v>
      </c>
      <c r="H54" t="s">
        <v>32</v>
      </c>
    </row>
    <row r="55" spans="1:8" ht="12" customHeight="1" x14ac:dyDescent="0.2">
      <c r="A55" s="24" t="s">
        <v>32</v>
      </c>
      <c r="B55" s="1" t="s">
        <v>16</v>
      </c>
      <c r="C55" s="9">
        <v>11</v>
      </c>
      <c r="D55" s="9">
        <v>7</v>
      </c>
      <c r="E55" s="9" t="s">
        <v>43</v>
      </c>
      <c r="F55" s="9">
        <v>4</v>
      </c>
      <c r="G55" t="s">
        <v>32</v>
      </c>
      <c r="H55" t="s">
        <v>32</v>
      </c>
    </row>
    <row r="56" spans="1:8" ht="12" customHeight="1" x14ac:dyDescent="0.2">
      <c r="A56" s="24" t="s">
        <v>32</v>
      </c>
      <c r="B56" s="1" t="s">
        <v>17</v>
      </c>
      <c r="C56" s="9">
        <v>14</v>
      </c>
      <c r="D56" s="9">
        <v>5</v>
      </c>
      <c r="E56" s="9" t="s">
        <v>43</v>
      </c>
      <c r="F56" s="9">
        <v>9</v>
      </c>
      <c r="G56" t="s">
        <v>32</v>
      </c>
      <c r="H56" t="s">
        <v>32</v>
      </c>
    </row>
    <row r="57" spans="1:8" ht="12" customHeight="1" x14ac:dyDescent="0.2">
      <c r="A57" s="24" t="s">
        <v>32</v>
      </c>
      <c r="B57" s="1" t="s">
        <v>18</v>
      </c>
      <c r="C57" s="9">
        <v>15</v>
      </c>
      <c r="D57" s="9">
        <v>11</v>
      </c>
      <c r="E57" s="9" t="s">
        <v>43</v>
      </c>
      <c r="F57" s="9">
        <v>4</v>
      </c>
      <c r="G57" t="s">
        <v>32</v>
      </c>
      <c r="H57" t="s">
        <v>32</v>
      </c>
    </row>
    <row r="58" spans="1:8" ht="12" customHeight="1" x14ac:dyDescent="0.2">
      <c r="A58" s="24" t="s">
        <v>32</v>
      </c>
      <c r="B58" s="1" t="s">
        <v>19</v>
      </c>
      <c r="C58" s="9">
        <v>14</v>
      </c>
      <c r="D58" s="9">
        <v>7</v>
      </c>
      <c r="E58" s="9" t="s">
        <v>43</v>
      </c>
      <c r="F58" s="9">
        <v>7</v>
      </c>
      <c r="G58" t="s">
        <v>32</v>
      </c>
      <c r="H58" t="s">
        <v>32</v>
      </c>
    </row>
    <row r="59" spans="1:8" ht="12" customHeight="1" x14ac:dyDescent="0.2">
      <c r="A59" s="24" t="s">
        <v>32</v>
      </c>
      <c r="B59" s="1" t="s">
        <v>20</v>
      </c>
      <c r="C59" s="9">
        <v>7</v>
      </c>
      <c r="D59" s="9">
        <v>4</v>
      </c>
      <c r="E59" s="9" t="s">
        <v>43</v>
      </c>
      <c r="F59" s="9">
        <v>3</v>
      </c>
      <c r="G59" t="s">
        <v>32</v>
      </c>
      <c r="H59" t="s">
        <v>32</v>
      </c>
    </row>
    <row r="60" spans="1:8" ht="12" customHeight="1" x14ac:dyDescent="0.2">
      <c r="A60" s="24" t="s">
        <v>32</v>
      </c>
      <c r="B60" s="1" t="s">
        <v>21</v>
      </c>
      <c r="C60" s="9">
        <v>11</v>
      </c>
      <c r="D60" s="9">
        <v>6</v>
      </c>
      <c r="E60" s="9" t="s">
        <v>43</v>
      </c>
      <c r="F60" s="9">
        <v>5</v>
      </c>
      <c r="G60" t="s">
        <v>32</v>
      </c>
      <c r="H60" t="s">
        <v>32</v>
      </c>
    </row>
    <row r="61" spans="1:8" ht="12" customHeight="1" x14ac:dyDescent="0.2">
      <c r="A61" s="24" t="s">
        <v>32</v>
      </c>
      <c r="B61" s="1" t="s">
        <v>22</v>
      </c>
      <c r="C61" s="9">
        <v>8</v>
      </c>
      <c r="D61" s="9">
        <v>6</v>
      </c>
      <c r="E61" s="9" t="s">
        <v>43</v>
      </c>
      <c r="F61" s="9">
        <v>2</v>
      </c>
      <c r="G61" t="s">
        <v>32</v>
      </c>
      <c r="H61" t="s">
        <v>32</v>
      </c>
    </row>
    <row r="62" spans="1:8" ht="12" customHeight="1" x14ac:dyDescent="0.2">
      <c r="A62" s="24" t="s">
        <v>32</v>
      </c>
      <c r="B62" s="1" t="s">
        <v>23</v>
      </c>
      <c r="C62" s="9">
        <v>6</v>
      </c>
      <c r="D62" s="9">
        <v>5</v>
      </c>
      <c r="E62" s="9" t="s">
        <v>43</v>
      </c>
      <c r="F62" s="9">
        <v>1</v>
      </c>
      <c r="G62" t="s">
        <v>32</v>
      </c>
      <c r="H62" t="s">
        <v>32</v>
      </c>
    </row>
    <row r="63" spans="1:8" ht="12" customHeight="1" x14ac:dyDescent="0.2">
      <c r="A63" s="24" t="s">
        <v>32</v>
      </c>
      <c r="B63" s="1" t="s">
        <v>24</v>
      </c>
      <c r="C63" s="9">
        <v>7</v>
      </c>
      <c r="D63" s="9">
        <v>6</v>
      </c>
      <c r="E63" s="9" t="s">
        <v>43</v>
      </c>
      <c r="F63" s="9">
        <v>1</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685</v>
      </c>
      <c r="D5" s="17">
        <v>250</v>
      </c>
      <c r="E5" s="17">
        <v>3</v>
      </c>
      <c r="F5" s="17">
        <v>432</v>
      </c>
    </row>
    <row r="6" spans="1:31" ht="12" customHeight="1" x14ac:dyDescent="0.2">
      <c r="A6" s="24" t="s">
        <v>32</v>
      </c>
      <c r="B6" s="1" t="s">
        <v>9</v>
      </c>
      <c r="C6" s="9">
        <v>9</v>
      </c>
      <c r="D6" s="9">
        <v>4</v>
      </c>
      <c r="E6" s="9" t="s">
        <v>43</v>
      </c>
      <c r="F6" s="9">
        <v>5</v>
      </c>
      <c r="G6" t="s">
        <v>32</v>
      </c>
      <c r="H6" t="s">
        <v>32</v>
      </c>
    </row>
    <row r="7" spans="1:31" ht="12" customHeight="1" x14ac:dyDescent="0.2">
      <c r="A7" s="24" t="s">
        <v>32</v>
      </c>
      <c r="B7" s="1" t="s">
        <v>10</v>
      </c>
      <c r="C7" s="9">
        <v>20</v>
      </c>
      <c r="D7" s="9">
        <v>6</v>
      </c>
      <c r="E7" s="9" t="s">
        <v>43</v>
      </c>
      <c r="F7" s="9">
        <v>14</v>
      </c>
      <c r="G7" t="s">
        <v>32</v>
      </c>
      <c r="H7" t="s">
        <v>32</v>
      </c>
    </row>
    <row r="8" spans="1:31" ht="12" customHeight="1" x14ac:dyDescent="0.2">
      <c r="A8" s="24" t="s">
        <v>32</v>
      </c>
      <c r="B8" s="1" t="s">
        <v>11</v>
      </c>
      <c r="C8" s="9">
        <v>28</v>
      </c>
      <c r="D8" s="9">
        <v>10</v>
      </c>
      <c r="E8" s="9" t="s">
        <v>43</v>
      </c>
      <c r="F8" s="9">
        <v>18</v>
      </c>
      <c r="G8" t="s">
        <v>32</v>
      </c>
      <c r="H8" t="s">
        <v>32</v>
      </c>
    </row>
    <row r="9" spans="1:31" ht="12" customHeight="1" x14ac:dyDescent="0.2">
      <c r="A9" s="24" t="s">
        <v>32</v>
      </c>
      <c r="B9" s="1" t="s">
        <v>12</v>
      </c>
      <c r="C9" s="9">
        <v>59</v>
      </c>
      <c r="D9" s="9">
        <v>12</v>
      </c>
      <c r="E9" s="9" t="s">
        <v>43</v>
      </c>
      <c r="F9" s="9">
        <v>47</v>
      </c>
      <c r="G9" t="s">
        <v>32</v>
      </c>
      <c r="H9" t="s">
        <v>32</v>
      </c>
    </row>
    <row r="10" spans="1:31" ht="12" customHeight="1" x14ac:dyDescent="0.2">
      <c r="A10" s="24" t="s">
        <v>32</v>
      </c>
      <c r="B10" s="1" t="s">
        <v>13</v>
      </c>
      <c r="C10" s="9">
        <v>59</v>
      </c>
      <c r="D10" s="9">
        <v>8</v>
      </c>
      <c r="E10" s="9">
        <v>1</v>
      </c>
      <c r="F10" s="9">
        <v>50</v>
      </c>
      <c r="G10" t="s">
        <v>32</v>
      </c>
      <c r="H10" t="s">
        <v>32</v>
      </c>
    </row>
    <row r="11" spans="1:31" ht="12" customHeight="1" x14ac:dyDescent="0.2">
      <c r="A11" s="24" t="s">
        <v>32</v>
      </c>
      <c r="B11" s="1" t="s">
        <v>14</v>
      </c>
      <c r="C11" s="9">
        <v>62</v>
      </c>
      <c r="D11" s="9">
        <v>15</v>
      </c>
      <c r="E11" s="9">
        <v>1</v>
      </c>
      <c r="F11" s="9">
        <v>46</v>
      </c>
      <c r="G11" t="s">
        <v>32</v>
      </c>
      <c r="H11" t="s">
        <v>32</v>
      </c>
    </row>
    <row r="12" spans="1:31" ht="12" customHeight="1" x14ac:dyDescent="0.2">
      <c r="A12" s="24" t="s">
        <v>32</v>
      </c>
      <c r="B12" s="1" t="s">
        <v>15</v>
      </c>
      <c r="C12" s="9">
        <v>91</v>
      </c>
      <c r="D12" s="9">
        <v>22</v>
      </c>
      <c r="E12" s="9" t="s">
        <v>43</v>
      </c>
      <c r="F12" s="9">
        <v>69</v>
      </c>
      <c r="G12" t="s">
        <v>32</v>
      </c>
      <c r="H12" t="s">
        <v>32</v>
      </c>
    </row>
    <row r="13" spans="1:31" ht="12" customHeight="1" x14ac:dyDescent="0.2">
      <c r="A13" s="24" t="s">
        <v>32</v>
      </c>
      <c r="B13" s="1" t="s">
        <v>16</v>
      </c>
      <c r="C13" s="9">
        <v>76</v>
      </c>
      <c r="D13" s="9">
        <v>32</v>
      </c>
      <c r="E13" s="9" t="s">
        <v>43</v>
      </c>
      <c r="F13" s="9">
        <v>44</v>
      </c>
      <c r="G13" t="s">
        <v>32</v>
      </c>
      <c r="H13" t="s">
        <v>32</v>
      </c>
    </row>
    <row r="14" spans="1:31" ht="12" customHeight="1" x14ac:dyDescent="0.2">
      <c r="A14" s="24" t="s">
        <v>32</v>
      </c>
      <c r="B14" s="1" t="s">
        <v>17</v>
      </c>
      <c r="C14" s="9">
        <v>76</v>
      </c>
      <c r="D14" s="9">
        <v>25</v>
      </c>
      <c r="E14" s="9" t="s">
        <v>43</v>
      </c>
      <c r="F14" s="9">
        <v>51</v>
      </c>
      <c r="G14" t="s">
        <v>32</v>
      </c>
      <c r="H14" t="s">
        <v>32</v>
      </c>
    </row>
    <row r="15" spans="1:31" ht="12" customHeight="1" x14ac:dyDescent="0.2">
      <c r="A15" s="24" t="s">
        <v>32</v>
      </c>
      <c r="B15" s="1" t="s">
        <v>18</v>
      </c>
      <c r="C15" s="9">
        <v>42</v>
      </c>
      <c r="D15" s="9">
        <v>15</v>
      </c>
      <c r="E15" s="9" t="s">
        <v>43</v>
      </c>
      <c r="F15" s="9">
        <v>27</v>
      </c>
      <c r="G15" t="s">
        <v>32</v>
      </c>
      <c r="H15" t="s">
        <v>32</v>
      </c>
    </row>
    <row r="16" spans="1:31" ht="12" customHeight="1" x14ac:dyDescent="0.2">
      <c r="A16" s="24" t="s">
        <v>32</v>
      </c>
      <c r="B16" s="1" t="s">
        <v>19</v>
      </c>
      <c r="C16" s="9">
        <v>28</v>
      </c>
      <c r="D16" s="9">
        <v>10</v>
      </c>
      <c r="E16" s="9" t="s">
        <v>43</v>
      </c>
      <c r="F16" s="9">
        <v>18</v>
      </c>
      <c r="G16" t="s">
        <v>32</v>
      </c>
      <c r="H16" t="s">
        <v>32</v>
      </c>
    </row>
    <row r="17" spans="1:9" ht="12" customHeight="1" x14ac:dyDescent="0.2">
      <c r="A17" s="24" t="s">
        <v>32</v>
      </c>
      <c r="B17" s="1" t="s">
        <v>20</v>
      </c>
      <c r="C17" s="9">
        <v>28</v>
      </c>
      <c r="D17" s="9">
        <v>11</v>
      </c>
      <c r="E17" s="9" t="s">
        <v>43</v>
      </c>
      <c r="F17" s="9">
        <v>17</v>
      </c>
      <c r="G17" t="s">
        <v>32</v>
      </c>
      <c r="H17" t="s">
        <v>32</v>
      </c>
    </row>
    <row r="18" spans="1:9" ht="12" customHeight="1" x14ac:dyDescent="0.2">
      <c r="A18" s="24" t="s">
        <v>32</v>
      </c>
      <c r="B18" s="1" t="s">
        <v>21</v>
      </c>
      <c r="C18" s="9">
        <v>24</v>
      </c>
      <c r="D18" s="9">
        <v>13</v>
      </c>
      <c r="E18" s="9">
        <v>1</v>
      </c>
      <c r="F18" s="9">
        <v>10</v>
      </c>
      <c r="G18" t="s">
        <v>32</v>
      </c>
      <c r="H18" t="s">
        <v>32</v>
      </c>
    </row>
    <row r="19" spans="1:9" ht="12" customHeight="1" x14ac:dyDescent="0.2">
      <c r="A19" s="24" t="s">
        <v>32</v>
      </c>
      <c r="B19" s="1" t="s">
        <v>22</v>
      </c>
      <c r="C19" s="9">
        <v>23</v>
      </c>
      <c r="D19" s="9">
        <v>13</v>
      </c>
      <c r="E19" s="9" t="s">
        <v>43</v>
      </c>
      <c r="F19" s="9">
        <v>10</v>
      </c>
      <c r="G19" t="s">
        <v>32</v>
      </c>
      <c r="H19" t="s">
        <v>32</v>
      </c>
    </row>
    <row r="20" spans="1:9" ht="12" customHeight="1" x14ac:dyDescent="0.2">
      <c r="A20" s="24" t="s">
        <v>32</v>
      </c>
      <c r="B20" s="1" t="s">
        <v>23</v>
      </c>
      <c r="C20" s="9">
        <v>22</v>
      </c>
      <c r="D20" s="9">
        <v>18</v>
      </c>
      <c r="E20" s="9" t="s">
        <v>43</v>
      </c>
      <c r="F20" s="9">
        <v>4</v>
      </c>
      <c r="G20" t="s">
        <v>32</v>
      </c>
      <c r="H20" t="s">
        <v>32</v>
      </c>
    </row>
    <row r="21" spans="1:9" ht="12" customHeight="1" x14ac:dyDescent="0.2">
      <c r="A21" s="24" t="s">
        <v>32</v>
      </c>
      <c r="B21" s="1" t="s">
        <v>24</v>
      </c>
      <c r="C21" s="9">
        <v>17</v>
      </c>
      <c r="D21" s="9">
        <v>16</v>
      </c>
      <c r="E21" s="9" t="s">
        <v>43</v>
      </c>
      <c r="F21" s="9">
        <v>1</v>
      </c>
      <c r="G21" t="s">
        <v>32</v>
      </c>
      <c r="H21" t="s">
        <v>32</v>
      </c>
    </row>
    <row r="22" spans="1:9" ht="12" customHeight="1" x14ac:dyDescent="0.2">
      <c r="A22" s="24" t="s">
        <v>32</v>
      </c>
      <c r="B22" s="1" t="s">
        <v>25</v>
      </c>
      <c r="C22" s="9">
        <v>12</v>
      </c>
      <c r="D22" s="9">
        <v>11</v>
      </c>
      <c r="E22" s="9" t="s">
        <v>43</v>
      </c>
      <c r="F22" s="9">
        <v>1</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361</v>
      </c>
      <c r="D26" s="3">
        <v>135</v>
      </c>
      <c r="E26" s="3">
        <v>3</v>
      </c>
      <c r="F26" s="3">
        <v>223</v>
      </c>
    </row>
    <row r="27" spans="1:9" ht="12" customHeight="1" x14ac:dyDescent="0.2">
      <c r="A27" s="24" t="s">
        <v>32</v>
      </c>
      <c r="B27" s="1" t="s">
        <v>9</v>
      </c>
      <c r="C27" s="9">
        <v>3</v>
      </c>
      <c r="D27" s="9">
        <v>2</v>
      </c>
      <c r="E27" s="9" t="s">
        <v>43</v>
      </c>
      <c r="F27" s="9">
        <v>1</v>
      </c>
      <c r="G27" t="s">
        <v>32</v>
      </c>
      <c r="H27" t="s">
        <v>32</v>
      </c>
    </row>
    <row r="28" spans="1:9" ht="12" customHeight="1" x14ac:dyDescent="0.2">
      <c r="A28" s="24" t="s">
        <v>32</v>
      </c>
      <c r="B28" s="1" t="s">
        <v>10</v>
      </c>
      <c r="C28" s="9">
        <v>6</v>
      </c>
      <c r="D28" s="9">
        <v>2</v>
      </c>
      <c r="E28" s="9" t="s">
        <v>43</v>
      </c>
      <c r="F28" s="9">
        <v>4</v>
      </c>
      <c r="G28" t="s">
        <v>32</v>
      </c>
      <c r="H28" t="s">
        <v>32</v>
      </c>
    </row>
    <row r="29" spans="1:9" ht="12" customHeight="1" x14ac:dyDescent="0.2">
      <c r="A29" s="24" t="s">
        <v>32</v>
      </c>
      <c r="B29" s="1" t="s">
        <v>11</v>
      </c>
      <c r="C29" s="9">
        <v>13</v>
      </c>
      <c r="D29" s="9">
        <v>3</v>
      </c>
      <c r="E29" s="9" t="s">
        <v>43</v>
      </c>
      <c r="F29" s="9">
        <v>10</v>
      </c>
      <c r="G29" t="s">
        <v>32</v>
      </c>
      <c r="H29" t="s">
        <v>32</v>
      </c>
    </row>
    <row r="30" spans="1:9" ht="12" customHeight="1" x14ac:dyDescent="0.2">
      <c r="A30" s="24" t="s">
        <v>32</v>
      </c>
      <c r="B30" s="1" t="s">
        <v>12</v>
      </c>
      <c r="C30" s="9">
        <v>33</v>
      </c>
      <c r="D30" s="9">
        <v>8</v>
      </c>
      <c r="E30" s="9" t="s">
        <v>43</v>
      </c>
      <c r="F30" s="9">
        <v>25</v>
      </c>
      <c r="G30" t="s">
        <v>32</v>
      </c>
      <c r="H30" t="s">
        <v>32</v>
      </c>
    </row>
    <row r="31" spans="1:9" ht="12" customHeight="1" x14ac:dyDescent="0.2">
      <c r="A31" s="24" t="s">
        <v>32</v>
      </c>
      <c r="B31" s="1" t="s">
        <v>13</v>
      </c>
      <c r="C31" s="9">
        <v>30</v>
      </c>
      <c r="D31" s="9">
        <v>3</v>
      </c>
      <c r="E31" s="9">
        <v>1</v>
      </c>
      <c r="F31" s="9">
        <v>26</v>
      </c>
      <c r="G31" t="s">
        <v>32</v>
      </c>
      <c r="H31" t="s">
        <v>32</v>
      </c>
    </row>
    <row r="32" spans="1:9" ht="12" customHeight="1" x14ac:dyDescent="0.2">
      <c r="A32" s="24" t="s">
        <v>32</v>
      </c>
      <c r="B32" s="1" t="s">
        <v>14</v>
      </c>
      <c r="C32" s="9">
        <v>37</v>
      </c>
      <c r="D32" s="9">
        <v>12</v>
      </c>
      <c r="E32" s="9">
        <v>1</v>
      </c>
      <c r="F32" s="9">
        <v>24</v>
      </c>
      <c r="G32" t="s">
        <v>32</v>
      </c>
      <c r="H32" t="s">
        <v>32</v>
      </c>
    </row>
    <row r="33" spans="1:9" ht="12" customHeight="1" x14ac:dyDescent="0.2">
      <c r="A33" s="24" t="s">
        <v>32</v>
      </c>
      <c r="B33" s="1" t="s">
        <v>15</v>
      </c>
      <c r="C33" s="9">
        <v>48</v>
      </c>
      <c r="D33" s="9">
        <v>10</v>
      </c>
      <c r="E33" s="9" t="s">
        <v>43</v>
      </c>
      <c r="F33" s="9">
        <v>38</v>
      </c>
      <c r="G33" t="s">
        <v>32</v>
      </c>
      <c r="H33" t="s">
        <v>32</v>
      </c>
    </row>
    <row r="34" spans="1:9" ht="12" customHeight="1" x14ac:dyDescent="0.2">
      <c r="A34" s="24" t="s">
        <v>32</v>
      </c>
      <c r="B34" s="1" t="s">
        <v>16</v>
      </c>
      <c r="C34" s="9">
        <v>43</v>
      </c>
      <c r="D34" s="9">
        <v>21</v>
      </c>
      <c r="E34" s="9" t="s">
        <v>43</v>
      </c>
      <c r="F34" s="9">
        <v>22</v>
      </c>
      <c r="G34" t="s">
        <v>32</v>
      </c>
      <c r="H34" t="s">
        <v>32</v>
      </c>
    </row>
    <row r="35" spans="1:9" ht="12" customHeight="1" x14ac:dyDescent="0.2">
      <c r="A35" s="24" t="s">
        <v>32</v>
      </c>
      <c r="B35" s="1" t="s">
        <v>17</v>
      </c>
      <c r="C35" s="9">
        <v>43</v>
      </c>
      <c r="D35" s="9">
        <v>10</v>
      </c>
      <c r="E35" s="9" t="s">
        <v>43</v>
      </c>
      <c r="F35" s="9">
        <v>33</v>
      </c>
      <c r="G35" t="s">
        <v>32</v>
      </c>
      <c r="H35" t="s">
        <v>32</v>
      </c>
    </row>
    <row r="36" spans="1:9" ht="12" customHeight="1" x14ac:dyDescent="0.2">
      <c r="A36" s="24" t="s">
        <v>32</v>
      </c>
      <c r="B36" s="1" t="s">
        <v>18</v>
      </c>
      <c r="C36" s="9">
        <v>25</v>
      </c>
      <c r="D36" s="9">
        <v>7</v>
      </c>
      <c r="E36" s="9" t="s">
        <v>43</v>
      </c>
      <c r="F36" s="9">
        <v>18</v>
      </c>
      <c r="G36" t="s">
        <v>32</v>
      </c>
      <c r="H36" t="s">
        <v>32</v>
      </c>
    </row>
    <row r="37" spans="1:9" ht="12" customHeight="1" x14ac:dyDescent="0.2">
      <c r="A37" s="24" t="s">
        <v>32</v>
      </c>
      <c r="B37" s="1" t="s">
        <v>19</v>
      </c>
      <c r="C37" s="9">
        <v>13</v>
      </c>
      <c r="D37" s="9">
        <v>6</v>
      </c>
      <c r="E37" s="9" t="s">
        <v>43</v>
      </c>
      <c r="F37" s="9">
        <v>7</v>
      </c>
      <c r="G37" t="s">
        <v>32</v>
      </c>
      <c r="H37" t="s">
        <v>32</v>
      </c>
    </row>
    <row r="38" spans="1:9" ht="12" customHeight="1" x14ac:dyDescent="0.2">
      <c r="A38" s="24" t="s">
        <v>32</v>
      </c>
      <c r="B38" s="1" t="s">
        <v>20</v>
      </c>
      <c r="C38" s="9">
        <v>14</v>
      </c>
      <c r="D38" s="9">
        <v>6</v>
      </c>
      <c r="E38" s="9" t="s">
        <v>43</v>
      </c>
      <c r="F38" s="9">
        <v>8</v>
      </c>
      <c r="G38" t="s">
        <v>32</v>
      </c>
      <c r="H38" t="s">
        <v>32</v>
      </c>
    </row>
    <row r="39" spans="1:9" ht="12" customHeight="1" x14ac:dyDescent="0.2">
      <c r="A39" s="24" t="s">
        <v>32</v>
      </c>
      <c r="B39" s="1" t="s">
        <v>21</v>
      </c>
      <c r="C39" s="9">
        <v>9</v>
      </c>
      <c r="D39" s="9">
        <v>6</v>
      </c>
      <c r="E39" s="9">
        <v>1</v>
      </c>
      <c r="F39" s="9">
        <v>2</v>
      </c>
      <c r="G39" t="s">
        <v>32</v>
      </c>
      <c r="H39" t="s">
        <v>32</v>
      </c>
    </row>
    <row r="40" spans="1:9" ht="12" customHeight="1" x14ac:dyDescent="0.2">
      <c r="A40" s="24" t="s">
        <v>32</v>
      </c>
      <c r="B40" s="1" t="s">
        <v>22</v>
      </c>
      <c r="C40" s="9">
        <v>12</v>
      </c>
      <c r="D40" s="9">
        <v>10</v>
      </c>
      <c r="E40" s="9" t="s">
        <v>43</v>
      </c>
      <c r="F40" s="9">
        <v>2</v>
      </c>
      <c r="G40" t="s">
        <v>32</v>
      </c>
      <c r="H40" t="s">
        <v>32</v>
      </c>
    </row>
    <row r="41" spans="1:9" ht="12" customHeight="1" x14ac:dyDescent="0.2">
      <c r="A41" s="24" t="s">
        <v>32</v>
      </c>
      <c r="B41" s="1" t="s">
        <v>23</v>
      </c>
      <c r="C41" s="9">
        <v>9</v>
      </c>
      <c r="D41" s="9">
        <v>7</v>
      </c>
      <c r="E41" s="9" t="s">
        <v>43</v>
      </c>
      <c r="F41" s="9">
        <v>2</v>
      </c>
      <c r="G41" t="s">
        <v>32</v>
      </c>
      <c r="H41" t="s">
        <v>32</v>
      </c>
    </row>
    <row r="42" spans="1:9" ht="12" customHeight="1" x14ac:dyDescent="0.2">
      <c r="A42" s="24" t="s">
        <v>32</v>
      </c>
      <c r="B42" s="1" t="s">
        <v>24</v>
      </c>
      <c r="C42" s="9">
        <v>8</v>
      </c>
      <c r="D42" s="9">
        <v>8</v>
      </c>
      <c r="E42" s="9" t="s">
        <v>43</v>
      </c>
      <c r="F42" s="9" t="s">
        <v>43</v>
      </c>
      <c r="G42" t="s">
        <v>32</v>
      </c>
      <c r="H42" t="s">
        <v>32</v>
      </c>
    </row>
    <row r="43" spans="1:9" ht="12" customHeight="1" x14ac:dyDescent="0.2">
      <c r="A43" s="24" t="s">
        <v>32</v>
      </c>
      <c r="B43" s="1" t="s">
        <v>25</v>
      </c>
      <c r="C43" s="9">
        <v>8</v>
      </c>
      <c r="D43" s="9">
        <v>7</v>
      </c>
      <c r="E43" s="9" t="s">
        <v>43</v>
      </c>
      <c r="F43" s="9">
        <v>1</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5</v>
      </c>
      <c r="D45" s="9">
        <v>5</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324</v>
      </c>
      <c r="D47" s="3">
        <v>115</v>
      </c>
      <c r="E47" s="3" t="s">
        <v>43</v>
      </c>
      <c r="F47" s="3">
        <v>209</v>
      </c>
    </row>
    <row r="48" spans="1:9" ht="12" customHeight="1" x14ac:dyDescent="0.2">
      <c r="A48" s="24" t="s">
        <v>32</v>
      </c>
      <c r="B48" s="1" t="s">
        <v>9</v>
      </c>
      <c r="C48" s="9">
        <v>6</v>
      </c>
      <c r="D48" s="9">
        <v>2</v>
      </c>
      <c r="E48" s="9" t="s">
        <v>43</v>
      </c>
      <c r="F48" s="9">
        <v>4</v>
      </c>
      <c r="G48" t="s">
        <v>32</v>
      </c>
      <c r="H48" t="s">
        <v>32</v>
      </c>
    </row>
    <row r="49" spans="1:8" ht="12" customHeight="1" x14ac:dyDescent="0.2">
      <c r="A49" s="24" t="s">
        <v>32</v>
      </c>
      <c r="B49" s="1" t="s">
        <v>10</v>
      </c>
      <c r="C49" s="9">
        <v>14</v>
      </c>
      <c r="D49" s="9">
        <v>4</v>
      </c>
      <c r="E49" s="9" t="s">
        <v>43</v>
      </c>
      <c r="F49" s="9">
        <v>10</v>
      </c>
      <c r="G49" t="s">
        <v>32</v>
      </c>
      <c r="H49" t="s">
        <v>32</v>
      </c>
    </row>
    <row r="50" spans="1:8" ht="12" customHeight="1" x14ac:dyDescent="0.2">
      <c r="A50" s="24" t="s">
        <v>32</v>
      </c>
      <c r="B50" s="1" t="s">
        <v>11</v>
      </c>
      <c r="C50" s="9">
        <v>15</v>
      </c>
      <c r="D50" s="9">
        <v>7</v>
      </c>
      <c r="E50" s="9" t="s">
        <v>43</v>
      </c>
      <c r="F50" s="9">
        <v>8</v>
      </c>
      <c r="G50" t="s">
        <v>32</v>
      </c>
      <c r="H50" t="s">
        <v>32</v>
      </c>
    </row>
    <row r="51" spans="1:8" ht="12" customHeight="1" x14ac:dyDescent="0.2">
      <c r="A51" s="24" t="s">
        <v>32</v>
      </c>
      <c r="B51" s="1" t="s">
        <v>12</v>
      </c>
      <c r="C51" s="9">
        <v>26</v>
      </c>
      <c r="D51" s="9">
        <v>4</v>
      </c>
      <c r="E51" s="9" t="s">
        <v>43</v>
      </c>
      <c r="F51" s="9">
        <v>22</v>
      </c>
      <c r="G51" t="s">
        <v>32</v>
      </c>
      <c r="H51" t="s">
        <v>32</v>
      </c>
    </row>
    <row r="52" spans="1:8" ht="12" customHeight="1" x14ac:dyDescent="0.2">
      <c r="A52" s="24" t="s">
        <v>32</v>
      </c>
      <c r="B52" s="1" t="s">
        <v>13</v>
      </c>
      <c r="C52" s="9">
        <v>29</v>
      </c>
      <c r="D52" s="9">
        <v>5</v>
      </c>
      <c r="E52" s="9" t="s">
        <v>43</v>
      </c>
      <c r="F52" s="9">
        <v>24</v>
      </c>
      <c r="G52" t="s">
        <v>32</v>
      </c>
      <c r="H52" t="s">
        <v>32</v>
      </c>
    </row>
    <row r="53" spans="1:8" ht="12" customHeight="1" x14ac:dyDescent="0.2">
      <c r="A53" s="24" t="s">
        <v>32</v>
      </c>
      <c r="B53" s="1" t="s">
        <v>14</v>
      </c>
      <c r="C53" s="9">
        <v>25</v>
      </c>
      <c r="D53" s="9">
        <v>3</v>
      </c>
      <c r="E53" s="9" t="s">
        <v>43</v>
      </c>
      <c r="F53" s="9">
        <v>22</v>
      </c>
      <c r="G53" t="s">
        <v>32</v>
      </c>
      <c r="H53" t="s">
        <v>32</v>
      </c>
    </row>
    <row r="54" spans="1:8" ht="12" customHeight="1" x14ac:dyDescent="0.2">
      <c r="A54" s="24" t="s">
        <v>32</v>
      </c>
      <c r="B54" s="1" t="s">
        <v>15</v>
      </c>
      <c r="C54" s="9">
        <v>43</v>
      </c>
      <c r="D54" s="9">
        <v>12</v>
      </c>
      <c r="E54" s="9" t="s">
        <v>43</v>
      </c>
      <c r="F54" s="9">
        <v>31</v>
      </c>
      <c r="G54" t="s">
        <v>32</v>
      </c>
      <c r="H54" t="s">
        <v>32</v>
      </c>
    </row>
    <row r="55" spans="1:8" ht="12" customHeight="1" x14ac:dyDescent="0.2">
      <c r="A55" s="24" t="s">
        <v>32</v>
      </c>
      <c r="B55" s="1" t="s">
        <v>16</v>
      </c>
      <c r="C55" s="9">
        <v>33</v>
      </c>
      <c r="D55" s="9">
        <v>11</v>
      </c>
      <c r="E55" s="9" t="s">
        <v>43</v>
      </c>
      <c r="F55" s="9">
        <v>22</v>
      </c>
      <c r="G55" t="s">
        <v>32</v>
      </c>
      <c r="H55" t="s">
        <v>32</v>
      </c>
    </row>
    <row r="56" spans="1:8" ht="12" customHeight="1" x14ac:dyDescent="0.2">
      <c r="A56" s="24" t="s">
        <v>32</v>
      </c>
      <c r="B56" s="1" t="s">
        <v>17</v>
      </c>
      <c r="C56" s="9">
        <v>33</v>
      </c>
      <c r="D56" s="9">
        <v>15</v>
      </c>
      <c r="E56" s="9" t="s">
        <v>43</v>
      </c>
      <c r="F56" s="9">
        <v>18</v>
      </c>
      <c r="G56" t="s">
        <v>32</v>
      </c>
      <c r="H56" t="s">
        <v>32</v>
      </c>
    </row>
    <row r="57" spans="1:8" ht="12" customHeight="1" x14ac:dyDescent="0.2">
      <c r="A57" s="24" t="s">
        <v>32</v>
      </c>
      <c r="B57" s="1" t="s">
        <v>18</v>
      </c>
      <c r="C57" s="9">
        <v>17</v>
      </c>
      <c r="D57" s="9">
        <v>8</v>
      </c>
      <c r="E57" s="9" t="s">
        <v>43</v>
      </c>
      <c r="F57" s="9">
        <v>9</v>
      </c>
      <c r="G57" t="s">
        <v>32</v>
      </c>
      <c r="H57" t="s">
        <v>32</v>
      </c>
    </row>
    <row r="58" spans="1:8" ht="12" customHeight="1" x14ac:dyDescent="0.2">
      <c r="A58" s="24" t="s">
        <v>32</v>
      </c>
      <c r="B58" s="1" t="s">
        <v>19</v>
      </c>
      <c r="C58" s="9">
        <v>15</v>
      </c>
      <c r="D58" s="9">
        <v>4</v>
      </c>
      <c r="E58" s="9" t="s">
        <v>43</v>
      </c>
      <c r="F58" s="9">
        <v>11</v>
      </c>
      <c r="G58" t="s">
        <v>32</v>
      </c>
      <c r="H58" t="s">
        <v>32</v>
      </c>
    </row>
    <row r="59" spans="1:8" ht="12" customHeight="1" x14ac:dyDescent="0.2">
      <c r="A59" s="24" t="s">
        <v>32</v>
      </c>
      <c r="B59" s="1" t="s">
        <v>20</v>
      </c>
      <c r="C59" s="9">
        <v>14</v>
      </c>
      <c r="D59" s="9">
        <v>5</v>
      </c>
      <c r="E59" s="9" t="s">
        <v>43</v>
      </c>
      <c r="F59" s="9">
        <v>9</v>
      </c>
      <c r="G59" t="s">
        <v>32</v>
      </c>
      <c r="H59" t="s">
        <v>32</v>
      </c>
    </row>
    <row r="60" spans="1:8" ht="12" customHeight="1" x14ac:dyDescent="0.2">
      <c r="A60" s="24" t="s">
        <v>32</v>
      </c>
      <c r="B60" s="1" t="s">
        <v>21</v>
      </c>
      <c r="C60" s="9">
        <v>15</v>
      </c>
      <c r="D60" s="9">
        <v>7</v>
      </c>
      <c r="E60" s="9" t="s">
        <v>43</v>
      </c>
      <c r="F60" s="9">
        <v>8</v>
      </c>
      <c r="G60" t="s">
        <v>32</v>
      </c>
      <c r="H60" t="s">
        <v>32</v>
      </c>
    </row>
    <row r="61" spans="1:8" ht="12" customHeight="1" x14ac:dyDescent="0.2">
      <c r="A61" s="24" t="s">
        <v>32</v>
      </c>
      <c r="B61" s="1" t="s">
        <v>22</v>
      </c>
      <c r="C61" s="9">
        <v>11</v>
      </c>
      <c r="D61" s="9">
        <v>3</v>
      </c>
      <c r="E61" s="9" t="s">
        <v>43</v>
      </c>
      <c r="F61" s="9">
        <v>8</v>
      </c>
      <c r="G61" t="s">
        <v>32</v>
      </c>
      <c r="H61" t="s">
        <v>32</v>
      </c>
    </row>
    <row r="62" spans="1:8" ht="12" customHeight="1" x14ac:dyDescent="0.2">
      <c r="A62" s="24" t="s">
        <v>32</v>
      </c>
      <c r="B62" s="1" t="s">
        <v>23</v>
      </c>
      <c r="C62" s="9">
        <v>13</v>
      </c>
      <c r="D62" s="9">
        <v>11</v>
      </c>
      <c r="E62" s="9" t="s">
        <v>43</v>
      </c>
      <c r="F62" s="9">
        <v>2</v>
      </c>
      <c r="G62" t="s">
        <v>32</v>
      </c>
      <c r="H62" t="s">
        <v>32</v>
      </c>
    </row>
    <row r="63" spans="1:8" ht="12" customHeight="1" x14ac:dyDescent="0.2">
      <c r="A63" s="24" t="s">
        <v>32</v>
      </c>
      <c r="B63" s="1" t="s">
        <v>24</v>
      </c>
      <c r="C63" s="9">
        <v>9</v>
      </c>
      <c r="D63" s="9">
        <v>8</v>
      </c>
      <c r="E63" s="9" t="s">
        <v>43</v>
      </c>
      <c r="F63" s="9">
        <v>1</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754</v>
      </c>
      <c r="D5" s="17">
        <v>432</v>
      </c>
      <c r="E5" s="17">
        <v>19</v>
      </c>
      <c r="F5" s="17">
        <v>303</v>
      </c>
    </row>
    <row r="6" spans="1:31" ht="12" customHeight="1" x14ac:dyDescent="0.2">
      <c r="A6" s="24" t="s">
        <v>32</v>
      </c>
      <c r="B6" s="1" t="s">
        <v>9</v>
      </c>
      <c r="C6" s="9">
        <v>32</v>
      </c>
      <c r="D6" s="9">
        <v>22</v>
      </c>
      <c r="E6" s="9" t="s">
        <v>43</v>
      </c>
      <c r="F6" s="9">
        <v>10</v>
      </c>
      <c r="G6" t="s">
        <v>32</v>
      </c>
      <c r="H6" t="s">
        <v>32</v>
      </c>
    </row>
    <row r="7" spans="1:31" ht="12" customHeight="1" x14ac:dyDescent="0.2">
      <c r="A7" s="24" t="s">
        <v>32</v>
      </c>
      <c r="B7" s="1" t="s">
        <v>10</v>
      </c>
      <c r="C7" s="9">
        <v>30</v>
      </c>
      <c r="D7" s="9">
        <v>22</v>
      </c>
      <c r="E7" s="9" t="s">
        <v>43</v>
      </c>
      <c r="F7" s="9">
        <v>8</v>
      </c>
      <c r="G7" t="s">
        <v>32</v>
      </c>
      <c r="H7" t="s">
        <v>32</v>
      </c>
    </row>
    <row r="8" spans="1:31" ht="12" customHeight="1" x14ac:dyDescent="0.2">
      <c r="A8" s="24" t="s">
        <v>32</v>
      </c>
      <c r="B8" s="1" t="s">
        <v>11</v>
      </c>
      <c r="C8" s="9">
        <v>39</v>
      </c>
      <c r="D8" s="9">
        <v>23</v>
      </c>
      <c r="E8" s="9">
        <v>1</v>
      </c>
      <c r="F8" s="9">
        <v>15</v>
      </c>
      <c r="G8" t="s">
        <v>32</v>
      </c>
      <c r="H8" t="s">
        <v>32</v>
      </c>
    </row>
    <row r="9" spans="1:31" ht="12" customHeight="1" x14ac:dyDescent="0.2">
      <c r="A9" s="24" t="s">
        <v>32</v>
      </c>
      <c r="B9" s="1" t="s">
        <v>12</v>
      </c>
      <c r="C9" s="9">
        <v>62</v>
      </c>
      <c r="D9" s="9">
        <v>29</v>
      </c>
      <c r="E9" s="9">
        <v>2</v>
      </c>
      <c r="F9" s="9">
        <v>31</v>
      </c>
      <c r="G9" t="s">
        <v>32</v>
      </c>
      <c r="H9" t="s">
        <v>32</v>
      </c>
    </row>
    <row r="10" spans="1:31" ht="12" customHeight="1" x14ac:dyDescent="0.2">
      <c r="A10" s="24" t="s">
        <v>32</v>
      </c>
      <c r="B10" s="1" t="s">
        <v>13</v>
      </c>
      <c r="C10" s="9">
        <v>46</v>
      </c>
      <c r="D10" s="9">
        <v>16</v>
      </c>
      <c r="E10" s="9">
        <v>2</v>
      </c>
      <c r="F10" s="9">
        <v>28</v>
      </c>
      <c r="G10" t="s">
        <v>32</v>
      </c>
      <c r="H10" t="s">
        <v>32</v>
      </c>
    </row>
    <row r="11" spans="1:31" ht="12" customHeight="1" x14ac:dyDescent="0.2">
      <c r="A11" s="24" t="s">
        <v>32</v>
      </c>
      <c r="B11" s="1" t="s">
        <v>14</v>
      </c>
      <c r="C11" s="9">
        <v>66</v>
      </c>
      <c r="D11" s="9">
        <v>27</v>
      </c>
      <c r="E11" s="9">
        <v>1</v>
      </c>
      <c r="F11" s="9">
        <v>38</v>
      </c>
      <c r="G11" t="s">
        <v>32</v>
      </c>
      <c r="H11" t="s">
        <v>32</v>
      </c>
    </row>
    <row r="12" spans="1:31" ht="12" customHeight="1" x14ac:dyDescent="0.2">
      <c r="A12" s="24" t="s">
        <v>32</v>
      </c>
      <c r="B12" s="1" t="s">
        <v>15</v>
      </c>
      <c r="C12" s="9">
        <v>66</v>
      </c>
      <c r="D12" s="9">
        <v>29</v>
      </c>
      <c r="E12" s="9">
        <v>5</v>
      </c>
      <c r="F12" s="9">
        <v>32</v>
      </c>
      <c r="G12" t="s">
        <v>32</v>
      </c>
      <c r="H12" t="s">
        <v>32</v>
      </c>
    </row>
    <row r="13" spans="1:31" ht="12" customHeight="1" x14ac:dyDescent="0.2">
      <c r="A13" s="24" t="s">
        <v>32</v>
      </c>
      <c r="B13" s="1" t="s">
        <v>16</v>
      </c>
      <c r="C13" s="9">
        <v>76</v>
      </c>
      <c r="D13" s="9">
        <v>38</v>
      </c>
      <c r="E13" s="9">
        <v>2</v>
      </c>
      <c r="F13" s="9">
        <v>36</v>
      </c>
      <c r="G13" t="s">
        <v>32</v>
      </c>
      <c r="H13" t="s">
        <v>32</v>
      </c>
    </row>
    <row r="14" spans="1:31" ht="12" customHeight="1" x14ac:dyDescent="0.2">
      <c r="A14" s="24" t="s">
        <v>32</v>
      </c>
      <c r="B14" s="1" t="s">
        <v>17</v>
      </c>
      <c r="C14" s="9">
        <v>51</v>
      </c>
      <c r="D14" s="9">
        <v>23</v>
      </c>
      <c r="E14" s="9">
        <v>1</v>
      </c>
      <c r="F14" s="9">
        <v>27</v>
      </c>
      <c r="G14" t="s">
        <v>32</v>
      </c>
      <c r="H14" t="s">
        <v>32</v>
      </c>
    </row>
    <row r="15" spans="1:31" ht="12" customHeight="1" x14ac:dyDescent="0.2">
      <c r="A15" s="24" t="s">
        <v>32</v>
      </c>
      <c r="B15" s="1" t="s">
        <v>18</v>
      </c>
      <c r="C15" s="9">
        <v>53</v>
      </c>
      <c r="D15" s="9">
        <v>34</v>
      </c>
      <c r="E15" s="9">
        <v>1</v>
      </c>
      <c r="F15" s="9">
        <v>18</v>
      </c>
      <c r="G15" t="s">
        <v>32</v>
      </c>
      <c r="H15" t="s">
        <v>32</v>
      </c>
    </row>
    <row r="16" spans="1:31" ht="12" customHeight="1" x14ac:dyDescent="0.2">
      <c r="A16" s="24" t="s">
        <v>32</v>
      </c>
      <c r="B16" s="1" t="s">
        <v>19</v>
      </c>
      <c r="C16" s="9">
        <v>34</v>
      </c>
      <c r="D16" s="9">
        <v>14</v>
      </c>
      <c r="E16" s="9">
        <v>2</v>
      </c>
      <c r="F16" s="9">
        <v>18</v>
      </c>
      <c r="G16" t="s">
        <v>32</v>
      </c>
      <c r="H16" t="s">
        <v>32</v>
      </c>
    </row>
    <row r="17" spans="1:9" ht="12" customHeight="1" x14ac:dyDescent="0.2">
      <c r="A17" s="24" t="s">
        <v>32</v>
      </c>
      <c r="B17" s="1" t="s">
        <v>20</v>
      </c>
      <c r="C17" s="9">
        <v>35</v>
      </c>
      <c r="D17" s="9">
        <v>18</v>
      </c>
      <c r="E17" s="9" t="s">
        <v>43</v>
      </c>
      <c r="F17" s="9">
        <v>17</v>
      </c>
      <c r="G17" t="s">
        <v>32</v>
      </c>
      <c r="H17" t="s">
        <v>32</v>
      </c>
    </row>
    <row r="18" spans="1:9" ht="12" customHeight="1" x14ac:dyDescent="0.2">
      <c r="A18" s="24" t="s">
        <v>32</v>
      </c>
      <c r="B18" s="1" t="s">
        <v>21</v>
      </c>
      <c r="C18" s="9">
        <v>34</v>
      </c>
      <c r="D18" s="9">
        <v>15</v>
      </c>
      <c r="E18" s="9">
        <v>2</v>
      </c>
      <c r="F18" s="9">
        <v>17</v>
      </c>
      <c r="G18" t="s">
        <v>32</v>
      </c>
      <c r="H18" t="s">
        <v>32</v>
      </c>
    </row>
    <row r="19" spans="1:9" ht="12" customHeight="1" x14ac:dyDescent="0.2">
      <c r="A19" s="24" t="s">
        <v>32</v>
      </c>
      <c r="B19" s="1" t="s">
        <v>22</v>
      </c>
      <c r="C19" s="9">
        <v>32</v>
      </c>
      <c r="D19" s="9">
        <v>24</v>
      </c>
      <c r="E19" s="9" t="s">
        <v>43</v>
      </c>
      <c r="F19" s="9">
        <v>8</v>
      </c>
      <c r="G19" t="s">
        <v>32</v>
      </c>
      <c r="H19" t="s">
        <v>32</v>
      </c>
    </row>
    <row r="20" spans="1:9" ht="12" customHeight="1" x14ac:dyDescent="0.2">
      <c r="A20" s="24" t="s">
        <v>32</v>
      </c>
      <c r="B20" s="1" t="s">
        <v>23</v>
      </c>
      <c r="C20" s="9">
        <v>33</v>
      </c>
      <c r="D20" s="9">
        <v>33</v>
      </c>
      <c r="E20" s="9" t="s">
        <v>43</v>
      </c>
      <c r="F20" s="9" t="s">
        <v>43</v>
      </c>
      <c r="G20" t="s">
        <v>32</v>
      </c>
      <c r="H20" t="s">
        <v>32</v>
      </c>
    </row>
    <row r="21" spans="1:9" ht="12" customHeight="1" x14ac:dyDescent="0.2">
      <c r="A21" s="24" t="s">
        <v>32</v>
      </c>
      <c r="B21" s="1" t="s">
        <v>24</v>
      </c>
      <c r="C21" s="9">
        <v>27</v>
      </c>
      <c r="D21" s="9">
        <v>27</v>
      </c>
      <c r="E21" s="9" t="s">
        <v>43</v>
      </c>
      <c r="F21" s="9" t="s">
        <v>43</v>
      </c>
      <c r="G21" t="s">
        <v>32</v>
      </c>
      <c r="H21" t="s">
        <v>32</v>
      </c>
    </row>
    <row r="22" spans="1:9" ht="12" customHeight="1" x14ac:dyDescent="0.2">
      <c r="A22" s="24" t="s">
        <v>32</v>
      </c>
      <c r="B22" s="1" t="s">
        <v>25</v>
      </c>
      <c r="C22" s="9">
        <v>15</v>
      </c>
      <c r="D22" s="9">
        <v>15</v>
      </c>
      <c r="E22" s="9" t="s">
        <v>43</v>
      </c>
      <c r="F22" s="9" t="s">
        <v>43</v>
      </c>
      <c r="G22" t="s">
        <v>32</v>
      </c>
      <c r="H22" t="s">
        <v>32</v>
      </c>
    </row>
    <row r="23" spans="1:9" ht="12" customHeight="1" x14ac:dyDescent="0.2">
      <c r="A23" s="24" t="s">
        <v>32</v>
      </c>
      <c r="B23" s="1" t="s">
        <v>26</v>
      </c>
      <c r="C23" s="9">
        <v>12</v>
      </c>
      <c r="D23" s="9">
        <v>12</v>
      </c>
      <c r="E23" s="9" t="s">
        <v>43</v>
      </c>
      <c r="F23" s="9" t="s">
        <v>43</v>
      </c>
      <c r="G23" t="s">
        <v>32</v>
      </c>
      <c r="H23" t="s">
        <v>32</v>
      </c>
    </row>
    <row r="24" spans="1:9" ht="12" customHeight="1" x14ac:dyDescent="0.25">
      <c r="A24" s="24" t="s">
        <v>32</v>
      </c>
      <c r="B24" s="1" t="s">
        <v>27</v>
      </c>
      <c r="C24" s="9">
        <v>11</v>
      </c>
      <c r="D24" s="9">
        <v>11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378</v>
      </c>
      <c r="D26" s="3">
        <v>213</v>
      </c>
      <c r="E26" s="3">
        <v>13</v>
      </c>
      <c r="F26" s="3">
        <v>152</v>
      </c>
    </row>
    <row r="27" spans="1:9" ht="12" customHeight="1" x14ac:dyDescent="0.2">
      <c r="A27" s="24" t="s">
        <v>32</v>
      </c>
      <c r="B27" s="1" t="s">
        <v>9</v>
      </c>
      <c r="C27" s="9">
        <v>15</v>
      </c>
      <c r="D27" s="9">
        <v>9</v>
      </c>
      <c r="E27" s="9" t="s">
        <v>43</v>
      </c>
      <c r="F27" s="9">
        <v>6</v>
      </c>
      <c r="G27" t="s">
        <v>32</v>
      </c>
      <c r="H27" t="s">
        <v>32</v>
      </c>
    </row>
    <row r="28" spans="1:9" ht="12" customHeight="1" x14ac:dyDescent="0.2">
      <c r="A28" s="24" t="s">
        <v>32</v>
      </c>
      <c r="B28" s="1" t="s">
        <v>10</v>
      </c>
      <c r="C28" s="9">
        <v>16</v>
      </c>
      <c r="D28" s="9">
        <v>13</v>
      </c>
      <c r="E28" s="9" t="s">
        <v>43</v>
      </c>
      <c r="F28" s="9">
        <v>3</v>
      </c>
      <c r="G28" t="s">
        <v>32</v>
      </c>
      <c r="H28" t="s">
        <v>32</v>
      </c>
    </row>
    <row r="29" spans="1:9" ht="12" customHeight="1" x14ac:dyDescent="0.2">
      <c r="A29" s="24" t="s">
        <v>32</v>
      </c>
      <c r="B29" s="1" t="s">
        <v>11</v>
      </c>
      <c r="C29" s="9">
        <v>14</v>
      </c>
      <c r="D29" s="9">
        <v>9</v>
      </c>
      <c r="E29" s="9" t="s">
        <v>43</v>
      </c>
      <c r="F29" s="9">
        <v>5</v>
      </c>
      <c r="G29" t="s">
        <v>32</v>
      </c>
      <c r="H29" t="s">
        <v>32</v>
      </c>
    </row>
    <row r="30" spans="1:9" ht="12" customHeight="1" x14ac:dyDescent="0.2">
      <c r="A30" s="24" t="s">
        <v>32</v>
      </c>
      <c r="B30" s="1" t="s">
        <v>12</v>
      </c>
      <c r="C30" s="9">
        <v>25</v>
      </c>
      <c r="D30" s="9">
        <v>11</v>
      </c>
      <c r="E30" s="9">
        <v>2</v>
      </c>
      <c r="F30" s="9">
        <v>12</v>
      </c>
      <c r="G30" t="s">
        <v>32</v>
      </c>
      <c r="H30" t="s">
        <v>32</v>
      </c>
    </row>
    <row r="31" spans="1:9" ht="12" customHeight="1" x14ac:dyDescent="0.2">
      <c r="A31" s="24" t="s">
        <v>32</v>
      </c>
      <c r="B31" s="1" t="s">
        <v>13</v>
      </c>
      <c r="C31" s="9">
        <v>22</v>
      </c>
      <c r="D31" s="9">
        <v>4</v>
      </c>
      <c r="E31" s="9">
        <v>2</v>
      </c>
      <c r="F31" s="9">
        <v>16</v>
      </c>
      <c r="G31" t="s">
        <v>32</v>
      </c>
      <c r="H31" t="s">
        <v>32</v>
      </c>
    </row>
    <row r="32" spans="1:9" ht="12" customHeight="1" x14ac:dyDescent="0.2">
      <c r="A32" s="24" t="s">
        <v>32</v>
      </c>
      <c r="B32" s="1" t="s">
        <v>14</v>
      </c>
      <c r="C32" s="9">
        <v>41</v>
      </c>
      <c r="D32" s="9">
        <v>16</v>
      </c>
      <c r="E32" s="9" t="s">
        <v>43</v>
      </c>
      <c r="F32" s="9">
        <v>25</v>
      </c>
      <c r="G32" t="s">
        <v>32</v>
      </c>
      <c r="H32" t="s">
        <v>32</v>
      </c>
    </row>
    <row r="33" spans="1:9" ht="12" customHeight="1" x14ac:dyDescent="0.2">
      <c r="A33" s="24" t="s">
        <v>32</v>
      </c>
      <c r="B33" s="1" t="s">
        <v>15</v>
      </c>
      <c r="C33" s="9">
        <v>30</v>
      </c>
      <c r="D33" s="9">
        <v>15</v>
      </c>
      <c r="E33" s="9">
        <v>2</v>
      </c>
      <c r="F33" s="9">
        <v>13</v>
      </c>
      <c r="G33" t="s">
        <v>32</v>
      </c>
      <c r="H33" t="s">
        <v>32</v>
      </c>
    </row>
    <row r="34" spans="1:9" ht="12" customHeight="1" x14ac:dyDescent="0.2">
      <c r="A34" s="24" t="s">
        <v>32</v>
      </c>
      <c r="B34" s="1" t="s">
        <v>16</v>
      </c>
      <c r="C34" s="9">
        <v>38</v>
      </c>
      <c r="D34" s="9">
        <v>20</v>
      </c>
      <c r="E34" s="9">
        <v>1</v>
      </c>
      <c r="F34" s="9">
        <v>17</v>
      </c>
      <c r="G34" t="s">
        <v>32</v>
      </c>
      <c r="H34" t="s">
        <v>32</v>
      </c>
    </row>
    <row r="35" spans="1:9" ht="12" customHeight="1" x14ac:dyDescent="0.2">
      <c r="A35" s="24" t="s">
        <v>32</v>
      </c>
      <c r="B35" s="1" t="s">
        <v>17</v>
      </c>
      <c r="C35" s="9">
        <v>25</v>
      </c>
      <c r="D35" s="9">
        <v>8</v>
      </c>
      <c r="E35" s="9">
        <v>1</v>
      </c>
      <c r="F35" s="9">
        <v>16</v>
      </c>
      <c r="G35" t="s">
        <v>32</v>
      </c>
      <c r="H35" t="s">
        <v>32</v>
      </c>
    </row>
    <row r="36" spans="1:9" ht="12" customHeight="1" x14ac:dyDescent="0.2">
      <c r="A36" s="24" t="s">
        <v>32</v>
      </c>
      <c r="B36" s="1" t="s">
        <v>18</v>
      </c>
      <c r="C36" s="9">
        <v>30</v>
      </c>
      <c r="D36" s="9">
        <v>17</v>
      </c>
      <c r="E36" s="9">
        <v>1</v>
      </c>
      <c r="F36" s="9">
        <v>12</v>
      </c>
      <c r="G36" t="s">
        <v>32</v>
      </c>
      <c r="H36" t="s">
        <v>32</v>
      </c>
    </row>
    <row r="37" spans="1:9" ht="12" customHeight="1" x14ac:dyDescent="0.2">
      <c r="A37" s="24" t="s">
        <v>32</v>
      </c>
      <c r="B37" s="1" t="s">
        <v>19</v>
      </c>
      <c r="C37" s="9">
        <v>16</v>
      </c>
      <c r="D37" s="9">
        <v>7</v>
      </c>
      <c r="E37" s="9">
        <v>2</v>
      </c>
      <c r="F37" s="9">
        <v>7</v>
      </c>
      <c r="G37" t="s">
        <v>32</v>
      </c>
      <c r="H37" t="s">
        <v>32</v>
      </c>
    </row>
    <row r="38" spans="1:9" ht="12" customHeight="1" x14ac:dyDescent="0.2">
      <c r="A38" s="24" t="s">
        <v>32</v>
      </c>
      <c r="B38" s="1" t="s">
        <v>20</v>
      </c>
      <c r="C38" s="9">
        <v>17</v>
      </c>
      <c r="D38" s="9">
        <v>7</v>
      </c>
      <c r="E38" s="9" t="s">
        <v>43</v>
      </c>
      <c r="F38" s="9">
        <v>10</v>
      </c>
      <c r="G38" t="s">
        <v>32</v>
      </c>
      <c r="H38" t="s">
        <v>32</v>
      </c>
    </row>
    <row r="39" spans="1:9" ht="12" customHeight="1" x14ac:dyDescent="0.2">
      <c r="A39" s="24" t="s">
        <v>32</v>
      </c>
      <c r="B39" s="1" t="s">
        <v>21</v>
      </c>
      <c r="C39" s="9">
        <v>17</v>
      </c>
      <c r="D39" s="9">
        <v>8</v>
      </c>
      <c r="E39" s="9">
        <v>2</v>
      </c>
      <c r="F39" s="9">
        <v>7</v>
      </c>
      <c r="G39" t="s">
        <v>32</v>
      </c>
      <c r="H39" t="s">
        <v>32</v>
      </c>
    </row>
    <row r="40" spans="1:9" ht="12" customHeight="1" x14ac:dyDescent="0.2">
      <c r="A40" s="24" t="s">
        <v>32</v>
      </c>
      <c r="B40" s="1" t="s">
        <v>22</v>
      </c>
      <c r="C40" s="9">
        <v>13</v>
      </c>
      <c r="D40" s="9">
        <v>10</v>
      </c>
      <c r="E40" s="9" t="s">
        <v>43</v>
      </c>
      <c r="F40" s="9">
        <v>3</v>
      </c>
      <c r="G40" t="s">
        <v>32</v>
      </c>
      <c r="H40" t="s">
        <v>32</v>
      </c>
    </row>
    <row r="41" spans="1:9" ht="12" customHeight="1" x14ac:dyDescent="0.2">
      <c r="A41" s="24" t="s">
        <v>32</v>
      </c>
      <c r="B41" s="1" t="s">
        <v>23</v>
      </c>
      <c r="C41" s="9">
        <v>17</v>
      </c>
      <c r="D41" s="9">
        <v>17</v>
      </c>
      <c r="E41" s="9" t="s">
        <v>43</v>
      </c>
      <c r="F41" s="9" t="s">
        <v>43</v>
      </c>
      <c r="G41" t="s">
        <v>32</v>
      </c>
      <c r="H41" t="s">
        <v>32</v>
      </c>
    </row>
    <row r="42" spans="1:9" ht="12" customHeight="1" x14ac:dyDescent="0.2">
      <c r="A42" s="24" t="s">
        <v>32</v>
      </c>
      <c r="B42" s="1" t="s">
        <v>24</v>
      </c>
      <c r="C42" s="9">
        <v>18</v>
      </c>
      <c r="D42" s="9">
        <v>18</v>
      </c>
      <c r="E42" s="9" t="s">
        <v>43</v>
      </c>
      <c r="F42" s="9" t="s">
        <v>43</v>
      </c>
      <c r="G42" t="s">
        <v>32</v>
      </c>
      <c r="H42" t="s">
        <v>32</v>
      </c>
    </row>
    <row r="43" spans="1:9" ht="12" customHeight="1" x14ac:dyDescent="0.2">
      <c r="A43" s="24" t="s">
        <v>32</v>
      </c>
      <c r="B43" s="1" t="s">
        <v>25</v>
      </c>
      <c r="C43" s="9">
        <v>12</v>
      </c>
      <c r="D43" s="9">
        <v>12</v>
      </c>
      <c r="E43" s="9" t="s">
        <v>43</v>
      </c>
      <c r="F43" s="9" t="s">
        <v>43</v>
      </c>
      <c r="G43" t="s">
        <v>32</v>
      </c>
      <c r="H43" t="s">
        <v>32</v>
      </c>
    </row>
    <row r="44" spans="1:9" ht="12" customHeight="1" x14ac:dyDescent="0.2">
      <c r="A44" s="24" t="s">
        <v>32</v>
      </c>
      <c r="B44" s="1" t="s">
        <v>26</v>
      </c>
      <c r="C44" s="9">
        <v>5</v>
      </c>
      <c r="D44" s="9">
        <v>5</v>
      </c>
      <c r="E44" s="9" t="s">
        <v>43</v>
      </c>
      <c r="F44" s="9" t="s">
        <v>43</v>
      </c>
      <c r="G44" t="s">
        <v>32</v>
      </c>
      <c r="H44" t="s">
        <v>32</v>
      </c>
    </row>
    <row r="45" spans="1:9" ht="12" customHeight="1" x14ac:dyDescent="0.2">
      <c r="A45" s="24" t="s">
        <v>32</v>
      </c>
      <c r="B45" s="1" t="s">
        <v>27</v>
      </c>
      <c r="C45" s="9">
        <v>7</v>
      </c>
      <c r="D45" s="9">
        <v>7</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376</v>
      </c>
      <c r="D47" s="3">
        <v>219</v>
      </c>
      <c r="E47" s="3">
        <v>6</v>
      </c>
      <c r="F47" s="3">
        <v>151</v>
      </c>
    </row>
    <row r="48" spans="1:9" ht="12" customHeight="1" x14ac:dyDescent="0.2">
      <c r="A48" s="24" t="s">
        <v>32</v>
      </c>
      <c r="B48" s="1" t="s">
        <v>9</v>
      </c>
      <c r="C48" s="9">
        <v>17</v>
      </c>
      <c r="D48" s="9">
        <v>13</v>
      </c>
      <c r="E48" s="9" t="s">
        <v>43</v>
      </c>
      <c r="F48" s="9">
        <v>4</v>
      </c>
      <c r="G48" t="s">
        <v>32</v>
      </c>
      <c r="H48" t="s">
        <v>32</v>
      </c>
    </row>
    <row r="49" spans="1:8" ht="12" customHeight="1" x14ac:dyDescent="0.2">
      <c r="A49" s="24" t="s">
        <v>32</v>
      </c>
      <c r="B49" s="1" t="s">
        <v>10</v>
      </c>
      <c r="C49" s="9">
        <v>14</v>
      </c>
      <c r="D49" s="9">
        <v>9</v>
      </c>
      <c r="E49" s="9" t="s">
        <v>43</v>
      </c>
      <c r="F49" s="9">
        <v>5</v>
      </c>
      <c r="G49" t="s">
        <v>32</v>
      </c>
      <c r="H49" t="s">
        <v>32</v>
      </c>
    </row>
    <row r="50" spans="1:8" ht="12" customHeight="1" x14ac:dyDescent="0.2">
      <c r="A50" s="24" t="s">
        <v>32</v>
      </c>
      <c r="B50" s="1" t="s">
        <v>11</v>
      </c>
      <c r="C50" s="9">
        <v>25</v>
      </c>
      <c r="D50" s="9">
        <v>14</v>
      </c>
      <c r="E50" s="9">
        <v>1</v>
      </c>
      <c r="F50" s="9">
        <v>10</v>
      </c>
      <c r="G50" t="s">
        <v>32</v>
      </c>
      <c r="H50" t="s">
        <v>32</v>
      </c>
    </row>
    <row r="51" spans="1:8" ht="12" customHeight="1" x14ac:dyDescent="0.2">
      <c r="A51" s="24" t="s">
        <v>32</v>
      </c>
      <c r="B51" s="1" t="s">
        <v>12</v>
      </c>
      <c r="C51" s="9">
        <v>37</v>
      </c>
      <c r="D51" s="9">
        <v>18</v>
      </c>
      <c r="E51" s="9" t="s">
        <v>43</v>
      </c>
      <c r="F51" s="9">
        <v>19</v>
      </c>
      <c r="G51" t="s">
        <v>32</v>
      </c>
      <c r="H51" t="s">
        <v>32</v>
      </c>
    </row>
    <row r="52" spans="1:8" ht="12" customHeight="1" x14ac:dyDescent="0.2">
      <c r="A52" s="24" t="s">
        <v>32</v>
      </c>
      <c r="B52" s="1" t="s">
        <v>13</v>
      </c>
      <c r="C52" s="9">
        <v>24</v>
      </c>
      <c r="D52" s="9">
        <v>12</v>
      </c>
      <c r="E52" s="9" t="s">
        <v>43</v>
      </c>
      <c r="F52" s="9">
        <v>12</v>
      </c>
      <c r="G52" t="s">
        <v>32</v>
      </c>
      <c r="H52" t="s">
        <v>32</v>
      </c>
    </row>
    <row r="53" spans="1:8" ht="12" customHeight="1" x14ac:dyDescent="0.2">
      <c r="A53" s="24" t="s">
        <v>32</v>
      </c>
      <c r="B53" s="1" t="s">
        <v>14</v>
      </c>
      <c r="C53" s="9">
        <v>25</v>
      </c>
      <c r="D53" s="9">
        <v>11</v>
      </c>
      <c r="E53" s="9">
        <v>1</v>
      </c>
      <c r="F53" s="9">
        <v>13</v>
      </c>
      <c r="G53" t="s">
        <v>32</v>
      </c>
      <c r="H53" t="s">
        <v>32</v>
      </c>
    </row>
    <row r="54" spans="1:8" ht="12" customHeight="1" x14ac:dyDescent="0.2">
      <c r="A54" s="24" t="s">
        <v>32</v>
      </c>
      <c r="B54" s="1" t="s">
        <v>15</v>
      </c>
      <c r="C54" s="9">
        <v>36</v>
      </c>
      <c r="D54" s="9">
        <v>14</v>
      </c>
      <c r="E54" s="9">
        <v>3</v>
      </c>
      <c r="F54" s="9">
        <v>19</v>
      </c>
      <c r="G54" t="s">
        <v>32</v>
      </c>
      <c r="H54" t="s">
        <v>32</v>
      </c>
    </row>
    <row r="55" spans="1:8" ht="12" customHeight="1" x14ac:dyDescent="0.2">
      <c r="A55" s="24" t="s">
        <v>32</v>
      </c>
      <c r="B55" s="1" t="s">
        <v>16</v>
      </c>
      <c r="C55" s="9">
        <v>38</v>
      </c>
      <c r="D55" s="9">
        <v>18</v>
      </c>
      <c r="E55" s="9">
        <v>1</v>
      </c>
      <c r="F55" s="9">
        <v>19</v>
      </c>
      <c r="G55" t="s">
        <v>32</v>
      </c>
      <c r="H55" t="s">
        <v>32</v>
      </c>
    </row>
    <row r="56" spans="1:8" ht="12" customHeight="1" x14ac:dyDescent="0.2">
      <c r="A56" s="24" t="s">
        <v>32</v>
      </c>
      <c r="B56" s="1" t="s">
        <v>17</v>
      </c>
      <c r="C56" s="9">
        <v>26</v>
      </c>
      <c r="D56" s="9">
        <v>15</v>
      </c>
      <c r="E56" s="9" t="s">
        <v>43</v>
      </c>
      <c r="F56" s="9">
        <v>11</v>
      </c>
      <c r="G56" t="s">
        <v>32</v>
      </c>
      <c r="H56" t="s">
        <v>32</v>
      </c>
    </row>
    <row r="57" spans="1:8" ht="12" customHeight="1" x14ac:dyDescent="0.2">
      <c r="A57" s="24" t="s">
        <v>32</v>
      </c>
      <c r="B57" s="1" t="s">
        <v>18</v>
      </c>
      <c r="C57" s="9">
        <v>23</v>
      </c>
      <c r="D57" s="9">
        <v>17</v>
      </c>
      <c r="E57" s="9" t="s">
        <v>43</v>
      </c>
      <c r="F57" s="9">
        <v>6</v>
      </c>
      <c r="G57" t="s">
        <v>32</v>
      </c>
      <c r="H57" t="s">
        <v>32</v>
      </c>
    </row>
    <row r="58" spans="1:8" ht="12" customHeight="1" x14ac:dyDescent="0.2">
      <c r="A58" s="24" t="s">
        <v>32</v>
      </c>
      <c r="B58" s="1" t="s">
        <v>19</v>
      </c>
      <c r="C58" s="9">
        <v>18</v>
      </c>
      <c r="D58" s="9">
        <v>7</v>
      </c>
      <c r="E58" s="9" t="s">
        <v>43</v>
      </c>
      <c r="F58" s="9">
        <v>11</v>
      </c>
      <c r="G58" t="s">
        <v>32</v>
      </c>
      <c r="H58" t="s">
        <v>32</v>
      </c>
    </row>
    <row r="59" spans="1:8" ht="12" customHeight="1" x14ac:dyDescent="0.2">
      <c r="A59" s="24" t="s">
        <v>32</v>
      </c>
      <c r="B59" s="1" t="s">
        <v>20</v>
      </c>
      <c r="C59" s="9">
        <v>18</v>
      </c>
      <c r="D59" s="9">
        <v>11</v>
      </c>
      <c r="E59" s="9" t="s">
        <v>43</v>
      </c>
      <c r="F59" s="9">
        <v>7</v>
      </c>
      <c r="G59" t="s">
        <v>32</v>
      </c>
      <c r="H59" t="s">
        <v>32</v>
      </c>
    </row>
    <row r="60" spans="1:8" ht="12" customHeight="1" x14ac:dyDescent="0.2">
      <c r="A60" s="24" t="s">
        <v>32</v>
      </c>
      <c r="B60" s="1" t="s">
        <v>21</v>
      </c>
      <c r="C60" s="9">
        <v>17</v>
      </c>
      <c r="D60" s="9">
        <v>7</v>
      </c>
      <c r="E60" s="9" t="s">
        <v>43</v>
      </c>
      <c r="F60" s="9">
        <v>10</v>
      </c>
      <c r="G60" t="s">
        <v>32</v>
      </c>
      <c r="H60" t="s">
        <v>32</v>
      </c>
    </row>
    <row r="61" spans="1:8" ht="12" customHeight="1" x14ac:dyDescent="0.2">
      <c r="A61" s="24" t="s">
        <v>32</v>
      </c>
      <c r="B61" s="1" t="s">
        <v>22</v>
      </c>
      <c r="C61" s="9">
        <v>19</v>
      </c>
      <c r="D61" s="9">
        <v>14</v>
      </c>
      <c r="E61" s="9" t="s">
        <v>43</v>
      </c>
      <c r="F61" s="9">
        <v>5</v>
      </c>
      <c r="G61" t="s">
        <v>32</v>
      </c>
      <c r="H61" t="s">
        <v>32</v>
      </c>
    </row>
    <row r="62" spans="1:8" ht="12" customHeight="1" x14ac:dyDescent="0.2">
      <c r="A62" s="24" t="s">
        <v>32</v>
      </c>
      <c r="B62" s="1" t="s">
        <v>23</v>
      </c>
      <c r="C62" s="9">
        <v>16</v>
      </c>
      <c r="D62" s="9">
        <v>16</v>
      </c>
      <c r="E62" s="9" t="s">
        <v>43</v>
      </c>
      <c r="F62" s="9" t="s">
        <v>43</v>
      </c>
      <c r="G62" t="s">
        <v>32</v>
      </c>
      <c r="H62" t="s">
        <v>32</v>
      </c>
    </row>
    <row r="63" spans="1:8" ht="12" customHeight="1" x14ac:dyDescent="0.2">
      <c r="A63" s="24" t="s">
        <v>32</v>
      </c>
      <c r="B63" s="1" t="s">
        <v>24</v>
      </c>
      <c r="C63" s="9">
        <v>9</v>
      </c>
      <c r="D63" s="9">
        <v>9</v>
      </c>
      <c r="E63" s="9" t="s">
        <v>43</v>
      </c>
      <c r="F63" s="9" t="s">
        <v>43</v>
      </c>
      <c r="G63" t="s">
        <v>32</v>
      </c>
      <c r="H63" t="s">
        <v>32</v>
      </c>
    </row>
    <row r="64" spans="1:8"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7</v>
      </c>
      <c r="D65" s="9">
        <v>7</v>
      </c>
      <c r="E65" s="9" t="s">
        <v>43</v>
      </c>
      <c r="F65" s="9" t="s">
        <v>43</v>
      </c>
      <c r="G65" t="s">
        <v>32</v>
      </c>
      <c r="H65" t="s">
        <v>32</v>
      </c>
    </row>
    <row r="66" spans="1:31" ht="12" customHeight="1" x14ac:dyDescent="0.2">
      <c r="A66" s="24" t="s">
        <v>32</v>
      </c>
      <c r="B66" s="1" t="s">
        <v>27</v>
      </c>
      <c r="C66" s="9">
        <v>4</v>
      </c>
      <c r="D66" s="9">
        <v>4</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105</v>
      </c>
      <c r="D5" s="17">
        <v>64</v>
      </c>
      <c r="E5" s="17">
        <v>8</v>
      </c>
      <c r="F5" s="17">
        <v>33</v>
      </c>
    </row>
    <row r="6" spans="1:31" ht="12" customHeight="1" x14ac:dyDescent="0.2">
      <c r="A6" s="24" t="s">
        <v>32</v>
      </c>
      <c r="B6" s="1" t="s">
        <v>9</v>
      </c>
      <c r="C6" s="9">
        <v>2</v>
      </c>
      <c r="D6" s="9">
        <v>2</v>
      </c>
      <c r="E6" s="9" t="s">
        <v>43</v>
      </c>
      <c r="F6" s="9" t="s">
        <v>43</v>
      </c>
      <c r="G6" t="s">
        <v>32</v>
      </c>
      <c r="H6" t="s">
        <v>32</v>
      </c>
    </row>
    <row r="7" spans="1:31" ht="12" customHeight="1" x14ac:dyDescent="0.2">
      <c r="A7" s="24" t="s">
        <v>32</v>
      </c>
      <c r="B7" s="1" t="s">
        <v>10</v>
      </c>
      <c r="C7" s="9">
        <v>5</v>
      </c>
      <c r="D7" s="9">
        <v>2</v>
      </c>
      <c r="E7" s="9" t="s">
        <v>43</v>
      </c>
      <c r="F7" s="9">
        <v>3</v>
      </c>
      <c r="G7" t="s">
        <v>32</v>
      </c>
      <c r="H7" t="s">
        <v>32</v>
      </c>
    </row>
    <row r="8" spans="1:31" ht="12" customHeight="1" x14ac:dyDescent="0.2">
      <c r="A8" s="24" t="s">
        <v>32</v>
      </c>
      <c r="B8" s="1" t="s">
        <v>11</v>
      </c>
      <c r="C8" s="9">
        <v>9</v>
      </c>
      <c r="D8" s="9">
        <v>6</v>
      </c>
      <c r="E8" s="9">
        <v>2</v>
      </c>
      <c r="F8" s="9">
        <v>1</v>
      </c>
      <c r="G8" t="s">
        <v>32</v>
      </c>
      <c r="H8" t="s">
        <v>32</v>
      </c>
    </row>
    <row r="9" spans="1:31" ht="12" customHeight="1" x14ac:dyDescent="0.2">
      <c r="A9" s="24" t="s">
        <v>32</v>
      </c>
      <c r="B9" s="1" t="s">
        <v>12</v>
      </c>
      <c r="C9" s="9">
        <v>4</v>
      </c>
      <c r="D9" s="9">
        <v>1</v>
      </c>
      <c r="E9" s="9" t="s">
        <v>43</v>
      </c>
      <c r="F9" s="9">
        <v>3</v>
      </c>
      <c r="G9" t="s">
        <v>32</v>
      </c>
      <c r="H9" t="s">
        <v>32</v>
      </c>
    </row>
    <row r="10" spans="1:31" ht="12" customHeight="1" x14ac:dyDescent="0.2">
      <c r="A10" s="24" t="s">
        <v>32</v>
      </c>
      <c r="B10" s="1" t="s">
        <v>13</v>
      </c>
      <c r="C10" s="9">
        <v>6</v>
      </c>
      <c r="D10" s="9">
        <v>1</v>
      </c>
      <c r="E10" s="9">
        <v>1</v>
      </c>
      <c r="F10" s="9">
        <v>4</v>
      </c>
      <c r="G10" t="s">
        <v>32</v>
      </c>
      <c r="H10" t="s">
        <v>32</v>
      </c>
    </row>
    <row r="11" spans="1:31" ht="12" customHeight="1" x14ac:dyDescent="0.2">
      <c r="A11" s="24" t="s">
        <v>32</v>
      </c>
      <c r="B11" s="1" t="s">
        <v>14</v>
      </c>
      <c r="C11" s="9">
        <v>9</v>
      </c>
      <c r="D11" s="9">
        <v>1</v>
      </c>
      <c r="E11" s="9">
        <v>1</v>
      </c>
      <c r="F11" s="9">
        <v>7</v>
      </c>
      <c r="G11" t="s">
        <v>32</v>
      </c>
      <c r="H11" t="s">
        <v>32</v>
      </c>
    </row>
    <row r="12" spans="1:31" ht="12" customHeight="1" x14ac:dyDescent="0.2">
      <c r="A12" s="24" t="s">
        <v>32</v>
      </c>
      <c r="B12" s="1" t="s">
        <v>15</v>
      </c>
      <c r="C12" s="9">
        <v>9</v>
      </c>
      <c r="D12" s="9">
        <v>2</v>
      </c>
      <c r="E12" s="9">
        <v>2</v>
      </c>
      <c r="F12" s="9">
        <v>5</v>
      </c>
      <c r="G12" t="s">
        <v>32</v>
      </c>
      <c r="H12" t="s">
        <v>32</v>
      </c>
    </row>
    <row r="13" spans="1:31" ht="12" customHeight="1" x14ac:dyDescent="0.2">
      <c r="A13" s="24" t="s">
        <v>32</v>
      </c>
      <c r="B13" s="1" t="s">
        <v>16</v>
      </c>
      <c r="C13" s="9">
        <v>4</v>
      </c>
      <c r="D13" s="9">
        <v>3</v>
      </c>
      <c r="E13" s="9">
        <v>1</v>
      </c>
      <c r="F13" s="9" t="s">
        <v>43</v>
      </c>
      <c r="G13" t="s">
        <v>32</v>
      </c>
      <c r="H13" t="s">
        <v>32</v>
      </c>
    </row>
    <row r="14" spans="1:31" ht="12" customHeight="1" x14ac:dyDescent="0.2">
      <c r="A14" s="24" t="s">
        <v>32</v>
      </c>
      <c r="B14" s="1" t="s">
        <v>17</v>
      </c>
      <c r="C14" s="9">
        <v>6</v>
      </c>
      <c r="D14" s="9">
        <v>4</v>
      </c>
      <c r="E14" s="9" t="s">
        <v>43</v>
      </c>
      <c r="F14" s="9">
        <v>2</v>
      </c>
      <c r="G14" t="s">
        <v>32</v>
      </c>
      <c r="H14" t="s">
        <v>32</v>
      </c>
    </row>
    <row r="15" spans="1:31" ht="12" customHeight="1" x14ac:dyDescent="0.2">
      <c r="A15" s="24" t="s">
        <v>32</v>
      </c>
      <c r="B15" s="1" t="s">
        <v>18</v>
      </c>
      <c r="C15" s="9">
        <v>10</v>
      </c>
      <c r="D15" s="9">
        <v>4</v>
      </c>
      <c r="E15" s="9" t="s">
        <v>43</v>
      </c>
      <c r="F15" s="9">
        <v>6</v>
      </c>
      <c r="G15" t="s">
        <v>32</v>
      </c>
      <c r="H15" t="s">
        <v>32</v>
      </c>
    </row>
    <row r="16" spans="1:31" ht="12" customHeight="1" x14ac:dyDescent="0.2">
      <c r="A16" s="24" t="s">
        <v>32</v>
      </c>
      <c r="B16" s="1" t="s">
        <v>19</v>
      </c>
      <c r="C16" s="9">
        <v>9</v>
      </c>
      <c r="D16" s="9">
        <v>7</v>
      </c>
      <c r="E16" s="9">
        <v>1</v>
      </c>
      <c r="F16" s="9">
        <v>1</v>
      </c>
      <c r="G16" t="s">
        <v>32</v>
      </c>
      <c r="H16" t="s">
        <v>32</v>
      </c>
    </row>
    <row r="17" spans="1:9" ht="12" customHeight="1" x14ac:dyDescent="0.2">
      <c r="A17" s="24" t="s">
        <v>32</v>
      </c>
      <c r="B17" s="1" t="s">
        <v>20</v>
      </c>
      <c r="C17" s="9">
        <v>3</v>
      </c>
      <c r="D17" s="9">
        <v>2</v>
      </c>
      <c r="E17" s="9" t="s">
        <v>43</v>
      </c>
      <c r="F17" s="9">
        <v>1</v>
      </c>
      <c r="G17" t="s">
        <v>32</v>
      </c>
      <c r="H17" t="s">
        <v>32</v>
      </c>
    </row>
    <row r="18" spans="1:9" ht="12" customHeight="1" x14ac:dyDescent="0.2">
      <c r="A18" s="24" t="s">
        <v>32</v>
      </c>
      <c r="B18" s="1" t="s">
        <v>21</v>
      </c>
      <c r="C18" s="9">
        <v>3</v>
      </c>
      <c r="D18" s="9">
        <v>3</v>
      </c>
      <c r="E18" s="9" t="s">
        <v>43</v>
      </c>
      <c r="F18" s="9" t="s">
        <v>43</v>
      </c>
      <c r="G18" t="s">
        <v>32</v>
      </c>
      <c r="H18" t="s">
        <v>32</v>
      </c>
    </row>
    <row r="19" spans="1:9" ht="12" customHeight="1" x14ac:dyDescent="0.2">
      <c r="A19" s="24" t="s">
        <v>32</v>
      </c>
      <c r="B19" s="1" t="s">
        <v>22</v>
      </c>
      <c r="C19" s="9">
        <v>5</v>
      </c>
      <c r="D19" s="9">
        <v>5</v>
      </c>
      <c r="E19" s="9" t="s">
        <v>43</v>
      </c>
      <c r="F19" s="9" t="s">
        <v>43</v>
      </c>
      <c r="G19" t="s">
        <v>32</v>
      </c>
      <c r="H19" t="s">
        <v>32</v>
      </c>
    </row>
    <row r="20" spans="1:9" ht="12" customHeight="1" x14ac:dyDescent="0.2">
      <c r="A20" s="24" t="s">
        <v>32</v>
      </c>
      <c r="B20" s="1" t="s">
        <v>23</v>
      </c>
      <c r="C20" s="9">
        <v>7</v>
      </c>
      <c r="D20" s="9">
        <v>7</v>
      </c>
      <c r="E20" s="9" t="s">
        <v>43</v>
      </c>
      <c r="F20" s="9" t="s">
        <v>43</v>
      </c>
      <c r="G20" t="s">
        <v>32</v>
      </c>
      <c r="H20" t="s">
        <v>32</v>
      </c>
    </row>
    <row r="21" spans="1:9" ht="12" customHeight="1" x14ac:dyDescent="0.2">
      <c r="A21" s="24" t="s">
        <v>32</v>
      </c>
      <c r="B21" s="1" t="s">
        <v>24</v>
      </c>
      <c r="C21" s="9">
        <v>6</v>
      </c>
      <c r="D21" s="9">
        <v>6</v>
      </c>
      <c r="E21" s="9" t="s">
        <v>43</v>
      </c>
      <c r="F21" s="9" t="s">
        <v>43</v>
      </c>
      <c r="G21" t="s">
        <v>32</v>
      </c>
      <c r="H21" t="s">
        <v>32</v>
      </c>
    </row>
    <row r="22" spans="1:9" ht="12" customHeight="1" x14ac:dyDescent="0.2">
      <c r="A22" s="24" t="s">
        <v>32</v>
      </c>
      <c r="B22" s="1" t="s">
        <v>25</v>
      </c>
      <c r="C22" s="9">
        <v>1</v>
      </c>
      <c r="D22" s="9">
        <v>1</v>
      </c>
      <c r="E22" s="9" t="s">
        <v>43</v>
      </c>
      <c r="F22" s="9" t="s">
        <v>43</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v>3</v>
      </c>
      <c r="D24" s="9">
        <v>3</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56</v>
      </c>
      <c r="D26" s="3">
        <v>36</v>
      </c>
      <c r="E26" s="3">
        <v>7</v>
      </c>
      <c r="F26" s="3">
        <v>13</v>
      </c>
    </row>
    <row r="27" spans="1:9" ht="12" customHeight="1" x14ac:dyDescent="0.2">
      <c r="A27" s="24" t="s">
        <v>32</v>
      </c>
      <c r="B27" s="1" t="s">
        <v>9</v>
      </c>
      <c r="C27" s="9">
        <v>1</v>
      </c>
      <c r="D27" s="9">
        <v>1</v>
      </c>
      <c r="E27" s="9" t="s">
        <v>43</v>
      </c>
      <c r="F27" s="9" t="s">
        <v>43</v>
      </c>
      <c r="G27" t="s">
        <v>32</v>
      </c>
      <c r="H27" t="s">
        <v>32</v>
      </c>
    </row>
    <row r="28" spans="1:9" ht="12" customHeight="1" x14ac:dyDescent="0.2">
      <c r="A28" s="24" t="s">
        <v>32</v>
      </c>
      <c r="B28" s="1" t="s">
        <v>10</v>
      </c>
      <c r="C28" s="9">
        <v>2</v>
      </c>
      <c r="D28" s="9">
        <v>1</v>
      </c>
      <c r="E28" s="9" t="s">
        <v>43</v>
      </c>
      <c r="F28" s="9">
        <v>1</v>
      </c>
      <c r="G28" t="s">
        <v>32</v>
      </c>
      <c r="H28" t="s">
        <v>32</v>
      </c>
    </row>
    <row r="29" spans="1:9" ht="12" customHeight="1" x14ac:dyDescent="0.2">
      <c r="A29" s="24" t="s">
        <v>32</v>
      </c>
      <c r="B29" s="1" t="s">
        <v>11</v>
      </c>
      <c r="C29" s="9">
        <v>5</v>
      </c>
      <c r="D29" s="9">
        <v>2</v>
      </c>
      <c r="E29" s="9">
        <v>2</v>
      </c>
      <c r="F29" s="9">
        <v>1</v>
      </c>
      <c r="G29" t="s">
        <v>32</v>
      </c>
      <c r="H29" t="s">
        <v>32</v>
      </c>
    </row>
    <row r="30" spans="1:9" ht="12" customHeight="1" x14ac:dyDescent="0.2">
      <c r="A30" s="24" t="s">
        <v>32</v>
      </c>
      <c r="B30" s="1" t="s">
        <v>12</v>
      </c>
      <c r="C30" s="9" t="s">
        <v>43</v>
      </c>
      <c r="D30" s="9" t="s">
        <v>43</v>
      </c>
      <c r="E30" s="9" t="s">
        <v>43</v>
      </c>
      <c r="F30" s="9" t="s">
        <v>43</v>
      </c>
      <c r="G30" t="s">
        <v>32</v>
      </c>
      <c r="H30" t="s">
        <v>32</v>
      </c>
      <c r="I30" t="s">
        <v>32</v>
      </c>
    </row>
    <row r="31" spans="1:9" ht="12" customHeight="1" x14ac:dyDescent="0.2">
      <c r="A31" s="24" t="s">
        <v>32</v>
      </c>
      <c r="B31" s="1" t="s">
        <v>13</v>
      </c>
      <c r="C31" s="9">
        <v>4</v>
      </c>
      <c r="D31" s="9">
        <v>1</v>
      </c>
      <c r="E31" s="9">
        <v>1</v>
      </c>
      <c r="F31" s="9">
        <v>2</v>
      </c>
      <c r="G31" t="s">
        <v>32</v>
      </c>
      <c r="H31" t="s">
        <v>32</v>
      </c>
    </row>
    <row r="32" spans="1:9" ht="12" customHeight="1" x14ac:dyDescent="0.2">
      <c r="A32" s="24" t="s">
        <v>32</v>
      </c>
      <c r="B32" s="1" t="s">
        <v>14</v>
      </c>
      <c r="C32" s="9">
        <v>4</v>
      </c>
      <c r="D32" s="9" t="s">
        <v>43</v>
      </c>
      <c r="E32" s="9">
        <v>1</v>
      </c>
      <c r="F32" s="9">
        <v>3</v>
      </c>
      <c r="G32" t="s">
        <v>32</v>
      </c>
      <c r="H32" t="s">
        <v>32</v>
      </c>
    </row>
    <row r="33" spans="1:9" ht="12" customHeight="1" x14ac:dyDescent="0.2">
      <c r="A33" s="24" t="s">
        <v>32</v>
      </c>
      <c r="B33" s="1" t="s">
        <v>15</v>
      </c>
      <c r="C33" s="9">
        <v>5</v>
      </c>
      <c r="D33" s="9">
        <v>1</v>
      </c>
      <c r="E33" s="9">
        <v>1</v>
      </c>
      <c r="F33" s="9">
        <v>3</v>
      </c>
      <c r="G33" t="s">
        <v>32</v>
      </c>
      <c r="H33" t="s">
        <v>32</v>
      </c>
    </row>
    <row r="34" spans="1:9" ht="12" customHeight="1" x14ac:dyDescent="0.2">
      <c r="A34" s="24" t="s">
        <v>32</v>
      </c>
      <c r="B34" s="1" t="s">
        <v>16</v>
      </c>
      <c r="C34" s="9">
        <v>4</v>
      </c>
      <c r="D34" s="9">
        <v>3</v>
      </c>
      <c r="E34" s="9">
        <v>1</v>
      </c>
      <c r="F34" s="9" t="s">
        <v>43</v>
      </c>
      <c r="G34" t="s">
        <v>32</v>
      </c>
      <c r="H34" t="s">
        <v>32</v>
      </c>
    </row>
    <row r="35" spans="1:9" ht="12" customHeight="1" x14ac:dyDescent="0.2">
      <c r="A35" s="24" t="s">
        <v>32</v>
      </c>
      <c r="B35" s="1" t="s">
        <v>17</v>
      </c>
      <c r="C35" s="9">
        <v>4</v>
      </c>
      <c r="D35" s="9">
        <v>3</v>
      </c>
      <c r="E35" s="9" t="s">
        <v>43</v>
      </c>
      <c r="F35" s="9">
        <v>1</v>
      </c>
      <c r="G35" t="s">
        <v>32</v>
      </c>
      <c r="H35" t="s">
        <v>32</v>
      </c>
    </row>
    <row r="36" spans="1:9" ht="12" customHeight="1" x14ac:dyDescent="0.2">
      <c r="A36" s="24" t="s">
        <v>32</v>
      </c>
      <c r="B36" s="1" t="s">
        <v>18</v>
      </c>
      <c r="C36" s="9">
        <v>3</v>
      </c>
      <c r="D36" s="9">
        <v>2</v>
      </c>
      <c r="E36" s="9" t="s">
        <v>43</v>
      </c>
      <c r="F36" s="9">
        <v>1</v>
      </c>
      <c r="G36" t="s">
        <v>32</v>
      </c>
      <c r="H36" t="s">
        <v>32</v>
      </c>
    </row>
    <row r="37" spans="1:9" ht="12" customHeight="1" x14ac:dyDescent="0.2">
      <c r="A37" s="24" t="s">
        <v>32</v>
      </c>
      <c r="B37" s="1" t="s">
        <v>19</v>
      </c>
      <c r="C37" s="9">
        <v>8</v>
      </c>
      <c r="D37" s="9">
        <v>6</v>
      </c>
      <c r="E37" s="9">
        <v>1</v>
      </c>
      <c r="F37" s="9">
        <v>1</v>
      </c>
      <c r="G37" t="s">
        <v>32</v>
      </c>
      <c r="H37" t="s">
        <v>32</v>
      </c>
    </row>
    <row r="38" spans="1:9" ht="12" customHeight="1" x14ac:dyDescent="0.2">
      <c r="A38" s="24" t="s">
        <v>32</v>
      </c>
      <c r="B38" s="1" t="s">
        <v>20</v>
      </c>
      <c r="C38" s="9" t="s">
        <v>43</v>
      </c>
      <c r="D38" s="9" t="s">
        <v>43</v>
      </c>
      <c r="E38" s="9" t="s">
        <v>43</v>
      </c>
      <c r="F38" s="9" t="s">
        <v>43</v>
      </c>
      <c r="G38" t="s">
        <v>32</v>
      </c>
      <c r="H38" t="s">
        <v>32</v>
      </c>
      <c r="I38" t="s">
        <v>32</v>
      </c>
    </row>
    <row r="39" spans="1:9" ht="12" customHeight="1" x14ac:dyDescent="0.2">
      <c r="A39" s="24" t="s">
        <v>32</v>
      </c>
      <c r="B39" s="1" t="s">
        <v>21</v>
      </c>
      <c r="C39" s="9">
        <v>1</v>
      </c>
      <c r="D39" s="9">
        <v>1</v>
      </c>
      <c r="E39" s="9" t="s">
        <v>43</v>
      </c>
      <c r="F39" s="9" t="s">
        <v>43</v>
      </c>
      <c r="G39" t="s">
        <v>32</v>
      </c>
      <c r="H39" t="s">
        <v>32</v>
      </c>
    </row>
    <row r="40" spans="1:9" ht="12" customHeight="1" x14ac:dyDescent="0.2">
      <c r="A40" s="24" t="s">
        <v>32</v>
      </c>
      <c r="B40" s="1" t="s">
        <v>22</v>
      </c>
      <c r="C40" s="9">
        <v>4</v>
      </c>
      <c r="D40" s="9">
        <v>4</v>
      </c>
      <c r="E40" s="9" t="s">
        <v>43</v>
      </c>
      <c r="F40" s="9" t="s">
        <v>43</v>
      </c>
      <c r="G40" t="s">
        <v>32</v>
      </c>
      <c r="H40" t="s">
        <v>32</v>
      </c>
    </row>
    <row r="41" spans="1:9" ht="12" customHeight="1" x14ac:dyDescent="0.2">
      <c r="A41" s="24" t="s">
        <v>32</v>
      </c>
      <c r="B41" s="1" t="s">
        <v>23</v>
      </c>
      <c r="C41" s="9">
        <v>3</v>
      </c>
      <c r="D41" s="9">
        <v>3</v>
      </c>
      <c r="E41" s="9" t="s">
        <v>43</v>
      </c>
      <c r="F41" s="9" t="s">
        <v>43</v>
      </c>
      <c r="G41" t="s">
        <v>32</v>
      </c>
      <c r="H41" t="s">
        <v>32</v>
      </c>
    </row>
    <row r="42" spans="1:9" ht="12" customHeight="1" x14ac:dyDescent="0.2">
      <c r="A42" s="24" t="s">
        <v>32</v>
      </c>
      <c r="B42" s="1" t="s">
        <v>24</v>
      </c>
      <c r="C42" s="9">
        <v>3</v>
      </c>
      <c r="D42" s="9">
        <v>3</v>
      </c>
      <c r="E42" s="9" t="s">
        <v>43</v>
      </c>
      <c r="F42" s="9" t="s">
        <v>43</v>
      </c>
      <c r="G42" t="s">
        <v>32</v>
      </c>
      <c r="H42" t="s">
        <v>32</v>
      </c>
    </row>
    <row r="43" spans="1:9" ht="12" customHeight="1" x14ac:dyDescent="0.2">
      <c r="A43" s="24" t="s">
        <v>32</v>
      </c>
      <c r="B43" s="1" t="s">
        <v>25</v>
      </c>
      <c r="C43" s="9" t="s">
        <v>43</v>
      </c>
      <c r="D43" s="9" t="s">
        <v>43</v>
      </c>
      <c r="E43" s="9" t="s">
        <v>43</v>
      </c>
      <c r="F43" s="9" t="s">
        <v>43</v>
      </c>
      <c r="G43" t="s">
        <v>32</v>
      </c>
      <c r="H43" t="s">
        <v>32</v>
      </c>
      <c r="I43" t="s">
        <v>32</v>
      </c>
    </row>
    <row r="44" spans="1:9" ht="12" customHeight="1" x14ac:dyDescent="0.2">
      <c r="A44" s="24" t="s">
        <v>32</v>
      </c>
      <c r="B44" s="1" t="s">
        <v>26</v>
      </c>
      <c r="C44" s="9">
        <v>3</v>
      </c>
      <c r="D44" s="9">
        <v>3</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49</v>
      </c>
      <c r="D47" s="3">
        <v>28</v>
      </c>
      <c r="E47" s="3">
        <v>1</v>
      </c>
      <c r="F47" s="3">
        <v>20</v>
      </c>
    </row>
    <row r="48" spans="1:9" ht="12" customHeight="1" x14ac:dyDescent="0.2">
      <c r="A48" s="24" t="s">
        <v>32</v>
      </c>
      <c r="B48" s="1" t="s">
        <v>9</v>
      </c>
      <c r="C48" s="9">
        <v>1</v>
      </c>
      <c r="D48" s="9">
        <v>1</v>
      </c>
      <c r="E48" s="9" t="s">
        <v>43</v>
      </c>
      <c r="F48" s="9" t="s">
        <v>43</v>
      </c>
      <c r="G48" t="s">
        <v>32</v>
      </c>
      <c r="H48" t="s">
        <v>32</v>
      </c>
    </row>
    <row r="49" spans="1:9" ht="12" customHeight="1" x14ac:dyDescent="0.2">
      <c r="A49" s="24" t="s">
        <v>32</v>
      </c>
      <c r="B49" s="1" t="s">
        <v>10</v>
      </c>
      <c r="C49" s="9">
        <v>3</v>
      </c>
      <c r="D49" s="9">
        <v>1</v>
      </c>
      <c r="E49" s="9" t="s">
        <v>43</v>
      </c>
      <c r="F49" s="9">
        <v>2</v>
      </c>
      <c r="G49" t="s">
        <v>32</v>
      </c>
      <c r="H49" t="s">
        <v>32</v>
      </c>
    </row>
    <row r="50" spans="1:9" ht="12" customHeight="1" x14ac:dyDescent="0.2">
      <c r="A50" s="24" t="s">
        <v>32</v>
      </c>
      <c r="B50" s="1" t="s">
        <v>11</v>
      </c>
      <c r="C50" s="9">
        <v>4</v>
      </c>
      <c r="D50" s="9">
        <v>4</v>
      </c>
      <c r="E50" s="9" t="s">
        <v>43</v>
      </c>
      <c r="F50" s="9" t="s">
        <v>43</v>
      </c>
      <c r="G50" t="s">
        <v>32</v>
      </c>
      <c r="H50" t="s">
        <v>32</v>
      </c>
    </row>
    <row r="51" spans="1:9" ht="12" customHeight="1" x14ac:dyDescent="0.2">
      <c r="A51" s="24" t="s">
        <v>32</v>
      </c>
      <c r="B51" s="1" t="s">
        <v>12</v>
      </c>
      <c r="C51" s="9">
        <v>4</v>
      </c>
      <c r="D51" s="9">
        <v>1</v>
      </c>
      <c r="E51" s="9" t="s">
        <v>43</v>
      </c>
      <c r="F51" s="9">
        <v>3</v>
      </c>
      <c r="G51" t="s">
        <v>32</v>
      </c>
      <c r="H51" t="s">
        <v>32</v>
      </c>
    </row>
    <row r="52" spans="1:9" ht="12" customHeight="1" x14ac:dyDescent="0.2">
      <c r="A52" s="24" t="s">
        <v>32</v>
      </c>
      <c r="B52" s="1" t="s">
        <v>13</v>
      </c>
      <c r="C52" s="9">
        <v>2</v>
      </c>
      <c r="D52" s="9" t="s">
        <v>43</v>
      </c>
      <c r="E52" s="9" t="s">
        <v>43</v>
      </c>
      <c r="F52" s="9">
        <v>2</v>
      </c>
      <c r="G52" t="s">
        <v>32</v>
      </c>
      <c r="H52" t="s">
        <v>32</v>
      </c>
    </row>
    <row r="53" spans="1:9" ht="12" customHeight="1" x14ac:dyDescent="0.2">
      <c r="A53" s="24" t="s">
        <v>32</v>
      </c>
      <c r="B53" s="1" t="s">
        <v>14</v>
      </c>
      <c r="C53" s="9">
        <v>5</v>
      </c>
      <c r="D53" s="9">
        <v>1</v>
      </c>
      <c r="E53" s="9" t="s">
        <v>43</v>
      </c>
      <c r="F53" s="9">
        <v>4</v>
      </c>
      <c r="G53" t="s">
        <v>32</v>
      </c>
      <c r="H53" t="s">
        <v>32</v>
      </c>
    </row>
    <row r="54" spans="1:9" ht="12" customHeight="1" x14ac:dyDescent="0.2">
      <c r="A54" s="24" t="s">
        <v>32</v>
      </c>
      <c r="B54" s="1" t="s">
        <v>15</v>
      </c>
      <c r="C54" s="9">
        <v>4</v>
      </c>
      <c r="D54" s="9">
        <v>1</v>
      </c>
      <c r="E54" s="9">
        <v>1</v>
      </c>
      <c r="F54" s="9">
        <v>2</v>
      </c>
      <c r="G54" t="s">
        <v>32</v>
      </c>
      <c r="H54" t="s">
        <v>32</v>
      </c>
    </row>
    <row r="55" spans="1:9" ht="12" customHeight="1" x14ac:dyDescent="0.2">
      <c r="A55" s="24" t="s">
        <v>32</v>
      </c>
      <c r="B55" s="1" t="s">
        <v>16</v>
      </c>
      <c r="C55" s="9" t="s">
        <v>43</v>
      </c>
      <c r="D55" s="9" t="s">
        <v>43</v>
      </c>
      <c r="E55" s="9" t="s">
        <v>43</v>
      </c>
      <c r="F55" s="9" t="s">
        <v>43</v>
      </c>
      <c r="G55" t="s">
        <v>32</v>
      </c>
      <c r="H55" t="s">
        <v>32</v>
      </c>
      <c r="I55" t="s">
        <v>32</v>
      </c>
    </row>
    <row r="56" spans="1:9" ht="12" customHeight="1" x14ac:dyDescent="0.2">
      <c r="A56" s="24" t="s">
        <v>32</v>
      </c>
      <c r="B56" s="1" t="s">
        <v>17</v>
      </c>
      <c r="C56" s="9">
        <v>2</v>
      </c>
      <c r="D56" s="9">
        <v>1</v>
      </c>
      <c r="E56" s="9" t="s">
        <v>43</v>
      </c>
      <c r="F56" s="9">
        <v>1</v>
      </c>
      <c r="G56" t="s">
        <v>32</v>
      </c>
      <c r="H56" t="s">
        <v>32</v>
      </c>
    </row>
    <row r="57" spans="1:9" ht="12" customHeight="1" x14ac:dyDescent="0.2">
      <c r="A57" s="24" t="s">
        <v>32</v>
      </c>
      <c r="B57" s="1" t="s">
        <v>18</v>
      </c>
      <c r="C57" s="9">
        <v>7</v>
      </c>
      <c r="D57" s="9">
        <v>2</v>
      </c>
      <c r="E57" s="9" t="s">
        <v>43</v>
      </c>
      <c r="F57" s="9">
        <v>5</v>
      </c>
      <c r="G57" t="s">
        <v>32</v>
      </c>
      <c r="H57" t="s">
        <v>32</v>
      </c>
    </row>
    <row r="58" spans="1:9" ht="12" customHeight="1" x14ac:dyDescent="0.2">
      <c r="A58" s="24" t="s">
        <v>32</v>
      </c>
      <c r="B58" s="1" t="s">
        <v>19</v>
      </c>
      <c r="C58" s="9">
        <v>1</v>
      </c>
      <c r="D58" s="9">
        <v>1</v>
      </c>
      <c r="E58" s="9" t="s">
        <v>43</v>
      </c>
      <c r="F58" s="9" t="s">
        <v>43</v>
      </c>
      <c r="G58" t="s">
        <v>32</v>
      </c>
      <c r="H58" t="s">
        <v>32</v>
      </c>
    </row>
    <row r="59" spans="1:9" ht="12" customHeight="1" x14ac:dyDescent="0.2">
      <c r="A59" s="24" t="s">
        <v>32</v>
      </c>
      <c r="B59" s="1" t="s">
        <v>20</v>
      </c>
      <c r="C59" s="9">
        <v>3</v>
      </c>
      <c r="D59" s="9">
        <v>2</v>
      </c>
      <c r="E59" s="9" t="s">
        <v>43</v>
      </c>
      <c r="F59" s="9">
        <v>1</v>
      </c>
      <c r="G59" t="s">
        <v>32</v>
      </c>
      <c r="H59" t="s">
        <v>32</v>
      </c>
    </row>
    <row r="60" spans="1:9" ht="12" customHeight="1" x14ac:dyDescent="0.2">
      <c r="A60" s="24" t="s">
        <v>32</v>
      </c>
      <c r="B60" s="1" t="s">
        <v>21</v>
      </c>
      <c r="C60" s="9">
        <v>2</v>
      </c>
      <c r="D60" s="9">
        <v>2</v>
      </c>
      <c r="E60" s="9" t="s">
        <v>43</v>
      </c>
      <c r="F60" s="9" t="s">
        <v>43</v>
      </c>
      <c r="G60" t="s">
        <v>32</v>
      </c>
      <c r="H60" t="s">
        <v>32</v>
      </c>
    </row>
    <row r="61" spans="1:9" ht="12" customHeight="1" x14ac:dyDescent="0.2">
      <c r="A61" s="24" t="s">
        <v>32</v>
      </c>
      <c r="B61" s="1" t="s">
        <v>22</v>
      </c>
      <c r="C61" s="9">
        <v>1</v>
      </c>
      <c r="D61" s="9">
        <v>1</v>
      </c>
      <c r="E61" s="9" t="s">
        <v>43</v>
      </c>
      <c r="F61" s="9" t="s">
        <v>43</v>
      </c>
      <c r="G61" t="s">
        <v>32</v>
      </c>
      <c r="H61" t="s">
        <v>32</v>
      </c>
    </row>
    <row r="62" spans="1:9" ht="12" customHeight="1" x14ac:dyDescent="0.2">
      <c r="A62" s="24" t="s">
        <v>32</v>
      </c>
      <c r="B62" s="1" t="s">
        <v>23</v>
      </c>
      <c r="C62" s="9">
        <v>4</v>
      </c>
      <c r="D62" s="9">
        <v>4</v>
      </c>
      <c r="E62" s="9" t="s">
        <v>43</v>
      </c>
      <c r="F62" s="9" t="s">
        <v>43</v>
      </c>
      <c r="G62" t="s">
        <v>32</v>
      </c>
      <c r="H62" t="s">
        <v>32</v>
      </c>
    </row>
    <row r="63" spans="1:9" ht="12" customHeight="1" x14ac:dyDescent="0.2">
      <c r="A63" s="24" t="s">
        <v>32</v>
      </c>
      <c r="B63" s="1" t="s">
        <v>24</v>
      </c>
      <c r="C63" s="9">
        <v>3</v>
      </c>
      <c r="D63" s="9">
        <v>3</v>
      </c>
      <c r="E63" s="9" t="s">
        <v>43</v>
      </c>
      <c r="F63" s="9" t="s">
        <v>43</v>
      </c>
      <c r="G63" t="s">
        <v>32</v>
      </c>
      <c r="H63" t="s">
        <v>32</v>
      </c>
    </row>
    <row r="64" spans="1:9"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1</v>
      </c>
      <c r="D66" s="9">
        <v>1</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549</v>
      </c>
      <c r="D5" s="17">
        <v>229</v>
      </c>
      <c r="E5" s="17">
        <v>11</v>
      </c>
      <c r="F5" s="17">
        <v>309</v>
      </c>
    </row>
    <row r="6" spans="1:31" ht="12" customHeight="1" x14ac:dyDescent="0.2">
      <c r="A6" s="24" t="s">
        <v>32</v>
      </c>
      <c r="B6" s="1" t="s">
        <v>9</v>
      </c>
      <c r="C6" s="9">
        <v>11</v>
      </c>
      <c r="D6" s="9">
        <v>1</v>
      </c>
      <c r="E6" s="9" t="s">
        <v>43</v>
      </c>
      <c r="F6" s="9">
        <v>10</v>
      </c>
      <c r="G6" t="s">
        <v>32</v>
      </c>
      <c r="H6" t="s">
        <v>32</v>
      </c>
    </row>
    <row r="7" spans="1:31" ht="12" customHeight="1" x14ac:dyDescent="0.2">
      <c r="A7" s="24" t="s">
        <v>32</v>
      </c>
      <c r="B7" s="1" t="s">
        <v>10</v>
      </c>
      <c r="C7" s="9">
        <v>13</v>
      </c>
      <c r="D7" s="9">
        <v>5</v>
      </c>
      <c r="E7" s="9" t="s">
        <v>43</v>
      </c>
      <c r="F7" s="9">
        <v>8</v>
      </c>
      <c r="G7" t="s">
        <v>32</v>
      </c>
      <c r="H7" t="s">
        <v>32</v>
      </c>
    </row>
    <row r="8" spans="1:31" ht="12" customHeight="1" x14ac:dyDescent="0.2">
      <c r="A8" s="24" t="s">
        <v>32</v>
      </c>
      <c r="B8" s="1" t="s">
        <v>11</v>
      </c>
      <c r="C8" s="9">
        <v>31</v>
      </c>
      <c r="D8" s="9">
        <v>7</v>
      </c>
      <c r="E8" s="9">
        <v>1</v>
      </c>
      <c r="F8" s="9">
        <v>23</v>
      </c>
      <c r="G8" t="s">
        <v>32</v>
      </c>
      <c r="H8" t="s">
        <v>32</v>
      </c>
    </row>
    <row r="9" spans="1:31" ht="12" customHeight="1" x14ac:dyDescent="0.2">
      <c r="A9" s="24" t="s">
        <v>32</v>
      </c>
      <c r="B9" s="1" t="s">
        <v>12</v>
      </c>
      <c r="C9" s="9">
        <v>41</v>
      </c>
      <c r="D9" s="9">
        <v>7</v>
      </c>
      <c r="E9" s="9" t="s">
        <v>43</v>
      </c>
      <c r="F9" s="9">
        <v>34</v>
      </c>
      <c r="G9" t="s">
        <v>32</v>
      </c>
      <c r="H9" t="s">
        <v>32</v>
      </c>
    </row>
    <row r="10" spans="1:31" ht="12" customHeight="1" x14ac:dyDescent="0.2">
      <c r="A10" s="24" t="s">
        <v>32</v>
      </c>
      <c r="B10" s="1" t="s">
        <v>13</v>
      </c>
      <c r="C10" s="9">
        <v>41</v>
      </c>
      <c r="D10" s="9">
        <v>8</v>
      </c>
      <c r="E10" s="9" t="s">
        <v>43</v>
      </c>
      <c r="F10" s="9">
        <v>33</v>
      </c>
      <c r="G10" t="s">
        <v>32</v>
      </c>
      <c r="H10" t="s">
        <v>32</v>
      </c>
    </row>
    <row r="11" spans="1:31" ht="12" customHeight="1" x14ac:dyDescent="0.2">
      <c r="A11" s="24" t="s">
        <v>32</v>
      </c>
      <c r="B11" s="1" t="s">
        <v>14</v>
      </c>
      <c r="C11" s="9">
        <v>51</v>
      </c>
      <c r="D11" s="9">
        <v>15</v>
      </c>
      <c r="E11" s="9">
        <v>1</v>
      </c>
      <c r="F11" s="9">
        <v>35</v>
      </c>
      <c r="G11" t="s">
        <v>32</v>
      </c>
      <c r="H11" t="s">
        <v>32</v>
      </c>
    </row>
    <row r="12" spans="1:31" ht="12" customHeight="1" x14ac:dyDescent="0.2">
      <c r="A12" s="24" t="s">
        <v>32</v>
      </c>
      <c r="B12" s="1" t="s">
        <v>15</v>
      </c>
      <c r="C12" s="9">
        <v>58</v>
      </c>
      <c r="D12" s="9">
        <v>17</v>
      </c>
      <c r="E12" s="9">
        <v>1</v>
      </c>
      <c r="F12" s="9">
        <v>40</v>
      </c>
      <c r="G12" t="s">
        <v>32</v>
      </c>
      <c r="H12" t="s">
        <v>32</v>
      </c>
    </row>
    <row r="13" spans="1:31" ht="12" customHeight="1" x14ac:dyDescent="0.2">
      <c r="A13" s="24" t="s">
        <v>32</v>
      </c>
      <c r="B13" s="1" t="s">
        <v>16</v>
      </c>
      <c r="C13" s="9">
        <v>63</v>
      </c>
      <c r="D13" s="9">
        <v>21</v>
      </c>
      <c r="E13" s="9">
        <v>5</v>
      </c>
      <c r="F13" s="9">
        <v>37</v>
      </c>
      <c r="G13" t="s">
        <v>32</v>
      </c>
      <c r="H13" t="s">
        <v>32</v>
      </c>
    </row>
    <row r="14" spans="1:31" ht="12" customHeight="1" x14ac:dyDescent="0.2">
      <c r="A14" s="24" t="s">
        <v>32</v>
      </c>
      <c r="B14" s="1" t="s">
        <v>17</v>
      </c>
      <c r="C14" s="9">
        <v>61</v>
      </c>
      <c r="D14" s="9">
        <v>29</v>
      </c>
      <c r="E14" s="9" t="s">
        <v>43</v>
      </c>
      <c r="F14" s="9">
        <v>32</v>
      </c>
      <c r="G14" t="s">
        <v>32</v>
      </c>
      <c r="H14" t="s">
        <v>32</v>
      </c>
    </row>
    <row r="15" spans="1:31" ht="12" customHeight="1" x14ac:dyDescent="0.2">
      <c r="A15" s="24" t="s">
        <v>32</v>
      </c>
      <c r="B15" s="1" t="s">
        <v>18</v>
      </c>
      <c r="C15" s="9">
        <v>29</v>
      </c>
      <c r="D15" s="9">
        <v>14</v>
      </c>
      <c r="E15" s="9">
        <v>1</v>
      </c>
      <c r="F15" s="9">
        <v>14</v>
      </c>
      <c r="G15" t="s">
        <v>32</v>
      </c>
      <c r="H15" t="s">
        <v>32</v>
      </c>
    </row>
    <row r="16" spans="1:31" ht="12" customHeight="1" x14ac:dyDescent="0.2">
      <c r="A16" s="24" t="s">
        <v>32</v>
      </c>
      <c r="B16" s="1" t="s">
        <v>19</v>
      </c>
      <c r="C16" s="9">
        <v>32</v>
      </c>
      <c r="D16" s="9">
        <v>17</v>
      </c>
      <c r="E16" s="9">
        <v>1</v>
      </c>
      <c r="F16" s="9">
        <v>14</v>
      </c>
      <c r="G16" t="s">
        <v>32</v>
      </c>
      <c r="H16" t="s">
        <v>32</v>
      </c>
    </row>
    <row r="17" spans="1:9" ht="12" customHeight="1" x14ac:dyDescent="0.2">
      <c r="A17" s="24" t="s">
        <v>32</v>
      </c>
      <c r="B17" s="1" t="s">
        <v>20</v>
      </c>
      <c r="C17" s="9">
        <v>24</v>
      </c>
      <c r="D17" s="9">
        <v>15</v>
      </c>
      <c r="E17" s="9" t="s">
        <v>43</v>
      </c>
      <c r="F17" s="9">
        <v>9</v>
      </c>
      <c r="G17" t="s">
        <v>32</v>
      </c>
      <c r="H17" t="s">
        <v>32</v>
      </c>
    </row>
    <row r="18" spans="1:9" ht="12" customHeight="1" x14ac:dyDescent="0.2">
      <c r="A18" s="24" t="s">
        <v>32</v>
      </c>
      <c r="B18" s="1" t="s">
        <v>21</v>
      </c>
      <c r="C18" s="9">
        <v>23</v>
      </c>
      <c r="D18" s="9">
        <v>15</v>
      </c>
      <c r="E18" s="9">
        <v>1</v>
      </c>
      <c r="F18" s="9">
        <v>7</v>
      </c>
      <c r="G18" t="s">
        <v>32</v>
      </c>
      <c r="H18" t="s">
        <v>32</v>
      </c>
    </row>
    <row r="19" spans="1:9" ht="12" customHeight="1" x14ac:dyDescent="0.2">
      <c r="A19" s="24" t="s">
        <v>32</v>
      </c>
      <c r="B19" s="1" t="s">
        <v>22</v>
      </c>
      <c r="C19" s="9">
        <v>21</v>
      </c>
      <c r="D19" s="9">
        <v>12</v>
      </c>
      <c r="E19" s="9" t="s">
        <v>43</v>
      </c>
      <c r="F19" s="9">
        <v>9</v>
      </c>
      <c r="G19" t="s">
        <v>32</v>
      </c>
      <c r="H19" t="s">
        <v>32</v>
      </c>
    </row>
    <row r="20" spans="1:9" ht="12" customHeight="1" x14ac:dyDescent="0.2">
      <c r="A20" s="24" t="s">
        <v>32</v>
      </c>
      <c r="B20" s="1" t="s">
        <v>23</v>
      </c>
      <c r="C20" s="9">
        <v>17</v>
      </c>
      <c r="D20" s="9">
        <v>16</v>
      </c>
      <c r="E20" s="9" t="s">
        <v>43</v>
      </c>
      <c r="F20" s="9">
        <v>1</v>
      </c>
      <c r="G20" t="s">
        <v>32</v>
      </c>
      <c r="H20" t="s">
        <v>32</v>
      </c>
    </row>
    <row r="21" spans="1:9" ht="12" customHeight="1" x14ac:dyDescent="0.2">
      <c r="A21" s="24" t="s">
        <v>32</v>
      </c>
      <c r="B21" s="1" t="s">
        <v>24</v>
      </c>
      <c r="C21" s="9">
        <v>13</v>
      </c>
      <c r="D21" s="9">
        <v>11</v>
      </c>
      <c r="E21" s="9" t="s">
        <v>43</v>
      </c>
      <c r="F21" s="9">
        <v>2</v>
      </c>
      <c r="G21" t="s">
        <v>32</v>
      </c>
      <c r="H21" t="s">
        <v>32</v>
      </c>
    </row>
    <row r="22" spans="1:9" ht="12" customHeight="1" x14ac:dyDescent="0.2">
      <c r="A22" s="24" t="s">
        <v>32</v>
      </c>
      <c r="B22" s="1" t="s">
        <v>25</v>
      </c>
      <c r="C22" s="9">
        <v>12</v>
      </c>
      <c r="D22" s="9">
        <v>11</v>
      </c>
      <c r="E22" s="9" t="s">
        <v>43</v>
      </c>
      <c r="F22" s="9">
        <v>1</v>
      </c>
      <c r="G22" t="s">
        <v>32</v>
      </c>
      <c r="H22" t="s">
        <v>32</v>
      </c>
    </row>
    <row r="23" spans="1:9" ht="12" customHeight="1" x14ac:dyDescent="0.2">
      <c r="A23" s="24" t="s">
        <v>32</v>
      </c>
      <c r="B23" s="1" t="s">
        <v>26</v>
      </c>
      <c r="C23" s="9">
        <v>3</v>
      </c>
      <c r="D23" s="9">
        <v>3</v>
      </c>
      <c r="E23" s="9" t="s">
        <v>43</v>
      </c>
      <c r="F23" s="9" t="s">
        <v>43</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271</v>
      </c>
      <c r="D26" s="3">
        <v>112</v>
      </c>
      <c r="E26" s="3">
        <v>8</v>
      </c>
      <c r="F26" s="3">
        <v>151</v>
      </c>
    </row>
    <row r="27" spans="1:9" ht="12" customHeight="1" x14ac:dyDescent="0.2">
      <c r="A27" s="24" t="s">
        <v>32</v>
      </c>
      <c r="B27" s="1" t="s">
        <v>9</v>
      </c>
      <c r="C27" s="9">
        <v>6</v>
      </c>
      <c r="D27" s="9" t="s">
        <v>43</v>
      </c>
      <c r="E27" s="9" t="s">
        <v>43</v>
      </c>
      <c r="F27" s="9">
        <v>6</v>
      </c>
      <c r="G27" t="s">
        <v>32</v>
      </c>
      <c r="H27" t="s">
        <v>32</v>
      </c>
    </row>
    <row r="28" spans="1:9" ht="12" customHeight="1" x14ac:dyDescent="0.2">
      <c r="A28" s="24" t="s">
        <v>32</v>
      </c>
      <c r="B28" s="1" t="s">
        <v>10</v>
      </c>
      <c r="C28" s="9">
        <v>9</v>
      </c>
      <c r="D28" s="9">
        <v>5</v>
      </c>
      <c r="E28" s="9" t="s">
        <v>43</v>
      </c>
      <c r="F28" s="9">
        <v>4</v>
      </c>
      <c r="G28" t="s">
        <v>32</v>
      </c>
      <c r="H28" t="s">
        <v>32</v>
      </c>
    </row>
    <row r="29" spans="1:9" ht="12" customHeight="1" x14ac:dyDescent="0.2">
      <c r="A29" s="24" t="s">
        <v>32</v>
      </c>
      <c r="B29" s="1" t="s">
        <v>11</v>
      </c>
      <c r="C29" s="9">
        <v>19</v>
      </c>
      <c r="D29" s="9">
        <v>3</v>
      </c>
      <c r="E29" s="9">
        <v>1</v>
      </c>
      <c r="F29" s="9">
        <v>15</v>
      </c>
      <c r="G29" t="s">
        <v>32</v>
      </c>
      <c r="H29" t="s">
        <v>32</v>
      </c>
    </row>
    <row r="30" spans="1:9" ht="12" customHeight="1" x14ac:dyDescent="0.2">
      <c r="A30" s="24" t="s">
        <v>32</v>
      </c>
      <c r="B30" s="1" t="s">
        <v>12</v>
      </c>
      <c r="C30" s="9">
        <v>20</v>
      </c>
      <c r="D30" s="9">
        <v>3</v>
      </c>
      <c r="E30" s="9" t="s">
        <v>43</v>
      </c>
      <c r="F30" s="9">
        <v>17</v>
      </c>
      <c r="G30" t="s">
        <v>32</v>
      </c>
      <c r="H30" t="s">
        <v>32</v>
      </c>
    </row>
    <row r="31" spans="1:9" ht="12" customHeight="1" x14ac:dyDescent="0.2">
      <c r="A31" s="24" t="s">
        <v>32</v>
      </c>
      <c r="B31" s="1" t="s">
        <v>13</v>
      </c>
      <c r="C31" s="9">
        <v>21</v>
      </c>
      <c r="D31" s="9">
        <v>2</v>
      </c>
      <c r="E31" s="9" t="s">
        <v>43</v>
      </c>
      <c r="F31" s="9">
        <v>19</v>
      </c>
      <c r="G31" t="s">
        <v>32</v>
      </c>
      <c r="H31" t="s">
        <v>32</v>
      </c>
    </row>
    <row r="32" spans="1:9" ht="12" customHeight="1" x14ac:dyDescent="0.2">
      <c r="A32" s="24" t="s">
        <v>32</v>
      </c>
      <c r="B32" s="1" t="s">
        <v>14</v>
      </c>
      <c r="C32" s="9">
        <v>20</v>
      </c>
      <c r="D32" s="9">
        <v>6</v>
      </c>
      <c r="E32" s="9">
        <v>1</v>
      </c>
      <c r="F32" s="9">
        <v>13</v>
      </c>
      <c r="G32" t="s">
        <v>32</v>
      </c>
      <c r="H32" t="s">
        <v>32</v>
      </c>
    </row>
    <row r="33" spans="1:9" ht="12" customHeight="1" x14ac:dyDescent="0.2">
      <c r="A33" s="24" t="s">
        <v>32</v>
      </c>
      <c r="B33" s="1" t="s">
        <v>15</v>
      </c>
      <c r="C33" s="9">
        <v>28</v>
      </c>
      <c r="D33" s="9">
        <v>7</v>
      </c>
      <c r="E33" s="9" t="s">
        <v>43</v>
      </c>
      <c r="F33" s="9">
        <v>21</v>
      </c>
      <c r="G33" t="s">
        <v>32</v>
      </c>
      <c r="H33" t="s">
        <v>32</v>
      </c>
    </row>
    <row r="34" spans="1:9" ht="12" customHeight="1" x14ac:dyDescent="0.2">
      <c r="A34" s="24" t="s">
        <v>32</v>
      </c>
      <c r="B34" s="1" t="s">
        <v>16</v>
      </c>
      <c r="C34" s="9">
        <v>36</v>
      </c>
      <c r="D34" s="9">
        <v>14</v>
      </c>
      <c r="E34" s="9">
        <v>4</v>
      </c>
      <c r="F34" s="9">
        <v>18</v>
      </c>
      <c r="G34" t="s">
        <v>32</v>
      </c>
      <c r="H34" t="s">
        <v>32</v>
      </c>
    </row>
    <row r="35" spans="1:9" ht="12" customHeight="1" x14ac:dyDescent="0.2">
      <c r="A35" s="24" t="s">
        <v>32</v>
      </c>
      <c r="B35" s="1" t="s">
        <v>17</v>
      </c>
      <c r="C35" s="9">
        <v>27</v>
      </c>
      <c r="D35" s="9">
        <v>12</v>
      </c>
      <c r="E35" s="9" t="s">
        <v>43</v>
      </c>
      <c r="F35" s="9">
        <v>15</v>
      </c>
      <c r="G35" t="s">
        <v>32</v>
      </c>
      <c r="H35" t="s">
        <v>32</v>
      </c>
    </row>
    <row r="36" spans="1:9" ht="12" customHeight="1" x14ac:dyDescent="0.2">
      <c r="A36" s="24" t="s">
        <v>32</v>
      </c>
      <c r="B36" s="1" t="s">
        <v>18</v>
      </c>
      <c r="C36" s="9">
        <v>13</v>
      </c>
      <c r="D36" s="9">
        <v>6</v>
      </c>
      <c r="E36" s="9">
        <v>1</v>
      </c>
      <c r="F36" s="9">
        <v>6</v>
      </c>
      <c r="G36" t="s">
        <v>32</v>
      </c>
      <c r="H36" t="s">
        <v>32</v>
      </c>
    </row>
    <row r="37" spans="1:9" ht="12" customHeight="1" x14ac:dyDescent="0.2">
      <c r="A37" s="24" t="s">
        <v>32</v>
      </c>
      <c r="B37" s="1" t="s">
        <v>19</v>
      </c>
      <c r="C37" s="9">
        <v>14</v>
      </c>
      <c r="D37" s="9">
        <v>9</v>
      </c>
      <c r="E37" s="9" t="s">
        <v>43</v>
      </c>
      <c r="F37" s="9">
        <v>5</v>
      </c>
      <c r="G37" t="s">
        <v>32</v>
      </c>
      <c r="H37" t="s">
        <v>32</v>
      </c>
    </row>
    <row r="38" spans="1:9" ht="12" customHeight="1" x14ac:dyDescent="0.2">
      <c r="A38" s="24" t="s">
        <v>32</v>
      </c>
      <c r="B38" s="1" t="s">
        <v>20</v>
      </c>
      <c r="C38" s="9">
        <v>13</v>
      </c>
      <c r="D38" s="9">
        <v>9</v>
      </c>
      <c r="E38" s="9" t="s">
        <v>43</v>
      </c>
      <c r="F38" s="9">
        <v>4</v>
      </c>
      <c r="G38" t="s">
        <v>32</v>
      </c>
      <c r="H38" t="s">
        <v>32</v>
      </c>
    </row>
    <row r="39" spans="1:9" ht="12" customHeight="1" x14ac:dyDescent="0.2">
      <c r="A39" s="24" t="s">
        <v>32</v>
      </c>
      <c r="B39" s="1" t="s">
        <v>21</v>
      </c>
      <c r="C39" s="9">
        <v>9</v>
      </c>
      <c r="D39" s="9">
        <v>6</v>
      </c>
      <c r="E39" s="9">
        <v>1</v>
      </c>
      <c r="F39" s="9">
        <v>2</v>
      </c>
      <c r="G39" t="s">
        <v>32</v>
      </c>
      <c r="H39" t="s">
        <v>32</v>
      </c>
    </row>
    <row r="40" spans="1:9" ht="12" customHeight="1" x14ac:dyDescent="0.2">
      <c r="A40" s="24" t="s">
        <v>32</v>
      </c>
      <c r="B40" s="1" t="s">
        <v>22</v>
      </c>
      <c r="C40" s="9">
        <v>12</v>
      </c>
      <c r="D40" s="9">
        <v>8</v>
      </c>
      <c r="E40" s="9" t="s">
        <v>43</v>
      </c>
      <c r="F40" s="9">
        <v>4</v>
      </c>
      <c r="G40" t="s">
        <v>32</v>
      </c>
      <c r="H40" t="s">
        <v>32</v>
      </c>
    </row>
    <row r="41" spans="1:9" ht="12" customHeight="1" x14ac:dyDescent="0.2">
      <c r="A41" s="24" t="s">
        <v>32</v>
      </c>
      <c r="B41" s="1" t="s">
        <v>23</v>
      </c>
      <c r="C41" s="9">
        <v>8</v>
      </c>
      <c r="D41" s="9">
        <v>8</v>
      </c>
      <c r="E41" s="9" t="s">
        <v>43</v>
      </c>
      <c r="F41" s="9" t="s">
        <v>43</v>
      </c>
      <c r="G41" t="s">
        <v>32</v>
      </c>
      <c r="H41" t="s">
        <v>32</v>
      </c>
    </row>
    <row r="42" spans="1:9" ht="12" customHeight="1" x14ac:dyDescent="0.2">
      <c r="A42" s="24" t="s">
        <v>32</v>
      </c>
      <c r="B42" s="1" t="s">
        <v>24</v>
      </c>
      <c r="C42" s="9">
        <v>9</v>
      </c>
      <c r="D42" s="9">
        <v>7</v>
      </c>
      <c r="E42" s="9" t="s">
        <v>43</v>
      </c>
      <c r="F42" s="9">
        <v>2</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v>2</v>
      </c>
      <c r="D44" s="9">
        <v>2</v>
      </c>
      <c r="E44" s="9" t="s">
        <v>43</v>
      </c>
      <c r="F44" s="9" t="s">
        <v>43</v>
      </c>
      <c r="G44" t="s">
        <v>32</v>
      </c>
      <c r="H44" t="s">
        <v>32</v>
      </c>
    </row>
    <row r="45" spans="1:9" ht="12" customHeight="1" x14ac:dyDescent="0.2">
      <c r="A45" s="24" t="s">
        <v>32</v>
      </c>
      <c r="B45" s="1" t="s">
        <v>27</v>
      </c>
      <c r="C45" s="9">
        <v>3</v>
      </c>
      <c r="D45" s="9">
        <v>3</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278</v>
      </c>
      <c r="D47" s="3">
        <v>117</v>
      </c>
      <c r="E47" s="3">
        <v>3</v>
      </c>
      <c r="F47" s="3">
        <v>158</v>
      </c>
    </row>
    <row r="48" spans="1:9" ht="12" customHeight="1" x14ac:dyDescent="0.2">
      <c r="A48" s="24" t="s">
        <v>32</v>
      </c>
      <c r="B48" s="1" t="s">
        <v>9</v>
      </c>
      <c r="C48" s="9">
        <v>5</v>
      </c>
      <c r="D48" s="9">
        <v>1</v>
      </c>
      <c r="E48" s="9" t="s">
        <v>43</v>
      </c>
      <c r="F48" s="9">
        <v>4</v>
      </c>
      <c r="G48" t="s">
        <v>32</v>
      </c>
      <c r="H48" t="s">
        <v>32</v>
      </c>
    </row>
    <row r="49" spans="1:8" ht="12" customHeight="1" x14ac:dyDescent="0.2">
      <c r="A49" s="24" t="s">
        <v>32</v>
      </c>
      <c r="B49" s="1" t="s">
        <v>10</v>
      </c>
      <c r="C49" s="9">
        <v>4</v>
      </c>
      <c r="D49" s="9" t="s">
        <v>43</v>
      </c>
      <c r="E49" s="9" t="s">
        <v>43</v>
      </c>
      <c r="F49" s="9">
        <v>4</v>
      </c>
      <c r="G49" t="s">
        <v>32</v>
      </c>
      <c r="H49" t="s">
        <v>32</v>
      </c>
    </row>
    <row r="50" spans="1:8" ht="12" customHeight="1" x14ac:dyDescent="0.2">
      <c r="A50" s="24" t="s">
        <v>32</v>
      </c>
      <c r="B50" s="1" t="s">
        <v>11</v>
      </c>
      <c r="C50" s="9">
        <v>12</v>
      </c>
      <c r="D50" s="9">
        <v>4</v>
      </c>
      <c r="E50" s="9" t="s">
        <v>43</v>
      </c>
      <c r="F50" s="9">
        <v>8</v>
      </c>
      <c r="G50" t="s">
        <v>32</v>
      </c>
      <c r="H50" t="s">
        <v>32</v>
      </c>
    </row>
    <row r="51" spans="1:8" ht="12" customHeight="1" x14ac:dyDescent="0.2">
      <c r="A51" s="24" t="s">
        <v>32</v>
      </c>
      <c r="B51" s="1" t="s">
        <v>12</v>
      </c>
      <c r="C51" s="9">
        <v>21</v>
      </c>
      <c r="D51" s="9">
        <v>4</v>
      </c>
      <c r="E51" s="9" t="s">
        <v>43</v>
      </c>
      <c r="F51" s="9">
        <v>17</v>
      </c>
      <c r="G51" t="s">
        <v>32</v>
      </c>
      <c r="H51" t="s">
        <v>32</v>
      </c>
    </row>
    <row r="52" spans="1:8" ht="12" customHeight="1" x14ac:dyDescent="0.2">
      <c r="A52" s="24" t="s">
        <v>32</v>
      </c>
      <c r="B52" s="1" t="s">
        <v>13</v>
      </c>
      <c r="C52" s="9">
        <v>20</v>
      </c>
      <c r="D52" s="9">
        <v>6</v>
      </c>
      <c r="E52" s="9" t="s">
        <v>43</v>
      </c>
      <c r="F52" s="9">
        <v>14</v>
      </c>
      <c r="G52" t="s">
        <v>32</v>
      </c>
      <c r="H52" t="s">
        <v>32</v>
      </c>
    </row>
    <row r="53" spans="1:8" ht="12" customHeight="1" x14ac:dyDescent="0.2">
      <c r="A53" s="24" t="s">
        <v>32</v>
      </c>
      <c r="B53" s="1" t="s">
        <v>14</v>
      </c>
      <c r="C53" s="9">
        <v>31</v>
      </c>
      <c r="D53" s="9">
        <v>9</v>
      </c>
      <c r="E53" s="9" t="s">
        <v>43</v>
      </c>
      <c r="F53" s="9">
        <v>22</v>
      </c>
      <c r="G53" t="s">
        <v>32</v>
      </c>
      <c r="H53" t="s">
        <v>32</v>
      </c>
    </row>
    <row r="54" spans="1:8" ht="12" customHeight="1" x14ac:dyDescent="0.2">
      <c r="A54" s="24" t="s">
        <v>32</v>
      </c>
      <c r="B54" s="1" t="s">
        <v>15</v>
      </c>
      <c r="C54" s="9">
        <v>30</v>
      </c>
      <c r="D54" s="9">
        <v>10</v>
      </c>
      <c r="E54" s="9">
        <v>1</v>
      </c>
      <c r="F54" s="9">
        <v>19</v>
      </c>
      <c r="G54" t="s">
        <v>32</v>
      </c>
      <c r="H54" t="s">
        <v>32</v>
      </c>
    </row>
    <row r="55" spans="1:8" ht="12" customHeight="1" x14ac:dyDescent="0.2">
      <c r="A55" s="24" t="s">
        <v>32</v>
      </c>
      <c r="B55" s="1" t="s">
        <v>16</v>
      </c>
      <c r="C55" s="9">
        <v>27</v>
      </c>
      <c r="D55" s="9">
        <v>7</v>
      </c>
      <c r="E55" s="9">
        <v>1</v>
      </c>
      <c r="F55" s="9">
        <v>19</v>
      </c>
      <c r="G55" t="s">
        <v>32</v>
      </c>
      <c r="H55" t="s">
        <v>32</v>
      </c>
    </row>
    <row r="56" spans="1:8" ht="12" customHeight="1" x14ac:dyDescent="0.2">
      <c r="A56" s="24" t="s">
        <v>32</v>
      </c>
      <c r="B56" s="1" t="s">
        <v>17</v>
      </c>
      <c r="C56" s="9">
        <v>34</v>
      </c>
      <c r="D56" s="9">
        <v>17</v>
      </c>
      <c r="E56" s="9" t="s">
        <v>43</v>
      </c>
      <c r="F56" s="9">
        <v>17</v>
      </c>
      <c r="G56" t="s">
        <v>32</v>
      </c>
      <c r="H56" t="s">
        <v>32</v>
      </c>
    </row>
    <row r="57" spans="1:8" ht="12" customHeight="1" x14ac:dyDescent="0.2">
      <c r="A57" s="24" t="s">
        <v>32</v>
      </c>
      <c r="B57" s="1" t="s">
        <v>18</v>
      </c>
      <c r="C57" s="9">
        <v>16</v>
      </c>
      <c r="D57" s="9">
        <v>8</v>
      </c>
      <c r="E57" s="9" t="s">
        <v>43</v>
      </c>
      <c r="F57" s="9">
        <v>8</v>
      </c>
      <c r="G57" t="s">
        <v>32</v>
      </c>
      <c r="H57" t="s">
        <v>32</v>
      </c>
    </row>
    <row r="58" spans="1:8" ht="12" customHeight="1" x14ac:dyDescent="0.2">
      <c r="A58" s="24" t="s">
        <v>32</v>
      </c>
      <c r="B58" s="1" t="s">
        <v>19</v>
      </c>
      <c r="C58" s="9">
        <v>18</v>
      </c>
      <c r="D58" s="9">
        <v>8</v>
      </c>
      <c r="E58" s="9">
        <v>1</v>
      </c>
      <c r="F58" s="9">
        <v>9</v>
      </c>
      <c r="G58" t="s">
        <v>32</v>
      </c>
      <c r="H58" t="s">
        <v>32</v>
      </c>
    </row>
    <row r="59" spans="1:8" ht="12" customHeight="1" x14ac:dyDescent="0.2">
      <c r="A59" s="24" t="s">
        <v>32</v>
      </c>
      <c r="B59" s="1" t="s">
        <v>20</v>
      </c>
      <c r="C59" s="9">
        <v>11</v>
      </c>
      <c r="D59" s="9">
        <v>6</v>
      </c>
      <c r="E59" s="9" t="s">
        <v>43</v>
      </c>
      <c r="F59" s="9">
        <v>5</v>
      </c>
      <c r="G59" t="s">
        <v>32</v>
      </c>
      <c r="H59" t="s">
        <v>32</v>
      </c>
    </row>
    <row r="60" spans="1:8" ht="12" customHeight="1" x14ac:dyDescent="0.2">
      <c r="A60" s="24" t="s">
        <v>32</v>
      </c>
      <c r="B60" s="1" t="s">
        <v>21</v>
      </c>
      <c r="C60" s="9">
        <v>14</v>
      </c>
      <c r="D60" s="9">
        <v>9</v>
      </c>
      <c r="E60" s="9" t="s">
        <v>43</v>
      </c>
      <c r="F60" s="9">
        <v>5</v>
      </c>
      <c r="G60" t="s">
        <v>32</v>
      </c>
      <c r="H60" t="s">
        <v>32</v>
      </c>
    </row>
    <row r="61" spans="1:8" ht="12" customHeight="1" x14ac:dyDescent="0.2">
      <c r="A61" s="24" t="s">
        <v>32</v>
      </c>
      <c r="B61" s="1" t="s">
        <v>22</v>
      </c>
      <c r="C61" s="9">
        <v>9</v>
      </c>
      <c r="D61" s="9">
        <v>4</v>
      </c>
      <c r="E61" s="9" t="s">
        <v>43</v>
      </c>
      <c r="F61" s="9">
        <v>5</v>
      </c>
      <c r="G61" t="s">
        <v>32</v>
      </c>
      <c r="H61" t="s">
        <v>32</v>
      </c>
    </row>
    <row r="62" spans="1:8" ht="12" customHeight="1" x14ac:dyDescent="0.2">
      <c r="A62" s="24" t="s">
        <v>32</v>
      </c>
      <c r="B62" s="1" t="s">
        <v>23</v>
      </c>
      <c r="C62" s="9">
        <v>9</v>
      </c>
      <c r="D62" s="9">
        <v>8</v>
      </c>
      <c r="E62" s="9" t="s">
        <v>43</v>
      </c>
      <c r="F62" s="9">
        <v>1</v>
      </c>
      <c r="G62" t="s">
        <v>32</v>
      </c>
      <c r="H62" t="s">
        <v>32</v>
      </c>
    </row>
    <row r="63" spans="1:8" ht="12" customHeight="1" x14ac:dyDescent="0.2">
      <c r="A63" s="24" t="s">
        <v>32</v>
      </c>
      <c r="B63" s="1" t="s">
        <v>24</v>
      </c>
      <c r="C63" s="9">
        <v>4</v>
      </c>
      <c r="D63" s="9">
        <v>4</v>
      </c>
      <c r="E63" s="9" t="s">
        <v>43</v>
      </c>
      <c r="F63" s="9" t="s">
        <v>43</v>
      </c>
      <c r="G63" t="s">
        <v>32</v>
      </c>
      <c r="H63" t="s">
        <v>32</v>
      </c>
    </row>
    <row r="64" spans="1:8" ht="12" customHeight="1" x14ac:dyDescent="0.2">
      <c r="A64" s="24" t="s">
        <v>32</v>
      </c>
      <c r="B64" s="1" t="s">
        <v>25</v>
      </c>
      <c r="C64" s="9">
        <v>10</v>
      </c>
      <c r="D64" s="9">
        <v>9</v>
      </c>
      <c r="E64" s="9" t="s">
        <v>43</v>
      </c>
      <c r="F64" s="9">
        <v>1</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159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585</v>
      </c>
      <c r="D5" s="17">
        <v>313</v>
      </c>
      <c r="E5" s="17">
        <v>6</v>
      </c>
      <c r="F5" s="17">
        <v>266</v>
      </c>
    </row>
    <row r="6" spans="1:31" ht="12" customHeight="1" x14ac:dyDescent="0.2">
      <c r="A6" s="24" t="s">
        <v>32</v>
      </c>
      <c r="B6" s="1" t="s">
        <v>9</v>
      </c>
      <c r="C6" s="9">
        <v>13</v>
      </c>
      <c r="D6" s="9">
        <v>6</v>
      </c>
      <c r="E6" s="9" t="s">
        <v>43</v>
      </c>
      <c r="F6" s="9">
        <v>7</v>
      </c>
      <c r="G6" t="s">
        <v>32</v>
      </c>
      <c r="H6" t="s">
        <v>32</v>
      </c>
    </row>
    <row r="7" spans="1:31" ht="12" customHeight="1" x14ac:dyDescent="0.2">
      <c r="A7" s="24" t="s">
        <v>32</v>
      </c>
      <c r="B7" s="1" t="s">
        <v>10</v>
      </c>
      <c r="C7" s="9">
        <v>26</v>
      </c>
      <c r="D7" s="9">
        <v>14</v>
      </c>
      <c r="E7" s="9" t="s">
        <v>43</v>
      </c>
      <c r="F7" s="9">
        <v>12</v>
      </c>
      <c r="G7" t="s">
        <v>32</v>
      </c>
      <c r="H7" t="s">
        <v>32</v>
      </c>
    </row>
    <row r="8" spans="1:31" ht="12" customHeight="1" x14ac:dyDescent="0.2">
      <c r="A8" s="24" t="s">
        <v>32</v>
      </c>
      <c r="B8" s="1" t="s">
        <v>11</v>
      </c>
      <c r="C8" s="9">
        <v>26</v>
      </c>
      <c r="D8" s="9">
        <v>13</v>
      </c>
      <c r="E8" s="9" t="s">
        <v>43</v>
      </c>
      <c r="F8" s="9">
        <v>13</v>
      </c>
      <c r="G8" t="s">
        <v>32</v>
      </c>
      <c r="H8" t="s">
        <v>32</v>
      </c>
    </row>
    <row r="9" spans="1:31" ht="12" customHeight="1" x14ac:dyDescent="0.2">
      <c r="A9" s="24" t="s">
        <v>32</v>
      </c>
      <c r="B9" s="1" t="s">
        <v>12</v>
      </c>
      <c r="C9" s="9">
        <v>44</v>
      </c>
      <c r="D9" s="9">
        <v>21</v>
      </c>
      <c r="E9" s="9">
        <v>1</v>
      </c>
      <c r="F9" s="9">
        <v>22</v>
      </c>
      <c r="G9" t="s">
        <v>32</v>
      </c>
      <c r="H9" t="s">
        <v>32</v>
      </c>
    </row>
    <row r="10" spans="1:31" ht="12" customHeight="1" x14ac:dyDescent="0.2">
      <c r="A10" s="24" t="s">
        <v>32</v>
      </c>
      <c r="B10" s="1" t="s">
        <v>13</v>
      </c>
      <c r="C10" s="9">
        <v>51</v>
      </c>
      <c r="D10" s="9">
        <v>15</v>
      </c>
      <c r="E10" s="9" t="s">
        <v>43</v>
      </c>
      <c r="F10" s="9">
        <v>36</v>
      </c>
      <c r="G10" t="s">
        <v>32</v>
      </c>
      <c r="H10" t="s">
        <v>32</v>
      </c>
    </row>
    <row r="11" spans="1:31" ht="12" customHeight="1" x14ac:dyDescent="0.2">
      <c r="A11" s="24" t="s">
        <v>32</v>
      </c>
      <c r="B11" s="1" t="s">
        <v>14</v>
      </c>
      <c r="C11" s="9">
        <v>53</v>
      </c>
      <c r="D11" s="9">
        <v>18</v>
      </c>
      <c r="E11" s="9">
        <v>3</v>
      </c>
      <c r="F11" s="9">
        <v>32</v>
      </c>
      <c r="G11" t="s">
        <v>32</v>
      </c>
      <c r="H11" t="s">
        <v>32</v>
      </c>
    </row>
    <row r="12" spans="1:31" ht="12" customHeight="1" x14ac:dyDescent="0.2">
      <c r="A12" s="24" t="s">
        <v>32</v>
      </c>
      <c r="B12" s="1" t="s">
        <v>15</v>
      </c>
      <c r="C12" s="9">
        <v>60</v>
      </c>
      <c r="D12" s="9">
        <v>30</v>
      </c>
      <c r="E12" s="9" t="s">
        <v>43</v>
      </c>
      <c r="F12" s="9">
        <v>30</v>
      </c>
      <c r="G12" t="s">
        <v>32</v>
      </c>
      <c r="H12" t="s">
        <v>32</v>
      </c>
    </row>
    <row r="13" spans="1:31" ht="12" customHeight="1" x14ac:dyDescent="0.2">
      <c r="A13" s="24" t="s">
        <v>32</v>
      </c>
      <c r="B13" s="1" t="s">
        <v>16</v>
      </c>
      <c r="C13" s="9">
        <v>53</v>
      </c>
      <c r="D13" s="9">
        <v>24</v>
      </c>
      <c r="E13" s="9" t="s">
        <v>43</v>
      </c>
      <c r="F13" s="9">
        <v>29</v>
      </c>
      <c r="G13" t="s">
        <v>32</v>
      </c>
      <c r="H13" t="s">
        <v>32</v>
      </c>
    </row>
    <row r="14" spans="1:31" ht="12" customHeight="1" x14ac:dyDescent="0.2">
      <c r="A14" s="24" t="s">
        <v>32</v>
      </c>
      <c r="B14" s="1" t="s">
        <v>17</v>
      </c>
      <c r="C14" s="9">
        <v>60</v>
      </c>
      <c r="D14" s="9">
        <v>28</v>
      </c>
      <c r="E14" s="9" t="s">
        <v>43</v>
      </c>
      <c r="F14" s="9">
        <v>32</v>
      </c>
      <c r="G14" t="s">
        <v>32</v>
      </c>
      <c r="H14" t="s">
        <v>32</v>
      </c>
    </row>
    <row r="15" spans="1:31" ht="12" customHeight="1" x14ac:dyDescent="0.2">
      <c r="A15" s="24" t="s">
        <v>32</v>
      </c>
      <c r="B15" s="1" t="s">
        <v>18</v>
      </c>
      <c r="C15" s="9">
        <v>35</v>
      </c>
      <c r="D15" s="9">
        <v>14</v>
      </c>
      <c r="E15" s="9">
        <v>1</v>
      </c>
      <c r="F15" s="9">
        <v>20</v>
      </c>
      <c r="G15" t="s">
        <v>32</v>
      </c>
      <c r="H15" t="s">
        <v>32</v>
      </c>
    </row>
    <row r="16" spans="1:31" ht="12" customHeight="1" x14ac:dyDescent="0.2">
      <c r="A16" s="24" t="s">
        <v>32</v>
      </c>
      <c r="B16" s="1" t="s">
        <v>19</v>
      </c>
      <c r="C16" s="9">
        <v>29</v>
      </c>
      <c r="D16" s="9">
        <v>15</v>
      </c>
      <c r="E16" s="9">
        <v>1</v>
      </c>
      <c r="F16" s="9">
        <v>13</v>
      </c>
      <c r="G16" t="s">
        <v>32</v>
      </c>
      <c r="H16" t="s">
        <v>32</v>
      </c>
    </row>
    <row r="17" spans="1:9" ht="12" customHeight="1" x14ac:dyDescent="0.2">
      <c r="A17" s="24" t="s">
        <v>32</v>
      </c>
      <c r="B17" s="1" t="s">
        <v>20</v>
      </c>
      <c r="C17" s="9">
        <v>40</v>
      </c>
      <c r="D17" s="9">
        <v>28</v>
      </c>
      <c r="E17" s="9" t="s">
        <v>43</v>
      </c>
      <c r="F17" s="9">
        <v>12</v>
      </c>
      <c r="G17" t="s">
        <v>32</v>
      </c>
      <c r="H17" t="s">
        <v>32</v>
      </c>
    </row>
    <row r="18" spans="1:9" ht="12" customHeight="1" x14ac:dyDescent="0.2">
      <c r="A18" s="24" t="s">
        <v>32</v>
      </c>
      <c r="B18" s="1" t="s">
        <v>21</v>
      </c>
      <c r="C18" s="9">
        <v>22</v>
      </c>
      <c r="D18" s="9">
        <v>17</v>
      </c>
      <c r="E18" s="9" t="s">
        <v>43</v>
      </c>
      <c r="F18" s="9">
        <v>5</v>
      </c>
      <c r="G18" t="s">
        <v>32</v>
      </c>
      <c r="H18" t="s">
        <v>32</v>
      </c>
    </row>
    <row r="19" spans="1:9" ht="12" customHeight="1" x14ac:dyDescent="0.2">
      <c r="A19" s="24" t="s">
        <v>32</v>
      </c>
      <c r="B19" s="1" t="s">
        <v>22</v>
      </c>
      <c r="C19" s="9">
        <v>13</v>
      </c>
      <c r="D19" s="9">
        <v>12</v>
      </c>
      <c r="E19" s="9" t="s">
        <v>43</v>
      </c>
      <c r="F19" s="9">
        <v>1</v>
      </c>
      <c r="G19" t="s">
        <v>32</v>
      </c>
      <c r="H19" t="s">
        <v>32</v>
      </c>
    </row>
    <row r="20" spans="1:9" ht="12" customHeight="1" x14ac:dyDescent="0.2">
      <c r="A20" s="24" t="s">
        <v>32</v>
      </c>
      <c r="B20" s="1" t="s">
        <v>23</v>
      </c>
      <c r="C20" s="9">
        <v>14</v>
      </c>
      <c r="D20" s="9">
        <v>14</v>
      </c>
      <c r="E20" s="9" t="s">
        <v>43</v>
      </c>
      <c r="F20" s="9" t="s">
        <v>43</v>
      </c>
      <c r="G20" t="s">
        <v>32</v>
      </c>
      <c r="H20" t="s">
        <v>32</v>
      </c>
    </row>
    <row r="21" spans="1:9" ht="12" customHeight="1" x14ac:dyDescent="0.2">
      <c r="A21" s="24" t="s">
        <v>32</v>
      </c>
      <c r="B21" s="1" t="s">
        <v>24</v>
      </c>
      <c r="C21" s="9">
        <v>18</v>
      </c>
      <c r="D21" s="9">
        <v>18</v>
      </c>
      <c r="E21" s="9" t="s">
        <v>43</v>
      </c>
      <c r="F21" s="9" t="s">
        <v>43</v>
      </c>
      <c r="G21" t="s">
        <v>32</v>
      </c>
      <c r="H21" t="s">
        <v>32</v>
      </c>
    </row>
    <row r="22" spans="1:9" ht="12" customHeight="1" x14ac:dyDescent="0.2">
      <c r="A22" s="24" t="s">
        <v>32</v>
      </c>
      <c r="B22" s="1" t="s">
        <v>25</v>
      </c>
      <c r="C22" s="9">
        <v>19</v>
      </c>
      <c r="D22" s="9">
        <v>18</v>
      </c>
      <c r="E22" s="9" t="s">
        <v>43</v>
      </c>
      <c r="F22" s="9">
        <v>1</v>
      </c>
      <c r="G22" t="s">
        <v>32</v>
      </c>
      <c r="H22" t="s">
        <v>32</v>
      </c>
    </row>
    <row r="23" spans="1:9" ht="12" customHeight="1" x14ac:dyDescent="0.2">
      <c r="A23" s="24" t="s">
        <v>32</v>
      </c>
      <c r="B23" s="1" t="s">
        <v>26</v>
      </c>
      <c r="C23" s="9">
        <v>7</v>
      </c>
      <c r="D23" s="9">
        <v>6</v>
      </c>
      <c r="E23" s="9" t="s">
        <v>43</v>
      </c>
      <c r="F23" s="9">
        <v>1</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315</v>
      </c>
      <c r="D26" s="3">
        <v>174</v>
      </c>
      <c r="E26" s="3">
        <v>5</v>
      </c>
      <c r="F26" s="3">
        <v>136</v>
      </c>
    </row>
    <row r="27" spans="1:9" ht="12" customHeight="1" x14ac:dyDescent="0.2">
      <c r="A27" s="24" t="s">
        <v>32</v>
      </c>
      <c r="B27" s="1" t="s">
        <v>9</v>
      </c>
      <c r="C27" s="9">
        <v>5</v>
      </c>
      <c r="D27" s="9">
        <v>1</v>
      </c>
      <c r="E27" s="9" t="s">
        <v>43</v>
      </c>
      <c r="F27" s="9">
        <v>4</v>
      </c>
      <c r="G27" t="s">
        <v>32</v>
      </c>
      <c r="H27" t="s">
        <v>32</v>
      </c>
    </row>
    <row r="28" spans="1:9" ht="12" customHeight="1" x14ac:dyDescent="0.2">
      <c r="A28" s="24" t="s">
        <v>32</v>
      </c>
      <c r="B28" s="1" t="s">
        <v>10</v>
      </c>
      <c r="C28" s="9">
        <v>15</v>
      </c>
      <c r="D28" s="9">
        <v>7</v>
      </c>
      <c r="E28" s="9" t="s">
        <v>43</v>
      </c>
      <c r="F28" s="9">
        <v>8</v>
      </c>
      <c r="G28" t="s">
        <v>32</v>
      </c>
      <c r="H28" t="s">
        <v>32</v>
      </c>
    </row>
    <row r="29" spans="1:9" ht="12" customHeight="1" x14ac:dyDescent="0.2">
      <c r="A29" s="24" t="s">
        <v>32</v>
      </c>
      <c r="B29" s="1" t="s">
        <v>11</v>
      </c>
      <c r="C29" s="9">
        <v>10</v>
      </c>
      <c r="D29" s="9">
        <v>7</v>
      </c>
      <c r="E29" s="9" t="s">
        <v>43</v>
      </c>
      <c r="F29" s="9">
        <v>3</v>
      </c>
      <c r="G29" t="s">
        <v>32</v>
      </c>
      <c r="H29" t="s">
        <v>32</v>
      </c>
    </row>
    <row r="30" spans="1:9" ht="12" customHeight="1" x14ac:dyDescent="0.2">
      <c r="A30" s="24" t="s">
        <v>32</v>
      </c>
      <c r="B30" s="1" t="s">
        <v>12</v>
      </c>
      <c r="C30" s="9">
        <v>22</v>
      </c>
      <c r="D30" s="9">
        <v>10</v>
      </c>
      <c r="E30" s="9">
        <v>1</v>
      </c>
      <c r="F30" s="9">
        <v>11</v>
      </c>
      <c r="G30" t="s">
        <v>32</v>
      </c>
      <c r="H30" t="s">
        <v>32</v>
      </c>
    </row>
    <row r="31" spans="1:9" ht="12" customHeight="1" x14ac:dyDescent="0.2">
      <c r="A31" s="24" t="s">
        <v>32</v>
      </c>
      <c r="B31" s="1" t="s">
        <v>13</v>
      </c>
      <c r="C31" s="9">
        <v>27</v>
      </c>
      <c r="D31" s="9">
        <v>8</v>
      </c>
      <c r="E31" s="9" t="s">
        <v>43</v>
      </c>
      <c r="F31" s="9">
        <v>19</v>
      </c>
      <c r="G31" t="s">
        <v>32</v>
      </c>
      <c r="H31" t="s">
        <v>32</v>
      </c>
    </row>
    <row r="32" spans="1:9" ht="12" customHeight="1" x14ac:dyDescent="0.2">
      <c r="A32" s="24" t="s">
        <v>32</v>
      </c>
      <c r="B32" s="1" t="s">
        <v>14</v>
      </c>
      <c r="C32" s="9">
        <v>26</v>
      </c>
      <c r="D32" s="9">
        <v>9</v>
      </c>
      <c r="E32" s="9">
        <v>2</v>
      </c>
      <c r="F32" s="9">
        <v>15</v>
      </c>
      <c r="G32" t="s">
        <v>32</v>
      </c>
      <c r="H32" t="s">
        <v>32</v>
      </c>
    </row>
    <row r="33" spans="1:9" ht="12" customHeight="1" x14ac:dyDescent="0.2">
      <c r="A33" s="24" t="s">
        <v>32</v>
      </c>
      <c r="B33" s="1" t="s">
        <v>15</v>
      </c>
      <c r="C33" s="9">
        <v>34</v>
      </c>
      <c r="D33" s="9">
        <v>16</v>
      </c>
      <c r="E33" s="9" t="s">
        <v>43</v>
      </c>
      <c r="F33" s="9">
        <v>18</v>
      </c>
      <c r="G33" t="s">
        <v>32</v>
      </c>
      <c r="H33" t="s">
        <v>32</v>
      </c>
    </row>
    <row r="34" spans="1:9" ht="12" customHeight="1" x14ac:dyDescent="0.2">
      <c r="A34" s="24" t="s">
        <v>32</v>
      </c>
      <c r="B34" s="1" t="s">
        <v>16</v>
      </c>
      <c r="C34" s="9">
        <v>33</v>
      </c>
      <c r="D34" s="9">
        <v>16</v>
      </c>
      <c r="E34" s="9" t="s">
        <v>43</v>
      </c>
      <c r="F34" s="9">
        <v>17</v>
      </c>
      <c r="G34" t="s">
        <v>32</v>
      </c>
      <c r="H34" t="s">
        <v>32</v>
      </c>
    </row>
    <row r="35" spans="1:9" ht="12" customHeight="1" x14ac:dyDescent="0.2">
      <c r="A35" s="24" t="s">
        <v>32</v>
      </c>
      <c r="B35" s="1" t="s">
        <v>17</v>
      </c>
      <c r="C35" s="9">
        <v>28</v>
      </c>
      <c r="D35" s="9">
        <v>13</v>
      </c>
      <c r="E35" s="9" t="s">
        <v>43</v>
      </c>
      <c r="F35" s="9">
        <v>15</v>
      </c>
      <c r="G35" t="s">
        <v>32</v>
      </c>
      <c r="H35" t="s">
        <v>32</v>
      </c>
    </row>
    <row r="36" spans="1:9" ht="12" customHeight="1" x14ac:dyDescent="0.2">
      <c r="A36" s="24" t="s">
        <v>32</v>
      </c>
      <c r="B36" s="1" t="s">
        <v>18</v>
      </c>
      <c r="C36" s="9">
        <v>15</v>
      </c>
      <c r="D36" s="9">
        <v>8</v>
      </c>
      <c r="E36" s="9">
        <v>1</v>
      </c>
      <c r="F36" s="9">
        <v>6</v>
      </c>
      <c r="G36" t="s">
        <v>32</v>
      </c>
      <c r="H36" t="s">
        <v>32</v>
      </c>
    </row>
    <row r="37" spans="1:9" ht="12" customHeight="1" x14ac:dyDescent="0.2">
      <c r="A37" s="24" t="s">
        <v>32</v>
      </c>
      <c r="B37" s="1" t="s">
        <v>19</v>
      </c>
      <c r="C37" s="9">
        <v>16</v>
      </c>
      <c r="D37" s="9">
        <v>8</v>
      </c>
      <c r="E37" s="9">
        <v>1</v>
      </c>
      <c r="F37" s="9">
        <v>7</v>
      </c>
      <c r="G37" t="s">
        <v>32</v>
      </c>
      <c r="H37" t="s">
        <v>32</v>
      </c>
    </row>
    <row r="38" spans="1:9" ht="12" customHeight="1" x14ac:dyDescent="0.2">
      <c r="A38" s="24" t="s">
        <v>32</v>
      </c>
      <c r="B38" s="1" t="s">
        <v>20</v>
      </c>
      <c r="C38" s="9">
        <v>28</v>
      </c>
      <c r="D38" s="9">
        <v>20</v>
      </c>
      <c r="E38" s="9" t="s">
        <v>43</v>
      </c>
      <c r="F38" s="9">
        <v>8</v>
      </c>
      <c r="G38" t="s">
        <v>32</v>
      </c>
      <c r="H38" t="s">
        <v>32</v>
      </c>
    </row>
    <row r="39" spans="1:9" ht="12" customHeight="1" x14ac:dyDescent="0.2">
      <c r="A39" s="24" t="s">
        <v>32</v>
      </c>
      <c r="B39" s="1" t="s">
        <v>21</v>
      </c>
      <c r="C39" s="9">
        <v>10</v>
      </c>
      <c r="D39" s="9">
        <v>8</v>
      </c>
      <c r="E39" s="9" t="s">
        <v>43</v>
      </c>
      <c r="F39" s="9">
        <v>2</v>
      </c>
      <c r="G39" t="s">
        <v>32</v>
      </c>
      <c r="H39" t="s">
        <v>32</v>
      </c>
    </row>
    <row r="40" spans="1:9" ht="12" customHeight="1" x14ac:dyDescent="0.2">
      <c r="A40" s="24" t="s">
        <v>32</v>
      </c>
      <c r="B40" s="1" t="s">
        <v>22</v>
      </c>
      <c r="C40" s="9">
        <v>9</v>
      </c>
      <c r="D40" s="9">
        <v>8</v>
      </c>
      <c r="E40" s="9" t="s">
        <v>43</v>
      </c>
      <c r="F40" s="9">
        <v>1</v>
      </c>
      <c r="G40" t="s">
        <v>32</v>
      </c>
      <c r="H40" t="s">
        <v>32</v>
      </c>
    </row>
    <row r="41" spans="1:9" ht="12" customHeight="1" x14ac:dyDescent="0.2">
      <c r="A41" s="24" t="s">
        <v>32</v>
      </c>
      <c r="B41" s="1" t="s">
        <v>23</v>
      </c>
      <c r="C41" s="9">
        <v>5</v>
      </c>
      <c r="D41" s="9">
        <v>5</v>
      </c>
      <c r="E41" s="9" t="s">
        <v>43</v>
      </c>
      <c r="F41" s="9" t="s">
        <v>43</v>
      </c>
      <c r="G41" t="s">
        <v>32</v>
      </c>
      <c r="H41" t="s">
        <v>32</v>
      </c>
    </row>
    <row r="42" spans="1:9" ht="12" customHeight="1" x14ac:dyDescent="0.2">
      <c r="A42" s="24" t="s">
        <v>32</v>
      </c>
      <c r="B42" s="1" t="s">
        <v>24</v>
      </c>
      <c r="C42" s="9">
        <v>10</v>
      </c>
      <c r="D42" s="9">
        <v>10</v>
      </c>
      <c r="E42" s="9" t="s">
        <v>43</v>
      </c>
      <c r="F42" s="9" t="s">
        <v>43</v>
      </c>
      <c r="G42" t="s">
        <v>32</v>
      </c>
      <c r="H42" t="s">
        <v>32</v>
      </c>
    </row>
    <row r="43" spans="1:9" ht="12" customHeight="1" x14ac:dyDescent="0.2">
      <c r="A43" s="24" t="s">
        <v>32</v>
      </c>
      <c r="B43" s="1" t="s">
        <v>25</v>
      </c>
      <c r="C43" s="9">
        <v>15</v>
      </c>
      <c r="D43" s="9">
        <v>14</v>
      </c>
      <c r="E43" s="9" t="s">
        <v>43</v>
      </c>
      <c r="F43" s="9">
        <v>1</v>
      </c>
      <c r="G43" t="s">
        <v>32</v>
      </c>
      <c r="H43" t="s">
        <v>32</v>
      </c>
    </row>
    <row r="44" spans="1:9" ht="12" customHeight="1" x14ac:dyDescent="0.2">
      <c r="A44" s="24" t="s">
        <v>32</v>
      </c>
      <c r="B44" s="1" t="s">
        <v>26</v>
      </c>
      <c r="C44" s="9">
        <v>5</v>
      </c>
      <c r="D44" s="9">
        <v>4</v>
      </c>
      <c r="E44" s="9" t="s">
        <v>43</v>
      </c>
      <c r="F44" s="9">
        <v>1</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270</v>
      </c>
      <c r="D47" s="3">
        <v>139</v>
      </c>
      <c r="E47" s="3">
        <v>1</v>
      </c>
      <c r="F47" s="3">
        <v>130</v>
      </c>
    </row>
    <row r="48" spans="1:9" ht="12" customHeight="1" x14ac:dyDescent="0.2">
      <c r="A48" s="24" t="s">
        <v>32</v>
      </c>
      <c r="B48" s="1" t="s">
        <v>9</v>
      </c>
      <c r="C48" s="9">
        <v>8</v>
      </c>
      <c r="D48" s="9">
        <v>5</v>
      </c>
      <c r="E48" s="9" t="s">
        <v>43</v>
      </c>
      <c r="F48" s="9">
        <v>3</v>
      </c>
      <c r="G48" t="s">
        <v>32</v>
      </c>
      <c r="H48" t="s">
        <v>32</v>
      </c>
    </row>
    <row r="49" spans="1:8" ht="12" customHeight="1" x14ac:dyDescent="0.2">
      <c r="A49" s="24" t="s">
        <v>32</v>
      </c>
      <c r="B49" s="1" t="s">
        <v>10</v>
      </c>
      <c r="C49" s="9">
        <v>11</v>
      </c>
      <c r="D49" s="9">
        <v>7</v>
      </c>
      <c r="E49" s="9" t="s">
        <v>43</v>
      </c>
      <c r="F49" s="9">
        <v>4</v>
      </c>
      <c r="G49" t="s">
        <v>32</v>
      </c>
      <c r="H49" t="s">
        <v>32</v>
      </c>
    </row>
    <row r="50" spans="1:8" ht="12" customHeight="1" x14ac:dyDescent="0.2">
      <c r="A50" s="24" t="s">
        <v>32</v>
      </c>
      <c r="B50" s="1" t="s">
        <v>11</v>
      </c>
      <c r="C50" s="9">
        <v>16</v>
      </c>
      <c r="D50" s="9">
        <v>6</v>
      </c>
      <c r="E50" s="9" t="s">
        <v>43</v>
      </c>
      <c r="F50" s="9">
        <v>10</v>
      </c>
      <c r="G50" t="s">
        <v>32</v>
      </c>
      <c r="H50" t="s">
        <v>32</v>
      </c>
    </row>
    <row r="51" spans="1:8" ht="12" customHeight="1" x14ac:dyDescent="0.2">
      <c r="A51" s="24" t="s">
        <v>32</v>
      </c>
      <c r="B51" s="1" t="s">
        <v>12</v>
      </c>
      <c r="C51" s="9">
        <v>22</v>
      </c>
      <c r="D51" s="9">
        <v>11</v>
      </c>
      <c r="E51" s="9" t="s">
        <v>43</v>
      </c>
      <c r="F51" s="9">
        <v>11</v>
      </c>
      <c r="G51" t="s">
        <v>32</v>
      </c>
      <c r="H51" t="s">
        <v>32</v>
      </c>
    </row>
    <row r="52" spans="1:8" ht="12" customHeight="1" x14ac:dyDescent="0.2">
      <c r="A52" s="24" t="s">
        <v>32</v>
      </c>
      <c r="B52" s="1" t="s">
        <v>13</v>
      </c>
      <c r="C52" s="9">
        <v>24</v>
      </c>
      <c r="D52" s="9">
        <v>7</v>
      </c>
      <c r="E52" s="9" t="s">
        <v>43</v>
      </c>
      <c r="F52" s="9">
        <v>17</v>
      </c>
      <c r="G52" t="s">
        <v>32</v>
      </c>
      <c r="H52" t="s">
        <v>32</v>
      </c>
    </row>
    <row r="53" spans="1:8" ht="12" customHeight="1" x14ac:dyDescent="0.2">
      <c r="A53" s="24" t="s">
        <v>32</v>
      </c>
      <c r="B53" s="1" t="s">
        <v>14</v>
      </c>
      <c r="C53" s="9">
        <v>27</v>
      </c>
      <c r="D53" s="9">
        <v>9</v>
      </c>
      <c r="E53" s="9">
        <v>1</v>
      </c>
      <c r="F53" s="9">
        <v>17</v>
      </c>
      <c r="G53" t="s">
        <v>32</v>
      </c>
      <c r="H53" t="s">
        <v>32</v>
      </c>
    </row>
    <row r="54" spans="1:8" ht="12" customHeight="1" x14ac:dyDescent="0.2">
      <c r="A54" s="24" t="s">
        <v>32</v>
      </c>
      <c r="B54" s="1" t="s">
        <v>15</v>
      </c>
      <c r="C54" s="9">
        <v>26</v>
      </c>
      <c r="D54" s="9">
        <v>14</v>
      </c>
      <c r="E54" s="9" t="s">
        <v>43</v>
      </c>
      <c r="F54" s="9">
        <v>12</v>
      </c>
      <c r="G54" t="s">
        <v>32</v>
      </c>
      <c r="H54" t="s">
        <v>32</v>
      </c>
    </row>
    <row r="55" spans="1:8" ht="12" customHeight="1" x14ac:dyDescent="0.2">
      <c r="A55" s="24" t="s">
        <v>32</v>
      </c>
      <c r="B55" s="1" t="s">
        <v>16</v>
      </c>
      <c r="C55" s="9">
        <v>20</v>
      </c>
      <c r="D55" s="9">
        <v>8</v>
      </c>
      <c r="E55" s="9" t="s">
        <v>43</v>
      </c>
      <c r="F55" s="9">
        <v>12</v>
      </c>
      <c r="G55" t="s">
        <v>32</v>
      </c>
      <c r="H55" t="s">
        <v>32</v>
      </c>
    </row>
    <row r="56" spans="1:8" ht="12" customHeight="1" x14ac:dyDescent="0.2">
      <c r="A56" s="24" t="s">
        <v>32</v>
      </c>
      <c r="B56" s="1" t="s">
        <v>17</v>
      </c>
      <c r="C56" s="9">
        <v>32</v>
      </c>
      <c r="D56" s="9">
        <v>15</v>
      </c>
      <c r="E56" s="9" t="s">
        <v>43</v>
      </c>
      <c r="F56" s="9">
        <v>17</v>
      </c>
      <c r="G56" t="s">
        <v>32</v>
      </c>
      <c r="H56" t="s">
        <v>32</v>
      </c>
    </row>
    <row r="57" spans="1:8" ht="12" customHeight="1" x14ac:dyDescent="0.2">
      <c r="A57" s="24" t="s">
        <v>32</v>
      </c>
      <c r="B57" s="1" t="s">
        <v>18</v>
      </c>
      <c r="C57" s="9">
        <v>20</v>
      </c>
      <c r="D57" s="9">
        <v>6</v>
      </c>
      <c r="E57" s="9" t="s">
        <v>43</v>
      </c>
      <c r="F57" s="9">
        <v>14</v>
      </c>
      <c r="G57" t="s">
        <v>32</v>
      </c>
      <c r="H57" t="s">
        <v>32</v>
      </c>
    </row>
    <row r="58" spans="1:8" ht="12" customHeight="1" x14ac:dyDescent="0.2">
      <c r="A58" s="24" t="s">
        <v>32</v>
      </c>
      <c r="B58" s="1" t="s">
        <v>19</v>
      </c>
      <c r="C58" s="9">
        <v>13</v>
      </c>
      <c r="D58" s="9">
        <v>7</v>
      </c>
      <c r="E58" s="9" t="s">
        <v>43</v>
      </c>
      <c r="F58" s="9">
        <v>6</v>
      </c>
      <c r="G58" t="s">
        <v>32</v>
      </c>
      <c r="H58" t="s">
        <v>32</v>
      </c>
    </row>
    <row r="59" spans="1:8" ht="12" customHeight="1" x14ac:dyDescent="0.2">
      <c r="A59" s="24" t="s">
        <v>32</v>
      </c>
      <c r="B59" s="1" t="s">
        <v>20</v>
      </c>
      <c r="C59" s="9">
        <v>12</v>
      </c>
      <c r="D59" s="9">
        <v>8</v>
      </c>
      <c r="E59" s="9" t="s">
        <v>43</v>
      </c>
      <c r="F59" s="9">
        <v>4</v>
      </c>
      <c r="G59" t="s">
        <v>32</v>
      </c>
      <c r="H59" t="s">
        <v>32</v>
      </c>
    </row>
    <row r="60" spans="1:8" ht="12" customHeight="1" x14ac:dyDescent="0.2">
      <c r="A60" s="24" t="s">
        <v>32</v>
      </c>
      <c r="B60" s="1" t="s">
        <v>21</v>
      </c>
      <c r="C60" s="9">
        <v>12</v>
      </c>
      <c r="D60" s="9">
        <v>9</v>
      </c>
      <c r="E60" s="9" t="s">
        <v>43</v>
      </c>
      <c r="F60" s="9">
        <v>3</v>
      </c>
      <c r="G60" t="s">
        <v>32</v>
      </c>
      <c r="H60" t="s">
        <v>32</v>
      </c>
    </row>
    <row r="61" spans="1:8" ht="12" customHeight="1" x14ac:dyDescent="0.2">
      <c r="A61" s="24" t="s">
        <v>32</v>
      </c>
      <c r="B61" s="1" t="s">
        <v>22</v>
      </c>
      <c r="C61" s="9">
        <v>4</v>
      </c>
      <c r="D61" s="9">
        <v>4</v>
      </c>
      <c r="E61" s="9" t="s">
        <v>43</v>
      </c>
      <c r="F61" s="9" t="s">
        <v>43</v>
      </c>
      <c r="G61" t="s">
        <v>32</v>
      </c>
      <c r="H61" t="s">
        <v>32</v>
      </c>
    </row>
    <row r="62" spans="1:8" ht="12" customHeight="1" x14ac:dyDescent="0.2">
      <c r="A62" s="24" t="s">
        <v>32</v>
      </c>
      <c r="B62" s="1" t="s">
        <v>23</v>
      </c>
      <c r="C62" s="9">
        <v>9</v>
      </c>
      <c r="D62" s="9">
        <v>9</v>
      </c>
      <c r="E62" s="9" t="s">
        <v>43</v>
      </c>
      <c r="F62" s="9" t="s">
        <v>43</v>
      </c>
      <c r="G62" t="s">
        <v>32</v>
      </c>
      <c r="H62" t="s">
        <v>32</v>
      </c>
    </row>
    <row r="63" spans="1:8" ht="12" customHeight="1" x14ac:dyDescent="0.2">
      <c r="A63" s="24" t="s">
        <v>32</v>
      </c>
      <c r="B63" s="1" t="s">
        <v>24</v>
      </c>
      <c r="C63" s="9">
        <v>8</v>
      </c>
      <c r="D63" s="9">
        <v>8</v>
      </c>
      <c r="E63" s="9" t="s">
        <v>43</v>
      </c>
      <c r="F63" s="9" t="s">
        <v>43</v>
      </c>
      <c r="G63" t="s">
        <v>32</v>
      </c>
      <c r="H63" t="s">
        <v>32</v>
      </c>
    </row>
    <row r="64" spans="1:8" ht="12" customHeight="1" x14ac:dyDescent="0.2">
      <c r="A64" s="24" t="s">
        <v>32</v>
      </c>
      <c r="B64" s="1" t="s">
        <v>25</v>
      </c>
      <c r="C64" s="9">
        <v>4</v>
      </c>
      <c r="D64" s="9">
        <v>4</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90</v>
      </c>
      <c r="D5" s="17">
        <v>43</v>
      </c>
      <c r="E5" s="17">
        <v>2</v>
      </c>
      <c r="F5" s="17">
        <v>45</v>
      </c>
    </row>
    <row r="6" spans="1:31" ht="12" customHeight="1" x14ac:dyDescent="0.2">
      <c r="A6" s="24" t="s">
        <v>32</v>
      </c>
      <c r="B6" s="1" t="s">
        <v>9</v>
      </c>
      <c r="C6" s="9" t="s">
        <v>43</v>
      </c>
      <c r="D6" s="9" t="s">
        <v>43</v>
      </c>
      <c r="E6" s="9" t="s">
        <v>43</v>
      </c>
      <c r="F6" s="9" t="s">
        <v>43</v>
      </c>
      <c r="G6" t="s">
        <v>32</v>
      </c>
      <c r="H6" t="s">
        <v>32</v>
      </c>
      <c r="I6" t="s">
        <v>32</v>
      </c>
    </row>
    <row r="7" spans="1:31" ht="12" customHeight="1" x14ac:dyDescent="0.2">
      <c r="A7" s="24" t="s">
        <v>32</v>
      </c>
      <c r="B7" s="1" t="s">
        <v>10</v>
      </c>
      <c r="C7" s="9">
        <v>2</v>
      </c>
      <c r="D7" s="9" t="s">
        <v>43</v>
      </c>
      <c r="E7" s="9" t="s">
        <v>43</v>
      </c>
      <c r="F7" s="9">
        <v>2</v>
      </c>
      <c r="G7" t="s">
        <v>32</v>
      </c>
      <c r="H7" t="s">
        <v>32</v>
      </c>
    </row>
    <row r="8" spans="1:31" ht="12" customHeight="1" x14ac:dyDescent="0.2">
      <c r="A8" s="24" t="s">
        <v>32</v>
      </c>
      <c r="B8" s="1" t="s">
        <v>11</v>
      </c>
      <c r="C8" s="9">
        <v>7</v>
      </c>
      <c r="D8" s="9" t="s">
        <v>43</v>
      </c>
      <c r="E8" s="9">
        <v>1</v>
      </c>
      <c r="F8" s="9">
        <v>6</v>
      </c>
      <c r="G8" t="s">
        <v>32</v>
      </c>
      <c r="H8" t="s">
        <v>32</v>
      </c>
    </row>
    <row r="9" spans="1:31" ht="12" customHeight="1" x14ac:dyDescent="0.2">
      <c r="A9" s="24" t="s">
        <v>32</v>
      </c>
      <c r="B9" s="1" t="s">
        <v>12</v>
      </c>
      <c r="C9" s="9">
        <v>7</v>
      </c>
      <c r="D9" s="9" t="s">
        <v>43</v>
      </c>
      <c r="E9" s="9">
        <v>1</v>
      </c>
      <c r="F9" s="9">
        <v>6</v>
      </c>
      <c r="G9" t="s">
        <v>32</v>
      </c>
      <c r="H9" t="s">
        <v>32</v>
      </c>
    </row>
    <row r="10" spans="1:31" ht="12" customHeight="1" x14ac:dyDescent="0.2">
      <c r="A10" s="24" t="s">
        <v>32</v>
      </c>
      <c r="B10" s="1" t="s">
        <v>13</v>
      </c>
      <c r="C10" s="9">
        <v>8</v>
      </c>
      <c r="D10" s="9">
        <v>3</v>
      </c>
      <c r="E10" s="9" t="s">
        <v>43</v>
      </c>
      <c r="F10" s="9">
        <v>5</v>
      </c>
      <c r="G10" t="s">
        <v>32</v>
      </c>
      <c r="H10" t="s">
        <v>32</v>
      </c>
    </row>
    <row r="11" spans="1:31" ht="12" customHeight="1" x14ac:dyDescent="0.2">
      <c r="A11" s="24" t="s">
        <v>32</v>
      </c>
      <c r="B11" s="1" t="s">
        <v>14</v>
      </c>
      <c r="C11" s="9">
        <v>4</v>
      </c>
      <c r="D11" s="9" t="s">
        <v>43</v>
      </c>
      <c r="E11" s="9" t="s">
        <v>43</v>
      </c>
      <c r="F11" s="9">
        <v>4</v>
      </c>
      <c r="G11" t="s">
        <v>32</v>
      </c>
      <c r="H11" t="s">
        <v>32</v>
      </c>
    </row>
    <row r="12" spans="1:31" ht="12" customHeight="1" x14ac:dyDescent="0.2">
      <c r="A12" s="24" t="s">
        <v>32</v>
      </c>
      <c r="B12" s="1" t="s">
        <v>15</v>
      </c>
      <c r="C12" s="9">
        <v>9</v>
      </c>
      <c r="D12" s="9">
        <v>5</v>
      </c>
      <c r="E12" s="9" t="s">
        <v>43</v>
      </c>
      <c r="F12" s="9">
        <v>4</v>
      </c>
      <c r="G12" t="s">
        <v>32</v>
      </c>
      <c r="H12" t="s">
        <v>32</v>
      </c>
    </row>
    <row r="13" spans="1:31" ht="12" customHeight="1" x14ac:dyDescent="0.2">
      <c r="A13" s="24" t="s">
        <v>32</v>
      </c>
      <c r="B13" s="1" t="s">
        <v>16</v>
      </c>
      <c r="C13" s="9">
        <v>10</v>
      </c>
      <c r="D13" s="9">
        <v>7</v>
      </c>
      <c r="E13" s="9" t="s">
        <v>43</v>
      </c>
      <c r="F13" s="9">
        <v>3</v>
      </c>
      <c r="G13" t="s">
        <v>32</v>
      </c>
      <c r="H13" t="s">
        <v>32</v>
      </c>
    </row>
    <row r="14" spans="1:31" ht="12" customHeight="1" x14ac:dyDescent="0.2">
      <c r="A14" s="24" t="s">
        <v>32</v>
      </c>
      <c r="B14" s="1" t="s">
        <v>17</v>
      </c>
      <c r="C14" s="9">
        <v>7</v>
      </c>
      <c r="D14" s="9">
        <v>2</v>
      </c>
      <c r="E14" s="9" t="s">
        <v>43</v>
      </c>
      <c r="F14" s="9">
        <v>5</v>
      </c>
      <c r="G14" t="s">
        <v>32</v>
      </c>
      <c r="H14" t="s">
        <v>32</v>
      </c>
    </row>
    <row r="15" spans="1:31" ht="12" customHeight="1" x14ac:dyDescent="0.2">
      <c r="A15" s="24" t="s">
        <v>32</v>
      </c>
      <c r="B15" s="1" t="s">
        <v>18</v>
      </c>
      <c r="C15" s="9">
        <v>5</v>
      </c>
      <c r="D15" s="9">
        <v>3</v>
      </c>
      <c r="E15" s="9" t="s">
        <v>43</v>
      </c>
      <c r="F15" s="9">
        <v>2</v>
      </c>
      <c r="G15" t="s">
        <v>32</v>
      </c>
      <c r="H15" t="s">
        <v>32</v>
      </c>
    </row>
    <row r="16" spans="1:31" ht="12" customHeight="1" x14ac:dyDescent="0.2">
      <c r="A16" s="24" t="s">
        <v>32</v>
      </c>
      <c r="B16" s="1" t="s">
        <v>19</v>
      </c>
      <c r="C16" s="9">
        <v>3</v>
      </c>
      <c r="D16" s="9">
        <v>2</v>
      </c>
      <c r="E16" s="9" t="s">
        <v>43</v>
      </c>
      <c r="F16" s="9">
        <v>1</v>
      </c>
      <c r="G16" t="s">
        <v>32</v>
      </c>
      <c r="H16" t="s">
        <v>32</v>
      </c>
    </row>
    <row r="17" spans="1:9" ht="12" customHeight="1" x14ac:dyDescent="0.2">
      <c r="A17" s="24" t="s">
        <v>32</v>
      </c>
      <c r="B17" s="1" t="s">
        <v>20</v>
      </c>
      <c r="C17" s="9">
        <v>4</v>
      </c>
      <c r="D17" s="9">
        <v>4</v>
      </c>
      <c r="E17" s="9" t="s">
        <v>43</v>
      </c>
      <c r="F17" s="9" t="s">
        <v>43</v>
      </c>
      <c r="G17" t="s">
        <v>32</v>
      </c>
      <c r="H17" t="s">
        <v>32</v>
      </c>
    </row>
    <row r="18" spans="1:9" ht="12" customHeight="1" x14ac:dyDescent="0.2">
      <c r="A18" s="24" t="s">
        <v>32</v>
      </c>
      <c r="B18" s="1" t="s">
        <v>21</v>
      </c>
      <c r="C18" s="9">
        <v>6</v>
      </c>
      <c r="D18" s="9">
        <v>2</v>
      </c>
      <c r="E18" s="9" t="s">
        <v>43</v>
      </c>
      <c r="F18" s="9">
        <v>4</v>
      </c>
      <c r="G18" t="s">
        <v>32</v>
      </c>
      <c r="H18" t="s">
        <v>32</v>
      </c>
    </row>
    <row r="19" spans="1:9" ht="12" customHeight="1" x14ac:dyDescent="0.2">
      <c r="A19" s="24" t="s">
        <v>32</v>
      </c>
      <c r="B19" s="1" t="s">
        <v>22</v>
      </c>
      <c r="C19" s="9">
        <v>5</v>
      </c>
      <c r="D19" s="9">
        <v>2</v>
      </c>
      <c r="E19" s="9" t="s">
        <v>43</v>
      </c>
      <c r="F19" s="9">
        <v>3</v>
      </c>
      <c r="G19" t="s">
        <v>32</v>
      </c>
      <c r="H19" t="s">
        <v>32</v>
      </c>
    </row>
    <row r="20" spans="1:9" ht="12" customHeight="1" x14ac:dyDescent="0.2">
      <c r="A20" s="24" t="s">
        <v>32</v>
      </c>
      <c r="B20" s="1" t="s">
        <v>23</v>
      </c>
      <c r="C20" s="9">
        <v>5</v>
      </c>
      <c r="D20" s="9">
        <v>5</v>
      </c>
      <c r="E20" s="9" t="s">
        <v>43</v>
      </c>
      <c r="F20" s="9" t="s">
        <v>43</v>
      </c>
      <c r="G20" t="s">
        <v>32</v>
      </c>
      <c r="H20" t="s">
        <v>32</v>
      </c>
    </row>
    <row r="21" spans="1:9" ht="12" customHeight="1" x14ac:dyDescent="0.2">
      <c r="A21" s="24" t="s">
        <v>32</v>
      </c>
      <c r="B21" s="1" t="s">
        <v>24</v>
      </c>
      <c r="C21" s="9">
        <v>3</v>
      </c>
      <c r="D21" s="9">
        <v>3</v>
      </c>
      <c r="E21" s="9" t="s">
        <v>43</v>
      </c>
      <c r="F21" s="9" t="s">
        <v>43</v>
      </c>
      <c r="G21" t="s">
        <v>32</v>
      </c>
      <c r="H21" t="s">
        <v>32</v>
      </c>
    </row>
    <row r="22" spans="1:9" ht="12" customHeight="1" x14ac:dyDescent="0.2">
      <c r="A22" s="24" t="s">
        <v>32</v>
      </c>
      <c r="B22" s="1" t="s">
        <v>25</v>
      </c>
      <c r="C22" s="9">
        <v>2</v>
      </c>
      <c r="D22" s="9">
        <v>2</v>
      </c>
      <c r="E22" s="9" t="s">
        <v>43</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v>2</v>
      </c>
      <c r="D24" s="9">
        <v>2</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53</v>
      </c>
      <c r="D26" s="3">
        <v>27</v>
      </c>
      <c r="E26" s="3">
        <v>2</v>
      </c>
      <c r="F26" s="3">
        <v>24</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v>2</v>
      </c>
      <c r="D28" s="9" t="s">
        <v>43</v>
      </c>
      <c r="E28" s="9" t="s">
        <v>43</v>
      </c>
      <c r="F28" s="9">
        <v>2</v>
      </c>
      <c r="G28" t="s">
        <v>32</v>
      </c>
      <c r="H28" t="s">
        <v>32</v>
      </c>
    </row>
    <row r="29" spans="1:9" ht="12" customHeight="1" x14ac:dyDescent="0.2">
      <c r="A29" s="24" t="s">
        <v>32</v>
      </c>
      <c r="B29" s="1" t="s">
        <v>11</v>
      </c>
      <c r="C29" s="9">
        <v>3</v>
      </c>
      <c r="D29" s="9" t="s">
        <v>43</v>
      </c>
      <c r="E29" s="9">
        <v>1</v>
      </c>
      <c r="F29" s="9">
        <v>2</v>
      </c>
      <c r="G29" t="s">
        <v>32</v>
      </c>
      <c r="H29" t="s">
        <v>32</v>
      </c>
    </row>
    <row r="30" spans="1:9" ht="12" customHeight="1" x14ac:dyDescent="0.2">
      <c r="A30" s="24" t="s">
        <v>32</v>
      </c>
      <c r="B30" s="1" t="s">
        <v>12</v>
      </c>
      <c r="C30" s="9">
        <v>3</v>
      </c>
      <c r="D30" s="9" t="s">
        <v>43</v>
      </c>
      <c r="E30" s="9">
        <v>1</v>
      </c>
      <c r="F30" s="9">
        <v>2</v>
      </c>
      <c r="G30" t="s">
        <v>32</v>
      </c>
      <c r="H30" t="s">
        <v>32</v>
      </c>
    </row>
    <row r="31" spans="1:9" ht="12" customHeight="1" x14ac:dyDescent="0.2">
      <c r="A31" s="24" t="s">
        <v>32</v>
      </c>
      <c r="B31" s="1" t="s">
        <v>13</v>
      </c>
      <c r="C31" s="9">
        <v>4</v>
      </c>
      <c r="D31" s="9">
        <v>2</v>
      </c>
      <c r="E31" s="9" t="s">
        <v>43</v>
      </c>
      <c r="F31" s="9">
        <v>2</v>
      </c>
      <c r="G31" t="s">
        <v>32</v>
      </c>
      <c r="H31" t="s">
        <v>32</v>
      </c>
    </row>
    <row r="32" spans="1:9" ht="12" customHeight="1" x14ac:dyDescent="0.2">
      <c r="A32" s="24" t="s">
        <v>32</v>
      </c>
      <c r="B32" s="1" t="s">
        <v>14</v>
      </c>
      <c r="C32" s="9">
        <v>2</v>
      </c>
      <c r="D32" s="9" t="s">
        <v>43</v>
      </c>
      <c r="E32" s="9" t="s">
        <v>43</v>
      </c>
      <c r="F32" s="9">
        <v>2</v>
      </c>
      <c r="G32" t="s">
        <v>32</v>
      </c>
      <c r="H32" t="s">
        <v>32</v>
      </c>
    </row>
    <row r="33" spans="1:9" ht="12" customHeight="1" x14ac:dyDescent="0.2">
      <c r="A33" s="24" t="s">
        <v>32</v>
      </c>
      <c r="B33" s="1" t="s">
        <v>15</v>
      </c>
      <c r="C33" s="9">
        <v>5</v>
      </c>
      <c r="D33" s="9">
        <v>3</v>
      </c>
      <c r="E33" s="9" t="s">
        <v>43</v>
      </c>
      <c r="F33" s="9">
        <v>2</v>
      </c>
      <c r="G33" t="s">
        <v>32</v>
      </c>
      <c r="H33" t="s">
        <v>32</v>
      </c>
    </row>
    <row r="34" spans="1:9" ht="12" customHeight="1" x14ac:dyDescent="0.2">
      <c r="A34" s="24" t="s">
        <v>32</v>
      </c>
      <c r="B34" s="1" t="s">
        <v>16</v>
      </c>
      <c r="C34" s="9">
        <v>7</v>
      </c>
      <c r="D34" s="9">
        <v>5</v>
      </c>
      <c r="E34" s="9" t="s">
        <v>43</v>
      </c>
      <c r="F34" s="9">
        <v>2</v>
      </c>
      <c r="G34" t="s">
        <v>32</v>
      </c>
      <c r="H34" t="s">
        <v>32</v>
      </c>
    </row>
    <row r="35" spans="1:9" ht="12" customHeight="1" x14ac:dyDescent="0.2">
      <c r="A35" s="24" t="s">
        <v>32</v>
      </c>
      <c r="B35" s="1" t="s">
        <v>17</v>
      </c>
      <c r="C35" s="9">
        <v>5</v>
      </c>
      <c r="D35" s="9">
        <v>1</v>
      </c>
      <c r="E35" s="9" t="s">
        <v>43</v>
      </c>
      <c r="F35" s="9">
        <v>4</v>
      </c>
      <c r="G35" t="s">
        <v>32</v>
      </c>
      <c r="H35" t="s">
        <v>32</v>
      </c>
    </row>
    <row r="36" spans="1:9" ht="12" customHeight="1" x14ac:dyDescent="0.2">
      <c r="A36" s="24" t="s">
        <v>32</v>
      </c>
      <c r="B36" s="1" t="s">
        <v>18</v>
      </c>
      <c r="C36" s="9">
        <v>4</v>
      </c>
      <c r="D36" s="9">
        <v>3</v>
      </c>
      <c r="E36" s="9" t="s">
        <v>43</v>
      </c>
      <c r="F36" s="9">
        <v>1</v>
      </c>
      <c r="G36" t="s">
        <v>32</v>
      </c>
      <c r="H36" t="s">
        <v>32</v>
      </c>
    </row>
    <row r="37" spans="1:9" ht="12" customHeight="1" x14ac:dyDescent="0.2">
      <c r="A37" s="24" t="s">
        <v>32</v>
      </c>
      <c r="B37" s="1" t="s">
        <v>19</v>
      </c>
      <c r="C37" s="9">
        <v>3</v>
      </c>
      <c r="D37" s="9">
        <v>2</v>
      </c>
      <c r="E37" s="9" t="s">
        <v>43</v>
      </c>
      <c r="F37" s="9">
        <v>1</v>
      </c>
      <c r="G37" t="s">
        <v>32</v>
      </c>
      <c r="H37" t="s">
        <v>32</v>
      </c>
    </row>
    <row r="38" spans="1:9" ht="12" customHeight="1" x14ac:dyDescent="0.2">
      <c r="A38" s="24" t="s">
        <v>32</v>
      </c>
      <c r="B38" s="1" t="s">
        <v>20</v>
      </c>
      <c r="C38" s="9">
        <v>1</v>
      </c>
      <c r="D38" s="9">
        <v>1</v>
      </c>
      <c r="E38" s="9" t="s">
        <v>43</v>
      </c>
      <c r="F38" s="9" t="s">
        <v>43</v>
      </c>
      <c r="G38" t="s">
        <v>32</v>
      </c>
      <c r="H38" t="s">
        <v>32</v>
      </c>
    </row>
    <row r="39" spans="1:9" ht="12" customHeight="1" x14ac:dyDescent="0.2">
      <c r="A39" s="24" t="s">
        <v>32</v>
      </c>
      <c r="B39" s="1" t="s">
        <v>21</v>
      </c>
      <c r="C39" s="9">
        <v>4</v>
      </c>
      <c r="D39" s="9">
        <v>2</v>
      </c>
      <c r="E39" s="9" t="s">
        <v>43</v>
      </c>
      <c r="F39" s="9">
        <v>2</v>
      </c>
      <c r="G39" t="s">
        <v>32</v>
      </c>
      <c r="H39" t="s">
        <v>32</v>
      </c>
    </row>
    <row r="40" spans="1:9" ht="12" customHeight="1" x14ac:dyDescent="0.2">
      <c r="A40" s="24" t="s">
        <v>32</v>
      </c>
      <c r="B40" s="1" t="s">
        <v>22</v>
      </c>
      <c r="C40" s="9">
        <v>3</v>
      </c>
      <c r="D40" s="9">
        <v>1</v>
      </c>
      <c r="E40" s="9" t="s">
        <v>43</v>
      </c>
      <c r="F40" s="9">
        <v>2</v>
      </c>
      <c r="G40" t="s">
        <v>32</v>
      </c>
      <c r="H40" t="s">
        <v>32</v>
      </c>
    </row>
    <row r="41" spans="1:9" ht="12" customHeight="1" x14ac:dyDescent="0.2">
      <c r="A41" s="24" t="s">
        <v>32</v>
      </c>
      <c r="B41" s="1" t="s">
        <v>23</v>
      </c>
      <c r="C41" s="9">
        <v>3</v>
      </c>
      <c r="D41" s="9">
        <v>3</v>
      </c>
      <c r="E41" s="9" t="s">
        <v>43</v>
      </c>
      <c r="F41" s="9" t="s">
        <v>43</v>
      </c>
      <c r="G41" t="s">
        <v>32</v>
      </c>
      <c r="H41" t="s">
        <v>32</v>
      </c>
    </row>
    <row r="42" spans="1:9" ht="12" customHeight="1" x14ac:dyDescent="0.2">
      <c r="A42" s="24" t="s">
        <v>32</v>
      </c>
      <c r="B42" s="1" t="s">
        <v>24</v>
      </c>
      <c r="C42" s="9">
        <v>2</v>
      </c>
      <c r="D42" s="9">
        <v>2</v>
      </c>
      <c r="E42" s="9" t="s">
        <v>43</v>
      </c>
      <c r="F42" s="9" t="s">
        <v>43</v>
      </c>
      <c r="G42" t="s">
        <v>32</v>
      </c>
      <c r="H42" t="s">
        <v>32</v>
      </c>
    </row>
    <row r="43" spans="1:9" ht="12" customHeight="1" x14ac:dyDescent="0.2">
      <c r="A43" s="24" t="s">
        <v>32</v>
      </c>
      <c r="B43" s="1" t="s">
        <v>25</v>
      </c>
      <c r="C43" s="9">
        <v>1</v>
      </c>
      <c r="D43" s="9">
        <v>1</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37</v>
      </c>
      <c r="D47" s="3">
        <v>16</v>
      </c>
      <c r="E47" s="3" t="s">
        <v>43</v>
      </c>
      <c r="F47" s="3">
        <v>21</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t="s">
        <v>43</v>
      </c>
      <c r="D49" s="9" t="s">
        <v>43</v>
      </c>
      <c r="E49" s="9" t="s">
        <v>43</v>
      </c>
      <c r="F49" s="9" t="s">
        <v>43</v>
      </c>
      <c r="G49" t="s">
        <v>32</v>
      </c>
      <c r="H49" t="s">
        <v>32</v>
      </c>
      <c r="I49" t="s">
        <v>32</v>
      </c>
    </row>
    <row r="50" spans="1:9" ht="12" customHeight="1" x14ac:dyDescent="0.2">
      <c r="A50" s="24" t="s">
        <v>32</v>
      </c>
      <c r="B50" s="1" t="s">
        <v>11</v>
      </c>
      <c r="C50" s="9">
        <v>4</v>
      </c>
      <c r="D50" s="9" t="s">
        <v>43</v>
      </c>
      <c r="E50" s="9" t="s">
        <v>43</v>
      </c>
      <c r="F50" s="9">
        <v>4</v>
      </c>
      <c r="G50" t="s">
        <v>32</v>
      </c>
      <c r="H50" t="s">
        <v>32</v>
      </c>
    </row>
    <row r="51" spans="1:9" ht="12" customHeight="1" x14ac:dyDescent="0.2">
      <c r="A51" s="24" t="s">
        <v>32</v>
      </c>
      <c r="B51" s="1" t="s">
        <v>12</v>
      </c>
      <c r="C51" s="9">
        <v>4</v>
      </c>
      <c r="D51" s="9" t="s">
        <v>43</v>
      </c>
      <c r="E51" s="9" t="s">
        <v>43</v>
      </c>
      <c r="F51" s="9">
        <v>4</v>
      </c>
      <c r="G51" t="s">
        <v>32</v>
      </c>
      <c r="H51" t="s">
        <v>32</v>
      </c>
    </row>
    <row r="52" spans="1:9" ht="12" customHeight="1" x14ac:dyDescent="0.2">
      <c r="A52" s="24" t="s">
        <v>32</v>
      </c>
      <c r="B52" s="1" t="s">
        <v>13</v>
      </c>
      <c r="C52" s="9">
        <v>4</v>
      </c>
      <c r="D52" s="9">
        <v>1</v>
      </c>
      <c r="E52" s="9" t="s">
        <v>43</v>
      </c>
      <c r="F52" s="9">
        <v>3</v>
      </c>
      <c r="G52" t="s">
        <v>32</v>
      </c>
      <c r="H52" t="s">
        <v>32</v>
      </c>
    </row>
    <row r="53" spans="1:9" ht="12" customHeight="1" x14ac:dyDescent="0.2">
      <c r="A53" s="24" t="s">
        <v>32</v>
      </c>
      <c r="B53" s="1" t="s">
        <v>14</v>
      </c>
      <c r="C53" s="9">
        <v>2</v>
      </c>
      <c r="D53" s="9" t="s">
        <v>43</v>
      </c>
      <c r="E53" s="9" t="s">
        <v>43</v>
      </c>
      <c r="F53" s="9">
        <v>2</v>
      </c>
      <c r="G53" t="s">
        <v>32</v>
      </c>
      <c r="H53" t="s">
        <v>32</v>
      </c>
    </row>
    <row r="54" spans="1:9" ht="12" customHeight="1" x14ac:dyDescent="0.2">
      <c r="A54" s="24" t="s">
        <v>32</v>
      </c>
      <c r="B54" s="1" t="s">
        <v>15</v>
      </c>
      <c r="C54" s="9">
        <v>4</v>
      </c>
      <c r="D54" s="9">
        <v>2</v>
      </c>
      <c r="E54" s="9" t="s">
        <v>43</v>
      </c>
      <c r="F54" s="9">
        <v>2</v>
      </c>
      <c r="G54" t="s">
        <v>32</v>
      </c>
      <c r="H54" t="s">
        <v>32</v>
      </c>
    </row>
    <row r="55" spans="1:9" ht="12" customHeight="1" x14ac:dyDescent="0.2">
      <c r="A55" s="24" t="s">
        <v>32</v>
      </c>
      <c r="B55" s="1" t="s">
        <v>16</v>
      </c>
      <c r="C55" s="9">
        <v>3</v>
      </c>
      <c r="D55" s="9">
        <v>2</v>
      </c>
      <c r="E55" s="9" t="s">
        <v>43</v>
      </c>
      <c r="F55" s="9">
        <v>1</v>
      </c>
      <c r="G55" t="s">
        <v>32</v>
      </c>
      <c r="H55" t="s">
        <v>32</v>
      </c>
    </row>
    <row r="56" spans="1:9" ht="12" customHeight="1" x14ac:dyDescent="0.2">
      <c r="A56" s="24" t="s">
        <v>32</v>
      </c>
      <c r="B56" s="1" t="s">
        <v>17</v>
      </c>
      <c r="C56" s="9">
        <v>2</v>
      </c>
      <c r="D56" s="9">
        <v>1</v>
      </c>
      <c r="E56" s="9" t="s">
        <v>43</v>
      </c>
      <c r="F56" s="9">
        <v>1</v>
      </c>
      <c r="G56" t="s">
        <v>32</v>
      </c>
      <c r="H56" t="s">
        <v>32</v>
      </c>
    </row>
    <row r="57" spans="1:9" ht="12" customHeight="1" x14ac:dyDescent="0.2">
      <c r="A57" s="24" t="s">
        <v>32</v>
      </c>
      <c r="B57" s="1" t="s">
        <v>18</v>
      </c>
      <c r="C57" s="9">
        <v>1</v>
      </c>
      <c r="D57" s="9" t="s">
        <v>43</v>
      </c>
      <c r="E57" s="9" t="s">
        <v>43</v>
      </c>
      <c r="F57" s="9">
        <v>1</v>
      </c>
      <c r="G57" t="s">
        <v>32</v>
      </c>
      <c r="H57" t="s">
        <v>32</v>
      </c>
    </row>
    <row r="58" spans="1:9" ht="12" customHeight="1" x14ac:dyDescent="0.2">
      <c r="A58" s="24" t="s">
        <v>32</v>
      </c>
      <c r="B58" s="1" t="s">
        <v>19</v>
      </c>
      <c r="C58" s="9" t="s">
        <v>43</v>
      </c>
      <c r="D58" s="9" t="s">
        <v>43</v>
      </c>
      <c r="E58" s="9" t="s">
        <v>43</v>
      </c>
      <c r="F58" s="9" t="s">
        <v>43</v>
      </c>
      <c r="G58" t="s">
        <v>32</v>
      </c>
      <c r="H58" t="s">
        <v>32</v>
      </c>
      <c r="I58" t="s">
        <v>32</v>
      </c>
    </row>
    <row r="59" spans="1:9" ht="12" customHeight="1" x14ac:dyDescent="0.2">
      <c r="A59" s="24" t="s">
        <v>32</v>
      </c>
      <c r="B59" s="1" t="s">
        <v>20</v>
      </c>
      <c r="C59" s="9">
        <v>3</v>
      </c>
      <c r="D59" s="9">
        <v>3</v>
      </c>
      <c r="E59" s="9" t="s">
        <v>43</v>
      </c>
      <c r="F59" s="9" t="s">
        <v>43</v>
      </c>
      <c r="G59" t="s">
        <v>32</v>
      </c>
      <c r="H59" t="s">
        <v>32</v>
      </c>
    </row>
    <row r="60" spans="1:9" ht="12" customHeight="1" x14ac:dyDescent="0.2">
      <c r="A60" s="24" t="s">
        <v>32</v>
      </c>
      <c r="B60" s="1" t="s">
        <v>21</v>
      </c>
      <c r="C60" s="9">
        <v>2</v>
      </c>
      <c r="D60" s="9" t="s">
        <v>43</v>
      </c>
      <c r="E60" s="9" t="s">
        <v>43</v>
      </c>
      <c r="F60" s="9">
        <v>2</v>
      </c>
      <c r="G60" t="s">
        <v>32</v>
      </c>
      <c r="H60" t="s">
        <v>32</v>
      </c>
    </row>
    <row r="61" spans="1:9" ht="12" customHeight="1" x14ac:dyDescent="0.2">
      <c r="A61" s="24" t="s">
        <v>32</v>
      </c>
      <c r="B61" s="1" t="s">
        <v>22</v>
      </c>
      <c r="C61" s="9">
        <v>2</v>
      </c>
      <c r="D61" s="9">
        <v>1</v>
      </c>
      <c r="E61" s="9" t="s">
        <v>43</v>
      </c>
      <c r="F61" s="9">
        <v>1</v>
      </c>
      <c r="G61" t="s">
        <v>32</v>
      </c>
      <c r="H61" t="s">
        <v>32</v>
      </c>
    </row>
    <row r="62" spans="1:9" ht="12" customHeight="1" x14ac:dyDescent="0.2">
      <c r="A62" s="24" t="s">
        <v>32</v>
      </c>
      <c r="B62" s="1" t="s">
        <v>23</v>
      </c>
      <c r="C62" s="9">
        <v>2</v>
      </c>
      <c r="D62" s="9">
        <v>2</v>
      </c>
      <c r="E62" s="9" t="s">
        <v>43</v>
      </c>
      <c r="F62" s="9" t="s">
        <v>43</v>
      </c>
      <c r="G62" t="s">
        <v>32</v>
      </c>
      <c r="H62" t="s">
        <v>32</v>
      </c>
    </row>
    <row r="63" spans="1:9" ht="12" customHeight="1" x14ac:dyDescent="0.2">
      <c r="A63" s="24" t="s">
        <v>32</v>
      </c>
      <c r="B63" s="1" t="s">
        <v>24</v>
      </c>
      <c r="C63" s="9">
        <v>1</v>
      </c>
      <c r="D63" s="9">
        <v>1</v>
      </c>
      <c r="E63" s="9" t="s">
        <v>43</v>
      </c>
      <c r="F63" s="9" t="s">
        <v>43</v>
      </c>
      <c r="G63" t="s">
        <v>32</v>
      </c>
      <c r="H63" t="s">
        <v>32</v>
      </c>
    </row>
    <row r="64" spans="1:9"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v>2</v>
      </c>
      <c r="D66" s="9">
        <v>2</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10234</v>
      </c>
      <c r="D5" s="17">
        <v>5985</v>
      </c>
      <c r="E5" s="17">
        <v>319</v>
      </c>
      <c r="F5" s="17">
        <v>3930</v>
      </c>
    </row>
    <row r="6" spans="1:31" ht="12" customHeight="1" x14ac:dyDescent="0.2">
      <c r="A6" s="24" t="s">
        <v>32</v>
      </c>
      <c r="B6" s="1" t="s">
        <v>9</v>
      </c>
      <c r="C6" s="9">
        <v>82</v>
      </c>
      <c r="D6" s="9">
        <v>48</v>
      </c>
      <c r="E6" s="9">
        <v>6</v>
      </c>
      <c r="F6" s="9">
        <v>28</v>
      </c>
      <c r="G6" t="s">
        <v>32</v>
      </c>
      <c r="H6" t="s">
        <v>32</v>
      </c>
    </row>
    <row r="7" spans="1:31" ht="12" customHeight="1" x14ac:dyDescent="0.2">
      <c r="A7" s="24" t="s">
        <v>32</v>
      </c>
      <c r="B7" s="1" t="s">
        <v>10</v>
      </c>
      <c r="C7" s="9">
        <v>210</v>
      </c>
      <c r="D7" s="9">
        <v>118</v>
      </c>
      <c r="E7" s="9">
        <v>1</v>
      </c>
      <c r="F7" s="9">
        <v>91</v>
      </c>
      <c r="G7" t="s">
        <v>32</v>
      </c>
      <c r="H7" t="s">
        <v>32</v>
      </c>
    </row>
    <row r="8" spans="1:31" ht="12" customHeight="1" x14ac:dyDescent="0.2">
      <c r="A8" s="24" t="s">
        <v>32</v>
      </c>
      <c r="B8" s="1" t="s">
        <v>11</v>
      </c>
      <c r="C8" s="9">
        <v>276</v>
      </c>
      <c r="D8" s="9">
        <v>138</v>
      </c>
      <c r="E8" s="9">
        <v>11</v>
      </c>
      <c r="F8" s="9">
        <v>127</v>
      </c>
      <c r="G8" t="s">
        <v>32</v>
      </c>
      <c r="H8" t="s">
        <v>32</v>
      </c>
    </row>
    <row r="9" spans="1:31" ht="12" customHeight="1" x14ac:dyDescent="0.2">
      <c r="A9" s="24" t="s">
        <v>32</v>
      </c>
      <c r="B9" s="1" t="s">
        <v>12</v>
      </c>
      <c r="C9" s="9">
        <v>409</v>
      </c>
      <c r="D9" s="9">
        <v>179</v>
      </c>
      <c r="E9" s="9">
        <v>15</v>
      </c>
      <c r="F9" s="9">
        <v>215</v>
      </c>
      <c r="G9" t="s">
        <v>32</v>
      </c>
      <c r="H9" t="s">
        <v>32</v>
      </c>
    </row>
    <row r="10" spans="1:31" ht="12" customHeight="1" x14ac:dyDescent="0.2">
      <c r="A10" s="24" t="s">
        <v>32</v>
      </c>
      <c r="B10" s="1" t="s">
        <v>13</v>
      </c>
      <c r="C10" s="9">
        <v>520</v>
      </c>
      <c r="D10" s="9">
        <v>189</v>
      </c>
      <c r="E10" s="9">
        <v>15</v>
      </c>
      <c r="F10" s="9">
        <v>316</v>
      </c>
      <c r="G10" t="s">
        <v>32</v>
      </c>
      <c r="H10" t="s">
        <v>32</v>
      </c>
    </row>
    <row r="11" spans="1:31" ht="12" customHeight="1" x14ac:dyDescent="0.2">
      <c r="A11" s="24" t="s">
        <v>32</v>
      </c>
      <c r="B11" s="1" t="s">
        <v>14</v>
      </c>
      <c r="C11" s="9">
        <v>796</v>
      </c>
      <c r="D11" s="9">
        <v>343</v>
      </c>
      <c r="E11" s="9">
        <v>26</v>
      </c>
      <c r="F11" s="9">
        <v>427</v>
      </c>
      <c r="G11" t="s">
        <v>32</v>
      </c>
      <c r="H11" t="s">
        <v>32</v>
      </c>
    </row>
    <row r="12" spans="1:31" ht="12" customHeight="1" x14ac:dyDescent="0.2">
      <c r="A12" s="24" t="s">
        <v>32</v>
      </c>
      <c r="B12" s="1" t="s">
        <v>15</v>
      </c>
      <c r="C12" s="9">
        <v>966</v>
      </c>
      <c r="D12" s="9">
        <v>492</v>
      </c>
      <c r="E12" s="9">
        <v>31</v>
      </c>
      <c r="F12" s="9">
        <v>443</v>
      </c>
      <c r="G12" t="s">
        <v>32</v>
      </c>
      <c r="H12" t="s">
        <v>32</v>
      </c>
    </row>
    <row r="13" spans="1:31" ht="12" customHeight="1" x14ac:dyDescent="0.2">
      <c r="A13" s="24" t="s">
        <v>32</v>
      </c>
      <c r="B13" s="1" t="s">
        <v>16</v>
      </c>
      <c r="C13" s="9">
        <v>994</v>
      </c>
      <c r="D13" s="9">
        <v>529</v>
      </c>
      <c r="E13" s="9">
        <v>39</v>
      </c>
      <c r="F13" s="9">
        <v>426</v>
      </c>
      <c r="G13" t="s">
        <v>32</v>
      </c>
      <c r="H13" t="s">
        <v>32</v>
      </c>
    </row>
    <row r="14" spans="1:31" ht="12" customHeight="1" x14ac:dyDescent="0.2">
      <c r="A14" s="24" t="s">
        <v>32</v>
      </c>
      <c r="B14" s="1" t="s">
        <v>17</v>
      </c>
      <c r="C14" s="9">
        <v>913</v>
      </c>
      <c r="D14" s="9">
        <v>509</v>
      </c>
      <c r="E14" s="9">
        <v>29</v>
      </c>
      <c r="F14" s="9">
        <v>375</v>
      </c>
      <c r="G14" t="s">
        <v>32</v>
      </c>
      <c r="H14" t="s">
        <v>32</v>
      </c>
    </row>
    <row r="15" spans="1:31" ht="12" customHeight="1" x14ac:dyDescent="0.2">
      <c r="A15" s="24" t="s">
        <v>32</v>
      </c>
      <c r="B15" s="1" t="s">
        <v>18</v>
      </c>
      <c r="C15" s="9">
        <v>894</v>
      </c>
      <c r="D15" s="9">
        <v>511</v>
      </c>
      <c r="E15" s="9">
        <v>37</v>
      </c>
      <c r="F15" s="9">
        <v>346</v>
      </c>
      <c r="G15" t="s">
        <v>32</v>
      </c>
      <c r="H15" t="s">
        <v>32</v>
      </c>
    </row>
    <row r="16" spans="1:31" ht="12" customHeight="1" x14ac:dyDescent="0.2">
      <c r="A16" s="24" t="s">
        <v>32</v>
      </c>
      <c r="B16" s="1" t="s">
        <v>19</v>
      </c>
      <c r="C16" s="9">
        <v>829</v>
      </c>
      <c r="D16" s="9">
        <v>483</v>
      </c>
      <c r="E16" s="9">
        <v>23</v>
      </c>
      <c r="F16" s="9">
        <v>323</v>
      </c>
      <c r="G16" t="s">
        <v>32</v>
      </c>
      <c r="H16" t="s">
        <v>32</v>
      </c>
    </row>
    <row r="17" spans="1:8" ht="12" customHeight="1" x14ac:dyDescent="0.2">
      <c r="A17" s="24" t="s">
        <v>32</v>
      </c>
      <c r="B17" s="1" t="s">
        <v>20</v>
      </c>
      <c r="C17" s="9">
        <v>767</v>
      </c>
      <c r="D17" s="9">
        <v>438</v>
      </c>
      <c r="E17" s="9">
        <v>34</v>
      </c>
      <c r="F17" s="9">
        <v>295</v>
      </c>
      <c r="G17" t="s">
        <v>32</v>
      </c>
      <c r="H17" t="s">
        <v>32</v>
      </c>
    </row>
    <row r="18" spans="1:8" ht="12" customHeight="1" x14ac:dyDescent="0.2">
      <c r="A18" s="24" t="s">
        <v>32</v>
      </c>
      <c r="B18" s="1" t="s">
        <v>21</v>
      </c>
      <c r="C18" s="9">
        <v>569</v>
      </c>
      <c r="D18" s="9">
        <v>306</v>
      </c>
      <c r="E18" s="9">
        <v>19</v>
      </c>
      <c r="F18" s="9">
        <v>244</v>
      </c>
      <c r="G18" t="s">
        <v>32</v>
      </c>
      <c r="H18" t="s">
        <v>32</v>
      </c>
    </row>
    <row r="19" spans="1:8" ht="12" customHeight="1" x14ac:dyDescent="0.2">
      <c r="A19" s="24" t="s">
        <v>32</v>
      </c>
      <c r="B19" s="1" t="s">
        <v>22</v>
      </c>
      <c r="C19" s="9">
        <v>463</v>
      </c>
      <c r="D19" s="9">
        <v>321</v>
      </c>
      <c r="E19" s="9">
        <v>10</v>
      </c>
      <c r="F19" s="9">
        <v>132</v>
      </c>
      <c r="G19" t="s">
        <v>32</v>
      </c>
      <c r="H19" t="s">
        <v>32</v>
      </c>
    </row>
    <row r="20" spans="1:8" ht="12" customHeight="1" x14ac:dyDescent="0.2">
      <c r="A20" s="24" t="s">
        <v>32</v>
      </c>
      <c r="B20" s="1" t="s">
        <v>23</v>
      </c>
      <c r="C20" s="9">
        <v>547</v>
      </c>
      <c r="D20" s="9">
        <v>482</v>
      </c>
      <c r="E20" s="9">
        <v>9</v>
      </c>
      <c r="F20" s="9">
        <v>56</v>
      </c>
      <c r="G20" t="s">
        <v>32</v>
      </c>
      <c r="H20" t="s">
        <v>32</v>
      </c>
    </row>
    <row r="21" spans="1:8" ht="12" customHeight="1" x14ac:dyDescent="0.2">
      <c r="A21" s="24" t="s">
        <v>32</v>
      </c>
      <c r="B21" s="1" t="s">
        <v>24</v>
      </c>
      <c r="C21" s="9">
        <v>432</v>
      </c>
      <c r="D21" s="9">
        <v>382</v>
      </c>
      <c r="E21" s="9">
        <v>10</v>
      </c>
      <c r="F21" s="9">
        <v>40</v>
      </c>
      <c r="G21" t="s">
        <v>32</v>
      </c>
      <c r="H21" t="s">
        <v>32</v>
      </c>
    </row>
    <row r="22" spans="1:8" ht="12" customHeight="1" x14ac:dyDescent="0.2">
      <c r="A22" s="24" t="s">
        <v>32</v>
      </c>
      <c r="B22" s="1" t="s">
        <v>25</v>
      </c>
      <c r="C22" s="9">
        <v>272</v>
      </c>
      <c r="D22" s="9">
        <v>246</v>
      </c>
      <c r="E22" s="9">
        <v>3</v>
      </c>
      <c r="F22" s="9">
        <v>23</v>
      </c>
      <c r="G22" t="s">
        <v>32</v>
      </c>
      <c r="H22" t="s">
        <v>32</v>
      </c>
    </row>
    <row r="23" spans="1:8" ht="12" customHeight="1" x14ac:dyDescent="0.2">
      <c r="A23" s="24" t="s">
        <v>32</v>
      </c>
      <c r="B23" s="1" t="s">
        <v>26</v>
      </c>
      <c r="C23" s="9">
        <v>176</v>
      </c>
      <c r="D23" s="9">
        <v>164</v>
      </c>
      <c r="E23" s="9">
        <v>1</v>
      </c>
      <c r="F23" s="9">
        <v>11</v>
      </c>
      <c r="G23" t="s">
        <v>32</v>
      </c>
      <c r="H23" t="s">
        <v>32</v>
      </c>
    </row>
    <row r="24" spans="1:8" ht="12" customHeight="1" x14ac:dyDescent="0.25">
      <c r="A24" s="24" t="s">
        <v>32</v>
      </c>
      <c r="B24" s="1" t="s">
        <v>27</v>
      </c>
      <c r="C24" s="9">
        <v>116</v>
      </c>
      <c r="D24" s="9">
        <v>105</v>
      </c>
      <c r="E24" s="9" t="s">
        <v>43</v>
      </c>
      <c r="F24" s="9">
        <v>11</v>
      </c>
      <c r="G24" t="s">
        <v>32</v>
      </c>
      <c r="H24" t="s">
        <v>32</v>
      </c>
    </row>
    <row r="25" spans="1:8" ht="12" customHeight="1" x14ac:dyDescent="0.2">
      <c r="A25" s="24" t="s">
        <v>32</v>
      </c>
      <c r="B25" s="1" t="s">
        <v>28</v>
      </c>
      <c r="C25" s="9">
        <v>3</v>
      </c>
      <c r="D25" s="9">
        <v>2</v>
      </c>
      <c r="E25" s="9" t="s">
        <v>43</v>
      </c>
      <c r="F25" s="9">
        <v>1</v>
      </c>
      <c r="G25" t="s">
        <v>32</v>
      </c>
      <c r="H25" t="s">
        <v>32</v>
      </c>
    </row>
    <row r="26" spans="1:8" ht="12" customHeight="1" x14ac:dyDescent="0.2">
      <c r="A26" s="25" t="s">
        <v>29</v>
      </c>
      <c r="B26" s="4" t="s">
        <v>32</v>
      </c>
      <c r="C26" s="3">
        <v>5846</v>
      </c>
      <c r="D26" s="3">
        <v>3579</v>
      </c>
      <c r="E26" s="3">
        <v>199</v>
      </c>
      <c r="F26" s="3">
        <v>2068</v>
      </c>
    </row>
    <row r="27" spans="1:8" ht="12" customHeight="1" x14ac:dyDescent="0.2">
      <c r="A27" s="24" t="s">
        <v>32</v>
      </c>
      <c r="B27" s="1" t="s">
        <v>9</v>
      </c>
      <c r="C27" s="9">
        <v>42</v>
      </c>
      <c r="D27" s="9">
        <v>30</v>
      </c>
      <c r="E27" s="9">
        <v>2</v>
      </c>
      <c r="F27" s="9">
        <v>10</v>
      </c>
      <c r="G27" t="s">
        <v>32</v>
      </c>
      <c r="H27" t="s">
        <v>32</v>
      </c>
    </row>
    <row r="28" spans="1:8" ht="12" customHeight="1" x14ac:dyDescent="0.2">
      <c r="A28" s="24" t="s">
        <v>32</v>
      </c>
      <c r="B28" s="1" t="s">
        <v>10</v>
      </c>
      <c r="C28" s="9">
        <v>110</v>
      </c>
      <c r="D28" s="9">
        <v>57</v>
      </c>
      <c r="E28" s="9">
        <v>1</v>
      </c>
      <c r="F28" s="9">
        <v>52</v>
      </c>
      <c r="G28" t="s">
        <v>32</v>
      </c>
      <c r="H28" t="s">
        <v>32</v>
      </c>
    </row>
    <row r="29" spans="1:8" ht="12" customHeight="1" x14ac:dyDescent="0.2">
      <c r="A29" s="24" t="s">
        <v>32</v>
      </c>
      <c r="B29" s="1" t="s">
        <v>11</v>
      </c>
      <c r="C29" s="9">
        <v>148</v>
      </c>
      <c r="D29" s="9">
        <v>78</v>
      </c>
      <c r="E29" s="9">
        <v>4</v>
      </c>
      <c r="F29" s="9">
        <v>66</v>
      </c>
      <c r="G29" t="s">
        <v>32</v>
      </c>
      <c r="H29" t="s">
        <v>32</v>
      </c>
    </row>
    <row r="30" spans="1:8" ht="12" customHeight="1" x14ac:dyDescent="0.2">
      <c r="A30" s="24" t="s">
        <v>32</v>
      </c>
      <c r="B30" s="1" t="s">
        <v>12</v>
      </c>
      <c r="C30" s="9">
        <v>195</v>
      </c>
      <c r="D30" s="9">
        <v>88</v>
      </c>
      <c r="E30" s="9">
        <v>4</v>
      </c>
      <c r="F30" s="9">
        <v>103</v>
      </c>
      <c r="G30" t="s">
        <v>32</v>
      </c>
      <c r="H30" t="s">
        <v>32</v>
      </c>
    </row>
    <row r="31" spans="1:8" ht="12" customHeight="1" x14ac:dyDescent="0.2">
      <c r="A31" s="24" t="s">
        <v>32</v>
      </c>
      <c r="B31" s="1" t="s">
        <v>13</v>
      </c>
      <c r="C31" s="9">
        <v>269</v>
      </c>
      <c r="D31" s="9">
        <v>87</v>
      </c>
      <c r="E31" s="9">
        <v>10</v>
      </c>
      <c r="F31" s="9">
        <v>172</v>
      </c>
      <c r="G31" t="s">
        <v>32</v>
      </c>
      <c r="H31" t="s">
        <v>32</v>
      </c>
    </row>
    <row r="32" spans="1:8" ht="12" customHeight="1" x14ac:dyDescent="0.2">
      <c r="A32" s="24" t="s">
        <v>32</v>
      </c>
      <c r="B32" s="1" t="s">
        <v>14</v>
      </c>
      <c r="C32" s="9">
        <v>415</v>
      </c>
      <c r="D32" s="9">
        <v>179</v>
      </c>
      <c r="E32" s="9">
        <v>17</v>
      </c>
      <c r="F32" s="9">
        <v>219</v>
      </c>
      <c r="G32" t="s">
        <v>32</v>
      </c>
      <c r="H32" t="s">
        <v>32</v>
      </c>
    </row>
    <row r="33" spans="1:8" ht="12" customHeight="1" x14ac:dyDescent="0.2">
      <c r="A33" s="24" t="s">
        <v>32</v>
      </c>
      <c r="B33" s="1" t="s">
        <v>15</v>
      </c>
      <c r="C33" s="9">
        <v>512</v>
      </c>
      <c r="D33" s="9">
        <v>263</v>
      </c>
      <c r="E33" s="9">
        <v>21</v>
      </c>
      <c r="F33" s="9">
        <v>228</v>
      </c>
      <c r="G33" t="s">
        <v>32</v>
      </c>
      <c r="H33" t="s">
        <v>32</v>
      </c>
    </row>
    <row r="34" spans="1:8" ht="12" customHeight="1" x14ac:dyDescent="0.2">
      <c r="A34" s="24" t="s">
        <v>32</v>
      </c>
      <c r="B34" s="1" t="s">
        <v>16</v>
      </c>
      <c r="C34" s="9">
        <v>527</v>
      </c>
      <c r="D34" s="9">
        <v>280</v>
      </c>
      <c r="E34" s="9">
        <v>24</v>
      </c>
      <c r="F34" s="9">
        <v>223</v>
      </c>
      <c r="G34" t="s">
        <v>32</v>
      </c>
      <c r="H34" t="s">
        <v>32</v>
      </c>
    </row>
    <row r="35" spans="1:8" ht="12" customHeight="1" x14ac:dyDescent="0.2">
      <c r="A35" s="24" t="s">
        <v>32</v>
      </c>
      <c r="B35" s="1" t="s">
        <v>17</v>
      </c>
      <c r="C35" s="9">
        <v>544</v>
      </c>
      <c r="D35" s="9">
        <v>324</v>
      </c>
      <c r="E35" s="9">
        <v>16</v>
      </c>
      <c r="F35" s="9">
        <v>204</v>
      </c>
      <c r="G35" t="s">
        <v>32</v>
      </c>
      <c r="H35" t="s">
        <v>32</v>
      </c>
    </row>
    <row r="36" spans="1:8" ht="12" customHeight="1" x14ac:dyDescent="0.2">
      <c r="A36" s="24" t="s">
        <v>32</v>
      </c>
      <c r="B36" s="1" t="s">
        <v>18</v>
      </c>
      <c r="C36" s="9">
        <v>533</v>
      </c>
      <c r="D36" s="9">
        <v>313</v>
      </c>
      <c r="E36" s="9">
        <v>25</v>
      </c>
      <c r="F36" s="9">
        <v>195</v>
      </c>
      <c r="G36" t="s">
        <v>32</v>
      </c>
      <c r="H36" t="s">
        <v>32</v>
      </c>
    </row>
    <row r="37" spans="1:8" ht="12" customHeight="1" x14ac:dyDescent="0.2">
      <c r="A37" s="24" t="s">
        <v>32</v>
      </c>
      <c r="B37" s="1" t="s">
        <v>19</v>
      </c>
      <c r="C37" s="9">
        <v>489</v>
      </c>
      <c r="D37" s="9">
        <v>311</v>
      </c>
      <c r="E37" s="9">
        <v>15</v>
      </c>
      <c r="F37" s="9">
        <v>163</v>
      </c>
      <c r="G37" t="s">
        <v>32</v>
      </c>
      <c r="H37" t="s">
        <v>32</v>
      </c>
    </row>
    <row r="38" spans="1:8" ht="12" customHeight="1" x14ac:dyDescent="0.2">
      <c r="A38" s="24" t="s">
        <v>32</v>
      </c>
      <c r="B38" s="1" t="s">
        <v>20</v>
      </c>
      <c r="C38" s="9">
        <v>473</v>
      </c>
      <c r="D38" s="9">
        <v>295</v>
      </c>
      <c r="E38" s="9">
        <v>25</v>
      </c>
      <c r="F38" s="9">
        <v>153</v>
      </c>
      <c r="G38" t="s">
        <v>32</v>
      </c>
      <c r="H38" t="s">
        <v>32</v>
      </c>
    </row>
    <row r="39" spans="1:8" ht="12" customHeight="1" x14ac:dyDescent="0.2">
      <c r="A39" s="24" t="s">
        <v>32</v>
      </c>
      <c r="B39" s="1" t="s">
        <v>21</v>
      </c>
      <c r="C39" s="9">
        <v>344</v>
      </c>
      <c r="D39" s="9">
        <v>194</v>
      </c>
      <c r="E39" s="9">
        <v>13</v>
      </c>
      <c r="F39" s="9">
        <v>137</v>
      </c>
      <c r="G39" t="s">
        <v>32</v>
      </c>
      <c r="H39" t="s">
        <v>32</v>
      </c>
    </row>
    <row r="40" spans="1:8" ht="12" customHeight="1" x14ac:dyDescent="0.2">
      <c r="A40" s="24" t="s">
        <v>32</v>
      </c>
      <c r="B40" s="1" t="s">
        <v>22</v>
      </c>
      <c r="C40" s="9">
        <v>277</v>
      </c>
      <c r="D40" s="9">
        <v>211</v>
      </c>
      <c r="E40" s="9">
        <v>8</v>
      </c>
      <c r="F40" s="9">
        <v>58</v>
      </c>
      <c r="G40" t="s">
        <v>32</v>
      </c>
      <c r="H40" t="s">
        <v>32</v>
      </c>
    </row>
    <row r="41" spans="1:8" ht="12" customHeight="1" x14ac:dyDescent="0.2">
      <c r="A41" s="24" t="s">
        <v>32</v>
      </c>
      <c r="B41" s="1" t="s">
        <v>23</v>
      </c>
      <c r="C41" s="9">
        <v>330</v>
      </c>
      <c r="D41" s="9">
        <v>293</v>
      </c>
      <c r="E41" s="9">
        <v>4</v>
      </c>
      <c r="F41" s="9">
        <v>33</v>
      </c>
      <c r="G41" t="s">
        <v>32</v>
      </c>
      <c r="H41" t="s">
        <v>32</v>
      </c>
    </row>
    <row r="42" spans="1:8" ht="12" customHeight="1" x14ac:dyDescent="0.2">
      <c r="A42" s="24" t="s">
        <v>32</v>
      </c>
      <c r="B42" s="1" t="s">
        <v>24</v>
      </c>
      <c r="C42" s="9">
        <v>263</v>
      </c>
      <c r="D42" s="9">
        <v>228</v>
      </c>
      <c r="E42" s="9">
        <v>8</v>
      </c>
      <c r="F42" s="9">
        <v>27</v>
      </c>
      <c r="G42" t="s">
        <v>32</v>
      </c>
      <c r="H42" t="s">
        <v>32</v>
      </c>
    </row>
    <row r="43" spans="1:8" ht="12" customHeight="1" x14ac:dyDescent="0.2">
      <c r="A43" s="24" t="s">
        <v>32</v>
      </c>
      <c r="B43" s="1" t="s">
        <v>25</v>
      </c>
      <c r="C43" s="9">
        <v>174</v>
      </c>
      <c r="D43" s="9">
        <v>159</v>
      </c>
      <c r="E43" s="9">
        <v>1</v>
      </c>
      <c r="F43" s="9">
        <v>14</v>
      </c>
      <c r="G43" t="s">
        <v>32</v>
      </c>
      <c r="H43" t="s">
        <v>32</v>
      </c>
    </row>
    <row r="44" spans="1:8" ht="12" customHeight="1" x14ac:dyDescent="0.2">
      <c r="A44" s="24" t="s">
        <v>32</v>
      </c>
      <c r="B44" s="1" t="s">
        <v>26</v>
      </c>
      <c r="C44" s="9">
        <v>130</v>
      </c>
      <c r="D44" s="9">
        <v>122</v>
      </c>
      <c r="E44" s="9">
        <v>1</v>
      </c>
      <c r="F44" s="9">
        <v>7</v>
      </c>
      <c r="G44" t="s">
        <v>32</v>
      </c>
      <c r="H44" t="s">
        <v>32</v>
      </c>
    </row>
    <row r="45" spans="1:8" ht="12" customHeight="1" x14ac:dyDescent="0.2">
      <c r="A45" s="24" t="s">
        <v>32</v>
      </c>
      <c r="B45" s="1" t="s">
        <v>27</v>
      </c>
      <c r="C45" s="9">
        <v>70</v>
      </c>
      <c r="D45" s="9">
        <v>67</v>
      </c>
      <c r="E45" s="9" t="s">
        <v>43</v>
      </c>
      <c r="F45" s="9">
        <v>3</v>
      </c>
      <c r="G45" t="s">
        <v>32</v>
      </c>
      <c r="H45" t="s">
        <v>32</v>
      </c>
    </row>
    <row r="46" spans="1:8" ht="12" customHeight="1" x14ac:dyDescent="0.2">
      <c r="A46" s="24" t="s">
        <v>32</v>
      </c>
      <c r="B46" s="1" t="s">
        <v>28</v>
      </c>
      <c r="C46" s="9">
        <v>1</v>
      </c>
      <c r="D46" s="9" t="s">
        <v>43</v>
      </c>
      <c r="E46" s="9" t="s">
        <v>43</v>
      </c>
      <c r="F46" s="9">
        <v>1</v>
      </c>
      <c r="G46" t="s">
        <v>32</v>
      </c>
      <c r="H46" t="s">
        <v>32</v>
      </c>
    </row>
    <row r="47" spans="1:8" ht="12" customHeight="1" x14ac:dyDescent="0.2">
      <c r="A47" s="25" t="s">
        <v>30</v>
      </c>
      <c r="B47" s="4" t="s">
        <v>32</v>
      </c>
      <c r="C47" s="3">
        <v>4388</v>
      </c>
      <c r="D47" s="3">
        <v>2406</v>
      </c>
      <c r="E47" s="3">
        <v>120</v>
      </c>
      <c r="F47" s="3">
        <v>1862</v>
      </c>
    </row>
    <row r="48" spans="1:8" ht="12" customHeight="1" x14ac:dyDescent="0.2">
      <c r="A48" s="24" t="s">
        <v>32</v>
      </c>
      <c r="B48" s="1" t="s">
        <v>9</v>
      </c>
      <c r="C48" s="9">
        <v>40</v>
      </c>
      <c r="D48" s="9">
        <v>18</v>
      </c>
      <c r="E48" s="9">
        <v>4</v>
      </c>
      <c r="F48" s="9">
        <v>18</v>
      </c>
      <c r="G48" t="s">
        <v>32</v>
      </c>
      <c r="H48" t="s">
        <v>32</v>
      </c>
    </row>
    <row r="49" spans="1:8" ht="12" customHeight="1" x14ac:dyDescent="0.2">
      <c r="A49" s="24" t="s">
        <v>32</v>
      </c>
      <c r="B49" s="1" t="s">
        <v>10</v>
      </c>
      <c r="C49" s="9">
        <v>100</v>
      </c>
      <c r="D49" s="9">
        <v>61</v>
      </c>
      <c r="E49" s="9" t="s">
        <v>43</v>
      </c>
      <c r="F49" s="9">
        <v>39</v>
      </c>
      <c r="G49" t="s">
        <v>32</v>
      </c>
      <c r="H49" t="s">
        <v>32</v>
      </c>
    </row>
    <row r="50" spans="1:8" ht="12" customHeight="1" x14ac:dyDescent="0.2">
      <c r="A50" s="24" t="s">
        <v>32</v>
      </c>
      <c r="B50" s="1" t="s">
        <v>11</v>
      </c>
      <c r="C50" s="9">
        <v>128</v>
      </c>
      <c r="D50" s="9">
        <v>60</v>
      </c>
      <c r="E50" s="9">
        <v>7</v>
      </c>
      <c r="F50" s="9">
        <v>61</v>
      </c>
      <c r="G50" t="s">
        <v>32</v>
      </c>
      <c r="H50" t="s">
        <v>32</v>
      </c>
    </row>
    <row r="51" spans="1:8" ht="12" customHeight="1" x14ac:dyDescent="0.2">
      <c r="A51" s="24" t="s">
        <v>32</v>
      </c>
      <c r="B51" s="1" t="s">
        <v>12</v>
      </c>
      <c r="C51" s="9">
        <v>214</v>
      </c>
      <c r="D51" s="9">
        <v>91</v>
      </c>
      <c r="E51" s="9">
        <v>11</v>
      </c>
      <c r="F51" s="9">
        <v>112</v>
      </c>
      <c r="G51" t="s">
        <v>32</v>
      </c>
      <c r="H51" t="s">
        <v>32</v>
      </c>
    </row>
    <row r="52" spans="1:8" ht="12" customHeight="1" x14ac:dyDescent="0.2">
      <c r="A52" s="24" t="s">
        <v>32</v>
      </c>
      <c r="B52" s="1" t="s">
        <v>13</v>
      </c>
      <c r="C52" s="9">
        <v>251</v>
      </c>
      <c r="D52" s="9">
        <v>102</v>
      </c>
      <c r="E52" s="9">
        <v>5</v>
      </c>
      <c r="F52" s="9">
        <v>144</v>
      </c>
      <c r="G52" t="s">
        <v>32</v>
      </c>
      <c r="H52" t="s">
        <v>32</v>
      </c>
    </row>
    <row r="53" spans="1:8" ht="12" customHeight="1" x14ac:dyDescent="0.2">
      <c r="A53" s="24" t="s">
        <v>32</v>
      </c>
      <c r="B53" s="1" t="s">
        <v>14</v>
      </c>
      <c r="C53" s="9">
        <v>381</v>
      </c>
      <c r="D53" s="9">
        <v>164</v>
      </c>
      <c r="E53" s="9">
        <v>9</v>
      </c>
      <c r="F53" s="9">
        <v>208</v>
      </c>
      <c r="G53" t="s">
        <v>32</v>
      </c>
      <c r="H53" t="s">
        <v>32</v>
      </c>
    </row>
    <row r="54" spans="1:8" ht="12" customHeight="1" x14ac:dyDescent="0.2">
      <c r="A54" s="24" t="s">
        <v>32</v>
      </c>
      <c r="B54" s="1" t="s">
        <v>15</v>
      </c>
      <c r="C54" s="9">
        <v>454</v>
      </c>
      <c r="D54" s="9">
        <v>229</v>
      </c>
      <c r="E54" s="9">
        <v>10</v>
      </c>
      <c r="F54" s="9">
        <v>215</v>
      </c>
      <c r="G54" t="s">
        <v>32</v>
      </c>
      <c r="H54" t="s">
        <v>32</v>
      </c>
    </row>
    <row r="55" spans="1:8" ht="12" customHeight="1" x14ac:dyDescent="0.2">
      <c r="A55" s="24" t="s">
        <v>32</v>
      </c>
      <c r="B55" s="1" t="s">
        <v>16</v>
      </c>
      <c r="C55" s="9">
        <v>467</v>
      </c>
      <c r="D55" s="9">
        <v>249</v>
      </c>
      <c r="E55" s="9">
        <v>15</v>
      </c>
      <c r="F55" s="9">
        <v>203</v>
      </c>
      <c r="G55" t="s">
        <v>32</v>
      </c>
      <c r="H55" t="s">
        <v>32</v>
      </c>
    </row>
    <row r="56" spans="1:8" ht="12" customHeight="1" x14ac:dyDescent="0.2">
      <c r="A56" s="24" t="s">
        <v>32</v>
      </c>
      <c r="B56" s="1" t="s">
        <v>17</v>
      </c>
      <c r="C56" s="9">
        <v>369</v>
      </c>
      <c r="D56" s="9">
        <v>185</v>
      </c>
      <c r="E56" s="9">
        <v>13</v>
      </c>
      <c r="F56" s="9">
        <v>171</v>
      </c>
      <c r="G56" t="s">
        <v>32</v>
      </c>
      <c r="H56" t="s">
        <v>32</v>
      </c>
    </row>
    <row r="57" spans="1:8" ht="12" customHeight="1" x14ac:dyDescent="0.2">
      <c r="A57" s="24" t="s">
        <v>32</v>
      </c>
      <c r="B57" s="1" t="s">
        <v>18</v>
      </c>
      <c r="C57" s="9">
        <v>361</v>
      </c>
      <c r="D57" s="9">
        <v>198</v>
      </c>
      <c r="E57" s="9">
        <v>12</v>
      </c>
      <c r="F57" s="9">
        <v>151</v>
      </c>
      <c r="G57" t="s">
        <v>32</v>
      </c>
      <c r="H57" t="s">
        <v>32</v>
      </c>
    </row>
    <row r="58" spans="1:8" ht="12" customHeight="1" x14ac:dyDescent="0.2">
      <c r="A58" s="24" t="s">
        <v>32</v>
      </c>
      <c r="B58" s="1" t="s">
        <v>19</v>
      </c>
      <c r="C58" s="9">
        <v>340</v>
      </c>
      <c r="D58" s="9">
        <v>172</v>
      </c>
      <c r="E58" s="9">
        <v>8</v>
      </c>
      <c r="F58" s="9">
        <v>160</v>
      </c>
      <c r="G58" t="s">
        <v>32</v>
      </c>
      <c r="H58" t="s">
        <v>32</v>
      </c>
    </row>
    <row r="59" spans="1:8" ht="12" customHeight="1" x14ac:dyDescent="0.2">
      <c r="A59" s="24" t="s">
        <v>32</v>
      </c>
      <c r="B59" s="1" t="s">
        <v>20</v>
      </c>
      <c r="C59" s="9">
        <v>294</v>
      </c>
      <c r="D59" s="9">
        <v>143</v>
      </c>
      <c r="E59" s="9">
        <v>9</v>
      </c>
      <c r="F59" s="9">
        <v>142</v>
      </c>
      <c r="G59" t="s">
        <v>32</v>
      </c>
      <c r="H59" t="s">
        <v>32</v>
      </c>
    </row>
    <row r="60" spans="1:8" ht="12" customHeight="1" x14ac:dyDescent="0.2">
      <c r="A60" s="24" t="s">
        <v>32</v>
      </c>
      <c r="B60" s="1" t="s">
        <v>21</v>
      </c>
      <c r="C60" s="9">
        <v>225</v>
      </c>
      <c r="D60" s="9">
        <v>112</v>
      </c>
      <c r="E60" s="9">
        <v>6</v>
      </c>
      <c r="F60" s="9">
        <v>107</v>
      </c>
      <c r="G60" t="s">
        <v>32</v>
      </c>
      <c r="H60" t="s">
        <v>32</v>
      </c>
    </row>
    <row r="61" spans="1:8" ht="12" customHeight="1" x14ac:dyDescent="0.2">
      <c r="A61" s="24" t="s">
        <v>32</v>
      </c>
      <c r="B61" s="1" t="s">
        <v>22</v>
      </c>
      <c r="C61" s="9">
        <v>186</v>
      </c>
      <c r="D61" s="9">
        <v>110</v>
      </c>
      <c r="E61" s="9">
        <v>2</v>
      </c>
      <c r="F61" s="9">
        <v>74</v>
      </c>
      <c r="G61" t="s">
        <v>32</v>
      </c>
      <c r="H61" t="s">
        <v>32</v>
      </c>
    </row>
    <row r="62" spans="1:8" ht="12" customHeight="1" x14ac:dyDescent="0.2">
      <c r="A62" s="24" t="s">
        <v>32</v>
      </c>
      <c r="B62" s="1" t="s">
        <v>23</v>
      </c>
      <c r="C62" s="9">
        <v>217</v>
      </c>
      <c r="D62" s="9">
        <v>189</v>
      </c>
      <c r="E62" s="9">
        <v>5</v>
      </c>
      <c r="F62" s="9">
        <v>23</v>
      </c>
      <c r="G62" t="s">
        <v>32</v>
      </c>
      <c r="H62" t="s">
        <v>32</v>
      </c>
    </row>
    <row r="63" spans="1:8" ht="12" customHeight="1" x14ac:dyDescent="0.2">
      <c r="A63" s="24" t="s">
        <v>32</v>
      </c>
      <c r="B63" s="1" t="s">
        <v>24</v>
      </c>
      <c r="C63" s="9">
        <v>169</v>
      </c>
      <c r="D63" s="9">
        <v>154</v>
      </c>
      <c r="E63" s="9">
        <v>2</v>
      </c>
      <c r="F63" s="9">
        <v>13</v>
      </c>
      <c r="G63" t="s">
        <v>32</v>
      </c>
      <c r="H63" t="s">
        <v>32</v>
      </c>
    </row>
    <row r="64" spans="1:8" ht="12" customHeight="1" x14ac:dyDescent="0.2">
      <c r="A64" s="24" t="s">
        <v>32</v>
      </c>
      <c r="B64" s="1" t="s">
        <v>25</v>
      </c>
      <c r="C64" s="9">
        <v>98</v>
      </c>
      <c r="D64" s="9">
        <v>87</v>
      </c>
      <c r="E64" s="9">
        <v>2</v>
      </c>
      <c r="F64" s="9">
        <v>9</v>
      </c>
      <c r="G64" t="s">
        <v>32</v>
      </c>
      <c r="H64" t="s">
        <v>32</v>
      </c>
    </row>
    <row r="65" spans="1:31" ht="12" customHeight="1" x14ac:dyDescent="0.2">
      <c r="A65" s="24" t="s">
        <v>32</v>
      </c>
      <c r="B65" s="1" t="s">
        <v>26</v>
      </c>
      <c r="C65" s="9">
        <v>46</v>
      </c>
      <c r="D65" s="9">
        <v>42</v>
      </c>
      <c r="E65" s="9" t="s">
        <v>43</v>
      </c>
      <c r="F65" s="9">
        <v>4</v>
      </c>
      <c r="G65" t="s">
        <v>32</v>
      </c>
      <c r="H65" t="s">
        <v>32</v>
      </c>
    </row>
    <row r="66" spans="1:31" ht="12" customHeight="1" x14ac:dyDescent="0.2">
      <c r="A66" s="24" t="s">
        <v>32</v>
      </c>
      <c r="B66" s="1" t="s">
        <v>27</v>
      </c>
      <c r="C66" s="9">
        <v>46</v>
      </c>
      <c r="D66" s="9">
        <v>38</v>
      </c>
      <c r="E66" s="9" t="s">
        <v>43</v>
      </c>
      <c r="F66" s="9">
        <v>8</v>
      </c>
      <c r="G66" t="s">
        <v>32</v>
      </c>
      <c r="H66" t="s">
        <v>32</v>
      </c>
    </row>
    <row r="67" spans="1:31" ht="12" customHeight="1" x14ac:dyDescent="0.2">
      <c r="A67" s="26" t="s">
        <v>32</v>
      </c>
      <c r="B67" s="7" t="s">
        <v>28</v>
      </c>
      <c r="C67" s="6">
        <v>2</v>
      </c>
      <c r="D67" s="6">
        <v>2</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9"/>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16869</v>
      </c>
      <c r="D5" s="17">
        <v>12583</v>
      </c>
      <c r="E5" s="17">
        <v>418</v>
      </c>
      <c r="F5" s="17">
        <v>3868</v>
      </c>
    </row>
    <row r="6" spans="1:31" ht="12" customHeight="1" x14ac:dyDescent="0.2">
      <c r="A6" s="24" t="s">
        <v>32</v>
      </c>
      <c r="B6" s="1" t="s">
        <v>9</v>
      </c>
      <c r="C6" s="9">
        <v>177</v>
      </c>
      <c r="D6" s="9">
        <v>128</v>
      </c>
      <c r="E6" s="9">
        <v>4</v>
      </c>
      <c r="F6" s="9">
        <v>45</v>
      </c>
      <c r="G6" t="s">
        <v>32</v>
      </c>
      <c r="H6" t="s">
        <v>32</v>
      </c>
    </row>
    <row r="7" spans="1:31" ht="12" customHeight="1" x14ac:dyDescent="0.2">
      <c r="A7" s="24" t="s">
        <v>32</v>
      </c>
      <c r="B7" s="1" t="s">
        <v>10</v>
      </c>
      <c r="C7" s="9">
        <v>380</v>
      </c>
      <c r="D7" s="9">
        <v>275</v>
      </c>
      <c r="E7" s="9">
        <v>13</v>
      </c>
      <c r="F7" s="9">
        <v>92</v>
      </c>
      <c r="G7" t="s">
        <v>32</v>
      </c>
      <c r="H7" t="s">
        <v>32</v>
      </c>
    </row>
    <row r="8" spans="1:31" ht="12" customHeight="1" x14ac:dyDescent="0.2">
      <c r="A8" s="24" t="s">
        <v>32</v>
      </c>
      <c r="B8" s="1" t="s">
        <v>11</v>
      </c>
      <c r="C8" s="9">
        <v>522</v>
      </c>
      <c r="D8" s="9">
        <v>373</v>
      </c>
      <c r="E8" s="9">
        <v>11</v>
      </c>
      <c r="F8" s="9">
        <v>138</v>
      </c>
      <c r="G8" t="s">
        <v>32</v>
      </c>
      <c r="H8" t="s">
        <v>32</v>
      </c>
    </row>
    <row r="9" spans="1:31" ht="12" customHeight="1" x14ac:dyDescent="0.2">
      <c r="A9" s="24" t="s">
        <v>32</v>
      </c>
      <c r="B9" s="1" t="s">
        <v>12</v>
      </c>
      <c r="C9" s="9">
        <v>718</v>
      </c>
      <c r="D9" s="9">
        <v>472</v>
      </c>
      <c r="E9" s="9">
        <v>22</v>
      </c>
      <c r="F9" s="9">
        <v>224</v>
      </c>
      <c r="G9" t="s">
        <v>32</v>
      </c>
      <c r="H9" t="s">
        <v>32</v>
      </c>
    </row>
    <row r="10" spans="1:31" ht="12" customHeight="1" x14ac:dyDescent="0.2">
      <c r="A10" s="24" t="s">
        <v>32</v>
      </c>
      <c r="B10" s="1" t="s">
        <v>13</v>
      </c>
      <c r="C10" s="9">
        <v>634</v>
      </c>
      <c r="D10" s="9">
        <v>368</v>
      </c>
      <c r="E10" s="9">
        <v>14</v>
      </c>
      <c r="F10" s="9">
        <v>252</v>
      </c>
      <c r="G10" t="s">
        <v>32</v>
      </c>
      <c r="H10" t="s">
        <v>32</v>
      </c>
    </row>
    <row r="11" spans="1:31" ht="12" customHeight="1" x14ac:dyDescent="0.2">
      <c r="A11" s="24" t="s">
        <v>32</v>
      </c>
      <c r="B11" s="1" t="s">
        <v>14</v>
      </c>
      <c r="C11" s="9">
        <v>868</v>
      </c>
      <c r="D11" s="9">
        <v>511</v>
      </c>
      <c r="E11" s="9">
        <v>26</v>
      </c>
      <c r="F11" s="9">
        <v>331</v>
      </c>
      <c r="G11" t="s">
        <v>32</v>
      </c>
      <c r="H11" t="s">
        <v>32</v>
      </c>
    </row>
    <row r="12" spans="1:31" ht="12" customHeight="1" x14ac:dyDescent="0.2">
      <c r="A12" s="24" t="s">
        <v>32</v>
      </c>
      <c r="B12" s="1" t="s">
        <v>15</v>
      </c>
      <c r="C12" s="9">
        <v>1163</v>
      </c>
      <c r="D12" s="9">
        <v>713</v>
      </c>
      <c r="E12" s="9">
        <v>35</v>
      </c>
      <c r="F12" s="9">
        <v>415</v>
      </c>
      <c r="G12" t="s">
        <v>32</v>
      </c>
      <c r="H12" t="s">
        <v>32</v>
      </c>
    </row>
    <row r="13" spans="1:31" ht="12" customHeight="1" x14ac:dyDescent="0.2">
      <c r="A13" s="24" t="s">
        <v>32</v>
      </c>
      <c r="B13" s="1" t="s">
        <v>16</v>
      </c>
      <c r="C13" s="9">
        <v>1171</v>
      </c>
      <c r="D13" s="9">
        <v>751</v>
      </c>
      <c r="E13" s="9">
        <v>44</v>
      </c>
      <c r="F13" s="9">
        <v>376</v>
      </c>
      <c r="G13" t="s">
        <v>32</v>
      </c>
      <c r="H13" t="s">
        <v>32</v>
      </c>
    </row>
    <row r="14" spans="1:31" ht="12" customHeight="1" x14ac:dyDescent="0.2">
      <c r="A14" s="24" t="s">
        <v>32</v>
      </c>
      <c r="B14" s="1" t="s">
        <v>17</v>
      </c>
      <c r="C14" s="9">
        <v>1224</v>
      </c>
      <c r="D14" s="9">
        <v>839</v>
      </c>
      <c r="E14" s="9">
        <v>44</v>
      </c>
      <c r="F14" s="9">
        <v>341</v>
      </c>
      <c r="G14" t="s">
        <v>32</v>
      </c>
      <c r="H14" t="s">
        <v>32</v>
      </c>
    </row>
    <row r="15" spans="1:31" ht="12" customHeight="1" x14ac:dyDescent="0.2">
      <c r="A15" s="24" t="s">
        <v>32</v>
      </c>
      <c r="B15" s="1" t="s">
        <v>18</v>
      </c>
      <c r="C15" s="9">
        <v>1192</v>
      </c>
      <c r="D15" s="9">
        <v>753</v>
      </c>
      <c r="E15" s="9">
        <v>44</v>
      </c>
      <c r="F15" s="9">
        <v>395</v>
      </c>
      <c r="G15" t="s">
        <v>32</v>
      </c>
      <c r="H15" t="s">
        <v>32</v>
      </c>
    </row>
    <row r="16" spans="1:31" ht="12" customHeight="1" x14ac:dyDescent="0.2">
      <c r="A16" s="24" t="s">
        <v>32</v>
      </c>
      <c r="B16" s="1" t="s">
        <v>19</v>
      </c>
      <c r="C16" s="9">
        <v>1169</v>
      </c>
      <c r="D16" s="9">
        <v>807</v>
      </c>
      <c r="E16" s="9">
        <v>33</v>
      </c>
      <c r="F16" s="9">
        <v>329</v>
      </c>
      <c r="G16" t="s">
        <v>32</v>
      </c>
      <c r="H16" t="s">
        <v>32</v>
      </c>
    </row>
    <row r="17" spans="1:8" ht="12" customHeight="1" x14ac:dyDescent="0.2">
      <c r="A17" s="24" t="s">
        <v>32</v>
      </c>
      <c r="B17" s="1" t="s">
        <v>20</v>
      </c>
      <c r="C17" s="9">
        <v>1125</v>
      </c>
      <c r="D17" s="9">
        <v>764</v>
      </c>
      <c r="E17" s="9">
        <v>37</v>
      </c>
      <c r="F17" s="9">
        <v>324</v>
      </c>
      <c r="G17" t="s">
        <v>32</v>
      </c>
      <c r="H17" t="s">
        <v>32</v>
      </c>
    </row>
    <row r="18" spans="1:8" ht="12" customHeight="1" x14ac:dyDescent="0.2">
      <c r="A18" s="24" t="s">
        <v>32</v>
      </c>
      <c r="B18" s="1" t="s">
        <v>21</v>
      </c>
      <c r="C18" s="9">
        <v>985</v>
      </c>
      <c r="D18" s="9">
        <v>680</v>
      </c>
      <c r="E18" s="9">
        <v>31</v>
      </c>
      <c r="F18" s="9">
        <v>274</v>
      </c>
      <c r="G18" t="s">
        <v>32</v>
      </c>
      <c r="H18" t="s">
        <v>32</v>
      </c>
    </row>
    <row r="19" spans="1:8" ht="12" customHeight="1" x14ac:dyDescent="0.2">
      <c r="A19" s="24" t="s">
        <v>32</v>
      </c>
      <c r="B19" s="1" t="s">
        <v>22</v>
      </c>
      <c r="C19" s="9">
        <v>852</v>
      </c>
      <c r="D19" s="9">
        <v>679</v>
      </c>
      <c r="E19" s="9">
        <v>18</v>
      </c>
      <c r="F19" s="9">
        <v>155</v>
      </c>
      <c r="G19" t="s">
        <v>32</v>
      </c>
      <c r="H19" t="s">
        <v>32</v>
      </c>
    </row>
    <row r="20" spans="1:8" ht="12" customHeight="1" x14ac:dyDescent="0.2">
      <c r="A20" s="24" t="s">
        <v>32</v>
      </c>
      <c r="B20" s="1" t="s">
        <v>23</v>
      </c>
      <c r="C20" s="9">
        <v>1266</v>
      </c>
      <c r="D20" s="9">
        <v>1181</v>
      </c>
      <c r="E20" s="9">
        <v>10</v>
      </c>
      <c r="F20" s="9">
        <v>75</v>
      </c>
      <c r="G20" t="s">
        <v>32</v>
      </c>
      <c r="H20" t="s">
        <v>32</v>
      </c>
    </row>
    <row r="21" spans="1:8" ht="12" customHeight="1" x14ac:dyDescent="0.2">
      <c r="A21" s="24" t="s">
        <v>32</v>
      </c>
      <c r="B21" s="1" t="s">
        <v>24</v>
      </c>
      <c r="C21" s="9">
        <v>1328</v>
      </c>
      <c r="D21" s="9">
        <v>1268</v>
      </c>
      <c r="E21" s="9">
        <v>11</v>
      </c>
      <c r="F21" s="9">
        <v>49</v>
      </c>
      <c r="G21" t="s">
        <v>32</v>
      </c>
      <c r="H21" t="s">
        <v>32</v>
      </c>
    </row>
    <row r="22" spans="1:8" ht="12" customHeight="1" x14ac:dyDescent="0.2">
      <c r="A22" s="24" t="s">
        <v>32</v>
      </c>
      <c r="B22" s="1" t="s">
        <v>25</v>
      </c>
      <c r="C22" s="9">
        <v>941</v>
      </c>
      <c r="D22" s="9">
        <v>902</v>
      </c>
      <c r="E22" s="9">
        <v>13</v>
      </c>
      <c r="F22" s="9">
        <v>26</v>
      </c>
      <c r="G22" t="s">
        <v>32</v>
      </c>
      <c r="H22" t="s">
        <v>32</v>
      </c>
    </row>
    <row r="23" spans="1:8" ht="12" customHeight="1" x14ac:dyDescent="0.2">
      <c r="A23" s="24" t="s">
        <v>32</v>
      </c>
      <c r="B23" s="1" t="s">
        <v>26</v>
      </c>
      <c r="C23" s="9">
        <v>681</v>
      </c>
      <c r="D23" s="9">
        <v>662</v>
      </c>
      <c r="E23" s="9">
        <v>3</v>
      </c>
      <c r="F23" s="9">
        <v>16</v>
      </c>
      <c r="G23" t="s">
        <v>32</v>
      </c>
      <c r="H23" t="s">
        <v>32</v>
      </c>
    </row>
    <row r="24" spans="1:8" ht="12" customHeight="1" x14ac:dyDescent="0.25">
      <c r="A24" s="24" t="s">
        <v>32</v>
      </c>
      <c r="B24" s="1" t="s">
        <v>27</v>
      </c>
      <c r="C24" s="9">
        <v>464</v>
      </c>
      <c r="D24" s="9">
        <v>448</v>
      </c>
      <c r="E24" s="9">
        <v>5</v>
      </c>
      <c r="F24" s="9">
        <v>11</v>
      </c>
      <c r="G24" t="s">
        <v>32</v>
      </c>
      <c r="H24" t="s">
        <v>32</v>
      </c>
    </row>
    <row r="25" spans="1:8" ht="12" customHeight="1" x14ac:dyDescent="0.2">
      <c r="A25" s="24" t="s">
        <v>32</v>
      </c>
      <c r="B25" s="1" t="s">
        <v>28</v>
      </c>
      <c r="C25" s="9">
        <v>9</v>
      </c>
      <c r="D25" s="9">
        <v>9</v>
      </c>
      <c r="E25" s="9" t="s">
        <v>43</v>
      </c>
      <c r="F25" s="9" t="s">
        <v>43</v>
      </c>
      <c r="G25" t="s">
        <v>32</v>
      </c>
      <c r="H25" t="s">
        <v>32</v>
      </c>
    </row>
    <row r="26" spans="1:8" ht="12" customHeight="1" x14ac:dyDescent="0.2">
      <c r="A26" s="25" t="s">
        <v>29</v>
      </c>
      <c r="B26" s="4" t="s">
        <v>32</v>
      </c>
      <c r="C26" s="3">
        <v>9974</v>
      </c>
      <c r="D26" s="3">
        <v>7613</v>
      </c>
      <c r="E26" s="3">
        <v>270</v>
      </c>
      <c r="F26" s="3">
        <v>2091</v>
      </c>
    </row>
    <row r="27" spans="1:8" ht="12" customHeight="1" x14ac:dyDescent="0.2">
      <c r="A27" s="24" t="s">
        <v>32</v>
      </c>
      <c r="B27" s="1" t="s">
        <v>9</v>
      </c>
      <c r="C27" s="9">
        <v>83</v>
      </c>
      <c r="D27" s="9">
        <v>60</v>
      </c>
      <c r="E27" s="9">
        <v>2</v>
      </c>
      <c r="F27" s="9">
        <v>21</v>
      </c>
      <c r="G27" t="s">
        <v>32</v>
      </c>
      <c r="H27" t="s">
        <v>32</v>
      </c>
    </row>
    <row r="28" spans="1:8" ht="12" customHeight="1" x14ac:dyDescent="0.2">
      <c r="A28" s="24" t="s">
        <v>32</v>
      </c>
      <c r="B28" s="1" t="s">
        <v>10</v>
      </c>
      <c r="C28" s="9">
        <v>197</v>
      </c>
      <c r="D28" s="9">
        <v>140</v>
      </c>
      <c r="E28" s="9">
        <v>8</v>
      </c>
      <c r="F28" s="9">
        <v>49</v>
      </c>
      <c r="G28" t="s">
        <v>32</v>
      </c>
      <c r="H28" t="s">
        <v>32</v>
      </c>
    </row>
    <row r="29" spans="1:8" ht="12" customHeight="1" x14ac:dyDescent="0.2">
      <c r="A29" s="24" t="s">
        <v>32</v>
      </c>
      <c r="B29" s="1" t="s">
        <v>11</v>
      </c>
      <c r="C29" s="9">
        <v>245</v>
      </c>
      <c r="D29" s="9">
        <v>179</v>
      </c>
      <c r="E29" s="9">
        <v>3</v>
      </c>
      <c r="F29" s="9">
        <v>63</v>
      </c>
      <c r="G29" t="s">
        <v>32</v>
      </c>
      <c r="H29" t="s">
        <v>32</v>
      </c>
    </row>
    <row r="30" spans="1:8" ht="12" customHeight="1" x14ac:dyDescent="0.2">
      <c r="A30" s="24" t="s">
        <v>32</v>
      </c>
      <c r="B30" s="1" t="s">
        <v>12</v>
      </c>
      <c r="C30" s="9">
        <v>353</v>
      </c>
      <c r="D30" s="9">
        <v>244</v>
      </c>
      <c r="E30" s="9">
        <v>13</v>
      </c>
      <c r="F30" s="9">
        <v>96</v>
      </c>
      <c r="G30" t="s">
        <v>32</v>
      </c>
      <c r="H30" t="s">
        <v>32</v>
      </c>
    </row>
    <row r="31" spans="1:8" ht="12" customHeight="1" x14ac:dyDescent="0.2">
      <c r="A31" s="24" t="s">
        <v>32</v>
      </c>
      <c r="B31" s="1" t="s">
        <v>13</v>
      </c>
      <c r="C31" s="9">
        <v>352</v>
      </c>
      <c r="D31" s="9">
        <v>213</v>
      </c>
      <c r="E31" s="9">
        <v>10</v>
      </c>
      <c r="F31" s="9">
        <v>129</v>
      </c>
      <c r="G31" t="s">
        <v>32</v>
      </c>
      <c r="H31" t="s">
        <v>32</v>
      </c>
    </row>
    <row r="32" spans="1:8" ht="12" customHeight="1" x14ac:dyDescent="0.2">
      <c r="A32" s="24" t="s">
        <v>32</v>
      </c>
      <c r="B32" s="1" t="s">
        <v>14</v>
      </c>
      <c r="C32" s="9">
        <v>468</v>
      </c>
      <c r="D32" s="9">
        <v>278</v>
      </c>
      <c r="E32" s="9">
        <v>20</v>
      </c>
      <c r="F32" s="9">
        <v>170</v>
      </c>
      <c r="G32" t="s">
        <v>32</v>
      </c>
      <c r="H32" t="s">
        <v>32</v>
      </c>
    </row>
    <row r="33" spans="1:8" ht="12" customHeight="1" x14ac:dyDescent="0.2">
      <c r="A33" s="24" t="s">
        <v>32</v>
      </c>
      <c r="B33" s="1" t="s">
        <v>15</v>
      </c>
      <c r="C33" s="9">
        <v>654</v>
      </c>
      <c r="D33" s="9">
        <v>417</v>
      </c>
      <c r="E33" s="9">
        <v>24</v>
      </c>
      <c r="F33" s="9">
        <v>213</v>
      </c>
      <c r="G33" t="s">
        <v>32</v>
      </c>
      <c r="H33" t="s">
        <v>32</v>
      </c>
    </row>
    <row r="34" spans="1:8" ht="12" customHeight="1" x14ac:dyDescent="0.2">
      <c r="A34" s="24" t="s">
        <v>32</v>
      </c>
      <c r="B34" s="1" t="s">
        <v>16</v>
      </c>
      <c r="C34" s="9">
        <v>673</v>
      </c>
      <c r="D34" s="9">
        <v>442</v>
      </c>
      <c r="E34" s="9">
        <v>26</v>
      </c>
      <c r="F34" s="9">
        <v>205</v>
      </c>
      <c r="G34" t="s">
        <v>32</v>
      </c>
      <c r="H34" t="s">
        <v>32</v>
      </c>
    </row>
    <row r="35" spans="1:8" ht="12" customHeight="1" x14ac:dyDescent="0.2">
      <c r="A35" s="24" t="s">
        <v>32</v>
      </c>
      <c r="B35" s="1" t="s">
        <v>17</v>
      </c>
      <c r="C35" s="9">
        <v>714</v>
      </c>
      <c r="D35" s="9">
        <v>503</v>
      </c>
      <c r="E35" s="9">
        <v>28</v>
      </c>
      <c r="F35" s="9">
        <v>183</v>
      </c>
      <c r="G35" t="s">
        <v>32</v>
      </c>
      <c r="H35" t="s">
        <v>32</v>
      </c>
    </row>
    <row r="36" spans="1:8" ht="12" customHeight="1" x14ac:dyDescent="0.2">
      <c r="A36" s="24" t="s">
        <v>32</v>
      </c>
      <c r="B36" s="1" t="s">
        <v>18</v>
      </c>
      <c r="C36" s="9">
        <v>728</v>
      </c>
      <c r="D36" s="9">
        <v>451</v>
      </c>
      <c r="E36" s="9">
        <v>26</v>
      </c>
      <c r="F36" s="9">
        <v>251</v>
      </c>
      <c r="G36" t="s">
        <v>32</v>
      </c>
      <c r="H36" t="s">
        <v>32</v>
      </c>
    </row>
    <row r="37" spans="1:8" ht="12" customHeight="1" x14ac:dyDescent="0.2">
      <c r="A37" s="24" t="s">
        <v>32</v>
      </c>
      <c r="B37" s="1" t="s">
        <v>19</v>
      </c>
      <c r="C37" s="9">
        <v>758</v>
      </c>
      <c r="D37" s="9">
        <v>528</v>
      </c>
      <c r="E37" s="9">
        <v>26</v>
      </c>
      <c r="F37" s="9">
        <v>204</v>
      </c>
      <c r="G37" t="s">
        <v>32</v>
      </c>
      <c r="H37" t="s">
        <v>32</v>
      </c>
    </row>
    <row r="38" spans="1:8" ht="12" customHeight="1" x14ac:dyDescent="0.2">
      <c r="A38" s="24" t="s">
        <v>32</v>
      </c>
      <c r="B38" s="1" t="s">
        <v>20</v>
      </c>
      <c r="C38" s="9">
        <v>692</v>
      </c>
      <c r="D38" s="9">
        <v>493</v>
      </c>
      <c r="E38" s="9">
        <v>24</v>
      </c>
      <c r="F38" s="9">
        <v>175</v>
      </c>
      <c r="G38" t="s">
        <v>32</v>
      </c>
      <c r="H38" t="s">
        <v>32</v>
      </c>
    </row>
    <row r="39" spans="1:8" ht="12" customHeight="1" x14ac:dyDescent="0.2">
      <c r="A39" s="24" t="s">
        <v>32</v>
      </c>
      <c r="B39" s="1" t="s">
        <v>21</v>
      </c>
      <c r="C39" s="9">
        <v>620</v>
      </c>
      <c r="D39" s="9">
        <v>450</v>
      </c>
      <c r="E39" s="9">
        <v>23</v>
      </c>
      <c r="F39" s="9">
        <v>147</v>
      </c>
      <c r="G39" t="s">
        <v>32</v>
      </c>
      <c r="H39" t="s">
        <v>32</v>
      </c>
    </row>
    <row r="40" spans="1:8" ht="12" customHeight="1" x14ac:dyDescent="0.2">
      <c r="A40" s="24" t="s">
        <v>32</v>
      </c>
      <c r="B40" s="1" t="s">
        <v>22</v>
      </c>
      <c r="C40" s="9">
        <v>493</v>
      </c>
      <c r="D40" s="9">
        <v>414</v>
      </c>
      <c r="E40" s="9">
        <v>12</v>
      </c>
      <c r="F40" s="9">
        <v>67</v>
      </c>
      <c r="G40" t="s">
        <v>32</v>
      </c>
      <c r="H40" t="s">
        <v>32</v>
      </c>
    </row>
    <row r="41" spans="1:8" ht="12" customHeight="1" x14ac:dyDescent="0.2">
      <c r="A41" s="24" t="s">
        <v>32</v>
      </c>
      <c r="B41" s="1" t="s">
        <v>23</v>
      </c>
      <c r="C41" s="9">
        <v>775</v>
      </c>
      <c r="D41" s="9">
        <v>719</v>
      </c>
      <c r="E41" s="9">
        <v>6</v>
      </c>
      <c r="F41" s="9">
        <v>50</v>
      </c>
      <c r="G41" t="s">
        <v>32</v>
      </c>
      <c r="H41" t="s">
        <v>32</v>
      </c>
    </row>
    <row r="42" spans="1:8" ht="12" customHeight="1" x14ac:dyDescent="0.2">
      <c r="A42" s="24" t="s">
        <v>32</v>
      </c>
      <c r="B42" s="1" t="s">
        <v>24</v>
      </c>
      <c r="C42" s="9">
        <v>786</v>
      </c>
      <c r="D42" s="9">
        <v>747</v>
      </c>
      <c r="E42" s="9">
        <v>7</v>
      </c>
      <c r="F42" s="9">
        <v>32</v>
      </c>
      <c r="G42" t="s">
        <v>32</v>
      </c>
      <c r="H42" t="s">
        <v>32</v>
      </c>
    </row>
    <row r="43" spans="1:8" ht="12" customHeight="1" x14ac:dyDescent="0.2">
      <c r="A43" s="24" t="s">
        <v>32</v>
      </c>
      <c r="B43" s="1" t="s">
        <v>25</v>
      </c>
      <c r="C43" s="9">
        <v>601</v>
      </c>
      <c r="D43" s="9">
        <v>576</v>
      </c>
      <c r="E43" s="9">
        <v>7</v>
      </c>
      <c r="F43" s="9">
        <v>18</v>
      </c>
      <c r="G43" t="s">
        <v>32</v>
      </c>
      <c r="H43" t="s">
        <v>32</v>
      </c>
    </row>
    <row r="44" spans="1:8" ht="12" customHeight="1" x14ac:dyDescent="0.2">
      <c r="A44" s="24" t="s">
        <v>32</v>
      </c>
      <c r="B44" s="1" t="s">
        <v>26</v>
      </c>
      <c r="C44" s="9">
        <v>456</v>
      </c>
      <c r="D44" s="9">
        <v>443</v>
      </c>
      <c r="E44" s="9">
        <v>2</v>
      </c>
      <c r="F44" s="9">
        <v>11</v>
      </c>
      <c r="G44" t="s">
        <v>32</v>
      </c>
      <c r="H44" t="s">
        <v>32</v>
      </c>
    </row>
    <row r="45" spans="1:8" ht="12" customHeight="1" x14ac:dyDescent="0.2">
      <c r="A45" s="24" t="s">
        <v>32</v>
      </c>
      <c r="B45" s="1" t="s">
        <v>27</v>
      </c>
      <c r="C45" s="9">
        <v>320</v>
      </c>
      <c r="D45" s="9">
        <v>310</v>
      </c>
      <c r="E45" s="9">
        <v>3</v>
      </c>
      <c r="F45" s="9">
        <v>7</v>
      </c>
      <c r="G45" t="s">
        <v>32</v>
      </c>
      <c r="H45" t="s">
        <v>32</v>
      </c>
    </row>
    <row r="46" spans="1:8" ht="12" customHeight="1" x14ac:dyDescent="0.2">
      <c r="A46" s="24" t="s">
        <v>32</v>
      </c>
      <c r="B46" s="1" t="s">
        <v>28</v>
      </c>
      <c r="C46" s="9">
        <v>6</v>
      </c>
      <c r="D46" s="9">
        <v>6</v>
      </c>
      <c r="E46" s="9" t="s">
        <v>43</v>
      </c>
      <c r="F46" s="9" t="s">
        <v>43</v>
      </c>
      <c r="G46" t="s">
        <v>32</v>
      </c>
      <c r="H46" t="s">
        <v>32</v>
      </c>
    </row>
    <row r="47" spans="1:8" ht="12" customHeight="1" x14ac:dyDescent="0.2">
      <c r="A47" s="25" t="s">
        <v>30</v>
      </c>
      <c r="B47" s="4" t="s">
        <v>32</v>
      </c>
      <c r="C47" s="3">
        <v>6895</v>
      </c>
      <c r="D47" s="3">
        <v>4970</v>
      </c>
      <c r="E47" s="3">
        <v>148</v>
      </c>
      <c r="F47" s="3">
        <v>1777</v>
      </c>
    </row>
    <row r="48" spans="1:8" ht="12" customHeight="1" x14ac:dyDescent="0.2">
      <c r="A48" s="24" t="s">
        <v>32</v>
      </c>
      <c r="B48" s="1" t="s">
        <v>9</v>
      </c>
      <c r="C48" s="9">
        <v>94</v>
      </c>
      <c r="D48" s="9">
        <v>68</v>
      </c>
      <c r="E48" s="9">
        <v>2</v>
      </c>
      <c r="F48" s="9">
        <v>24</v>
      </c>
      <c r="G48" t="s">
        <v>32</v>
      </c>
      <c r="H48" t="s">
        <v>32</v>
      </c>
    </row>
    <row r="49" spans="1:8" ht="12" customHeight="1" x14ac:dyDescent="0.2">
      <c r="A49" s="24" t="s">
        <v>32</v>
      </c>
      <c r="B49" s="1" t="s">
        <v>10</v>
      </c>
      <c r="C49" s="9">
        <v>183</v>
      </c>
      <c r="D49" s="9">
        <v>135</v>
      </c>
      <c r="E49" s="9">
        <v>5</v>
      </c>
      <c r="F49" s="9">
        <v>43</v>
      </c>
      <c r="G49" t="s">
        <v>32</v>
      </c>
      <c r="H49" t="s">
        <v>32</v>
      </c>
    </row>
    <row r="50" spans="1:8" ht="12" customHeight="1" x14ac:dyDescent="0.2">
      <c r="A50" s="24" t="s">
        <v>32</v>
      </c>
      <c r="B50" s="1" t="s">
        <v>11</v>
      </c>
      <c r="C50" s="9">
        <v>277</v>
      </c>
      <c r="D50" s="9">
        <v>194</v>
      </c>
      <c r="E50" s="9">
        <v>8</v>
      </c>
      <c r="F50" s="9">
        <v>75</v>
      </c>
      <c r="G50" t="s">
        <v>32</v>
      </c>
      <c r="H50" t="s">
        <v>32</v>
      </c>
    </row>
    <row r="51" spans="1:8" ht="12" customHeight="1" x14ac:dyDescent="0.2">
      <c r="A51" s="24" t="s">
        <v>32</v>
      </c>
      <c r="B51" s="1" t="s">
        <v>12</v>
      </c>
      <c r="C51" s="9">
        <v>365</v>
      </c>
      <c r="D51" s="9">
        <v>228</v>
      </c>
      <c r="E51" s="9">
        <v>9</v>
      </c>
      <c r="F51" s="9">
        <v>128</v>
      </c>
      <c r="G51" t="s">
        <v>32</v>
      </c>
      <c r="H51" t="s">
        <v>32</v>
      </c>
    </row>
    <row r="52" spans="1:8" ht="12" customHeight="1" x14ac:dyDescent="0.2">
      <c r="A52" s="24" t="s">
        <v>32</v>
      </c>
      <c r="B52" s="1" t="s">
        <v>13</v>
      </c>
      <c r="C52" s="9">
        <v>282</v>
      </c>
      <c r="D52" s="9">
        <v>155</v>
      </c>
      <c r="E52" s="9">
        <v>4</v>
      </c>
      <c r="F52" s="9">
        <v>123</v>
      </c>
      <c r="G52" t="s">
        <v>32</v>
      </c>
      <c r="H52" t="s">
        <v>32</v>
      </c>
    </row>
    <row r="53" spans="1:8" ht="12" customHeight="1" x14ac:dyDescent="0.2">
      <c r="A53" s="24" t="s">
        <v>32</v>
      </c>
      <c r="B53" s="1" t="s">
        <v>14</v>
      </c>
      <c r="C53" s="9">
        <v>400</v>
      </c>
      <c r="D53" s="9">
        <v>233</v>
      </c>
      <c r="E53" s="9">
        <v>6</v>
      </c>
      <c r="F53" s="9">
        <v>161</v>
      </c>
      <c r="G53" t="s">
        <v>32</v>
      </c>
      <c r="H53" t="s">
        <v>32</v>
      </c>
    </row>
    <row r="54" spans="1:8" ht="12" customHeight="1" x14ac:dyDescent="0.2">
      <c r="A54" s="24" t="s">
        <v>32</v>
      </c>
      <c r="B54" s="1" t="s">
        <v>15</v>
      </c>
      <c r="C54" s="9">
        <v>509</v>
      </c>
      <c r="D54" s="9">
        <v>296</v>
      </c>
      <c r="E54" s="9">
        <v>11</v>
      </c>
      <c r="F54" s="9">
        <v>202</v>
      </c>
      <c r="G54" t="s">
        <v>32</v>
      </c>
      <c r="H54" t="s">
        <v>32</v>
      </c>
    </row>
    <row r="55" spans="1:8" ht="12" customHeight="1" x14ac:dyDescent="0.2">
      <c r="A55" s="24" t="s">
        <v>32</v>
      </c>
      <c r="B55" s="1" t="s">
        <v>16</v>
      </c>
      <c r="C55" s="9">
        <v>498</v>
      </c>
      <c r="D55" s="9">
        <v>309</v>
      </c>
      <c r="E55" s="9">
        <v>18</v>
      </c>
      <c r="F55" s="9">
        <v>171</v>
      </c>
      <c r="G55" t="s">
        <v>32</v>
      </c>
      <c r="H55" t="s">
        <v>32</v>
      </c>
    </row>
    <row r="56" spans="1:8" ht="12" customHeight="1" x14ac:dyDescent="0.2">
      <c r="A56" s="24" t="s">
        <v>32</v>
      </c>
      <c r="B56" s="1" t="s">
        <v>17</v>
      </c>
      <c r="C56" s="9">
        <v>510</v>
      </c>
      <c r="D56" s="9">
        <v>336</v>
      </c>
      <c r="E56" s="9">
        <v>16</v>
      </c>
      <c r="F56" s="9">
        <v>158</v>
      </c>
      <c r="G56" t="s">
        <v>32</v>
      </c>
      <c r="H56" t="s">
        <v>32</v>
      </c>
    </row>
    <row r="57" spans="1:8" ht="12" customHeight="1" x14ac:dyDescent="0.2">
      <c r="A57" s="24" t="s">
        <v>32</v>
      </c>
      <c r="B57" s="1" t="s">
        <v>18</v>
      </c>
      <c r="C57" s="9">
        <v>464</v>
      </c>
      <c r="D57" s="9">
        <v>302</v>
      </c>
      <c r="E57" s="9">
        <v>18</v>
      </c>
      <c r="F57" s="9">
        <v>144</v>
      </c>
      <c r="G57" t="s">
        <v>32</v>
      </c>
      <c r="H57" t="s">
        <v>32</v>
      </c>
    </row>
    <row r="58" spans="1:8" ht="12" customHeight="1" x14ac:dyDescent="0.2">
      <c r="A58" s="24" t="s">
        <v>32</v>
      </c>
      <c r="B58" s="1" t="s">
        <v>19</v>
      </c>
      <c r="C58" s="9">
        <v>411</v>
      </c>
      <c r="D58" s="9">
        <v>279</v>
      </c>
      <c r="E58" s="9">
        <v>7</v>
      </c>
      <c r="F58" s="9">
        <v>125</v>
      </c>
      <c r="G58" t="s">
        <v>32</v>
      </c>
      <c r="H58" t="s">
        <v>32</v>
      </c>
    </row>
    <row r="59" spans="1:8" ht="12" customHeight="1" x14ac:dyDescent="0.2">
      <c r="A59" s="24" t="s">
        <v>32</v>
      </c>
      <c r="B59" s="1" t="s">
        <v>20</v>
      </c>
      <c r="C59" s="9">
        <v>433</v>
      </c>
      <c r="D59" s="9">
        <v>271</v>
      </c>
      <c r="E59" s="9">
        <v>13</v>
      </c>
      <c r="F59" s="9">
        <v>149</v>
      </c>
      <c r="G59" t="s">
        <v>32</v>
      </c>
      <c r="H59" t="s">
        <v>32</v>
      </c>
    </row>
    <row r="60" spans="1:8" ht="12" customHeight="1" x14ac:dyDescent="0.2">
      <c r="A60" s="24" t="s">
        <v>32</v>
      </c>
      <c r="B60" s="1" t="s">
        <v>21</v>
      </c>
      <c r="C60" s="9">
        <v>365</v>
      </c>
      <c r="D60" s="9">
        <v>230</v>
      </c>
      <c r="E60" s="9">
        <v>8</v>
      </c>
      <c r="F60" s="9">
        <v>127</v>
      </c>
      <c r="G60" t="s">
        <v>32</v>
      </c>
      <c r="H60" t="s">
        <v>32</v>
      </c>
    </row>
    <row r="61" spans="1:8" ht="12" customHeight="1" x14ac:dyDescent="0.2">
      <c r="A61" s="24" t="s">
        <v>32</v>
      </c>
      <c r="B61" s="1" t="s">
        <v>22</v>
      </c>
      <c r="C61" s="9">
        <v>359</v>
      </c>
      <c r="D61" s="9">
        <v>265</v>
      </c>
      <c r="E61" s="9">
        <v>6</v>
      </c>
      <c r="F61" s="9">
        <v>88</v>
      </c>
      <c r="G61" t="s">
        <v>32</v>
      </c>
      <c r="H61" t="s">
        <v>32</v>
      </c>
    </row>
    <row r="62" spans="1:8" ht="12" customHeight="1" x14ac:dyDescent="0.2">
      <c r="A62" s="24" t="s">
        <v>32</v>
      </c>
      <c r="B62" s="1" t="s">
        <v>23</v>
      </c>
      <c r="C62" s="9">
        <v>491</v>
      </c>
      <c r="D62" s="9">
        <v>462</v>
      </c>
      <c r="E62" s="9">
        <v>4</v>
      </c>
      <c r="F62" s="9">
        <v>25</v>
      </c>
      <c r="G62" t="s">
        <v>32</v>
      </c>
      <c r="H62" t="s">
        <v>32</v>
      </c>
    </row>
    <row r="63" spans="1:8" ht="12" customHeight="1" x14ac:dyDescent="0.2">
      <c r="A63" s="24" t="s">
        <v>32</v>
      </c>
      <c r="B63" s="1" t="s">
        <v>24</v>
      </c>
      <c r="C63" s="9">
        <v>542</v>
      </c>
      <c r="D63" s="9">
        <v>521</v>
      </c>
      <c r="E63" s="9">
        <v>4</v>
      </c>
      <c r="F63" s="9">
        <v>17</v>
      </c>
      <c r="G63" t="s">
        <v>32</v>
      </c>
      <c r="H63" t="s">
        <v>32</v>
      </c>
    </row>
    <row r="64" spans="1:8" ht="12" customHeight="1" x14ac:dyDescent="0.2">
      <c r="A64" s="24" t="s">
        <v>32</v>
      </c>
      <c r="B64" s="1" t="s">
        <v>25</v>
      </c>
      <c r="C64" s="9">
        <v>340</v>
      </c>
      <c r="D64" s="9">
        <v>326</v>
      </c>
      <c r="E64" s="9">
        <v>6</v>
      </c>
      <c r="F64" s="9">
        <v>8</v>
      </c>
      <c r="G64" t="s">
        <v>32</v>
      </c>
      <c r="H64" t="s">
        <v>32</v>
      </c>
    </row>
    <row r="65" spans="1:31" ht="12" customHeight="1" x14ac:dyDescent="0.2">
      <c r="A65" s="24" t="s">
        <v>32</v>
      </c>
      <c r="B65" s="1" t="s">
        <v>26</v>
      </c>
      <c r="C65" s="9">
        <v>225</v>
      </c>
      <c r="D65" s="9">
        <v>219</v>
      </c>
      <c r="E65" s="9">
        <v>1</v>
      </c>
      <c r="F65" s="9">
        <v>5</v>
      </c>
      <c r="G65" t="s">
        <v>32</v>
      </c>
      <c r="H65" t="s">
        <v>32</v>
      </c>
    </row>
    <row r="66" spans="1:31" ht="12" customHeight="1" x14ac:dyDescent="0.2">
      <c r="A66" s="24" t="s">
        <v>32</v>
      </c>
      <c r="B66" s="1" t="s">
        <v>27</v>
      </c>
      <c r="C66" s="9">
        <v>144</v>
      </c>
      <c r="D66" s="9">
        <v>138</v>
      </c>
      <c r="E66" s="9">
        <v>2</v>
      </c>
      <c r="F66" s="9">
        <v>4</v>
      </c>
      <c r="G66" t="s">
        <v>32</v>
      </c>
      <c r="H66" t="s">
        <v>32</v>
      </c>
    </row>
    <row r="67" spans="1:31" ht="12" customHeight="1" x14ac:dyDescent="0.2">
      <c r="A67" s="26" t="s">
        <v>32</v>
      </c>
      <c r="B67" s="7" t="s">
        <v>28</v>
      </c>
      <c r="C67" s="6">
        <v>3</v>
      </c>
      <c r="D67" s="6">
        <v>3</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18488</v>
      </c>
      <c r="D5" s="17">
        <v>8590</v>
      </c>
      <c r="E5" s="17">
        <v>443</v>
      </c>
      <c r="F5" s="17">
        <v>9455</v>
      </c>
    </row>
    <row r="6" spans="1:31" ht="12" customHeight="1" x14ac:dyDescent="0.2">
      <c r="A6" s="24" t="s">
        <v>32</v>
      </c>
      <c r="B6" s="1" t="s">
        <v>9</v>
      </c>
      <c r="C6" s="9">
        <v>137</v>
      </c>
      <c r="D6" s="9">
        <v>67</v>
      </c>
      <c r="E6" s="9">
        <v>5</v>
      </c>
      <c r="F6" s="9">
        <v>65</v>
      </c>
      <c r="G6" t="s">
        <v>32</v>
      </c>
      <c r="H6" t="s">
        <v>32</v>
      </c>
    </row>
    <row r="7" spans="1:31" ht="12" customHeight="1" x14ac:dyDescent="0.2">
      <c r="A7" s="24" t="s">
        <v>32</v>
      </c>
      <c r="B7" s="1" t="s">
        <v>10</v>
      </c>
      <c r="C7" s="9">
        <v>314</v>
      </c>
      <c r="D7" s="9">
        <v>134</v>
      </c>
      <c r="E7" s="9">
        <v>11</v>
      </c>
      <c r="F7" s="9">
        <v>169</v>
      </c>
      <c r="G7" t="s">
        <v>32</v>
      </c>
      <c r="H7" t="s">
        <v>32</v>
      </c>
    </row>
    <row r="8" spans="1:31" ht="12" customHeight="1" x14ac:dyDescent="0.2">
      <c r="A8" s="24" t="s">
        <v>32</v>
      </c>
      <c r="B8" s="1" t="s">
        <v>11</v>
      </c>
      <c r="C8" s="9">
        <v>446</v>
      </c>
      <c r="D8" s="9">
        <v>187</v>
      </c>
      <c r="E8" s="9">
        <v>8</v>
      </c>
      <c r="F8" s="9">
        <v>251</v>
      </c>
      <c r="G8" t="s">
        <v>32</v>
      </c>
      <c r="H8" t="s">
        <v>32</v>
      </c>
    </row>
    <row r="9" spans="1:31" ht="12" customHeight="1" x14ac:dyDescent="0.2">
      <c r="A9" s="24" t="s">
        <v>32</v>
      </c>
      <c r="B9" s="1" t="s">
        <v>12</v>
      </c>
      <c r="C9" s="9">
        <v>783</v>
      </c>
      <c r="D9" s="9">
        <v>234</v>
      </c>
      <c r="E9" s="9">
        <v>22</v>
      </c>
      <c r="F9" s="9">
        <v>527</v>
      </c>
      <c r="G9" t="s">
        <v>32</v>
      </c>
      <c r="H9" t="s">
        <v>32</v>
      </c>
    </row>
    <row r="10" spans="1:31" ht="12" customHeight="1" x14ac:dyDescent="0.2">
      <c r="A10" s="24" t="s">
        <v>32</v>
      </c>
      <c r="B10" s="1" t="s">
        <v>13</v>
      </c>
      <c r="C10" s="9">
        <v>1009</v>
      </c>
      <c r="D10" s="9">
        <v>254</v>
      </c>
      <c r="E10" s="9">
        <v>27</v>
      </c>
      <c r="F10" s="9">
        <v>728</v>
      </c>
      <c r="G10" t="s">
        <v>32</v>
      </c>
      <c r="H10" t="s">
        <v>32</v>
      </c>
    </row>
    <row r="11" spans="1:31" ht="12" customHeight="1" x14ac:dyDescent="0.2">
      <c r="A11" s="24" t="s">
        <v>32</v>
      </c>
      <c r="B11" s="1" t="s">
        <v>14</v>
      </c>
      <c r="C11" s="9">
        <v>1507</v>
      </c>
      <c r="D11" s="9">
        <v>483</v>
      </c>
      <c r="E11" s="9">
        <v>44</v>
      </c>
      <c r="F11" s="9">
        <v>980</v>
      </c>
      <c r="G11" t="s">
        <v>32</v>
      </c>
      <c r="H11" t="s">
        <v>32</v>
      </c>
    </row>
    <row r="12" spans="1:31" ht="12" customHeight="1" x14ac:dyDescent="0.2">
      <c r="A12" s="24" t="s">
        <v>32</v>
      </c>
      <c r="B12" s="1" t="s">
        <v>15</v>
      </c>
      <c r="C12" s="9">
        <v>2009</v>
      </c>
      <c r="D12" s="9">
        <v>775</v>
      </c>
      <c r="E12" s="9">
        <v>46</v>
      </c>
      <c r="F12" s="9">
        <v>1188</v>
      </c>
      <c r="G12" t="s">
        <v>32</v>
      </c>
      <c r="H12" t="s">
        <v>32</v>
      </c>
    </row>
    <row r="13" spans="1:31" ht="12" customHeight="1" x14ac:dyDescent="0.2">
      <c r="A13" s="24" t="s">
        <v>32</v>
      </c>
      <c r="B13" s="1" t="s">
        <v>16</v>
      </c>
      <c r="C13" s="9">
        <v>2079</v>
      </c>
      <c r="D13" s="9">
        <v>801</v>
      </c>
      <c r="E13" s="9">
        <v>46</v>
      </c>
      <c r="F13" s="9">
        <v>1232</v>
      </c>
      <c r="G13" t="s">
        <v>32</v>
      </c>
      <c r="H13" t="s">
        <v>32</v>
      </c>
    </row>
    <row r="14" spans="1:31" ht="12" customHeight="1" x14ac:dyDescent="0.2">
      <c r="A14" s="24" t="s">
        <v>32</v>
      </c>
      <c r="B14" s="1" t="s">
        <v>17</v>
      </c>
      <c r="C14" s="9">
        <v>1809</v>
      </c>
      <c r="D14" s="9">
        <v>721</v>
      </c>
      <c r="E14" s="9">
        <v>39</v>
      </c>
      <c r="F14" s="9">
        <v>1049</v>
      </c>
      <c r="G14" t="s">
        <v>32</v>
      </c>
      <c r="H14" t="s">
        <v>32</v>
      </c>
    </row>
    <row r="15" spans="1:31" ht="12" customHeight="1" x14ac:dyDescent="0.2">
      <c r="A15" s="24" t="s">
        <v>32</v>
      </c>
      <c r="B15" s="1" t="s">
        <v>18</v>
      </c>
      <c r="C15" s="9">
        <v>1485</v>
      </c>
      <c r="D15" s="9">
        <v>599</v>
      </c>
      <c r="E15" s="9">
        <v>48</v>
      </c>
      <c r="F15" s="9">
        <v>838</v>
      </c>
      <c r="G15" t="s">
        <v>32</v>
      </c>
      <c r="H15" t="s">
        <v>32</v>
      </c>
    </row>
    <row r="16" spans="1:31" ht="12" customHeight="1" x14ac:dyDescent="0.2">
      <c r="A16" s="24" t="s">
        <v>32</v>
      </c>
      <c r="B16" s="1" t="s">
        <v>19</v>
      </c>
      <c r="C16" s="9">
        <v>1397</v>
      </c>
      <c r="D16" s="9">
        <v>582</v>
      </c>
      <c r="E16" s="9">
        <v>51</v>
      </c>
      <c r="F16" s="9">
        <v>764</v>
      </c>
      <c r="G16" t="s">
        <v>32</v>
      </c>
      <c r="H16" t="s">
        <v>32</v>
      </c>
    </row>
    <row r="17" spans="1:8" ht="12" customHeight="1" x14ac:dyDescent="0.2">
      <c r="A17" s="24" t="s">
        <v>32</v>
      </c>
      <c r="B17" s="1" t="s">
        <v>20</v>
      </c>
      <c r="C17" s="9">
        <v>1257</v>
      </c>
      <c r="D17" s="9">
        <v>544</v>
      </c>
      <c r="E17" s="9">
        <v>34</v>
      </c>
      <c r="F17" s="9">
        <v>679</v>
      </c>
      <c r="G17" t="s">
        <v>32</v>
      </c>
      <c r="H17" t="s">
        <v>32</v>
      </c>
    </row>
    <row r="18" spans="1:8" ht="12" customHeight="1" x14ac:dyDescent="0.2">
      <c r="A18" s="24" t="s">
        <v>32</v>
      </c>
      <c r="B18" s="1" t="s">
        <v>21</v>
      </c>
      <c r="C18" s="9">
        <v>988</v>
      </c>
      <c r="D18" s="9">
        <v>459</v>
      </c>
      <c r="E18" s="9">
        <v>30</v>
      </c>
      <c r="F18" s="9">
        <v>499</v>
      </c>
      <c r="G18" t="s">
        <v>32</v>
      </c>
      <c r="H18" t="s">
        <v>32</v>
      </c>
    </row>
    <row r="19" spans="1:8" ht="12" customHeight="1" x14ac:dyDescent="0.2">
      <c r="A19" s="24" t="s">
        <v>32</v>
      </c>
      <c r="B19" s="1" t="s">
        <v>22</v>
      </c>
      <c r="C19" s="9">
        <v>835</v>
      </c>
      <c r="D19" s="9">
        <v>588</v>
      </c>
      <c r="E19" s="9">
        <v>14</v>
      </c>
      <c r="F19" s="9">
        <v>233</v>
      </c>
      <c r="G19" t="s">
        <v>32</v>
      </c>
      <c r="H19" t="s">
        <v>32</v>
      </c>
    </row>
    <row r="20" spans="1:8" ht="12" customHeight="1" x14ac:dyDescent="0.2">
      <c r="A20" s="24" t="s">
        <v>32</v>
      </c>
      <c r="B20" s="1" t="s">
        <v>23</v>
      </c>
      <c r="C20" s="9">
        <v>919</v>
      </c>
      <c r="D20" s="9">
        <v>792</v>
      </c>
      <c r="E20" s="9">
        <v>10</v>
      </c>
      <c r="F20" s="9">
        <v>117</v>
      </c>
      <c r="G20" t="s">
        <v>32</v>
      </c>
      <c r="H20" t="s">
        <v>32</v>
      </c>
    </row>
    <row r="21" spans="1:8" ht="12" customHeight="1" x14ac:dyDescent="0.2">
      <c r="A21" s="24" t="s">
        <v>32</v>
      </c>
      <c r="B21" s="1" t="s">
        <v>24</v>
      </c>
      <c r="C21" s="9">
        <v>739</v>
      </c>
      <c r="D21" s="9">
        <v>673</v>
      </c>
      <c r="E21" s="9">
        <v>4</v>
      </c>
      <c r="F21" s="9">
        <v>62</v>
      </c>
      <c r="G21" t="s">
        <v>32</v>
      </c>
      <c r="H21" t="s">
        <v>32</v>
      </c>
    </row>
    <row r="22" spans="1:8" ht="12" customHeight="1" x14ac:dyDescent="0.2">
      <c r="A22" s="24" t="s">
        <v>32</v>
      </c>
      <c r="B22" s="1" t="s">
        <v>25</v>
      </c>
      <c r="C22" s="9">
        <v>428</v>
      </c>
      <c r="D22" s="9">
        <v>390</v>
      </c>
      <c r="E22" s="9">
        <v>4</v>
      </c>
      <c r="F22" s="9">
        <v>34</v>
      </c>
      <c r="G22" t="s">
        <v>32</v>
      </c>
      <c r="H22" t="s">
        <v>32</v>
      </c>
    </row>
    <row r="23" spans="1:8" ht="12" customHeight="1" x14ac:dyDescent="0.2">
      <c r="A23" s="24" t="s">
        <v>32</v>
      </c>
      <c r="B23" s="1" t="s">
        <v>26</v>
      </c>
      <c r="C23" s="9">
        <v>227</v>
      </c>
      <c r="D23" s="9">
        <v>197</v>
      </c>
      <c r="E23" s="9" t="s">
        <v>43</v>
      </c>
      <c r="F23" s="9">
        <v>30</v>
      </c>
      <c r="G23" t="s">
        <v>32</v>
      </c>
      <c r="H23" t="s">
        <v>32</v>
      </c>
    </row>
    <row r="24" spans="1:8" ht="12" customHeight="1" x14ac:dyDescent="0.25">
      <c r="A24" s="24" t="s">
        <v>32</v>
      </c>
      <c r="B24" s="1" t="s">
        <v>27</v>
      </c>
      <c r="C24" s="9">
        <v>119</v>
      </c>
      <c r="D24" s="9">
        <v>109</v>
      </c>
      <c r="E24" s="9" t="s">
        <v>43</v>
      </c>
      <c r="F24" s="9">
        <v>10</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10221</v>
      </c>
      <c r="D26" s="3">
        <v>4958</v>
      </c>
      <c r="E26" s="3">
        <v>265</v>
      </c>
      <c r="F26" s="3">
        <v>4998</v>
      </c>
    </row>
    <row r="27" spans="1:8" ht="12" customHeight="1" x14ac:dyDescent="0.2">
      <c r="A27" s="24" t="s">
        <v>32</v>
      </c>
      <c r="B27" s="1" t="s">
        <v>9</v>
      </c>
      <c r="C27" s="9">
        <v>64</v>
      </c>
      <c r="D27" s="9">
        <v>30</v>
      </c>
      <c r="E27" s="9">
        <v>1</v>
      </c>
      <c r="F27" s="9">
        <v>33</v>
      </c>
      <c r="G27" t="s">
        <v>32</v>
      </c>
      <c r="H27" t="s">
        <v>32</v>
      </c>
    </row>
    <row r="28" spans="1:8" ht="12" customHeight="1" x14ac:dyDescent="0.2">
      <c r="A28" s="24" t="s">
        <v>32</v>
      </c>
      <c r="B28" s="1" t="s">
        <v>10</v>
      </c>
      <c r="C28" s="9">
        <v>159</v>
      </c>
      <c r="D28" s="9">
        <v>64</v>
      </c>
      <c r="E28" s="9">
        <v>4</v>
      </c>
      <c r="F28" s="9">
        <v>91</v>
      </c>
      <c r="G28" t="s">
        <v>32</v>
      </c>
      <c r="H28" t="s">
        <v>32</v>
      </c>
    </row>
    <row r="29" spans="1:8" ht="12" customHeight="1" x14ac:dyDescent="0.2">
      <c r="A29" s="24" t="s">
        <v>32</v>
      </c>
      <c r="B29" s="1" t="s">
        <v>11</v>
      </c>
      <c r="C29" s="9">
        <v>224</v>
      </c>
      <c r="D29" s="9">
        <v>103</v>
      </c>
      <c r="E29" s="9">
        <v>3</v>
      </c>
      <c r="F29" s="9">
        <v>118</v>
      </c>
      <c r="G29" t="s">
        <v>32</v>
      </c>
      <c r="H29" t="s">
        <v>32</v>
      </c>
    </row>
    <row r="30" spans="1:8" ht="12" customHeight="1" x14ac:dyDescent="0.2">
      <c r="A30" s="24" t="s">
        <v>32</v>
      </c>
      <c r="B30" s="1" t="s">
        <v>12</v>
      </c>
      <c r="C30" s="9">
        <v>441</v>
      </c>
      <c r="D30" s="9">
        <v>121</v>
      </c>
      <c r="E30" s="9">
        <v>9</v>
      </c>
      <c r="F30" s="9">
        <v>311</v>
      </c>
      <c r="G30" t="s">
        <v>32</v>
      </c>
      <c r="H30" t="s">
        <v>32</v>
      </c>
    </row>
    <row r="31" spans="1:8" ht="12" customHeight="1" x14ac:dyDescent="0.2">
      <c r="A31" s="24" t="s">
        <v>32</v>
      </c>
      <c r="B31" s="1" t="s">
        <v>13</v>
      </c>
      <c r="C31" s="9">
        <v>533</v>
      </c>
      <c r="D31" s="9">
        <v>122</v>
      </c>
      <c r="E31" s="9">
        <v>15</v>
      </c>
      <c r="F31" s="9">
        <v>396</v>
      </c>
      <c r="G31" t="s">
        <v>32</v>
      </c>
      <c r="H31" t="s">
        <v>32</v>
      </c>
    </row>
    <row r="32" spans="1:8" ht="12" customHeight="1" x14ac:dyDescent="0.2">
      <c r="A32" s="24" t="s">
        <v>32</v>
      </c>
      <c r="B32" s="1" t="s">
        <v>14</v>
      </c>
      <c r="C32" s="9">
        <v>800</v>
      </c>
      <c r="D32" s="9">
        <v>266</v>
      </c>
      <c r="E32" s="9">
        <v>28</v>
      </c>
      <c r="F32" s="9">
        <v>506</v>
      </c>
      <c r="G32" t="s">
        <v>32</v>
      </c>
      <c r="H32" t="s">
        <v>32</v>
      </c>
    </row>
    <row r="33" spans="1:8" ht="12" customHeight="1" x14ac:dyDescent="0.2">
      <c r="A33" s="24" t="s">
        <v>32</v>
      </c>
      <c r="B33" s="1" t="s">
        <v>15</v>
      </c>
      <c r="C33" s="9">
        <v>1038</v>
      </c>
      <c r="D33" s="9">
        <v>390</v>
      </c>
      <c r="E33" s="9">
        <v>33</v>
      </c>
      <c r="F33" s="9">
        <v>615</v>
      </c>
      <c r="G33" t="s">
        <v>32</v>
      </c>
      <c r="H33" t="s">
        <v>32</v>
      </c>
    </row>
    <row r="34" spans="1:8" ht="12" customHeight="1" x14ac:dyDescent="0.2">
      <c r="A34" s="24" t="s">
        <v>32</v>
      </c>
      <c r="B34" s="1" t="s">
        <v>16</v>
      </c>
      <c r="C34" s="9">
        <v>1108</v>
      </c>
      <c r="D34" s="9">
        <v>452</v>
      </c>
      <c r="E34" s="9">
        <v>26</v>
      </c>
      <c r="F34" s="9">
        <v>630</v>
      </c>
      <c r="G34" t="s">
        <v>32</v>
      </c>
      <c r="H34" t="s">
        <v>32</v>
      </c>
    </row>
    <row r="35" spans="1:8" ht="12" customHeight="1" x14ac:dyDescent="0.2">
      <c r="A35" s="24" t="s">
        <v>32</v>
      </c>
      <c r="B35" s="1" t="s">
        <v>17</v>
      </c>
      <c r="C35" s="9">
        <v>978</v>
      </c>
      <c r="D35" s="9">
        <v>403</v>
      </c>
      <c r="E35" s="9">
        <v>26</v>
      </c>
      <c r="F35" s="9">
        <v>549</v>
      </c>
      <c r="G35" t="s">
        <v>32</v>
      </c>
      <c r="H35" t="s">
        <v>32</v>
      </c>
    </row>
    <row r="36" spans="1:8" ht="12" customHeight="1" x14ac:dyDescent="0.2">
      <c r="A36" s="24" t="s">
        <v>32</v>
      </c>
      <c r="B36" s="1" t="s">
        <v>18</v>
      </c>
      <c r="C36" s="9">
        <v>828</v>
      </c>
      <c r="D36" s="9">
        <v>339</v>
      </c>
      <c r="E36" s="9">
        <v>30</v>
      </c>
      <c r="F36" s="9">
        <v>459</v>
      </c>
      <c r="G36" t="s">
        <v>32</v>
      </c>
      <c r="H36" t="s">
        <v>32</v>
      </c>
    </row>
    <row r="37" spans="1:8" ht="12" customHeight="1" x14ac:dyDescent="0.2">
      <c r="A37" s="24" t="s">
        <v>32</v>
      </c>
      <c r="B37" s="1" t="s">
        <v>19</v>
      </c>
      <c r="C37" s="9">
        <v>778</v>
      </c>
      <c r="D37" s="9">
        <v>357</v>
      </c>
      <c r="E37" s="9">
        <v>32</v>
      </c>
      <c r="F37" s="9">
        <v>389</v>
      </c>
      <c r="G37" t="s">
        <v>32</v>
      </c>
      <c r="H37" t="s">
        <v>32</v>
      </c>
    </row>
    <row r="38" spans="1:8" ht="12" customHeight="1" x14ac:dyDescent="0.2">
      <c r="A38" s="24" t="s">
        <v>32</v>
      </c>
      <c r="B38" s="1" t="s">
        <v>20</v>
      </c>
      <c r="C38" s="9">
        <v>724</v>
      </c>
      <c r="D38" s="9">
        <v>329</v>
      </c>
      <c r="E38" s="9">
        <v>24</v>
      </c>
      <c r="F38" s="9">
        <v>371</v>
      </c>
      <c r="G38" t="s">
        <v>32</v>
      </c>
      <c r="H38" t="s">
        <v>32</v>
      </c>
    </row>
    <row r="39" spans="1:8" ht="12" customHeight="1" x14ac:dyDescent="0.2">
      <c r="A39" s="24" t="s">
        <v>32</v>
      </c>
      <c r="B39" s="1" t="s">
        <v>21</v>
      </c>
      <c r="C39" s="9">
        <v>570</v>
      </c>
      <c r="D39" s="9">
        <v>292</v>
      </c>
      <c r="E39" s="9">
        <v>14</v>
      </c>
      <c r="F39" s="9">
        <v>264</v>
      </c>
      <c r="G39" t="s">
        <v>32</v>
      </c>
      <c r="H39" t="s">
        <v>32</v>
      </c>
    </row>
    <row r="40" spans="1:8" ht="12" customHeight="1" x14ac:dyDescent="0.2">
      <c r="A40" s="24" t="s">
        <v>32</v>
      </c>
      <c r="B40" s="1" t="s">
        <v>22</v>
      </c>
      <c r="C40" s="9">
        <v>509</v>
      </c>
      <c r="D40" s="9">
        <v>385</v>
      </c>
      <c r="E40" s="9">
        <v>9</v>
      </c>
      <c r="F40" s="9">
        <v>115</v>
      </c>
      <c r="G40" t="s">
        <v>32</v>
      </c>
      <c r="H40" t="s">
        <v>32</v>
      </c>
    </row>
    <row r="41" spans="1:8" ht="12" customHeight="1" x14ac:dyDescent="0.2">
      <c r="A41" s="24" t="s">
        <v>32</v>
      </c>
      <c r="B41" s="1" t="s">
        <v>23</v>
      </c>
      <c r="C41" s="9">
        <v>526</v>
      </c>
      <c r="D41" s="9">
        <v>454</v>
      </c>
      <c r="E41" s="9">
        <v>5</v>
      </c>
      <c r="F41" s="9">
        <v>67</v>
      </c>
      <c r="G41" t="s">
        <v>32</v>
      </c>
      <c r="H41" t="s">
        <v>32</v>
      </c>
    </row>
    <row r="42" spans="1:8" ht="12" customHeight="1" x14ac:dyDescent="0.2">
      <c r="A42" s="24" t="s">
        <v>32</v>
      </c>
      <c r="B42" s="1" t="s">
        <v>24</v>
      </c>
      <c r="C42" s="9">
        <v>438</v>
      </c>
      <c r="D42" s="9">
        <v>400</v>
      </c>
      <c r="E42" s="9">
        <v>3</v>
      </c>
      <c r="F42" s="9">
        <v>35</v>
      </c>
      <c r="G42" t="s">
        <v>32</v>
      </c>
      <c r="H42" t="s">
        <v>32</v>
      </c>
    </row>
    <row r="43" spans="1:8" ht="12" customHeight="1" x14ac:dyDescent="0.2">
      <c r="A43" s="24" t="s">
        <v>32</v>
      </c>
      <c r="B43" s="1" t="s">
        <v>25</v>
      </c>
      <c r="C43" s="9">
        <v>268</v>
      </c>
      <c r="D43" s="9">
        <v>243</v>
      </c>
      <c r="E43" s="9">
        <v>3</v>
      </c>
      <c r="F43" s="9">
        <v>22</v>
      </c>
      <c r="G43" t="s">
        <v>32</v>
      </c>
      <c r="H43" t="s">
        <v>32</v>
      </c>
    </row>
    <row r="44" spans="1:8" ht="12" customHeight="1" x14ac:dyDescent="0.2">
      <c r="A44" s="24" t="s">
        <v>32</v>
      </c>
      <c r="B44" s="1" t="s">
        <v>26</v>
      </c>
      <c r="C44" s="9">
        <v>145</v>
      </c>
      <c r="D44" s="9">
        <v>127</v>
      </c>
      <c r="E44" s="9" t="s">
        <v>43</v>
      </c>
      <c r="F44" s="9">
        <v>18</v>
      </c>
      <c r="G44" t="s">
        <v>32</v>
      </c>
      <c r="H44" t="s">
        <v>32</v>
      </c>
    </row>
    <row r="45" spans="1:8" ht="12" customHeight="1" x14ac:dyDescent="0.2">
      <c r="A45" s="24" t="s">
        <v>32</v>
      </c>
      <c r="B45" s="1" t="s">
        <v>27</v>
      </c>
      <c r="C45" s="9">
        <v>89</v>
      </c>
      <c r="D45" s="9">
        <v>80</v>
      </c>
      <c r="E45" s="9" t="s">
        <v>43</v>
      </c>
      <c r="F45" s="9">
        <v>9</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8267</v>
      </c>
      <c r="D47" s="3">
        <v>3632</v>
      </c>
      <c r="E47" s="3">
        <v>178</v>
      </c>
      <c r="F47" s="3">
        <v>4457</v>
      </c>
    </row>
    <row r="48" spans="1:8" ht="12" customHeight="1" x14ac:dyDescent="0.2">
      <c r="A48" s="24" t="s">
        <v>32</v>
      </c>
      <c r="B48" s="1" t="s">
        <v>9</v>
      </c>
      <c r="C48" s="9">
        <v>73</v>
      </c>
      <c r="D48" s="9">
        <v>37</v>
      </c>
      <c r="E48" s="9">
        <v>4</v>
      </c>
      <c r="F48" s="9">
        <v>32</v>
      </c>
      <c r="G48" t="s">
        <v>32</v>
      </c>
      <c r="H48" t="s">
        <v>32</v>
      </c>
    </row>
    <row r="49" spans="1:8" ht="12" customHeight="1" x14ac:dyDescent="0.2">
      <c r="A49" s="24" t="s">
        <v>32</v>
      </c>
      <c r="B49" s="1" t="s">
        <v>10</v>
      </c>
      <c r="C49" s="9">
        <v>155</v>
      </c>
      <c r="D49" s="9">
        <v>70</v>
      </c>
      <c r="E49" s="9">
        <v>7</v>
      </c>
      <c r="F49" s="9">
        <v>78</v>
      </c>
      <c r="G49" t="s">
        <v>32</v>
      </c>
      <c r="H49" t="s">
        <v>32</v>
      </c>
    </row>
    <row r="50" spans="1:8" ht="12" customHeight="1" x14ac:dyDescent="0.2">
      <c r="A50" s="24" t="s">
        <v>32</v>
      </c>
      <c r="B50" s="1" t="s">
        <v>11</v>
      </c>
      <c r="C50" s="9">
        <v>222</v>
      </c>
      <c r="D50" s="9">
        <v>84</v>
      </c>
      <c r="E50" s="9">
        <v>5</v>
      </c>
      <c r="F50" s="9">
        <v>133</v>
      </c>
      <c r="G50" t="s">
        <v>32</v>
      </c>
      <c r="H50" t="s">
        <v>32</v>
      </c>
    </row>
    <row r="51" spans="1:8" ht="12" customHeight="1" x14ac:dyDescent="0.2">
      <c r="A51" s="24" t="s">
        <v>32</v>
      </c>
      <c r="B51" s="1" t="s">
        <v>12</v>
      </c>
      <c r="C51" s="9">
        <v>342</v>
      </c>
      <c r="D51" s="9">
        <v>113</v>
      </c>
      <c r="E51" s="9">
        <v>13</v>
      </c>
      <c r="F51" s="9">
        <v>216</v>
      </c>
      <c r="G51" t="s">
        <v>32</v>
      </c>
      <c r="H51" t="s">
        <v>32</v>
      </c>
    </row>
    <row r="52" spans="1:8" ht="12" customHeight="1" x14ac:dyDescent="0.2">
      <c r="A52" s="24" t="s">
        <v>32</v>
      </c>
      <c r="B52" s="1" t="s">
        <v>13</v>
      </c>
      <c r="C52" s="9">
        <v>476</v>
      </c>
      <c r="D52" s="9">
        <v>132</v>
      </c>
      <c r="E52" s="9">
        <v>12</v>
      </c>
      <c r="F52" s="9">
        <v>332</v>
      </c>
      <c r="G52" t="s">
        <v>32</v>
      </c>
      <c r="H52" t="s">
        <v>32</v>
      </c>
    </row>
    <row r="53" spans="1:8" ht="12" customHeight="1" x14ac:dyDescent="0.2">
      <c r="A53" s="24" t="s">
        <v>32</v>
      </c>
      <c r="B53" s="1" t="s">
        <v>14</v>
      </c>
      <c r="C53" s="9">
        <v>707</v>
      </c>
      <c r="D53" s="9">
        <v>217</v>
      </c>
      <c r="E53" s="9">
        <v>16</v>
      </c>
      <c r="F53" s="9">
        <v>474</v>
      </c>
      <c r="G53" t="s">
        <v>32</v>
      </c>
      <c r="H53" t="s">
        <v>32</v>
      </c>
    </row>
    <row r="54" spans="1:8" ht="12" customHeight="1" x14ac:dyDescent="0.2">
      <c r="A54" s="24" t="s">
        <v>32</v>
      </c>
      <c r="B54" s="1" t="s">
        <v>15</v>
      </c>
      <c r="C54" s="9">
        <v>971</v>
      </c>
      <c r="D54" s="9">
        <v>385</v>
      </c>
      <c r="E54" s="9">
        <v>13</v>
      </c>
      <c r="F54" s="9">
        <v>573</v>
      </c>
      <c r="G54" t="s">
        <v>32</v>
      </c>
      <c r="H54" t="s">
        <v>32</v>
      </c>
    </row>
    <row r="55" spans="1:8" ht="12" customHeight="1" x14ac:dyDescent="0.2">
      <c r="A55" s="24" t="s">
        <v>32</v>
      </c>
      <c r="B55" s="1" t="s">
        <v>16</v>
      </c>
      <c r="C55" s="9">
        <v>971</v>
      </c>
      <c r="D55" s="9">
        <v>349</v>
      </c>
      <c r="E55" s="9">
        <v>20</v>
      </c>
      <c r="F55" s="9">
        <v>602</v>
      </c>
      <c r="G55" t="s">
        <v>32</v>
      </c>
      <c r="H55" t="s">
        <v>32</v>
      </c>
    </row>
    <row r="56" spans="1:8" ht="12" customHeight="1" x14ac:dyDescent="0.2">
      <c r="A56" s="24" t="s">
        <v>32</v>
      </c>
      <c r="B56" s="1" t="s">
        <v>17</v>
      </c>
      <c r="C56" s="9">
        <v>831</v>
      </c>
      <c r="D56" s="9">
        <v>318</v>
      </c>
      <c r="E56" s="9">
        <v>13</v>
      </c>
      <c r="F56" s="9">
        <v>500</v>
      </c>
      <c r="G56" t="s">
        <v>32</v>
      </c>
      <c r="H56" t="s">
        <v>32</v>
      </c>
    </row>
    <row r="57" spans="1:8" ht="12" customHeight="1" x14ac:dyDescent="0.2">
      <c r="A57" s="24" t="s">
        <v>32</v>
      </c>
      <c r="B57" s="1" t="s">
        <v>18</v>
      </c>
      <c r="C57" s="9">
        <v>657</v>
      </c>
      <c r="D57" s="9">
        <v>260</v>
      </c>
      <c r="E57" s="9">
        <v>18</v>
      </c>
      <c r="F57" s="9">
        <v>379</v>
      </c>
      <c r="G57" t="s">
        <v>32</v>
      </c>
      <c r="H57" t="s">
        <v>32</v>
      </c>
    </row>
    <row r="58" spans="1:8" ht="12" customHeight="1" x14ac:dyDescent="0.2">
      <c r="A58" s="24" t="s">
        <v>32</v>
      </c>
      <c r="B58" s="1" t="s">
        <v>19</v>
      </c>
      <c r="C58" s="9">
        <v>619</v>
      </c>
      <c r="D58" s="9">
        <v>225</v>
      </c>
      <c r="E58" s="9">
        <v>19</v>
      </c>
      <c r="F58" s="9">
        <v>375</v>
      </c>
      <c r="G58" t="s">
        <v>32</v>
      </c>
      <c r="H58" t="s">
        <v>32</v>
      </c>
    </row>
    <row r="59" spans="1:8" ht="12" customHeight="1" x14ac:dyDescent="0.2">
      <c r="A59" s="24" t="s">
        <v>32</v>
      </c>
      <c r="B59" s="1" t="s">
        <v>20</v>
      </c>
      <c r="C59" s="9">
        <v>533</v>
      </c>
      <c r="D59" s="9">
        <v>215</v>
      </c>
      <c r="E59" s="9">
        <v>10</v>
      </c>
      <c r="F59" s="9">
        <v>308</v>
      </c>
      <c r="G59" t="s">
        <v>32</v>
      </c>
      <c r="H59" t="s">
        <v>32</v>
      </c>
    </row>
    <row r="60" spans="1:8" ht="12" customHeight="1" x14ac:dyDescent="0.2">
      <c r="A60" s="24" t="s">
        <v>32</v>
      </c>
      <c r="B60" s="1" t="s">
        <v>21</v>
      </c>
      <c r="C60" s="9">
        <v>418</v>
      </c>
      <c r="D60" s="9">
        <v>167</v>
      </c>
      <c r="E60" s="9">
        <v>16</v>
      </c>
      <c r="F60" s="9">
        <v>235</v>
      </c>
      <c r="G60" t="s">
        <v>32</v>
      </c>
      <c r="H60" t="s">
        <v>32</v>
      </c>
    </row>
    <row r="61" spans="1:8" ht="12" customHeight="1" x14ac:dyDescent="0.2">
      <c r="A61" s="24" t="s">
        <v>32</v>
      </c>
      <c r="B61" s="1" t="s">
        <v>22</v>
      </c>
      <c r="C61" s="9">
        <v>326</v>
      </c>
      <c r="D61" s="9">
        <v>203</v>
      </c>
      <c r="E61" s="9">
        <v>5</v>
      </c>
      <c r="F61" s="9">
        <v>118</v>
      </c>
      <c r="G61" t="s">
        <v>32</v>
      </c>
      <c r="H61" t="s">
        <v>32</v>
      </c>
    </row>
    <row r="62" spans="1:8" ht="12" customHeight="1" x14ac:dyDescent="0.2">
      <c r="A62" s="24" t="s">
        <v>32</v>
      </c>
      <c r="B62" s="1" t="s">
        <v>23</v>
      </c>
      <c r="C62" s="9">
        <v>393</v>
      </c>
      <c r="D62" s="9">
        <v>338</v>
      </c>
      <c r="E62" s="9">
        <v>5</v>
      </c>
      <c r="F62" s="9">
        <v>50</v>
      </c>
      <c r="G62" t="s">
        <v>32</v>
      </c>
      <c r="H62" t="s">
        <v>32</v>
      </c>
    </row>
    <row r="63" spans="1:8" ht="12" customHeight="1" x14ac:dyDescent="0.2">
      <c r="A63" s="24" t="s">
        <v>32</v>
      </c>
      <c r="B63" s="1" t="s">
        <v>24</v>
      </c>
      <c r="C63" s="9">
        <v>301</v>
      </c>
      <c r="D63" s="9">
        <v>273</v>
      </c>
      <c r="E63" s="9">
        <v>1</v>
      </c>
      <c r="F63" s="9">
        <v>27</v>
      </c>
      <c r="G63" t="s">
        <v>32</v>
      </c>
      <c r="H63" t="s">
        <v>32</v>
      </c>
    </row>
    <row r="64" spans="1:8" ht="12" customHeight="1" x14ac:dyDescent="0.2">
      <c r="A64" s="24" t="s">
        <v>32</v>
      </c>
      <c r="B64" s="1" t="s">
        <v>25</v>
      </c>
      <c r="C64" s="9">
        <v>160</v>
      </c>
      <c r="D64" s="9">
        <v>147</v>
      </c>
      <c r="E64" s="9">
        <v>1</v>
      </c>
      <c r="F64" s="9">
        <v>12</v>
      </c>
      <c r="G64" t="s">
        <v>32</v>
      </c>
      <c r="H64" t="s">
        <v>32</v>
      </c>
    </row>
    <row r="65" spans="1:31" ht="12" customHeight="1" x14ac:dyDescent="0.2">
      <c r="A65" s="24" t="s">
        <v>32</v>
      </c>
      <c r="B65" s="1" t="s">
        <v>26</v>
      </c>
      <c r="C65" s="9">
        <v>82</v>
      </c>
      <c r="D65" s="9">
        <v>70</v>
      </c>
      <c r="E65" s="9" t="s">
        <v>43</v>
      </c>
      <c r="F65" s="9">
        <v>12</v>
      </c>
      <c r="G65" t="s">
        <v>32</v>
      </c>
      <c r="H65" t="s">
        <v>32</v>
      </c>
    </row>
    <row r="66" spans="1:31" ht="12" customHeight="1" x14ac:dyDescent="0.2">
      <c r="A66" s="24" t="s">
        <v>32</v>
      </c>
      <c r="B66" s="1" t="s">
        <v>27</v>
      </c>
      <c r="C66" s="9">
        <v>30</v>
      </c>
      <c r="D66" s="9">
        <v>29</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2936</v>
      </c>
      <c r="D5" s="17">
        <v>2032</v>
      </c>
      <c r="E5" s="17">
        <v>72</v>
      </c>
      <c r="F5" s="17">
        <v>832</v>
      </c>
    </row>
    <row r="6" spans="1:31" ht="12" customHeight="1" x14ac:dyDescent="0.2">
      <c r="A6" s="24" t="s">
        <v>32</v>
      </c>
      <c r="B6" s="1" t="s">
        <v>9</v>
      </c>
      <c r="C6" s="9">
        <v>63</v>
      </c>
      <c r="D6" s="9">
        <v>38</v>
      </c>
      <c r="E6" s="9">
        <v>2</v>
      </c>
      <c r="F6" s="9">
        <v>23</v>
      </c>
      <c r="G6" t="s">
        <v>32</v>
      </c>
      <c r="H6" t="s">
        <v>32</v>
      </c>
    </row>
    <row r="7" spans="1:31" ht="12" customHeight="1" x14ac:dyDescent="0.2">
      <c r="A7" s="24" t="s">
        <v>32</v>
      </c>
      <c r="B7" s="1" t="s">
        <v>10</v>
      </c>
      <c r="C7" s="9">
        <v>120</v>
      </c>
      <c r="D7" s="9">
        <v>81</v>
      </c>
      <c r="E7" s="9">
        <v>1</v>
      </c>
      <c r="F7" s="9">
        <v>38</v>
      </c>
      <c r="G7" t="s">
        <v>32</v>
      </c>
      <c r="H7" t="s">
        <v>32</v>
      </c>
    </row>
    <row r="8" spans="1:31" ht="12" customHeight="1" x14ac:dyDescent="0.2">
      <c r="A8" s="24" t="s">
        <v>32</v>
      </c>
      <c r="B8" s="1" t="s">
        <v>11</v>
      </c>
      <c r="C8" s="9">
        <v>136</v>
      </c>
      <c r="D8" s="9">
        <v>88</v>
      </c>
      <c r="E8" s="9">
        <v>8</v>
      </c>
      <c r="F8" s="9">
        <v>40</v>
      </c>
      <c r="G8" t="s">
        <v>32</v>
      </c>
      <c r="H8" t="s">
        <v>32</v>
      </c>
    </row>
    <row r="9" spans="1:31" ht="12" customHeight="1" x14ac:dyDescent="0.2">
      <c r="A9" s="24" t="s">
        <v>32</v>
      </c>
      <c r="B9" s="1" t="s">
        <v>12</v>
      </c>
      <c r="C9" s="9">
        <v>133</v>
      </c>
      <c r="D9" s="9">
        <v>92</v>
      </c>
      <c r="E9" s="9">
        <v>1</v>
      </c>
      <c r="F9" s="9">
        <v>40</v>
      </c>
      <c r="G9" t="s">
        <v>32</v>
      </c>
      <c r="H9" t="s">
        <v>32</v>
      </c>
    </row>
    <row r="10" spans="1:31" ht="12" customHeight="1" x14ac:dyDescent="0.2">
      <c r="A10" s="24" t="s">
        <v>32</v>
      </c>
      <c r="B10" s="1" t="s">
        <v>13</v>
      </c>
      <c r="C10" s="9">
        <v>124</v>
      </c>
      <c r="D10" s="9">
        <v>51</v>
      </c>
      <c r="E10" s="9">
        <v>7</v>
      </c>
      <c r="F10" s="9">
        <v>66</v>
      </c>
      <c r="G10" t="s">
        <v>32</v>
      </c>
      <c r="H10" t="s">
        <v>32</v>
      </c>
    </row>
    <row r="11" spans="1:31" ht="12" customHeight="1" x14ac:dyDescent="0.2">
      <c r="A11" s="24" t="s">
        <v>32</v>
      </c>
      <c r="B11" s="1" t="s">
        <v>14</v>
      </c>
      <c r="C11" s="9">
        <v>156</v>
      </c>
      <c r="D11" s="9">
        <v>64</v>
      </c>
      <c r="E11" s="9">
        <v>5</v>
      </c>
      <c r="F11" s="9">
        <v>87</v>
      </c>
      <c r="G11" t="s">
        <v>32</v>
      </c>
      <c r="H11" t="s">
        <v>32</v>
      </c>
    </row>
    <row r="12" spans="1:31" ht="12" customHeight="1" x14ac:dyDescent="0.2">
      <c r="A12" s="24" t="s">
        <v>32</v>
      </c>
      <c r="B12" s="1" t="s">
        <v>15</v>
      </c>
      <c r="C12" s="9">
        <v>179</v>
      </c>
      <c r="D12" s="9">
        <v>89</v>
      </c>
      <c r="E12" s="9">
        <v>11</v>
      </c>
      <c r="F12" s="9">
        <v>79</v>
      </c>
      <c r="G12" t="s">
        <v>32</v>
      </c>
      <c r="H12" t="s">
        <v>32</v>
      </c>
    </row>
    <row r="13" spans="1:31" ht="12" customHeight="1" x14ac:dyDescent="0.2">
      <c r="A13" s="24" t="s">
        <v>32</v>
      </c>
      <c r="B13" s="1" t="s">
        <v>16</v>
      </c>
      <c r="C13" s="9">
        <v>219</v>
      </c>
      <c r="D13" s="9">
        <v>127</v>
      </c>
      <c r="E13" s="9">
        <v>5</v>
      </c>
      <c r="F13" s="9">
        <v>87</v>
      </c>
      <c r="G13" t="s">
        <v>32</v>
      </c>
      <c r="H13" t="s">
        <v>32</v>
      </c>
    </row>
    <row r="14" spans="1:31" ht="12" customHeight="1" x14ac:dyDescent="0.2">
      <c r="A14" s="24" t="s">
        <v>32</v>
      </c>
      <c r="B14" s="1" t="s">
        <v>17</v>
      </c>
      <c r="C14" s="9">
        <v>183</v>
      </c>
      <c r="D14" s="9">
        <v>112</v>
      </c>
      <c r="E14" s="9">
        <v>8</v>
      </c>
      <c r="F14" s="9">
        <v>63</v>
      </c>
      <c r="G14" t="s">
        <v>32</v>
      </c>
      <c r="H14" t="s">
        <v>32</v>
      </c>
    </row>
    <row r="15" spans="1:31" ht="12" customHeight="1" x14ac:dyDescent="0.2">
      <c r="A15" s="24" t="s">
        <v>32</v>
      </c>
      <c r="B15" s="1" t="s">
        <v>18</v>
      </c>
      <c r="C15" s="9">
        <v>205</v>
      </c>
      <c r="D15" s="9">
        <v>123</v>
      </c>
      <c r="E15" s="9">
        <v>6</v>
      </c>
      <c r="F15" s="9">
        <v>76</v>
      </c>
      <c r="G15" t="s">
        <v>32</v>
      </c>
      <c r="H15" t="s">
        <v>32</v>
      </c>
    </row>
    <row r="16" spans="1:31" ht="12" customHeight="1" x14ac:dyDescent="0.2">
      <c r="A16" s="24" t="s">
        <v>32</v>
      </c>
      <c r="B16" s="1" t="s">
        <v>19</v>
      </c>
      <c r="C16" s="9">
        <v>161</v>
      </c>
      <c r="D16" s="9">
        <v>100</v>
      </c>
      <c r="E16" s="9">
        <v>5</v>
      </c>
      <c r="F16" s="9">
        <v>56</v>
      </c>
      <c r="G16" t="s">
        <v>32</v>
      </c>
      <c r="H16" t="s">
        <v>32</v>
      </c>
    </row>
    <row r="17" spans="1:8" ht="12" customHeight="1" x14ac:dyDescent="0.2">
      <c r="A17" s="24" t="s">
        <v>32</v>
      </c>
      <c r="B17" s="1" t="s">
        <v>20</v>
      </c>
      <c r="C17" s="9">
        <v>168</v>
      </c>
      <c r="D17" s="9">
        <v>101</v>
      </c>
      <c r="E17" s="9">
        <v>3</v>
      </c>
      <c r="F17" s="9">
        <v>64</v>
      </c>
      <c r="G17" t="s">
        <v>32</v>
      </c>
      <c r="H17" t="s">
        <v>32</v>
      </c>
    </row>
    <row r="18" spans="1:8" ht="12" customHeight="1" x14ac:dyDescent="0.2">
      <c r="A18" s="24" t="s">
        <v>32</v>
      </c>
      <c r="B18" s="1" t="s">
        <v>21</v>
      </c>
      <c r="C18" s="9">
        <v>196</v>
      </c>
      <c r="D18" s="9">
        <v>139</v>
      </c>
      <c r="E18" s="9">
        <v>4</v>
      </c>
      <c r="F18" s="9">
        <v>53</v>
      </c>
      <c r="G18" t="s">
        <v>32</v>
      </c>
      <c r="H18" t="s">
        <v>32</v>
      </c>
    </row>
    <row r="19" spans="1:8" ht="12" customHeight="1" x14ac:dyDescent="0.2">
      <c r="A19" s="24" t="s">
        <v>32</v>
      </c>
      <c r="B19" s="1" t="s">
        <v>22</v>
      </c>
      <c r="C19" s="9">
        <v>200</v>
      </c>
      <c r="D19" s="9">
        <v>163</v>
      </c>
      <c r="E19" s="9">
        <v>4</v>
      </c>
      <c r="F19" s="9">
        <v>33</v>
      </c>
      <c r="G19" t="s">
        <v>32</v>
      </c>
      <c r="H19" t="s">
        <v>32</v>
      </c>
    </row>
    <row r="20" spans="1:8" ht="12" customHeight="1" x14ac:dyDescent="0.2">
      <c r="A20" s="24" t="s">
        <v>32</v>
      </c>
      <c r="B20" s="1" t="s">
        <v>23</v>
      </c>
      <c r="C20" s="9">
        <v>225</v>
      </c>
      <c r="D20" s="9">
        <v>217</v>
      </c>
      <c r="E20" s="9" t="s">
        <v>43</v>
      </c>
      <c r="F20" s="9">
        <v>8</v>
      </c>
      <c r="G20" t="s">
        <v>32</v>
      </c>
      <c r="H20" t="s">
        <v>32</v>
      </c>
    </row>
    <row r="21" spans="1:8" ht="12" customHeight="1" x14ac:dyDescent="0.2">
      <c r="A21" s="24" t="s">
        <v>32</v>
      </c>
      <c r="B21" s="1" t="s">
        <v>24</v>
      </c>
      <c r="C21" s="9">
        <v>200</v>
      </c>
      <c r="D21" s="9">
        <v>188</v>
      </c>
      <c r="E21" s="9">
        <v>2</v>
      </c>
      <c r="F21" s="9">
        <v>10</v>
      </c>
      <c r="G21" t="s">
        <v>32</v>
      </c>
      <c r="H21" t="s">
        <v>32</v>
      </c>
    </row>
    <row r="22" spans="1:8" ht="12" customHeight="1" x14ac:dyDescent="0.2">
      <c r="A22" s="24" t="s">
        <v>32</v>
      </c>
      <c r="B22" s="1" t="s">
        <v>25</v>
      </c>
      <c r="C22" s="9">
        <v>136</v>
      </c>
      <c r="D22" s="9">
        <v>133</v>
      </c>
      <c r="E22" s="9" t="s">
        <v>43</v>
      </c>
      <c r="F22" s="9">
        <v>3</v>
      </c>
      <c r="G22" t="s">
        <v>32</v>
      </c>
      <c r="H22" t="s">
        <v>32</v>
      </c>
    </row>
    <row r="23" spans="1:8" ht="12" customHeight="1" x14ac:dyDescent="0.2">
      <c r="A23" s="24" t="s">
        <v>32</v>
      </c>
      <c r="B23" s="1" t="s">
        <v>26</v>
      </c>
      <c r="C23" s="9">
        <v>87</v>
      </c>
      <c r="D23" s="9">
        <v>82</v>
      </c>
      <c r="E23" s="9" t="s">
        <v>43</v>
      </c>
      <c r="F23" s="9">
        <v>5</v>
      </c>
      <c r="G23" t="s">
        <v>32</v>
      </c>
      <c r="H23" t="s">
        <v>32</v>
      </c>
    </row>
    <row r="24" spans="1:8" ht="12" customHeight="1" x14ac:dyDescent="0.25">
      <c r="A24" s="24" t="s">
        <v>32</v>
      </c>
      <c r="B24" s="1" t="s">
        <v>27</v>
      </c>
      <c r="C24" s="9">
        <v>44</v>
      </c>
      <c r="D24" s="9">
        <v>43</v>
      </c>
      <c r="E24" s="9" t="s">
        <v>43</v>
      </c>
      <c r="F24" s="9">
        <v>1</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1649</v>
      </c>
      <c r="D26" s="3">
        <v>1160</v>
      </c>
      <c r="E26" s="3">
        <v>43</v>
      </c>
      <c r="F26" s="3">
        <v>446</v>
      </c>
    </row>
    <row r="27" spans="1:8" ht="12" customHeight="1" x14ac:dyDescent="0.2">
      <c r="A27" s="24" t="s">
        <v>32</v>
      </c>
      <c r="B27" s="1" t="s">
        <v>9</v>
      </c>
      <c r="C27" s="9">
        <v>34</v>
      </c>
      <c r="D27" s="9">
        <v>23</v>
      </c>
      <c r="E27" s="9">
        <v>1</v>
      </c>
      <c r="F27" s="9">
        <v>10</v>
      </c>
      <c r="G27" t="s">
        <v>32</v>
      </c>
      <c r="H27" t="s">
        <v>32</v>
      </c>
    </row>
    <row r="28" spans="1:8" ht="12" customHeight="1" x14ac:dyDescent="0.2">
      <c r="A28" s="24" t="s">
        <v>32</v>
      </c>
      <c r="B28" s="1" t="s">
        <v>10</v>
      </c>
      <c r="C28" s="9">
        <v>58</v>
      </c>
      <c r="D28" s="9">
        <v>37</v>
      </c>
      <c r="E28" s="9" t="s">
        <v>43</v>
      </c>
      <c r="F28" s="9">
        <v>21</v>
      </c>
      <c r="G28" t="s">
        <v>32</v>
      </c>
      <c r="H28" t="s">
        <v>32</v>
      </c>
    </row>
    <row r="29" spans="1:8" ht="12" customHeight="1" x14ac:dyDescent="0.2">
      <c r="A29" s="24" t="s">
        <v>32</v>
      </c>
      <c r="B29" s="1" t="s">
        <v>11</v>
      </c>
      <c r="C29" s="9">
        <v>72</v>
      </c>
      <c r="D29" s="9">
        <v>46</v>
      </c>
      <c r="E29" s="9">
        <v>4</v>
      </c>
      <c r="F29" s="9">
        <v>22</v>
      </c>
      <c r="G29" t="s">
        <v>32</v>
      </c>
      <c r="H29" t="s">
        <v>32</v>
      </c>
    </row>
    <row r="30" spans="1:8" ht="12" customHeight="1" x14ac:dyDescent="0.2">
      <c r="A30" s="24" t="s">
        <v>32</v>
      </c>
      <c r="B30" s="1" t="s">
        <v>12</v>
      </c>
      <c r="C30" s="9">
        <v>68</v>
      </c>
      <c r="D30" s="9">
        <v>43</v>
      </c>
      <c r="E30" s="9" t="s">
        <v>43</v>
      </c>
      <c r="F30" s="9">
        <v>25</v>
      </c>
      <c r="G30" t="s">
        <v>32</v>
      </c>
      <c r="H30" t="s">
        <v>32</v>
      </c>
    </row>
    <row r="31" spans="1:8" ht="12" customHeight="1" x14ac:dyDescent="0.2">
      <c r="A31" s="24" t="s">
        <v>32</v>
      </c>
      <c r="B31" s="1" t="s">
        <v>13</v>
      </c>
      <c r="C31" s="9">
        <v>71</v>
      </c>
      <c r="D31" s="9">
        <v>33</v>
      </c>
      <c r="E31" s="9">
        <v>3</v>
      </c>
      <c r="F31" s="9">
        <v>35</v>
      </c>
      <c r="G31" t="s">
        <v>32</v>
      </c>
      <c r="H31" t="s">
        <v>32</v>
      </c>
    </row>
    <row r="32" spans="1:8" ht="12" customHeight="1" x14ac:dyDescent="0.2">
      <c r="A32" s="24" t="s">
        <v>32</v>
      </c>
      <c r="B32" s="1" t="s">
        <v>14</v>
      </c>
      <c r="C32" s="9">
        <v>90</v>
      </c>
      <c r="D32" s="9">
        <v>42</v>
      </c>
      <c r="E32" s="9">
        <v>4</v>
      </c>
      <c r="F32" s="9">
        <v>44</v>
      </c>
      <c r="G32" t="s">
        <v>32</v>
      </c>
      <c r="H32" t="s">
        <v>32</v>
      </c>
    </row>
    <row r="33" spans="1:8" ht="12" customHeight="1" x14ac:dyDescent="0.2">
      <c r="A33" s="24" t="s">
        <v>32</v>
      </c>
      <c r="B33" s="1" t="s">
        <v>15</v>
      </c>
      <c r="C33" s="9">
        <v>85</v>
      </c>
      <c r="D33" s="9">
        <v>44</v>
      </c>
      <c r="E33" s="9">
        <v>7</v>
      </c>
      <c r="F33" s="9">
        <v>34</v>
      </c>
      <c r="G33" t="s">
        <v>32</v>
      </c>
      <c r="H33" t="s">
        <v>32</v>
      </c>
    </row>
    <row r="34" spans="1:8" ht="12" customHeight="1" x14ac:dyDescent="0.2">
      <c r="A34" s="24" t="s">
        <v>32</v>
      </c>
      <c r="B34" s="1" t="s">
        <v>16</v>
      </c>
      <c r="C34" s="9">
        <v>112</v>
      </c>
      <c r="D34" s="9">
        <v>61</v>
      </c>
      <c r="E34" s="9">
        <v>2</v>
      </c>
      <c r="F34" s="9">
        <v>49</v>
      </c>
      <c r="G34" t="s">
        <v>32</v>
      </c>
      <c r="H34" t="s">
        <v>32</v>
      </c>
    </row>
    <row r="35" spans="1:8" ht="12" customHeight="1" x14ac:dyDescent="0.2">
      <c r="A35" s="24" t="s">
        <v>32</v>
      </c>
      <c r="B35" s="1" t="s">
        <v>17</v>
      </c>
      <c r="C35" s="9">
        <v>105</v>
      </c>
      <c r="D35" s="9">
        <v>68</v>
      </c>
      <c r="E35" s="9">
        <v>4</v>
      </c>
      <c r="F35" s="9">
        <v>33</v>
      </c>
      <c r="G35" t="s">
        <v>32</v>
      </c>
      <c r="H35" t="s">
        <v>32</v>
      </c>
    </row>
    <row r="36" spans="1:8" ht="12" customHeight="1" x14ac:dyDescent="0.2">
      <c r="A36" s="24" t="s">
        <v>32</v>
      </c>
      <c r="B36" s="1" t="s">
        <v>18</v>
      </c>
      <c r="C36" s="9">
        <v>125</v>
      </c>
      <c r="D36" s="9">
        <v>77</v>
      </c>
      <c r="E36" s="9">
        <v>6</v>
      </c>
      <c r="F36" s="9">
        <v>42</v>
      </c>
      <c r="G36" t="s">
        <v>32</v>
      </c>
      <c r="H36" t="s">
        <v>32</v>
      </c>
    </row>
    <row r="37" spans="1:8" ht="12" customHeight="1" x14ac:dyDescent="0.2">
      <c r="A37" s="24" t="s">
        <v>32</v>
      </c>
      <c r="B37" s="1" t="s">
        <v>19</v>
      </c>
      <c r="C37" s="9">
        <v>88</v>
      </c>
      <c r="D37" s="9">
        <v>53</v>
      </c>
      <c r="E37" s="9">
        <v>3</v>
      </c>
      <c r="F37" s="9">
        <v>32</v>
      </c>
      <c r="G37" t="s">
        <v>32</v>
      </c>
      <c r="H37" t="s">
        <v>32</v>
      </c>
    </row>
    <row r="38" spans="1:8" ht="12" customHeight="1" x14ac:dyDescent="0.2">
      <c r="A38" s="24" t="s">
        <v>32</v>
      </c>
      <c r="B38" s="1" t="s">
        <v>20</v>
      </c>
      <c r="C38" s="9">
        <v>99</v>
      </c>
      <c r="D38" s="9">
        <v>61</v>
      </c>
      <c r="E38" s="9">
        <v>1</v>
      </c>
      <c r="F38" s="9">
        <v>37</v>
      </c>
      <c r="G38" t="s">
        <v>32</v>
      </c>
      <c r="H38" t="s">
        <v>32</v>
      </c>
    </row>
    <row r="39" spans="1:8" ht="12" customHeight="1" x14ac:dyDescent="0.2">
      <c r="A39" s="24" t="s">
        <v>32</v>
      </c>
      <c r="B39" s="1" t="s">
        <v>21</v>
      </c>
      <c r="C39" s="9">
        <v>114</v>
      </c>
      <c r="D39" s="9">
        <v>81</v>
      </c>
      <c r="E39" s="9">
        <v>2</v>
      </c>
      <c r="F39" s="9">
        <v>31</v>
      </c>
      <c r="G39" t="s">
        <v>32</v>
      </c>
      <c r="H39" t="s">
        <v>32</v>
      </c>
    </row>
    <row r="40" spans="1:8" ht="12" customHeight="1" x14ac:dyDescent="0.2">
      <c r="A40" s="24" t="s">
        <v>32</v>
      </c>
      <c r="B40" s="1" t="s">
        <v>22</v>
      </c>
      <c r="C40" s="9">
        <v>122</v>
      </c>
      <c r="D40" s="9">
        <v>101</v>
      </c>
      <c r="E40" s="9">
        <v>4</v>
      </c>
      <c r="F40" s="9">
        <v>17</v>
      </c>
      <c r="G40" t="s">
        <v>32</v>
      </c>
      <c r="H40" t="s">
        <v>32</v>
      </c>
    </row>
    <row r="41" spans="1:8" ht="12" customHeight="1" x14ac:dyDescent="0.2">
      <c r="A41" s="24" t="s">
        <v>32</v>
      </c>
      <c r="B41" s="1" t="s">
        <v>23</v>
      </c>
      <c r="C41" s="9">
        <v>131</v>
      </c>
      <c r="D41" s="9">
        <v>124</v>
      </c>
      <c r="E41" s="9" t="s">
        <v>43</v>
      </c>
      <c r="F41" s="9">
        <v>7</v>
      </c>
      <c r="G41" t="s">
        <v>32</v>
      </c>
      <c r="H41" t="s">
        <v>32</v>
      </c>
    </row>
    <row r="42" spans="1:8" ht="12" customHeight="1" x14ac:dyDescent="0.2">
      <c r="A42" s="24" t="s">
        <v>32</v>
      </c>
      <c r="B42" s="1" t="s">
        <v>24</v>
      </c>
      <c r="C42" s="9">
        <v>114</v>
      </c>
      <c r="D42" s="9">
        <v>109</v>
      </c>
      <c r="E42" s="9">
        <v>2</v>
      </c>
      <c r="F42" s="9">
        <v>3</v>
      </c>
      <c r="G42" t="s">
        <v>32</v>
      </c>
      <c r="H42" t="s">
        <v>32</v>
      </c>
    </row>
    <row r="43" spans="1:8" ht="12" customHeight="1" x14ac:dyDescent="0.2">
      <c r="A43" s="24" t="s">
        <v>32</v>
      </c>
      <c r="B43" s="1" t="s">
        <v>25</v>
      </c>
      <c r="C43" s="9">
        <v>76</v>
      </c>
      <c r="D43" s="9">
        <v>75</v>
      </c>
      <c r="E43" s="9" t="s">
        <v>43</v>
      </c>
      <c r="F43" s="9">
        <v>1</v>
      </c>
      <c r="G43" t="s">
        <v>32</v>
      </c>
      <c r="H43" t="s">
        <v>32</v>
      </c>
    </row>
    <row r="44" spans="1:8" ht="12" customHeight="1" x14ac:dyDescent="0.2">
      <c r="A44" s="24" t="s">
        <v>32</v>
      </c>
      <c r="B44" s="1" t="s">
        <v>26</v>
      </c>
      <c r="C44" s="9">
        <v>59</v>
      </c>
      <c r="D44" s="9">
        <v>56</v>
      </c>
      <c r="E44" s="9" t="s">
        <v>43</v>
      </c>
      <c r="F44" s="9">
        <v>3</v>
      </c>
      <c r="G44" t="s">
        <v>32</v>
      </c>
      <c r="H44" t="s">
        <v>32</v>
      </c>
    </row>
    <row r="45" spans="1:8" ht="12" customHeight="1" x14ac:dyDescent="0.2">
      <c r="A45" s="24" t="s">
        <v>32</v>
      </c>
      <c r="B45" s="1" t="s">
        <v>27</v>
      </c>
      <c r="C45" s="9">
        <v>25</v>
      </c>
      <c r="D45" s="9">
        <v>25</v>
      </c>
      <c r="E45" s="9" t="s">
        <v>43</v>
      </c>
      <c r="F45" s="9" t="s">
        <v>43</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1287</v>
      </c>
      <c r="D47" s="3">
        <v>872</v>
      </c>
      <c r="E47" s="3">
        <v>29</v>
      </c>
      <c r="F47" s="3">
        <v>386</v>
      </c>
    </row>
    <row r="48" spans="1:8" ht="12" customHeight="1" x14ac:dyDescent="0.2">
      <c r="A48" s="24" t="s">
        <v>32</v>
      </c>
      <c r="B48" s="1" t="s">
        <v>9</v>
      </c>
      <c r="C48" s="9">
        <v>29</v>
      </c>
      <c r="D48" s="9">
        <v>15</v>
      </c>
      <c r="E48" s="9">
        <v>1</v>
      </c>
      <c r="F48" s="9">
        <v>13</v>
      </c>
      <c r="G48" t="s">
        <v>32</v>
      </c>
      <c r="H48" t="s">
        <v>32</v>
      </c>
    </row>
    <row r="49" spans="1:8" ht="12" customHeight="1" x14ac:dyDescent="0.2">
      <c r="A49" s="24" t="s">
        <v>32</v>
      </c>
      <c r="B49" s="1" t="s">
        <v>10</v>
      </c>
      <c r="C49" s="9">
        <v>62</v>
      </c>
      <c r="D49" s="9">
        <v>44</v>
      </c>
      <c r="E49" s="9">
        <v>1</v>
      </c>
      <c r="F49" s="9">
        <v>17</v>
      </c>
      <c r="G49" t="s">
        <v>32</v>
      </c>
      <c r="H49" t="s">
        <v>32</v>
      </c>
    </row>
    <row r="50" spans="1:8" ht="12" customHeight="1" x14ac:dyDescent="0.2">
      <c r="A50" s="24" t="s">
        <v>32</v>
      </c>
      <c r="B50" s="1" t="s">
        <v>11</v>
      </c>
      <c r="C50" s="9">
        <v>64</v>
      </c>
      <c r="D50" s="9">
        <v>42</v>
      </c>
      <c r="E50" s="9">
        <v>4</v>
      </c>
      <c r="F50" s="9">
        <v>18</v>
      </c>
      <c r="G50" t="s">
        <v>32</v>
      </c>
      <c r="H50" t="s">
        <v>32</v>
      </c>
    </row>
    <row r="51" spans="1:8" ht="12" customHeight="1" x14ac:dyDescent="0.2">
      <c r="A51" s="24" t="s">
        <v>32</v>
      </c>
      <c r="B51" s="1" t="s">
        <v>12</v>
      </c>
      <c r="C51" s="9">
        <v>65</v>
      </c>
      <c r="D51" s="9">
        <v>49</v>
      </c>
      <c r="E51" s="9">
        <v>1</v>
      </c>
      <c r="F51" s="9">
        <v>15</v>
      </c>
      <c r="G51" t="s">
        <v>32</v>
      </c>
      <c r="H51" t="s">
        <v>32</v>
      </c>
    </row>
    <row r="52" spans="1:8" ht="12" customHeight="1" x14ac:dyDescent="0.2">
      <c r="A52" s="24" t="s">
        <v>32</v>
      </c>
      <c r="B52" s="1" t="s">
        <v>13</v>
      </c>
      <c r="C52" s="9">
        <v>53</v>
      </c>
      <c r="D52" s="9">
        <v>18</v>
      </c>
      <c r="E52" s="9">
        <v>4</v>
      </c>
      <c r="F52" s="9">
        <v>31</v>
      </c>
      <c r="G52" t="s">
        <v>32</v>
      </c>
      <c r="H52" t="s">
        <v>32</v>
      </c>
    </row>
    <row r="53" spans="1:8" ht="12" customHeight="1" x14ac:dyDescent="0.2">
      <c r="A53" s="24" t="s">
        <v>32</v>
      </c>
      <c r="B53" s="1" t="s">
        <v>14</v>
      </c>
      <c r="C53" s="9">
        <v>66</v>
      </c>
      <c r="D53" s="9">
        <v>22</v>
      </c>
      <c r="E53" s="9">
        <v>1</v>
      </c>
      <c r="F53" s="9">
        <v>43</v>
      </c>
      <c r="G53" t="s">
        <v>32</v>
      </c>
      <c r="H53" t="s">
        <v>32</v>
      </c>
    </row>
    <row r="54" spans="1:8" ht="12" customHeight="1" x14ac:dyDescent="0.2">
      <c r="A54" s="24" t="s">
        <v>32</v>
      </c>
      <c r="B54" s="1" t="s">
        <v>15</v>
      </c>
      <c r="C54" s="9">
        <v>94</v>
      </c>
      <c r="D54" s="9">
        <v>45</v>
      </c>
      <c r="E54" s="9">
        <v>4</v>
      </c>
      <c r="F54" s="9">
        <v>45</v>
      </c>
      <c r="G54" t="s">
        <v>32</v>
      </c>
      <c r="H54" t="s">
        <v>32</v>
      </c>
    </row>
    <row r="55" spans="1:8" ht="12" customHeight="1" x14ac:dyDescent="0.2">
      <c r="A55" s="24" t="s">
        <v>32</v>
      </c>
      <c r="B55" s="1" t="s">
        <v>16</v>
      </c>
      <c r="C55" s="9">
        <v>107</v>
      </c>
      <c r="D55" s="9">
        <v>66</v>
      </c>
      <c r="E55" s="9">
        <v>3</v>
      </c>
      <c r="F55" s="9">
        <v>38</v>
      </c>
      <c r="G55" t="s">
        <v>32</v>
      </c>
      <c r="H55" t="s">
        <v>32</v>
      </c>
    </row>
    <row r="56" spans="1:8" ht="12" customHeight="1" x14ac:dyDescent="0.2">
      <c r="A56" s="24" t="s">
        <v>32</v>
      </c>
      <c r="B56" s="1" t="s">
        <v>17</v>
      </c>
      <c r="C56" s="9">
        <v>78</v>
      </c>
      <c r="D56" s="9">
        <v>44</v>
      </c>
      <c r="E56" s="9">
        <v>4</v>
      </c>
      <c r="F56" s="9">
        <v>30</v>
      </c>
      <c r="G56" t="s">
        <v>32</v>
      </c>
      <c r="H56" t="s">
        <v>32</v>
      </c>
    </row>
    <row r="57" spans="1:8" ht="12" customHeight="1" x14ac:dyDescent="0.2">
      <c r="A57" s="24" t="s">
        <v>32</v>
      </c>
      <c r="B57" s="1" t="s">
        <v>18</v>
      </c>
      <c r="C57" s="9">
        <v>80</v>
      </c>
      <c r="D57" s="9">
        <v>46</v>
      </c>
      <c r="E57" s="9" t="s">
        <v>43</v>
      </c>
      <c r="F57" s="9">
        <v>34</v>
      </c>
      <c r="G57" t="s">
        <v>32</v>
      </c>
      <c r="H57" t="s">
        <v>32</v>
      </c>
    </row>
    <row r="58" spans="1:8" ht="12" customHeight="1" x14ac:dyDescent="0.2">
      <c r="A58" s="24" t="s">
        <v>32</v>
      </c>
      <c r="B58" s="1" t="s">
        <v>19</v>
      </c>
      <c r="C58" s="9">
        <v>73</v>
      </c>
      <c r="D58" s="9">
        <v>47</v>
      </c>
      <c r="E58" s="9">
        <v>2</v>
      </c>
      <c r="F58" s="9">
        <v>24</v>
      </c>
      <c r="G58" t="s">
        <v>32</v>
      </c>
      <c r="H58" t="s">
        <v>32</v>
      </c>
    </row>
    <row r="59" spans="1:8" ht="12" customHeight="1" x14ac:dyDescent="0.2">
      <c r="A59" s="24" t="s">
        <v>32</v>
      </c>
      <c r="B59" s="1" t="s">
        <v>20</v>
      </c>
      <c r="C59" s="9">
        <v>69</v>
      </c>
      <c r="D59" s="9">
        <v>40</v>
      </c>
      <c r="E59" s="9">
        <v>2</v>
      </c>
      <c r="F59" s="9">
        <v>27</v>
      </c>
      <c r="G59" t="s">
        <v>32</v>
      </c>
      <c r="H59" t="s">
        <v>32</v>
      </c>
    </row>
    <row r="60" spans="1:8" ht="12" customHeight="1" x14ac:dyDescent="0.2">
      <c r="A60" s="24" t="s">
        <v>32</v>
      </c>
      <c r="B60" s="1" t="s">
        <v>21</v>
      </c>
      <c r="C60" s="9">
        <v>82</v>
      </c>
      <c r="D60" s="9">
        <v>58</v>
      </c>
      <c r="E60" s="9">
        <v>2</v>
      </c>
      <c r="F60" s="9">
        <v>22</v>
      </c>
      <c r="G60" t="s">
        <v>32</v>
      </c>
      <c r="H60" t="s">
        <v>32</v>
      </c>
    </row>
    <row r="61" spans="1:8" ht="12" customHeight="1" x14ac:dyDescent="0.2">
      <c r="A61" s="24" t="s">
        <v>32</v>
      </c>
      <c r="B61" s="1" t="s">
        <v>22</v>
      </c>
      <c r="C61" s="9">
        <v>78</v>
      </c>
      <c r="D61" s="9">
        <v>62</v>
      </c>
      <c r="E61" s="9" t="s">
        <v>43</v>
      </c>
      <c r="F61" s="9">
        <v>16</v>
      </c>
      <c r="G61" t="s">
        <v>32</v>
      </c>
      <c r="H61" t="s">
        <v>32</v>
      </c>
    </row>
    <row r="62" spans="1:8" ht="12" customHeight="1" x14ac:dyDescent="0.2">
      <c r="A62" s="24" t="s">
        <v>32</v>
      </c>
      <c r="B62" s="1" t="s">
        <v>23</v>
      </c>
      <c r="C62" s="9">
        <v>94</v>
      </c>
      <c r="D62" s="9">
        <v>93</v>
      </c>
      <c r="E62" s="9" t="s">
        <v>43</v>
      </c>
      <c r="F62" s="9">
        <v>1</v>
      </c>
      <c r="G62" t="s">
        <v>32</v>
      </c>
      <c r="H62" t="s">
        <v>32</v>
      </c>
    </row>
    <row r="63" spans="1:8" ht="12" customHeight="1" x14ac:dyDescent="0.2">
      <c r="A63" s="24" t="s">
        <v>32</v>
      </c>
      <c r="B63" s="1" t="s">
        <v>24</v>
      </c>
      <c r="C63" s="9">
        <v>86</v>
      </c>
      <c r="D63" s="9">
        <v>79</v>
      </c>
      <c r="E63" s="9" t="s">
        <v>43</v>
      </c>
      <c r="F63" s="9">
        <v>7</v>
      </c>
      <c r="G63" t="s">
        <v>32</v>
      </c>
      <c r="H63" t="s">
        <v>32</v>
      </c>
    </row>
    <row r="64" spans="1:8" ht="12" customHeight="1" x14ac:dyDescent="0.2">
      <c r="A64" s="24" t="s">
        <v>32</v>
      </c>
      <c r="B64" s="1" t="s">
        <v>25</v>
      </c>
      <c r="C64" s="9">
        <v>60</v>
      </c>
      <c r="D64" s="9">
        <v>58</v>
      </c>
      <c r="E64" s="9" t="s">
        <v>43</v>
      </c>
      <c r="F64" s="9">
        <v>2</v>
      </c>
      <c r="G64" t="s">
        <v>32</v>
      </c>
      <c r="H64" t="s">
        <v>32</v>
      </c>
    </row>
    <row r="65" spans="1:31" ht="12" customHeight="1" x14ac:dyDescent="0.2">
      <c r="A65" s="24" t="s">
        <v>32</v>
      </c>
      <c r="B65" s="1" t="s">
        <v>26</v>
      </c>
      <c r="C65" s="9">
        <v>28</v>
      </c>
      <c r="D65" s="9">
        <v>26</v>
      </c>
      <c r="E65" s="9" t="s">
        <v>43</v>
      </c>
      <c r="F65" s="9">
        <v>2</v>
      </c>
      <c r="G65" t="s">
        <v>32</v>
      </c>
      <c r="H65" t="s">
        <v>32</v>
      </c>
    </row>
    <row r="66" spans="1:31" ht="12" customHeight="1" x14ac:dyDescent="0.2">
      <c r="A66" s="24" t="s">
        <v>32</v>
      </c>
      <c r="B66" s="1" t="s">
        <v>27</v>
      </c>
      <c r="C66" s="9">
        <v>19</v>
      </c>
      <c r="D66" s="9">
        <v>18</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2"/>
  <dimension ref="A1:AE71"/>
  <sheetViews>
    <sheetView showGridLines="0" zoomScaleNormal="100" workbookViewId="0">
      <selection activeCell="A2" sqref="A2:F2"/>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693</v>
      </c>
      <c r="D5" s="17">
        <v>431</v>
      </c>
      <c r="E5" s="17">
        <v>12</v>
      </c>
      <c r="F5" s="17">
        <v>250</v>
      </c>
    </row>
    <row r="6" spans="1:31" ht="12" customHeight="1" x14ac:dyDescent="0.2">
      <c r="A6" s="24" t="s">
        <v>32</v>
      </c>
      <c r="B6" s="1" t="s">
        <v>9</v>
      </c>
      <c r="C6" s="9">
        <v>16</v>
      </c>
      <c r="D6" s="9">
        <v>9</v>
      </c>
      <c r="E6" s="9">
        <v>2</v>
      </c>
      <c r="F6" s="9">
        <v>5</v>
      </c>
      <c r="G6" t="s">
        <v>32</v>
      </c>
      <c r="H6" t="s">
        <v>32</v>
      </c>
    </row>
    <row r="7" spans="1:31" ht="12" customHeight="1" x14ac:dyDescent="0.2">
      <c r="A7" s="24" t="s">
        <v>32</v>
      </c>
      <c r="B7" s="1" t="s">
        <v>10</v>
      </c>
      <c r="C7" s="9">
        <v>22</v>
      </c>
      <c r="D7" s="9">
        <v>11</v>
      </c>
      <c r="E7" s="9">
        <v>2</v>
      </c>
      <c r="F7" s="9">
        <v>9</v>
      </c>
      <c r="G7" t="s">
        <v>32</v>
      </c>
      <c r="H7" t="s">
        <v>32</v>
      </c>
    </row>
    <row r="8" spans="1:31" ht="12" customHeight="1" x14ac:dyDescent="0.2">
      <c r="A8" s="24" t="s">
        <v>32</v>
      </c>
      <c r="B8" s="1" t="s">
        <v>11</v>
      </c>
      <c r="C8" s="9">
        <v>46</v>
      </c>
      <c r="D8" s="9">
        <v>29</v>
      </c>
      <c r="E8" s="9" t="s">
        <v>43</v>
      </c>
      <c r="F8" s="9">
        <v>17</v>
      </c>
      <c r="G8" t="s">
        <v>32</v>
      </c>
      <c r="H8" t="s">
        <v>32</v>
      </c>
    </row>
    <row r="9" spans="1:31" ht="12" customHeight="1" x14ac:dyDescent="0.2">
      <c r="A9" s="24" t="s">
        <v>32</v>
      </c>
      <c r="B9" s="1" t="s">
        <v>12</v>
      </c>
      <c r="C9" s="9">
        <v>34</v>
      </c>
      <c r="D9" s="9">
        <v>14</v>
      </c>
      <c r="E9" s="9" t="s">
        <v>43</v>
      </c>
      <c r="F9" s="9">
        <v>20</v>
      </c>
      <c r="G9" t="s">
        <v>32</v>
      </c>
      <c r="H9" t="s">
        <v>32</v>
      </c>
    </row>
    <row r="10" spans="1:31" ht="12" customHeight="1" x14ac:dyDescent="0.2">
      <c r="A10" s="24" t="s">
        <v>32</v>
      </c>
      <c r="B10" s="1" t="s">
        <v>13</v>
      </c>
      <c r="C10" s="9">
        <v>30</v>
      </c>
      <c r="D10" s="9">
        <v>15</v>
      </c>
      <c r="E10" s="9">
        <v>1</v>
      </c>
      <c r="F10" s="9">
        <v>14</v>
      </c>
      <c r="G10" t="s">
        <v>32</v>
      </c>
      <c r="H10" t="s">
        <v>32</v>
      </c>
    </row>
    <row r="11" spans="1:31" ht="12" customHeight="1" x14ac:dyDescent="0.2">
      <c r="A11" s="24" t="s">
        <v>32</v>
      </c>
      <c r="B11" s="1" t="s">
        <v>14</v>
      </c>
      <c r="C11" s="9">
        <v>45</v>
      </c>
      <c r="D11" s="9">
        <v>16</v>
      </c>
      <c r="E11" s="9">
        <v>1</v>
      </c>
      <c r="F11" s="9">
        <v>28</v>
      </c>
      <c r="G11" t="s">
        <v>32</v>
      </c>
      <c r="H11" t="s">
        <v>32</v>
      </c>
    </row>
    <row r="12" spans="1:31" ht="12" customHeight="1" x14ac:dyDescent="0.2">
      <c r="A12" s="24" t="s">
        <v>32</v>
      </c>
      <c r="B12" s="1" t="s">
        <v>15</v>
      </c>
      <c r="C12" s="9">
        <v>69</v>
      </c>
      <c r="D12" s="9">
        <v>31</v>
      </c>
      <c r="E12" s="9" t="s">
        <v>43</v>
      </c>
      <c r="F12" s="9">
        <v>38</v>
      </c>
      <c r="G12" t="s">
        <v>32</v>
      </c>
      <c r="H12" t="s">
        <v>32</v>
      </c>
    </row>
    <row r="13" spans="1:31" ht="12" customHeight="1" x14ac:dyDescent="0.2">
      <c r="A13" s="24" t="s">
        <v>32</v>
      </c>
      <c r="B13" s="1" t="s">
        <v>16</v>
      </c>
      <c r="C13" s="9">
        <v>58</v>
      </c>
      <c r="D13" s="9">
        <v>35</v>
      </c>
      <c r="E13" s="9" t="s">
        <v>43</v>
      </c>
      <c r="F13" s="9">
        <v>23</v>
      </c>
      <c r="G13" t="s">
        <v>32</v>
      </c>
      <c r="H13" t="s">
        <v>32</v>
      </c>
    </row>
    <row r="14" spans="1:31" ht="12" customHeight="1" x14ac:dyDescent="0.2">
      <c r="A14" s="24" t="s">
        <v>32</v>
      </c>
      <c r="B14" s="1" t="s">
        <v>17</v>
      </c>
      <c r="C14" s="9">
        <v>47</v>
      </c>
      <c r="D14" s="9">
        <v>22</v>
      </c>
      <c r="E14" s="9">
        <v>2</v>
      </c>
      <c r="F14" s="9">
        <v>23</v>
      </c>
      <c r="G14" t="s">
        <v>32</v>
      </c>
      <c r="H14" t="s">
        <v>32</v>
      </c>
    </row>
    <row r="15" spans="1:31" ht="12" customHeight="1" x14ac:dyDescent="0.2">
      <c r="A15" s="24" t="s">
        <v>32</v>
      </c>
      <c r="B15" s="1" t="s">
        <v>18</v>
      </c>
      <c r="C15" s="9">
        <v>38</v>
      </c>
      <c r="D15" s="9">
        <v>14</v>
      </c>
      <c r="E15" s="9">
        <v>1</v>
      </c>
      <c r="F15" s="9">
        <v>23</v>
      </c>
      <c r="G15" t="s">
        <v>32</v>
      </c>
      <c r="H15" t="s">
        <v>32</v>
      </c>
    </row>
    <row r="16" spans="1:31" ht="12" customHeight="1" x14ac:dyDescent="0.2">
      <c r="A16" s="24" t="s">
        <v>32</v>
      </c>
      <c r="B16" s="1" t="s">
        <v>19</v>
      </c>
      <c r="C16" s="9">
        <v>37</v>
      </c>
      <c r="D16" s="9">
        <v>23</v>
      </c>
      <c r="E16" s="9" t="s">
        <v>43</v>
      </c>
      <c r="F16" s="9">
        <v>14</v>
      </c>
      <c r="G16" t="s">
        <v>32</v>
      </c>
      <c r="H16" t="s">
        <v>32</v>
      </c>
    </row>
    <row r="17" spans="1:9" ht="12" customHeight="1" x14ac:dyDescent="0.2">
      <c r="A17" s="24" t="s">
        <v>32</v>
      </c>
      <c r="B17" s="1" t="s">
        <v>20</v>
      </c>
      <c r="C17" s="9">
        <v>50</v>
      </c>
      <c r="D17" s="9">
        <v>34</v>
      </c>
      <c r="E17" s="9">
        <v>1</v>
      </c>
      <c r="F17" s="9">
        <v>15</v>
      </c>
      <c r="G17" t="s">
        <v>32</v>
      </c>
      <c r="H17" t="s">
        <v>32</v>
      </c>
    </row>
    <row r="18" spans="1:9" ht="12" customHeight="1" x14ac:dyDescent="0.2">
      <c r="A18" s="24" t="s">
        <v>32</v>
      </c>
      <c r="B18" s="1" t="s">
        <v>21</v>
      </c>
      <c r="C18" s="9">
        <v>33</v>
      </c>
      <c r="D18" s="9">
        <v>23</v>
      </c>
      <c r="E18" s="9" t="s">
        <v>43</v>
      </c>
      <c r="F18" s="9">
        <v>10</v>
      </c>
      <c r="G18" t="s">
        <v>32</v>
      </c>
      <c r="H18" t="s">
        <v>32</v>
      </c>
    </row>
    <row r="19" spans="1:9" ht="12" customHeight="1" x14ac:dyDescent="0.2">
      <c r="A19" s="24" t="s">
        <v>32</v>
      </c>
      <c r="B19" s="1" t="s">
        <v>22</v>
      </c>
      <c r="C19" s="9">
        <v>39</v>
      </c>
      <c r="D19" s="9">
        <v>31</v>
      </c>
      <c r="E19" s="9" t="s">
        <v>43</v>
      </c>
      <c r="F19" s="9">
        <v>8</v>
      </c>
      <c r="G19" t="s">
        <v>32</v>
      </c>
      <c r="H19" t="s">
        <v>32</v>
      </c>
    </row>
    <row r="20" spans="1:9" ht="12" customHeight="1" x14ac:dyDescent="0.2">
      <c r="A20" s="24" t="s">
        <v>32</v>
      </c>
      <c r="B20" s="1" t="s">
        <v>23</v>
      </c>
      <c r="C20" s="9">
        <v>39</v>
      </c>
      <c r="D20" s="9">
        <v>38</v>
      </c>
      <c r="E20" s="9">
        <v>1</v>
      </c>
      <c r="F20" s="9" t="s">
        <v>43</v>
      </c>
      <c r="G20" t="s">
        <v>32</v>
      </c>
      <c r="H20" t="s">
        <v>32</v>
      </c>
    </row>
    <row r="21" spans="1:9" ht="12" customHeight="1" x14ac:dyDescent="0.2">
      <c r="A21" s="24" t="s">
        <v>32</v>
      </c>
      <c r="B21" s="1" t="s">
        <v>24</v>
      </c>
      <c r="C21" s="9">
        <v>45</v>
      </c>
      <c r="D21" s="9">
        <v>44</v>
      </c>
      <c r="E21" s="9" t="s">
        <v>43</v>
      </c>
      <c r="F21" s="9">
        <v>1</v>
      </c>
      <c r="G21" t="s">
        <v>32</v>
      </c>
      <c r="H21" t="s">
        <v>32</v>
      </c>
    </row>
    <row r="22" spans="1:9" ht="12" customHeight="1" x14ac:dyDescent="0.2">
      <c r="A22" s="24" t="s">
        <v>32</v>
      </c>
      <c r="B22" s="1" t="s">
        <v>25</v>
      </c>
      <c r="C22" s="9">
        <v>18</v>
      </c>
      <c r="D22" s="9">
        <v>17</v>
      </c>
      <c r="E22" s="9">
        <v>1</v>
      </c>
      <c r="F22" s="9" t="s">
        <v>43</v>
      </c>
      <c r="G22" t="s">
        <v>32</v>
      </c>
      <c r="H22" t="s">
        <v>32</v>
      </c>
    </row>
    <row r="23" spans="1:9" ht="12" customHeight="1" x14ac:dyDescent="0.2">
      <c r="A23" s="24" t="s">
        <v>32</v>
      </c>
      <c r="B23" s="1" t="s">
        <v>26</v>
      </c>
      <c r="C23" s="9">
        <v>16</v>
      </c>
      <c r="D23" s="9">
        <v>14</v>
      </c>
      <c r="E23" s="9" t="s">
        <v>43</v>
      </c>
      <c r="F23" s="9">
        <v>2</v>
      </c>
      <c r="G23" t="s">
        <v>32</v>
      </c>
      <c r="H23" t="s">
        <v>32</v>
      </c>
    </row>
    <row r="24" spans="1:9" ht="12" customHeight="1" x14ac:dyDescent="0.25">
      <c r="A24" s="24" t="s">
        <v>32</v>
      </c>
      <c r="B24" s="1" t="s">
        <v>27</v>
      </c>
      <c r="C24" s="9">
        <v>11</v>
      </c>
      <c r="D24" s="9">
        <v>11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367</v>
      </c>
      <c r="D26" s="3">
        <v>239</v>
      </c>
      <c r="E26" s="3">
        <v>4</v>
      </c>
      <c r="F26" s="3">
        <v>124</v>
      </c>
    </row>
    <row r="27" spans="1:9" ht="12" customHeight="1" x14ac:dyDescent="0.2">
      <c r="A27" s="24" t="s">
        <v>32</v>
      </c>
      <c r="B27" s="1" t="s">
        <v>9</v>
      </c>
      <c r="C27" s="9">
        <v>10</v>
      </c>
      <c r="D27" s="9">
        <v>5</v>
      </c>
      <c r="E27" s="9">
        <v>2</v>
      </c>
      <c r="F27" s="9">
        <v>3</v>
      </c>
      <c r="G27" t="s">
        <v>32</v>
      </c>
      <c r="H27" t="s">
        <v>32</v>
      </c>
    </row>
    <row r="28" spans="1:9" ht="12" customHeight="1" x14ac:dyDescent="0.2">
      <c r="A28" s="24" t="s">
        <v>32</v>
      </c>
      <c r="B28" s="1" t="s">
        <v>10</v>
      </c>
      <c r="C28" s="9">
        <v>10</v>
      </c>
      <c r="D28" s="9">
        <v>5</v>
      </c>
      <c r="E28" s="9">
        <v>1</v>
      </c>
      <c r="F28" s="9">
        <v>4</v>
      </c>
      <c r="G28" t="s">
        <v>32</v>
      </c>
      <c r="H28" t="s">
        <v>32</v>
      </c>
    </row>
    <row r="29" spans="1:9" ht="12" customHeight="1" x14ac:dyDescent="0.2">
      <c r="A29" s="24" t="s">
        <v>32</v>
      </c>
      <c r="B29" s="1" t="s">
        <v>11</v>
      </c>
      <c r="C29" s="9">
        <v>20</v>
      </c>
      <c r="D29" s="9">
        <v>13</v>
      </c>
      <c r="E29" s="9" t="s">
        <v>43</v>
      </c>
      <c r="F29" s="9">
        <v>7</v>
      </c>
      <c r="G29" t="s">
        <v>32</v>
      </c>
      <c r="H29" t="s">
        <v>32</v>
      </c>
    </row>
    <row r="30" spans="1:9" ht="12" customHeight="1" x14ac:dyDescent="0.2">
      <c r="A30" s="24" t="s">
        <v>32</v>
      </c>
      <c r="B30" s="1" t="s">
        <v>12</v>
      </c>
      <c r="C30" s="9">
        <v>12</v>
      </c>
      <c r="D30" s="9">
        <v>4</v>
      </c>
      <c r="E30" s="9" t="s">
        <v>43</v>
      </c>
      <c r="F30" s="9">
        <v>8</v>
      </c>
      <c r="G30" t="s">
        <v>32</v>
      </c>
      <c r="H30" t="s">
        <v>32</v>
      </c>
    </row>
    <row r="31" spans="1:9" ht="12" customHeight="1" x14ac:dyDescent="0.2">
      <c r="A31" s="24" t="s">
        <v>32</v>
      </c>
      <c r="B31" s="1" t="s">
        <v>13</v>
      </c>
      <c r="C31" s="9">
        <v>17</v>
      </c>
      <c r="D31" s="9">
        <v>9</v>
      </c>
      <c r="E31" s="9" t="s">
        <v>43</v>
      </c>
      <c r="F31" s="9">
        <v>8</v>
      </c>
      <c r="G31" t="s">
        <v>32</v>
      </c>
      <c r="H31" t="s">
        <v>32</v>
      </c>
    </row>
    <row r="32" spans="1:9" ht="12" customHeight="1" x14ac:dyDescent="0.2">
      <c r="A32" s="24" t="s">
        <v>32</v>
      </c>
      <c r="B32" s="1" t="s">
        <v>14</v>
      </c>
      <c r="C32" s="9">
        <v>24</v>
      </c>
      <c r="D32" s="9">
        <v>11</v>
      </c>
      <c r="E32" s="9" t="s">
        <v>43</v>
      </c>
      <c r="F32" s="9">
        <v>13</v>
      </c>
      <c r="G32" t="s">
        <v>32</v>
      </c>
      <c r="H32" t="s">
        <v>32</v>
      </c>
    </row>
    <row r="33" spans="1:9" ht="12" customHeight="1" x14ac:dyDescent="0.2">
      <c r="A33" s="24" t="s">
        <v>32</v>
      </c>
      <c r="B33" s="1" t="s">
        <v>15</v>
      </c>
      <c r="C33" s="9">
        <v>32</v>
      </c>
      <c r="D33" s="9">
        <v>15</v>
      </c>
      <c r="E33" s="9" t="s">
        <v>43</v>
      </c>
      <c r="F33" s="9">
        <v>17</v>
      </c>
      <c r="G33" t="s">
        <v>32</v>
      </c>
      <c r="H33" t="s">
        <v>32</v>
      </c>
    </row>
    <row r="34" spans="1:9" ht="12" customHeight="1" x14ac:dyDescent="0.2">
      <c r="A34" s="24" t="s">
        <v>32</v>
      </c>
      <c r="B34" s="1" t="s">
        <v>16</v>
      </c>
      <c r="C34" s="9">
        <v>33</v>
      </c>
      <c r="D34" s="9">
        <v>22</v>
      </c>
      <c r="E34" s="9" t="s">
        <v>43</v>
      </c>
      <c r="F34" s="9">
        <v>11</v>
      </c>
      <c r="G34" t="s">
        <v>32</v>
      </c>
      <c r="H34" t="s">
        <v>32</v>
      </c>
    </row>
    <row r="35" spans="1:9" ht="12" customHeight="1" x14ac:dyDescent="0.2">
      <c r="A35" s="24" t="s">
        <v>32</v>
      </c>
      <c r="B35" s="1" t="s">
        <v>17</v>
      </c>
      <c r="C35" s="9">
        <v>25</v>
      </c>
      <c r="D35" s="9">
        <v>13</v>
      </c>
      <c r="E35" s="9">
        <v>1</v>
      </c>
      <c r="F35" s="9">
        <v>11</v>
      </c>
      <c r="G35" t="s">
        <v>32</v>
      </c>
      <c r="H35" t="s">
        <v>32</v>
      </c>
    </row>
    <row r="36" spans="1:9" ht="12" customHeight="1" x14ac:dyDescent="0.2">
      <c r="A36" s="24" t="s">
        <v>32</v>
      </c>
      <c r="B36" s="1" t="s">
        <v>18</v>
      </c>
      <c r="C36" s="9">
        <v>18</v>
      </c>
      <c r="D36" s="9">
        <v>8</v>
      </c>
      <c r="E36" s="9" t="s">
        <v>43</v>
      </c>
      <c r="F36" s="9">
        <v>10</v>
      </c>
      <c r="G36" t="s">
        <v>32</v>
      </c>
      <c r="H36" t="s">
        <v>32</v>
      </c>
    </row>
    <row r="37" spans="1:9" ht="12" customHeight="1" x14ac:dyDescent="0.2">
      <c r="A37" s="24" t="s">
        <v>32</v>
      </c>
      <c r="B37" s="1" t="s">
        <v>19</v>
      </c>
      <c r="C37" s="9">
        <v>26</v>
      </c>
      <c r="D37" s="9">
        <v>16</v>
      </c>
      <c r="E37" s="9" t="s">
        <v>43</v>
      </c>
      <c r="F37" s="9">
        <v>10</v>
      </c>
      <c r="G37" t="s">
        <v>32</v>
      </c>
      <c r="H37" t="s">
        <v>32</v>
      </c>
    </row>
    <row r="38" spans="1:9" ht="12" customHeight="1" x14ac:dyDescent="0.2">
      <c r="A38" s="24" t="s">
        <v>32</v>
      </c>
      <c r="B38" s="1" t="s">
        <v>20</v>
      </c>
      <c r="C38" s="9">
        <v>27</v>
      </c>
      <c r="D38" s="9">
        <v>19</v>
      </c>
      <c r="E38" s="9" t="s">
        <v>43</v>
      </c>
      <c r="F38" s="9">
        <v>8</v>
      </c>
      <c r="G38" t="s">
        <v>32</v>
      </c>
      <c r="H38" t="s">
        <v>32</v>
      </c>
    </row>
    <row r="39" spans="1:9" ht="12" customHeight="1" x14ac:dyDescent="0.2">
      <c r="A39" s="24" t="s">
        <v>32</v>
      </c>
      <c r="B39" s="1" t="s">
        <v>21</v>
      </c>
      <c r="C39" s="9">
        <v>21</v>
      </c>
      <c r="D39" s="9">
        <v>15</v>
      </c>
      <c r="E39" s="9" t="s">
        <v>43</v>
      </c>
      <c r="F39" s="9">
        <v>6</v>
      </c>
      <c r="G39" t="s">
        <v>32</v>
      </c>
      <c r="H39" t="s">
        <v>32</v>
      </c>
    </row>
    <row r="40" spans="1:9" ht="12" customHeight="1" x14ac:dyDescent="0.2">
      <c r="A40" s="24" t="s">
        <v>32</v>
      </c>
      <c r="B40" s="1" t="s">
        <v>22</v>
      </c>
      <c r="C40" s="9">
        <v>26</v>
      </c>
      <c r="D40" s="9">
        <v>21</v>
      </c>
      <c r="E40" s="9" t="s">
        <v>43</v>
      </c>
      <c r="F40" s="9">
        <v>5</v>
      </c>
      <c r="G40" t="s">
        <v>32</v>
      </c>
      <c r="H40" t="s">
        <v>32</v>
      </c>
    </row>
    <row r="41" spans="1:9" ht="12" customHeight="1" x14ac:dyDescent="0.2">
      <c r="A41" s="24" t="s">
        <v>32</v>
      </c>
      <c r="B41" s="1" t="s">
        <v>23</v>
      </c>
      <c r="C41" s="9">
        <v>22</v>
      </c>
      <c r="D41" s="9">
        <v>22</v>
      </c>
      <c r="E41" s="9" t="s">
        <v>43</v>
      </c>
      <c r="F41" s="9" t="s">
        <v>43</v>
      </c>
      <c r="G41" t="s">
        <v>32</v>
      </c>
      <c r="H41" t="s">
        <v>32</v>
      </c>
    </row>
    <row r="42" spans="1:9" ht="12" customHeight="1" x14ac:dyDescent="0.2">
      <c r="A42" s="24" t="s">
        <v>32</v>
      </c>
      <c r="B42" s="1" t="s">
        <v>24</v>
      </c>
      <c r="C42" s="9">
        <v>20</v>
      </c>
      <c r="D42" s="9">
        <v>19</v>
      </c>
      <c r="E42" s="9" t="s">
        <v>43</v>
      </c>
      <c r="F42" s="9">
        <v>1</v>
      </c>
      <c r="G42" t="s">
        <v>32</v>
      </c>
      <c r="H42" t="s">
        <v>32</v>
      </c>
    </row>
    <row r="43" spans="1:9" ht="12" customHeight="1" x14ac:dyDescent="0.2">
      <c r="A43" s="24" t="s">
        <v>32</v>
      </c>
      <c r="B43" s="1" t="s">
        <v>25</v>
      </c>
      <c r="C43" s="9">
        <v>7</v>
      </c>
      <c r="D43" s="9">
        <v>7</v>
      </c>
      <c r="E43" s="9" t="s">
        <v>43</v>
      </c>
      <c r="F43" s="9" t="s">
        <v>43</v>
      </c>
      <c r="G43" t="s">
        <v>32</v>
      </c>
      <c r="H43" t="s">
        <v>32</v>
      </c>
    </row>
    <row r="44" spans="1:9" ht="12" customHeight="1" x14ac:dyDescent="0.2">
      <c r="A44" s="24" t="s">
        <v>32</v>
      </c>
      <c r="B44" s="1" t="s">
        <v>26</v>
      </c>
      <c r="C44" s="9">
        <v>11</v>
      </c>
      <c r="D44" s="9">
        <v>9</v>
      </c>
      <c r="E44" s="9" t="s">
        <v>43</v>
      </c>
      <c r="F44" s="9">
        <v>2</v>
      </c>
      <c r="G44" t="s">
        <v>32</v>
      </c>
      <c r="H44" t="s">
        <v>32</v>
      </c>
    </row>
    <row r="45" spans="1:9" ht="12" customHeight="1" x14ac:dyDescent="0.2">
      <c r="A45" s="24" t="s">
        <v>32</v>
      </c>
      <c r="B45" s="1" t="s">
        <v>27</v>
      </c>
      <c r="C45" s="9">
        <v>6</v>
      </c>
      <c r="D45" s="9">
        <v>6</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326</v>
      </c>
      <c r="D47" s="3">
        <v>192</v>
      </c>
      <c r="E47" s="3">
        <v>8</v>
      </c>
      <c r="F47" s="3">
        <v>126</v>
      </c>
    </row>
    <row r="48" spans="1:9" ht="12" customHeight="1" x14ac:dyDescent="0.2">
      <c r="A48" s="24" t="s">
        <v>32</v>
      </c>
      <c r="B48" s="1" t="s">
        <v>9</v>
      </c>
      <c r="C48" s="9">
        <v>6</v>
      </c>
      <c r="D48" s="9">
        <v>4</v>
      </c>
      <c r="E48" s="9" t="s">
        <v>43</v>
      </c>
      <c r="F48" s="9">
        <v>2</v>
      </c>
      <c r="G48" t="s">
        <v>32</v>
      </c>
      <c r="H48" t="s">
        <v>32</v>
      </c>
    </row>
    <row r="49" spans="1:8" ht="12" customHeight="1" x14ac:dyDescent="0.2">
      <c r="A49" s="24" t="s">
        <v>32</v>
      </c>
      <c r="B49" s="1" t="s">
        <v>10</v>
      </c>
      <c r="C49" s="9">
        <v>12</v>
      </c>
      <c r="D49" s="9">
        <v>6</v>
      </c>
      <c r="E49" s="9">
        <v>1</v>
      </c>
      <c r="F49" s="9">
        <v>5</v>
      </c>
      <c r="G49" t="s">
        <v>32</v>
      </c>
      <c r="H49" t="s">
        <v>32</v>
      </c>
    </row>
    <row r="50" spans="1:8" ht="12" customHeight="1" x14ac:dyDescent="0.2">
      <c r="A50" s="24" t="s">
        <v>32</v>
      </c>
      <c r="B50" s="1" t="s">
        <v>11</v>
      </c>
      <c r="C50" s="9">
        <v>26</v>
      </c>
      <c r="D50" s="9">
        <v>16</v>
      </c>
      <c r="E50" s="9" t="s">
        <v>43</v>
      </c>
      <c r="F50" s="9">
        <v>10</v>
      </c>
      <c r="G50" t="s">
        <v>32</v>
      </c>
      <c r="H50" t="s">
        <v>32</v>
      </c>
    </row>
    <row r="51" spans="1:8" ht="12" customHeight="1" x14ac:dyDescent="0.2">
      <c r="A51" s="24" t="s">
        <v>32</v>
      </c>
      <c r="B51" s="1" t="s">
        <v>12</v>
      </c>
      <c r="C51" s="9">
        <v>22</v>
      </c>
      <c r="D51" s="9">
        <v>10</v>
      </c>
      <c r="E51" s="9" t="s">
        <v>43</v>
      </c>
      <c r="F51" s="9">
        <v>12</v>
      </c>
      <c r="G51" t="s">
        <v>32</v>
      </c>
      <c r="H51" t="s">
        <v>32</v>
      </c>
    </row>
    <row r="52" spans="1:8" ht="12" customHeight="1" x14ac:dyDescent="0.2">
      <c r="A52" s="24" t="s">
        <v>32</v>
      </c>
      <c r="B52" s="1" t="s">
        <v>13</v>
      </c>
      <c r="C52" s="9">
        <v>13</v>
      </c>
      <c r="D52" s="9">
        <v>6</v>
      </c>
      <c r="E52" s="9">
        <v>1</v>
      </c>
      <c r="F52" s="9">
        <v>6</v>
      </c>
      <c r="G52" t="s">
        <v>32</v>
      </c>
      <c r="H52" t="s">
        <v>32</v>
      </c>
    </row>
    <row r="53" spans="1:8" ht="12" customHeight="1" x14ac:dyDescent="0.2">
      <c r="A53" s="24" t="s">
        <v>32</v>
      </c>
      <c r="B53" s="1" t="s">
        <v>14</v>
      </c>
      <c r="C53" s="9">
        <v>21</v>
      </c>
      <c r="D53" s="9">
        <v>5</v>
      </c>
      <c r="E53" s="9">
        <v>1</v>
      </c>
      <c r="F53" s="9">
        <v>15</v>
      </c>
      <c r="G53" t="s">
        <v>32</v>
      </c>
      <c r="H53" t="s">
        <v>32</v>
      </c>
    </row>
    <row r="54" spans="1:8" ht="12" customHeight="1" x14ac:dyDescent="0.2">
      <c r="A54" s="24" t="s">
        <v>32</v>
      </c>
      <c r="B54" s="1" t="s">
        <v>15</v>
      </c>
      <c r="C54" s="9">
        <v>37</v>
      </c>
      <c r="D54" s="9">
        <v>16</v>
      </c>
      <c r="E54" s="9" t="s">
        <v>43</v>
      </c>
      <c r="F54" s="9">
        <v>21</v>
      </c>
      <c r="G54" t="s">
        <v>32</v>
      </c>
      <c r="H54" t="s">
        <v>32</v>
      </c>
    </row>
    <row r="55" spans="1:8" ht="12" customHeight="1" x14ac:dyDescent="0.2">
      <c r="A55" s="24" t="s">
        <v>32</v>
      </c>
      <c r="B55" s="1" t="s">
        <v>16</v>
      </c>
      <c r="C55" s="9">
        <v>25</v>
      </c>
      <c r="D55" s="9">
        <v>13</v>
      </c>
      <c r="E55" s="9" t="s">
        <v>43</v>
      </c>
      <c r="F55" s="9">
        <v>12</v>
      </c>
      <c r="G55" t="s">
        <v>32</v>
      </c>
      <c r="H55" t="s">
        <v>32</v>
      </c>
    </row>
    <row r="56" spans="1:8" ht="12" customHeight="1" x14ac:dyDescent="0.2">
      <c r="A56" s="24" t="s">
        <v>32</v>
      </c>
      <c r="B56" s="1" t="s">
        <v>17</v>
      </c>
      <c r="C56" s="9">
        <v>22</v>
      </c>
      <c r="D56" s="9">
        <v>9</v>
      </c>
      <c r="E56" s="9">
        <v>1</v>
      </c>
      <c r="F56" s="9">
        <v>12</v>
      </c>
      <c r="G56" t="s">
        <v>32</v>
      </c>
      <c r="H56" t="s">
        <v>32</v>
      </c>
    </row>
    <row r="57" spans="1:8" ht="12" customHeight="1" x14ac:dyDescent="0.2">
      <c r="A57" s="24" t="s">
        <v>32</v>
      </c>
      <c r="B57" s="1" t="s">
        <v>18</v>
      </c>
      <c r="C57" s="9">
        <v>20</v>
      </c>
      <c r="D57" s="9">
        <v>6</v>
      </c>
      <c r="E57" s="9">
        <v>1</v>
      </c>
      <c r="F57" s="9">
        <v>13</v>
      </c>
      <c r="G57" t="s">
        <v>32</v>
      </c>
      <c r="H57" t="s">
        <v>32</v>
      </c>
    </row>
    <row r="58" spans="1:8" ht="12" customHeight="1" x14ac:dyDescent="0.2">
      <c r="A58" s="24" t="s">
        <v>32</v>
      </c>
      <c r="B58" s="1" t="s">
        <v>19</v>
      </c>
      <c r="C58" s="9">
        <v>11</v>
      </c>
      <c r="D58" s="9">
        <v>7</v>
      </c>
      <c r="E58" s="9" t="s">
        <v>43</v>
      </c>
      <c r="F58" s="9">
        <v>4</v>
      </c>
      <c r="G58" t="s">
        <v>32</v>
      </c>
      <c r="H58" t="s">
        <v>32</v>
      </c>
    </row>
    <row r="59" spans="1:8" ht="12" customHeight="1" x14ac:dyDescent="0.2">
      <c r="A59" s="24" t="s">
        <v>32</v>
      </c>
      <c r="B59" s="1" t="s">
        <v>20</v>
      </c>
      <c r="C59" s="9">
        <v>23</v>
      </c>
      <c r="D59" s="9">
        <v>15</v>
      </c>
      <c r="E59" s="9">
        <v>1</v>
      </c>
      <c r="F59" s="9">
        <v>7</v>
      </c>
      <c r="G59" t="s">
        <v>32</v>
      </c>
      <c r="H59" t="s">
        <v>32</v>
      </c>
    </row>
    <row r="60" spans="1:8" ht="12" customHeight="1" x14ac:dyDescent="0.2">
      <c r="A60" s="24" t="s">
        <v>32</v>
      </c>
      <c r="B60" s="1" t="s">
        <v>21</v>
      </c>
      <c r="C60" s="9">
        <v>12</v>
      </c>
      <c r="D60" s="9">
        <v>8</v>
      </c>
      <c r="E60" s="9" t="s">
        <v>43</v>
      </c>
      <c r="F60" s="9">
        <v>4</v>
      </c>
      <c r="G60" t="s">
        <v>32</v>
      </c>
      <c r="H60" t="s">
        <v>32</v>
      </c>
    </row>
    <row r="61" spans="1:8" ht="12" customHeight="1" x14ac:dyDescent="0.2">
      <c r="A61" s="24" t="s">
        <v>32</v>
      </c>
      <c r="B61" s="1" t="s">
        <v>22</v>
      </c>
      <c r="C61" s="9">
        <v>13</v>
      </c>
      <c r="D61" s="9">
        <v>10</v>
      </c>
      <c r="E61" s="9" t="s">
        <v>43</v>
      </c>
      <c r="F61" s="9">
        <v>3</v>
      </c>
      <c r="G61" t="s">
        <v>32</v>
      </c>
      <c r="H61" t="s">
        <v>32</v>
      </c>
    </row>
    <row r="62" spans="1:8" ht="12" customHeight="1" x14ac:dyDescent="0.2">
      <c r="A62" s="24" t="s">
        <v>32</v>
      </c>
      <c r="B62" s="1" t="s">
        <v>23</v>
      </c>
      <c r="C62" s="9">
        <v>17</v>
      </c>
      <c r="D62" s="9">
        <v>16</v>
      </c>
      <c r="E62" s="9">
        <v>1</v>
      </c>
      <c r="F62" s="9" t="s">
        <v>43</v>
      </c>
      <c r="G62" t="s">
        <v>32</v>
      </c>
      <c r="H62" t="s">
        <v>32</v>
      </c>
    </row>
    <row r="63" spans="1:8" ht="12" customHeight="1" x14ac:dyDescent="0.2">
      <c r="A63" s="24" t="s">
        <v>32</v>
      </c>
      <c r="B63" s="1" t="s">
        <v>24</v>
      </c>
      <c r="C63" s="9">
        <v>25</v>
      </c>
      <c r="D63" s="9">
        <v>25</v>
      </c>
      <c r="E63" s="9" t="s">
        <v>43</v>
      </c>
      <c r="F63" s="9" t="s">
        <v>43</v>
      </c>
      <c r="G63" t="s">
        <v>32</v>
      </c>
      <c r="H63" t="s">
        <v>32</v>
      </c>
    </row>
    <row r="64" spans="1:8" ht="12" customHeight="1" x14ac:dyDescent="0.2">
      <c r="A64" s="24" t="s">
        <v>32</v>
      </c>
      <c r="B64" s="1" t="s">
        <v>25</v>
      </c>
      <c r="C64" s="9">
        <v>11</v>
      </c>
      <c r="D64" s="9">
        <v>10</v>
      </c>
      <c r="E64" s="9">
        <v>1</v>
      </c>
      <c r="F64" s="9" t="s">
        <v>43</v>
      </c>
      <c r="G64" t="s">
        <v>32</v>
      </c>
      <c r="H64" t="s">
        <v>32</v>
      </c>
    </row>
    <row r="65" spans="1:31" ht="12" customHeight="1" x14ac:dyDescent="0.2">
      <c r="A65" s="24" t="s">
        <v>32</v>
      </c>
      <c r="B65" s="1" t="s">
        <v>26</v>
      </c>
      <c r="C65" s="9">
        <v>5</v>
      </c>
      <c r="D65" s="9">
        <v>5</v>
      </c>
      <c r="E65" s="9" t="s">
        <v>43</v>
      </c>
      <c r="F65" s="9" t="s">
        <v>43</v>
      </c>
      <c r="G65" t="s">
        <v>32</v>
      </c>
      <c r="H65" t="s">
        <v>32</v>
      </c>
    </row>
    <row r="66" spans="1:31" ht="12" customHeight="1" x14ac:dyDescent="0.2">
      <c r="A66" s="24" t="s">
        <v>32</v>
      </c>
      <c r="B66" s="1" t="s">
        <v>27</v>
      </c>
      <c r="C66" s="9">
        <v>5</v>
      </c>
      <c r="D66" s="9">
        <v>5</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3"/>
  <dimension ref="A1:AE71"/>
  <sheetViews>
    <sheetView showGridLines="0" zoomScaleNormal="100" workbookViewId="0">
      <selection activeCell="A2" sqref="A2:F2"/>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4776</v>
      </c>
      <c r="D5" s="17">
        <v>1834</v>
      </c>
      <c r="E5" s="17">
        <v>136</v>
      </c>
      <c r="F5" s="17">
        <v>2806</v>
      </c>
    </row>
    <row r="6" spans="1:31" ht="12" customHeight="1" x14ac:dyDescent="0.2">
      <c r="A6" s="24" t="s">
        <v>32</v>
      </c>
      <c r="B6" s="1" t="s">
        <v>9</v>
      </c>
      <c r="C6" s="9">
        <v>61</v>
      </c>
      <c r="D6" s="9">
        <v>17</v>
      </c>
      <c r="E6" s="9">
        <v>2</v>
      </c>
      <c r="F6" s="9">
        <v>42</v>
      </c>
      <c r="G6" t="s">
        <v>32</v>
      </c>
      <c r="H6" t="s">
        <v>32</v>
      </c>
    </row>
    <row r="7" spans="1:31" ht="12" customHeight="1" x14ac:dyDescent="0.2">
      <c r="A7" s="24" t="s">
        <v>32</v>
      </c>
      <c r="B7" s="1" t="s">
        <v>10</v>
      </c>
      <c r="C7" s="9">
        <v>67</v>
      </c>
      <c r="D7" s="9">
        <v>16</v>
      </c>
      <c r="E7" s="9">
        <v>5</v>
      </c>
      <c r="F7" s="9">
        <v>46</v>
      </c>
      <c r="G7" t="s">
        <v>32</v>
      </c>
      <c r="H7" t="s">
        <v>32</v>
      </c>
    </row>
    <row r="8" spans="1:31" ht="12" customHeight="1" x14ac:dyDescent="0.2">
      <c r="A8" s="24" t="s">
        <v>32</v>
      </c>
      <c r="B8" s="1" t="s">
        <v>11</v>
      </c>
      <c r="C8" s="9">
        <v>158</v>
      </c>
      <c r="D8" s="9">
        <v>44</v>
      </c>
      <c r="E8" s="9">
        <v>4</v>
      </c>
      <c r="F8" s="9">
        <v>110</v>
      </c>
      <c r="G8" t="s">
        <v>32</v>
      </c>
      <c r="H8" t="s">
        <v>32</v>
      </c>
    </row>
    <row r="9" spans="1:31" ht="12" customHeight="1" x14ac:dyDescent="0.2">
      <c r="A9" s="24" t="s">
        <v>32</v>
      </c>
      <c r="B9" s="1" t="s">
        <v>12</v>
      </c>
      <c r="C9" s="9">
        <v>292</v>
      </c>
      <c r="D9" s="9">
        <v>66</v>
      </c>
      <c r="E9" s="9">
        <v>6</v>
      </c>
      <c r="F9" s="9">
        <v>220</v>
      </c>
      <c r="G9" t="s">
        <v>32</v>
      </c>
      <c r="H9" t="s">
        <v>32</v>
      </c>
    </row>
    <row r="10" spans="1:31" ht="12" customHeight="1" x14ac:dyDescent="0.2">
      <c r="A10" s="24" t="s">
        <v>32</v>
      </c>
      <c r="B10" s="1" t="s">
        <v>13</v>
      </c>
      <c r="C10" s="9">
        <v>328</v>
      </c>
      <c r="D10" s="9">
        <v>66</v>
      </c>
      <c r="E10" s="9">
        <v>9</v>
      </c>
      <c r="F10" s="9">
        <v>253</v>
      </c>
      <c r="G10" t="s">
        <v>32</v>
      </c>
      <c r="H10" t="s">
        <v>32</v>
      </c>
    </row>
    <row r="11" spans="1:31" ht="12" customHeight="1" x14ac:dyDescent="0.2">
      <c r="A11" s="24" t="s">
        <v>32</v>
      </c>
      <c r="B11" s="1" t="s">
        <v>14</v>
      </c>
      <c r="C11" s="9">
        <v>368</v>
      </c>
      <c r="D11" s="9">
        <v>72</v>
      </c>
      <c r="E11" s="9">
        <v>8</v>
      </c>
      <c r="F11" s="9">
        <v>288</v>
      </c>
      <c r="G11" t="s">
        <v>32</v>
      </c>
      <c r="H11" t="s">
        <v>32</v>
      </c>
    </row>
    <row r="12" spans="1:31" ht="12" customHeight="1" x14ac:dyDescent="0.2">
      <c r="A12" s="24" t="s">
        <v>32</v>
      </c>
      <c r="B12" s="1" t="s">
        <v>15</v>
      </c>
      <c r="C12" s="9">
        <v>508</v>
      </c>
      <c r="D12" s="9">
        <v>149</v>
      </c>
      <c r="E12" s="9">
        <v>17</v>
      </c>
      <c r="F12" s="9">
        <v>342</v>
      </c>
      <c r="G12" t="s">
        <v>32</v>
      </c>
      <c r="H12" t="s">
        <v>32</v>
      </c>
    </row>
    <row r="13" spans="1:31" ht="12" customHeight="1" x14ac:dyDescent="0.2">
      <c r="A13" s="24" t="s">
        <v>32</v>
      </c>
      <c r="B13" s="1" t="s">
        <v>16</v>
      </c>
      <c r="C13" s="9">
        <v>552</v>
      </c>
      <c r="D13" s="9">
        <v>177</v>
      </c>
      <c r="E13" s="9">
        <v>16</v>
      </c>
      <c r="F13" s="9">
        <v>359</v>
      </c>
      <c r="G13" t="s">
        <v>32</v>
      </c>
      <c r="H13" t="s">
        <v>32</v>
      </c>
    </row>
    <row r="14" spans="1:31" ht="12" customHeight="1" x14ac:dyDescent="0.2">
      <c r="A14" s="24" t="s">
        <v>32</v>
      </c>
      <c r="B14" s="1" t="s">
        <v>17</v>
      </c>
      <c r="C14" s="9">
        <v>507</v>
      </c>
      <c r="D14" s="9">
        <v>190</v>
      </c>
      <c r="E14" s="9">
        <v>10</v>
      </c>
      <c r="F14" s="9">
        <v>307</v>
      </c>
      <c r="G14" t="s">
        <v>32</v>
      </c>
      <c r="H14" t="s">
        <v>32</v>
      </c>
    </row>
    <row r="15" spans="1:31" ht="12" customHeight="1" x14ac:dyDescent="0.2">
      <c r="A15" s="24" t="s">
        <v>32</v>
      </c>
      <c r="B15" s="1" t="s">
        <v>18</v>
      </c>
      <c r="C15" s="9">
        <v>395</v>
      </c>
      <c r="D15" s="9">
        <v>140</v>
      </c>
      <c r="E15" s="9">
        <v>16</v>
      </c>
      <c r="F15" s="9">
        <v>239</v>
      </c>
      <c r="G15" t="s">
        <v>32</v>
      </c>
      <c r="H15" t="s">
        <v>32</v>
      </c>
    </row>
    <row r="16" spans="1:31" ht="12" customHeight="1" x14ac:dyDescent="0.2">
      <c r="A16" s="24" t="s">
        <v>32</v>
      </c>
      <c r="B16" s="1" t="s">
        <v>19</v>
      </c>
      <c r="C16" s="9">
        <v>320</v>
      </c>
      <c r="D16" s="9">
        <v>128</v>
      </c>
      <c r="E16" s="9">
        <v>7</v>
      </c>
      <c r="F16" s="9">
        <v>185</v>
      </c>
      <c r="G16" t="s">
        <v>32</v>
      </c>
      <c r="H16" t="s">
        <v>32</v>
      </c>
    </row>
    <row r="17" spans="1:9" ht="12" customHeight="1" x14ac:dyDescent="0.2">
      <c r="A17" s="24" t="s">
        <v>32</v>
      </c>
      <c r="B17" s="1" t="s">
        <v>20</v>
      </c>
      <c r="C17" s="9">
        <v>294</v>
      </c>
      <c r="D17" s="9">
        <v>115</v>
      </c>
      <c r="E17" s="9">
        <v>14</v>
      </c>
      <c r="F17" s="9">
        <v>165</v>
      </c>
      <c r="G17" t="s">
        <v>32</v>
      </c>
      <c r="H17" t="s">
        <v>32</v>
      </c>
    </row>
    <row r="18" spans="1:9" ht="12" customHeight="1" x14ac:dyDescent="0.2">
      <c r="A18" s="24" t="s">
        <v>32</v>
      </c>
      <c r="B18" s="1" t="s">
        <v>21</v>
      </c>
      <c r="C18" s="9">
        <v>248</v>
      </c>
      <c r="D18" s="9">
        <v>116</v>
      </c>
      <c r="E18" s="9">
        <v>11</v>
      </c>
      <c r="F18" s="9">
        <v>121</v>
      </c>
      <c r="G18" t="s">
        <v>32</v>
      </c>
      <c r="H18" t="s">
        <v>32</v>
      </c>
    </row>
    <row r="19" spans="1:9" ht="12" customHeight="1" x14ac:dyDescent="0.2">
      <c r="A19" s="24" t="s">
        <v>32</v>
      </c>
      <c r="B19" s="1" t="s">
        <v>22</v>
      </c>
      <c r="C19" s="9">
        <v>205</v>
      </c>
      <c r="D19" s="9">
        <v>145</v>
      </c>
      <c r="E19" s="9">
        <v>5</v>
      </c>
      <c r="F19" s="9">
        <v>55</v>
      </c>
      <c r="G19" t="s">
        <v>32</v>
      </c>
      <c r="H19" t="s">
        <v>32</v>
      </c>
    </row>
    <row r="20" spans="1:9" ht="12" customHeight="1" x14ac:dyDescent="0.2">
      <c r="A20" s="24" t="s">
        <v>32</v>
      </c>
      <c r="B20" s="1" t="s">
        <v>23</v>
      </c>
      <c r="C20" s="9">
        <v>210</v>
      </c>
      <c r="D20" s="9">
        <v>172</v>
      </c>
      <c r="E20" s="9">
        <v>3</v>
      </c>
      <c r="F20" s="9">
        <v>35</v>
      </c>
      <c r="G20" t="s">
        <v>32</v>
      </c>
      <c r="H20" t="s">
        <v>32</v>
      </c>
    </row>
    <row r="21" spans="1:9" ht="12" customHeight="1" x14ac:dyDescent="0.2">
      <c r="A21" s="24" t="s">
        <v>32</v>
      </c>
      <c r="B21" s="1" t="s">
        <v>24</v>
      </c>
      <c r="C21" s="9">
        <v>112</v>
      </c>
      <c r="D21" s="9">
        <v>92</v>
      </c>
      <c r="E21" s="9" t="s">
        <v>43</v>
      </c>
      <c r="F21" s="9">
        <v>20</v>
      </c>
      <c r="G21" t="s">
        <v>32</v>
      </c>
      <c r="H21" t="s">
        <v>32</v>
      </c>
    </row>
    <row r="22" spans="1:9" ht="12" customHeight="1" x14ac:dyDescent="0.2">
      <c r="A22" s="24" t="s">
        <v>32</v>
      </c>
      <c r="B22" s="1" t="s">
        <v>25</v>
      </c>
      <c r="C22" s="9">
        <v>78</v>
      </c>
      <c r="D22" s="9">
        <v>70</v>
      </c>
      <c r="E22" s="9">
        <v>2</v>
      </c>
      <c r="F22" s="9">
        <v>6</v>
      </c>
      <c r="G22" t="s">
        <v>32</v>
      </c>
      <c r="H22" t="s">
        <v>32</v>
      </c>
    </row>
    <row r="23" spans="1:9" ht="12" customHeight="1" x14ac:dyDescent="0.2">
      <c r="A23" s="24" t="s">
        <v>32</v>
      </c>
      <c r="B23" s="1" t="s">
        <v>26</v>
      </c>
      <c r="C23" s="9">
        <v>44</v>
      </c>
      <c r="D23" s="9">
        <v>36</v>
      </c>
      <c r="E23" s="9">
        <v>1</v>
      </c>
      <c r="F23" s="9">
        <v>7</v>
      </c>
      <c r="G23" t="s">
        <v>32</v>
      </c>
      <c r="H23" t="s">
        <v>32</v>
      </c>
    </row>
    <row r="24" spans="1:9" ht="12" customHeight="1" x14ac:dyDescent="0.25">
      <c r="A24" s="24" t="s">
        <v>32</v>
      </c>
      <c r="B24" s="1" t="s">
        <v>27</v>
      </c>
      <c r="C24" s="9">
        <v>29</v>
      </c>
      <c r="D24" s="9">
        <v>23</v>
      </c>
      <c r="E24" s="9" t="s">
        <v>43</v>
      </c>
      <c r="F24" s="9">
        <v>6</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2566</v>
      </c>
      <c r="D26" s="3">
        <v>1037</v>
      </c>
      <c r="E26" s="3">
        <v>87</v>
      </c>
      <c r="F26" s="3">
        <v>1442</v>
      </c>
    </row>
    <row r="27" spans="1:9" ht="12" customHeight="1" x14ac:dyDescent="0.2">
      <c r="A27" s="24" t="s">
        <v>32</v>
      </c>
      <c r="B27" s="1" t="s">
        <v>9</v>
      </c>
      <c r="C27" s="9">
        <v>34</v>
      </c>
      <c r="D27" s="9">
        <v>7</v>
      </c>
      <c r="E27" s="9">
        <v>1</v>
      </c>
      <c r="F27" s="9">
        <v>26</v>
      </c>
      <c r="G27" t="s">
        <v>32</v>
      </c>
      <c r="H27" t="s">
        <v>32</v>
      </c>
    </row>
    <row r="28" spans="1:9" ht="12" customHeight="1" x14ac:dyDescent="0.2">
      <c r="A28" s="24" t="s">
        <v>32</v>
      </c>
      <c r="B28" s="1" t="s">
        <v>10</v>
      </c>
      <c r="C28" s="9">
        <v>34</v>
      </c>
      <c r="D28" s="9">
        <v>5</v>
      </c>
      <c r="E28" s="9">
        <v>4</v>
      </c>
      <c r="F28" s="9">
        <v>25</v>
      </c>
      <c r="G28" t="s">
        <v>32</v>
      </c>
      <c r="H28" t="s">
        <v>32</v>
      </c>
    </row>
    <row r="29" spans="1:9" ht="12" customHeight="1" x14ac:dyDescent="0.2">
      <c r="A29" s="24" t="s">
        <v>32</v>
      </c>
      <c r="B29" s="1" t="s">
        <v>11</v>
      </c>
      <c r="C29" s="9">
        <v>77</v>
      </c>
      <c r="D29" s="9">
        <v>20</v>
      </c>
      <c r="E29" s="9" t="s">
        <v>43</v>
      </c>
      <c r="F29" s="9">
        <v>57</v>
      </c>
      <c r="G29" t="s">
        <v>32</v>
      </c>
      <c r="H29" t="s">
        <v>32</v>
      </c>
    </row>
    <row r="30" spans="1:9" ht="12" customHeight="1" x14ac:dyDescent="0.2">
      <c r="A30" s="24" t="s">
        <v>32</v>
      </c>
      <c r="B30" s="1" t="s">
        <v>12</v>
      </c>
      <c r="C30" s="9">
        <v>161</v>
      </c>
      <c r="D30" s="9">
        <v>36</v>
      </c>
      <c r="E30" s="9">
        <v>4</v>
      </c>
      <c r="F30" s="9">
        <v>121</v>
      </c>
      <c r="G30" t="s">
        <v>32</v>
      </c>
      <c r="H30" t="s">
        <v>32</v>
      </c>
    </row>
    <row r="31" spans="1:9" ht="12" customHeight="1" x14ac:dyDescent="0.2">
      <c r="A31" s="24" t="s">
        <v>32</v>
      </c>
      <c r="B31" s="1" t="s">
        <v>13</v>
      </c>
      <c r="C31" s="9">
        <v>158</v>
      </c>
      <c r="D31" s="9">
        <v>32</v>
      </c>
      <c r="E31" s="9">
        <v>5</v>
      </c>
      <c r="F31" s="9">
        <v>121</v>
      </c>
      <c r="G31" t="s">
        <v>32</v>
      </c>
      <c r="H31" t="s">
        <v>32</v>
      </c>
    </row>
    <row r="32" spans="1:9" ht="12" customHeight="1" x14ac:dyDescent="0.2">
      <c r="A32" s="24" t="s">
        <v>32</v>
      </c>
      <c r="B32" s="1" t="s">
        <v>14</v>
      </c>
      <c r="C32" s="9">
        <v>176</v>
      </c>
      <c r="D32" s="9">
        <v>36</v>
      </c>
      <c r="E32" s="9">
        <v>5</v>
      </c>
      <c r="F32" s="9">
        <v>135</v>
      </c>
      <c r="G32" t="s">
        <v>32</v>
      </c>
      <c r="H32" t="s">
        <v>32</v>
      </c>
    </row>
    <row r="33" spans="1:9" ht="12" customHeight="1" x14ac:dyDescent="0.2">
      <c r="A33" s="24" t="s">
        <v>32</v>
      </c>
      <c r="B33" s="1" t="s">
        <v>15</v>
      </c>
      <c r="C33" s="9">
        <v>277</v>
      </c>
      <c r="D33" s="9">
        <v>83</v>
      </c>
      <c r="E33" s="9">
        <v>10</v>
      </c>
      <c r="F33" s="9">
        <v>184</v>
      </c>
      <c r="G33" t="s">
        <v>32</v>
      </c>
      <c r="H33" t="s">
        <v>32</v>
      </c>
    </row>
    <row r="34" spans="1:9" ht="12" customHeight="1" x14ac:dyDescent="0.2">
      <c r="A34" s="24" t="s">
        <v>32</v>
      </c>
      <c r="B34" s="1" t="s">
        <v>16</v>
      </c>
      <c r="C34" s="9">
        <v>292</v>
      </c>
      <c r="D34" s="9">
        <v>97</v>
      </c>
      <c r="E34" s="9">
        <v>9</v>
      </c>
      <c r="F34" s="9">
        <v>186</v>
      </c>
      <c r="G34" t="s">
        <v>32</v>
      </c>
      <c r="H34" t="s">
        <v>32</v>
      </c>
    </row>
    <row r="35" spans="1:9" ht="12" customHeight="1" x14ac:dyDescent="0.2">
      <c r="A35" s="24" t="s">
        <v>32</v>
      </c>
      <c r="B35" s="1" t="s">
        <v>17</v>
      </c>
      <c r="C35" s="9">
        <v>268</v>
      </c>
      <c r="D35" s="9">
        <v>103</v>
      </c>
      <c r="E35" s="9">
        <v>6</v>
      </c>
      <c r="F35" s="9">
        <v>159</v>
      </c>
      <c r="G35" t="s">
        <v>32</v>
      </c>
      <c r="H35" t="s">
        <v>32</v>
      </c>
    </row>
    <row r="36" spans="1:9" ht="12" customHeight="1" x14ac:dyDescent="0.2">
      <c r="A36" s="24" t="s">
        <v>32</v>
      </c>
      <c r="B36" s="1" t="s">
        <v>18</v>
      </c>
      <c r="C36" s="9">
        <v>216</v>
      </c>
      <c r="D36" s="9">
        <v>79</v>
      </c>
      <c r="E36" s="9">
        <v>13</v>
      </c>
      <c r="F36" s="9">
        <v>124</v>
      </c>
      <c r="G36" t="s">
        <v>32</v>
      </c>
      <c r="H36" t="s">
        <v>32</v>
      </c>
    </row>
    <row r="37" spans="1:9" ht="12" customHeight="1" x14ac:dyDescent="0.2">
      <c r="A37" s="24" t="s">
        <v>32</v>
      </c>
      <c r="B37" s="1" t="s">
        <v>19</v>
      </c>
      <c r="C37" s="9">
        <v>183</v>
      </c>
      <c r="D37" s="9">
        <v>86</v>
      </c>
      <c r="E37" s="9">
        <v>5</v>
      </c>
      <c r="F37" s="9">
        <v>92</v>
      </c>
      <c r="G37" t="s">
        <v>32</v>
      </c>
      <c r="H37" t="s">
        <v>32</v>
      </c>
    </row>
    <row r="38" spans="1:9" ht="12" customHeight="1" x14ac:dyDescent="0.2">
      <c r="A38" s="24" t="s">
        <v>32</v>
      </c>
      <c r="B38" s="1" t="s">
        <v>20</v>
      </c>
      <c r="C38" s="9">
        <v>166</v>
      </c>
      <c r="D38" s="9">
        <v>76</v>
      </c>
      <c r="E38" s="9">
        <v>9</v>
      </c>
      <c r="F38" s="9">
        <v>81</v>
      </c>
      <c r="G38" t="s">
        <v>32</v>
      </c>
      <c r="H38" t="s">
        <v>32</v>
      </c>
    </row>
    <row r="39" spans="1:9" ht="12" customHeight="1" x14ac:dyDescent="0.2">
      <c r="A39" s="24" t="s">
        <v>32</v>
      </c>
      <c r="B39" s="1" t="s">
        <v>21</v>
      </c>
      <c r="C39" s="9">
        <v>143</v>
      </c>
      <c r="D39" s="9">
        <v>75</v>
      </c>
      <c r="E39" s="9">
        <v>7</v>
      </c>
      <c r="F39" s="9">
        <v>61</v>
      </c>
      <c r="G39" t="s">
        <v>32</v>
      </c>
      <c r="H39" t="s">
        <v>32</v>
      </c>
    </row>
    <row r="40" spans="1:9" ht="12" customHeight="1" x14ac:dyDescent="0.2">
      <c r="A40" s="24" t="s">
        <v>32</v>
      </c>
      <c r="B40" s="1" t="s">
        <v>22</v>
      </c>
      <c r="C40" s="9">
        <v>117</v>
      </c>
      <c r="D40" s="9">
        <v>84</v>
      </c>
      <c r="E40" s="9">
        <v>4</v>
      </c>
      <c r="F40" s="9">
        <v>29</v>
      </c>
      <c r="G40" t="s">
        <v>32</v>
      </c>
      <c r="H40" t="s">
        <v>32</v>
      </c>
    </row>
    <row r="41" spans="1:9" ht="12" customHeight="1" x14ac:dyDescent="0.2">
      <c r="A41" s="24" t="s">
        <v>32</v>
      </c>
      <c r="B41" s="1" t="s">
        <v>23</v>
      </c>
      <c r="C41" s="9">
        <v>100</v>
      </c>
      <c r="D41" s="9">
        <v>83</v>
      </c>
      <c r="E41" s="9">
        <v>2</v>
      </c>
      <c r="F41" s="9">
        <v>15</v>
      </c>
      <c r="G41" t="s">
        <v>32</v>
      </c>
      <c r="H41" t="s">
        <v>32</v>
      </c>
    </row>
    <row r="42" spans="1:9" ht="12" customHeight="1" x14ac:dyDescent="0.2">
      <c r="A42" s="24" t="s">
        <v>32</v>
      </c>
      <c r="B42" s="1" t="s">
        <v>24</v>
      </c>
      <c r="C42" s="9">
        <v>70</v>
      </c>
      <c r="D42" s="9">
        <v>57</v>
      </c>
      <c r="E42" s="9" t="s">
        <v>43</v>
      </c>
      <c r="F42" s="9">
        <v>13</v>
      </c>
      <c r="G42" t="s">
        <v>32</v>
      </c>
      <c r="H42" t="s">
        <v>32</v>
      </c>
    </row>
    <row r="43" spans="1:9" ht="12" customHeight="1" x14ac:dyDescent="0.2">
      <c r="A43" s="24" t="s">
        <v>32</v>
      </c>
      <c r="B43" s="1" t="s">
        <v>25</v>
      </c>
      <c r="C43" s="9">
        <v>43</v>
      </c>
      <c r="D43" s="9">
        <v>36</v>
      </c>
      <c r="E43" s="9">
        <v>2</v>
      </c>
      <c r="F43" s="9">
        <v>5</v>
      </c>
      <c r="G43" t="s">
        <v>32</v>
      </c>
      <c r="H43" t="s">
        <v>32</v>
      </c>
    </row>
    <row r="44" spans="1:9" ht="12" customHeight="1" x14ac:dyDescent="0.2">
      <c r="A44" s="24" t="s">
        <v>32</v>
      </c>
      <c r="B44" s="1" t="s">
        <v>26</v>
      </c>
      <c r="C44" s="9">
        <v>31</v>
      </c>
      <c r="D44" s="9">
        <v>26</v>
      </c>
      <c r="E44" s="9">
        <v>1</v>
      </c>
      <c r="F44" s="9">
        <v>4</v>
      </c>
      <c r="G44" t="s">
        <v>32</v>
      </c>
      <c r="H44" t="s">
        <v>32</v>
      </c>
    </row>
    <row r="45" spans="1:9" ht="12" customHeight="1" x14ac:dyDescent="0.2">
      <c r="A45" s="24" t="s">
        <v>32</v>
      </c>
      <c r="B45" s="1" t="s">
        <v>27</v>
      </c>
      <c r="C45" s="9">
        <v>20</v>
      </c>
      <c r="D45" s="9">
        <v>16</v>
      </c>
      <c r="E45" s="9" t="s">
        <v>43</v>
      </c>
      <c r="F45" s="9">
        <v>4</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2210</v>
      </c>
      <c r="D47" s="3">
        <v>797</v>
      </c>
      <c r="E47" s="3">
        <v>49</v>
      </c>
      <c r="F47" s="3">
        <v>1364</v>
      </c>
    </row>
    <row r="48" spans="1:9" ht="12" customHeight="1" x14ac:dyDescent="0.2">
      <c r="A48" s="24" t="s">
        <v>32</v>
      </c>
      <c r="B48" s="1" t="s">
        <v>9</v>
      </c>
      <c r="C48" s="9">
        <v>27</v>
      </c>
      <c r="D48" s="9">
        <v>10</v>
      </c>
      <c r="E48" s="9">
        <v>1</v>
      </c>
      <c r="F48" s="9">
        <v>16</v>
      </c>
      <c r="G48" t="s">
        <v>32</v>
      </c>
      <c r="H48" t="s">
        <v>32</v>
      </c>
    </row>
    <row r="49" spans="1:8" ht="12" customHeight="1" x14ac:dyDescent="0.2">
      <c r="A49" s="24" t="s">
        <v>32</v>
      </c>
      <c r="B49" s="1" t="s">
        <v>10</v>
      </c>
      <c r="C49" s="9">
        <v>33</v>
      </c>
      <c r="D49" s="9">
        <v>11</v>
      </c>
      <c r="E49" s="9">
        <v>1</v>
      </c>
      <c r="F49" s="9">
        <v>21</v>
      </c>
      <c r="G49" t="s">
        <v>32</v>
      </c>
      <c r="H49" t="s">
        <v>32</v>
      </c>
    </row>
    <row r="50" spans="1:8" ht="12" customHeight="1" x14ac:dyDescent="0.2">
      <c r="A50" s="24" t="s">
        <v>32</v>
      </c>
      <c r="B50" s="1" t="s">
        <v>11</v>
      </c>
      <c r="C50" s="9">
        <v>81</v>
      </c>
      <c r="D50" s="9">
        <v>24</v>
      </c>
      <c r="E50" s="9">
        <v>4</v>
      </c>
      <c r="F50" s="9">
        <v>53</v>
      </c>
      <c r="G50" t="s">
        <v>32</v>
      </c>
      <c r="H50" t="s">
        <v>32</v>
      </c>
    </row>
    <row r="51" spans="1:8" ht="12" customHeight="1" x14ac:dyDescent="0.2">
      <c r="A51" s="24" t="s">
        <v>32</v>
      </c>
      <c r="B51" s="1" t="s">
        <v>12</v>
      </c>
      <c r="C51" s="9">
        <v>131</v>
      </c>
      <c r="D51" s="9">
        <v>30</v>
      </c>
      <c r="E51" s="9">
        <v>2</v>
      </c>
      <c r="F51" s="9">
        <v>99</v>
      </c>
      <c r="G51" t="s">
        <v>32</v>
      </c>
      <c r="H51" t="s">
        <v>32</v>
      </c>
    </row>
    <row r="52" spans="1:8" ht="12" customHeight="1" x14ac:dyDescent="0.2">
      <c r="A52" s="24" t="s">
        <v>32</v>
      </c>
      <c r="B52" s="1" t="s">
        <v>13</v>
      </c>
      <c r="C52" s="9">
        <v>170</v>
      </c>
      <c r="D52" s="9">
        <v>34</v>
      </c>
      <c r="E52" s="9">
        <v>4</v>
      </c>
      <c r="F52" s="9">
        <v>132</v>
      </c>
      <c r="G52" t="s">
        <v>32</v>
      </c>
      <c r="H52" t="s">
        <v>32</v>
      </c>
    </row>
    <row r="53" spans="1:8" ht="12" customHeight="1" x14ac:dyDescent="0.2">
      <c r="A53" s="24" t="s">
        <v>32</v>
      </c>
      <c r="B53" s="1" t="s">
        <v>14</v>
      </c>
      <c r="C53" s="9">
        <v>192</v>
      </c>
      <c r="D53" s="9">
        <v>36</v>
      </c>
      <c r="E53" s="9">
        <v>3</v>
      </c>
      <c r="F53" s="9">
        <v>153</v>
      </c>
      <c r="G53" t="s">
        <v>32</v>
      </c>
      <c r="H53" t="s">
        <v>32</v>
      </c>
    </row>
    <row r="54" spans="1:8" ht="12" customHeight="1" x14ac:dyDescent="0.2">
      <c r="A54" s="24" t="s">
        <v>32</v>
      </c>
      <c r="B54" s="1" t="s">
        <v>15</v>
      </c>
      <c r="C54" s="9">
        <v>231</v>
      </c>
      <c r="D54" s="9">
        <v>66</v>
      </c>
      <c r="E54" s="9">
        <v>7</v>
      </c>
      <c r="F54" s="9">
        <v>158</v>
      </c>
      <c r="G54" t="s">
        <v>32</v>
      </c>
      <c r="H54" t="s">
        <v>32</v>
      </c>
    </row>
    <row r="55" spans="1:8" ht="12" customHeight="1" x14ac:dyDescent="0.2">
      <c r="A55" s="24" t="s">
        <v>32</v>
      </c>
      <c r="B55" s="1" t="s">
        <v>16</v>
      </c>
      <c r="C55" s="9">
        <v>260</v>
      </c>
      <c r="D55" s="9">
        <v>80</v>
      </c>
      <c r="E55" s="9">
        <v>7</v>
      </c>
      <c r="F55" s="9">
        <v>173</v>
      </c>
      <c r="G55" t="s">
        <v>32</v>
      </c>
      <c r="H55" t="s">
        <v>32</v>
      </c>
    </row>
    <row r="56" spans="1:8" ht="12" customHeight="1" x14ac:dyDescent="0.2">
      <c r="A56" s="24" t="s">
        <v>32</v>
      </c>
      <c r="B56" s="1" t="s">
        <v>17</v>
      </c>
      <c r="C56" s="9">
        <v>239</v>
      </c>
      <c r="D56" s="9">
        <v>87</v>
      </c>
      <c r="E56" s="9">
        <v>4</v>
      </c>
      <c r="F56" s="9">
        <v>148</v>
      </c>
      <c r="G56" t="s">
        <v>32</v>
      </c>
      <c r="H56" t="s">
        <v>32</v>
      </c>
    </row>
    <row r="57" spans="1:8" ht="12" customHeight="1" x14ac:dyDescent="0.2">
      <c r="A57" s="24" t="s">
        <v>32</v>
      </c>
      <c r="B57" s="1" t="s">
        <v>18</v>
      </c>
      <c r="C57" s="9">
        <v>179</v>
      </c>
      <c r="D57" s="9">
        <v>61</v>
      </c>
      <c r="E57" s="9">
        <v>3</v>
      </c>
      <c r="F57" s="9">
        <v>115</v>
      </c>
      <c r="G57" t="s">
        <v>32</v>
      </c>
      <c r="H57" t="s">
        <v>32</v>
      </c>
    </row>
    <row r="58" spans="1:8" ht="12" customHeight="1" x14ac:dyDescent="0.2">
      <c r="A58" s="24" t="s">
        <v>32</v>
      </c>
      <c r="B58" s="1" t="s">
        <v>19</v>
      </c>
      <c r="C58" s="9">
        <v>137</v>
      </c>
      <c r="D58" s="9">
        <v>42</v>
      </c>
      <c r="E58" s="9">
        <v>2</v>
      </c>
      <c r="F58" s="9">
        <v>93</v>
      </c>
      <c r="G58" t="s">
        <v>32</v>
      </c>
      <c r="H58" t="s">
        <v>32</v>
      </c>
    </row>
    <row r="59" spans="1:8" ht="12" customHeight="1" x14ac:dyDescent="0.2">
      <c r="A59" s="24" t="s">
        <v>32</v>
      </c>
      <c r="B59" s="1" t="s">
        <v>20</v>
      </c>
      <c r="C59" s="9">
        <v>128</v>
      </c>
      <c r="D59" s="9">
        <v>39</v>
      </c>
      <c r="E59" s="9">
        <v>5</v>
      </c>
      <c r="F59" s="9">
        <v>84</v>
      </c>
      <c r="G59" t="s">
        <v>32</v>
      </c>
      <c r="H59" t="s">
        <v>32</v>
      </c>
    </row>
    <row r="60" spans="1:8" ht="12" customHeight="1" x14ac:dyDescent="0.2">
      <c r="A60" s="24" t="s">
        <v>32</v>
      </c>
      <c r="B60" s="1" t="s">
        <v>21</v>
      </c>
      <c r="C60" s="9">
        <v>105</v>
      </c>
      <c r="D60" s="9">
        <v>41</v>
      </c>
      <c r="E60" s="9">
        <v>4</v>
      </c>
      <c r="F60" s="9">
        <v>60</v>
      </c>
      <c r="G60" t="s">
        <v>32</v>
      </c>
      <c r="H60" t="s">
        <v>32</v>
      </c>
    </row>
    <row r="61" spans="1:8" ht="12" customHeight="1" x14ac:dyDescent="0.2">
      <c r="A61" s="24" t="s">
        <v>32</v>
      </c>
      <c r="B61" s="1" t="s">
        <v>22</v>
      </c>
      <c r="C61" s="9">
        <v>88</v>
      </c>
      <c r="D61" s="9">
        <v>61</v>
      </c>
      <c r="E61" s="9">
        <v>1</v>
      </c>
      <c r="F61" s="9">
        <v>26</v>
      </c>
      <c r="G61" t="s">
        <v>32</v>
      </c>
      <c r="H61" t="s">
        <v>32</v>
      </c>
    </row>
    <row r="62" spans="1:8" ht="12" customHeight="1" x14ac:dyDescent="0.2">
      <c r="A62" s="24" t="s">
        <v>32</v>
      </c>
      <c r="B62" s="1" t="s">
        <v>23</v>
      </c>
      <c r="C62" s="9">
        <v>110</v>
      </c>
      <c r="D62" s="9">
        <v>89</v>
      </c>
      <c r="E62" s="9">
        <v>1</v>
      </c>
      <c r="F62" s="9">
        <v>20</v>
      </c>
      <c r="G62" t="s">
        <v>32</v>
      </c>
      <c r="H62" t="s">
        <v>32</v>
      </c>
    </row>
    <row r="63" spans="1:8" ht="12" customHeight="1" x14ac:dyDescent="0.2">
      <c r="A63" s="24" t="s">
        <v>32</v>
      </c>
      <c r="B63" s="1" t="s">
        <v>24</v>
      </c>
      <c r="C63" s="9">
        <v>42</v>
      </c>
      <c r="D63" s="9">
        <v>35</v>
      </c>
      <c r="E63" s="9" t="s">
        <v>43</v>
      </c>
      <c r="F63" s="9">
        <v>7</v>
      </c>
      <c r="G63" t="s">
        <v>32</v>
      </c>
      <c r="H63" t="s">
        <v>32</v>
      </c>
    </row>
    <row r="64" spans="1:8" ht="12" customHeight="1" x14ac:dyDescent="0.2">
      <c r="A64" s="24" t="s">
        <v>32</v>
      </c>
      <c r="B64" s="1" t="s">
        <v>25</v>
      </c>
      <c r="C64" s="9">
        <v>35</v>
      </c>
      <c r="D64" s="9">
        <v>34</v>
      </c>
      <c r="E64" s="9" t="s">
        <v>43</v>
      </c>
      <c r="F64" s="9">
        <v>1</v>
      </c>
      <c r="G64" t="s">
        <v>32</v>
      </c>
      <c r="H64" t="s">
        <v>32</v>
      </c>
    </row>
    <row r="65" spans="1:31" ht="12" customHeight="1" x14ac:dyDescent="0.2">
      <c r="A65" s="24" t="s">
        <v>32</v>
      </c>
      <c r="B65" s="1" t="s">
        <v>26</v>
      </c>
      <c r="C65" s="9">
        <v>13</v>
      </c>
      <c r="D65" s="9">
        <v>10</v>
      </c>
      <c r="E65" s="9" t="s">
        <v>43</v>
      </c>
      <c r="F65" s="9">
        <v>3</v>
      </c>
      <c r="G65" t="s">
        <v>32</v>
      </c>
      <c r="H65" t="s">
        <v>32</v>
      </c>
    </row>
    <row r="66" spans="1:31" ht="12" customHeight="1" x14ac:dyDescent="0.2">
      <c r="A66" s="24" t="s">
        <v>32</v>
      </c>
      <c r="B66" s="1" t="s">
        <v>27</v>
      </c>
      <c r="C66" s="9">
        <v>9</v>
      </c>
      <c r="D66" s="9">
        <v>7</v>
      </c>
      <c r="E66" s="9" t="s">
        <v>43</v>
      </c>
      <c r="F66" s="9">
        <v>2</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127</v>
      </c>
      <c r="D5" s="17">
        <v>59</v>
      </c>
      <c r="E5" s="17">
        <v>2</v>
      </c>
      <c r="F5" s="17">
        <v>66</v>
      </c>
    </row>
    <row r="6" spans="1:31" ht="12" customHeight="1" x14ac:dyDescent="0.2">
      <c r="A6" s="24" t="s">
        <v>32</v>
      </c>
      <c r="B6" s="1" t="s">
        <v>9</v>
      </c>
      <c r="C6" s="9">
        <v>6</v>
      </c>
      <c r="D6" s="9">
        <v>2</v>
      </c>
      <c r="E6" s="9" t="s">
        <v>43</v>
      </c>
      <c r="F6" s="9">
        <v>4</v>
      </c>
      <c r="G6" t="s">
        <v>32</v>
      </c>
      <c r="H6" t="s">
        <v>32</v>
      </c>
    </row>
    <row r="7" spans="1:31" ht="12" customHeight="1" x14ac:dyDescent="0.2">
      <c r="A7" s="24" t="s">
        <v>32</v>
      </c>
      <c r="B7" s="1" t="s">
        <v>10</v>
      </c>
      <c r="C7" s="9">
        <v>7</v>
      </c>
      <c r="D7" s="9">
        <v>4</v>
      </c>
      <c r="E7" s="9" t="s">
        <v>43</v>
      </c>
      <c r="F7" s="9">
        <v>3</v>
      </c>
      <c r="G7" t="s">
        <v>32</v>
      </c>
      <c r="H7" t="s">
        <v>32</v>
      </c>
    </row>
    <row r="8" spans="1:31" ht="12" customHeight="1" x14ac:dyDescent="0.2">
      <c r="A8" s="24" t="s">
        <v>32</v>
      </c>
      <c r="B8" s="1" t="s">
        <v>11</v>
      </c>
      <c r="C8" s="9">
        <v>5</v>
      </c>
      <c r="D8" s="9">
        <v>1</v>
      </c>
      <c r="E8" s="9" t="s">
        <v>43</v>
      </c>
      <c r="F8" s="9">
        <v>4</v>
      </c>
      <c r="G8" t="s">
        <v>32</v>
      </c>
      <c r="H8" t="s">
        <v>32</v>
      </c>
    </row>
    <row r="9" spans="1:31" ht="12" customHeight="1" x14ac:dyDescent="0.2">
      <c r="A9" s="24" t="s">
        <v>32</v>
      </c>
      <c r="B9" s="1" t="s">
        <v>12</v>
      </c>
      <c r="C9" s="9">
        <v>6</v>
      </c>
      <c r="D9" s="9">
        <v>2</v>
      </c>
      <c r="E9" s="9" t="s">
        <v>43</v>
      </c>
      <c r="F9" s="9">
        <v>4</v>
      </c>
      <c r="G9" t="s">
        <v>32</v>
      </c>
      <c r="H9" t="s">
        <v>32</v>
      </c>
    </row>
    <row r="10" spans="1:31" ht="12" customHeight="1" x14ac:dyDescent="0.2">
      <c r="A10" s="24" t="s">
        <v>32</v>
      </c>
      <c r="B10" s="1" t="s">
        <v>13</v>
      </c>
      <c r="C10" s="9">
        <v>6</v>
      </c>
      <c r="D10" s="9">
        <v>1</v>
      </c>
      <c r="E10" s="9" t="s">
        <v>43</v>
      </c>
      <c r="F10" s="9">
        <v>5</v>
      </c>
      <c r="G10" t="s">
        <v>32</v>
      </c>
      <c r="H10" t="s">
        <v>32</v>
      </c>
    </row>
    <row r="11" spans="1:31" ht="12" customHeight="1" x14ac:dyDescent="0.2">
      <c r="A11" s="24" t="s">
        <v>32</v>
      </c>
      <c r="B11" s="1" t="s">
        <v>14</v>
      </c>
      <c r="C11" s="9">
        <v>9</v>
      </c>
      <c r="D11" s="9">
        <v>4</v>
      </c>
      <c r="E11" s="9" t="s">
        <v>43</v>
      </c>
      <c r="F11" s="9">
        <v>5</v>
      </c>
      <c r="G11" t="s">
        <v>32</v>
      </c>
      <c r="H11" t="s">
        <v>32</v>
      </c>
    </row>
    <row r="12" spans="1:31" ht="12" customHeight="1" x14ac:dyDescent="0.2">
      <c r="A12" s="24" t="s">
        <v>32</v>
      </c>
      <c r="B12" s="1" t="s">
        <v>15</v>
      </c>
      <c r="C12" s="9">
        <v>10</v>
      </c>
      <c r="D12" s="9">
        <v>3</v>
      </c>
      <c r="E12" s="9" t="s">
        <v>43</v>
      </c>
      <c r="F12" s="9">
        <v>7</v>
      </c>
      <c r="G12" t="s">
        <v>32</v>
      </c>
      <c r="H12" t="s">
        <v>32</v>
      </c>
    </row>
    <row r="13" spans="1:31" ht="12" customHeight="1" x14ac:dyDescent="0.2">
      <c r="A13" s="24" t="s">
        <v>32</v>
      </c>
      <c r="B13" s="1" t="s">
        <v>16</v>
      </c>
      <c r="C13" s="9">
        <v>13</v>
      </c>
      <c r="D13" s="9">
        <v>6</v>
      </c>
      <c r="E13" s="9" t="s">
        <v>43</v>
      </c>
      <c r="F13" s="9">
        <v>7</v>
      </c>
      <c r="G13" t="s">
        <v>32</v>
      </c>
      <c r="H13" t="s">
        <v>32</v>
      </c>
    </row>
    <row r="14" spans="1:31" ht="12" customHeight="1" x14ac:dyDescent="0.2">
      <c r="A14" s="24" t="s">
        <v>32</v>
      </c>
      <c r="B14" s="1" t="s">
        <v>17</v>
      </c>
      <c r="C14" s="9">
        <v>14</v>
      </c>
      <c r="D14" s="9">
        <v>3</v>
      </c>
      <c r="E14" s="9">
        <v>1</v>
      </c>
      <c r="F14" s="9">
        <v>10</v>
      </c>
      <c r="G14" t="s">
        <v>32</v>
      </c>
      <c r="H14" t="s">
        <v>32</v>
      </c>
    </row>
    <row r="15" spans="1:31" ht="12" customHeight="1" x14ac:dyDescent="0.2">
      <c r="A15" s="24" t="s">
        <v>32</v>
      </c>
      <c r="B15" s="1" t="s">
        <v>18</v>
      </c>
      <c r="C15" s="9">
        <v>12</v>
      </c>
      <c r="D15" s="9">
        <v>6</v>
      </c>
      <c r="E15" s="9">
        <v>1</v>
      </c>
      <c r="F15" s="9">
        <v>5</v>
      </c>
      <c r="G15" t="s">
        <v>32</v>
      </c>
      <c r="H15" t="s">
        <v>32</v>
      </c>
    </row>
    <row r="16" spans="1:31" ht="12" customHeight="1" x14ac:dyDescent="0.2">
      <c r="A16" s="24" t="s">
        <v>32</v>
      </c>
      <c r="B16" s="1" t="s">
        <v>19</v>
      </c>
      <c r="C16" s="9">
        <v>10</v>
      </c>
      <c r="D16" s="9">
        <v>5</v>
      </c>
      <c r="E16" s="9" t="s">
        <v>43</v>
      </c>
      <c r="F16" s="9">
        <v>5</v>
      </c>
      <c r="G16" t="s">
        <v>32</v>
      </c>
      <c r="H16" t="s">
        <v>32</v>
      </c>
    </row>
    <row r="17" spans="1:9" ht="12" customHeight="1" x14ac:dyDescent="0.2">
      <c r="A17" s="24" t="s">
        <v>32</v>
      </c>
      <c r="B17" s="1" t="s">
        <v>20</v>
      </c>
      <c r="C17" s="9">
        <v>8</v>
      </c>
      <c r="D17" s="9">
        <v>5</v>
      </c>
      <c r="E17" s="9" t="s">
        <v>43</v>
      </c>
      <c r="F17" s="9">
        <v>3</v>
      </c>
      <c r="G17" t="s">
        <v>32</v>
      </c>
      <c r="H17" t="s">
        <v>32</v>
      </c>
    </row>
    <row r="18" spans="1:9" ht="12" customHeight="1" x14ac:dyDescent="0.2">
      <c r="A18" s="24" t="s">
        <v>32</v>
      </c>
      <c r="B18" s="1" t="s">
        <v>21</v>
      </c>
      <c r="C18" s="9">
        <v>3</v>
      </c>
      <c r="D18" s="9">
        <v>3</v>
      </c>
      <c r="E18" s="9" t="s">
        <v>43</v>
      </c>
      <c r="F18" s="9" t="s">
        <v>43</v>
      </c>
      <c r="G18" t="s">
        <v>32</v>
      </c>
      <c r="H18" t="s">
        <v>32</v>
      </c>
    </row>
    <row r="19" spans="1:9" ht="12" customHeight="1" x14ac:dyDescent="0.2">
      <c r="A19" s="24" t="s">
        <v>32</v>
      </c>
      <c r="B19" s="1" t="s">
        <v>22</v>
      </c>
      <c r="C19" s="9">
        <v>4</v>
      </c>
      <c r="D19" s="9">
        <v>2</v>
      </c>
      <c r="E19" s="9" t="s">
        <v>43</v>
      </c>
      <c r="F19" s="9">
        <v>2</v>
      </c>
      <c r="G19" t="s">
        <v>32</v>
      </c>
      <c r="H19" t="s">
        <v>32</v>
      </c>
    </row>
    <row r="20" spans="1:9" ht="12" customHeight="1" x14ac:dyDescent="0.2">
      <c r="A20" s="24" t="s">
        <v>32</v>
      </c>
      <c r="B20" s="1" t="s">
        <v>23</v>
      </c>
      <c r="C20" s="9">
        <v>5</v>
      </c>
      <c r="D20" s="9">
        <v>3</v>
      </c>
      <c r="E20" s="9" t="s">
        <v>43</v>
      </c>
      <c r="F20" s="9">
        <v>2</v>
      </c>
      <c r="G20" t="s">
        <v>32</v>
      </c>
      <c r="H20" t="s">
        <v>32</v>
      </c>
    </row>
    <row r="21" spans="1:9" ht="12" customHeight="1" x14ac:dyDescent="0.2">
      <c r="A21" s="24" t="s">
        <v>32</v>
      </c>
      <c r="B21" s="1" t="s">
        <v>24</v>
      </c>
      <c r="C21" s="9">
        <v>2</v>
      </c>
      <c r="D21" s="9">
        <v>2</v>
      </c>
      <c r="E21" s="9" t="s">
        <v>43</v>
      </c>
      <c r="F21" s="9" t="s">
        <v>43</v>
      </c>
      <c r="G21" t="s">
        <v>32</v>
      </c>
      <c r="H21" t="s">
        <v>32</v>
      </c>
    </row>
    <row r="22" spans="1:9" ht="12" customHeight="1" x14ac:dyDescent="0.2">
      <c r="A22" s="24" t="s">
        <v>32</v>
      </c>
      <c r="B22" s="1" t="s">
        <v>25</v>
      </c>
      <c r="C22" s="9">
        <v>5</v>
      </c>
      <c r="D22" s="9">
        <v>5</v>
      </c>
      <c r="E22" s="9" t="s">
        <v>43</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v>1</v>
      </c>
      <c r="D24" s="9">
        <v>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69</v>
      </c>
      <c r="D26" s="3">
        <v>31</v>
      </c>
      <c r="E26" s="3">
        <v>2</v>
      </c>
      <c r="F26" s="3">
        <v>36</v>
      </c>
    </row>
    <row r="27" spans="1:9" ht="12" customHeight="1" x14ac:dyDescent="0.2">
      <c r="A27" s="24" t="s">
        <v>32</v>
      </c>
      <c r="B27" s="1" t="s">
        <v>9</v>
      </c>
      <c r="C27" s="9">
        <v>5</v>
      </c>
      <c r="D27" s="9">
        <v>1</v>
      </c>
      <c r="E27" s="9" t="s">
        <v>43</v>
      </c>
      <c r="F27" s="9">
        <v>4</v>
      </c>
      <c r="G27" t="s">
        <v>32</v>
      </c>
      <c r="H27" t="s">
        <v>32</v>
      </c>
    </row>
    <row r="28" spans="1:9" ht="12" customHeight="1" x14ac:dyDescent="0.2">
      <c r="A28" s="24" t="s">
        <v>32</v>
      </c>
      <c r="B28" s="1" t="s">
        <v>10</v>
      </c>
      <c r="C28" s="9">
        <v>1</v>
      </c>
      <c r="D28" s="9">
        <v>1</v>
      </c>
      <c r="E28" s="9" t="s">
        <v>43</v>
      </c>
      <c r="F28" s="9" t="s">
        <v>43</v>
      </c>
      <c r="G28" t="s">
        <v>32</v>
      </c>
      <c r="H28" t="s">
        <v>32</v>
      </c>
    </row>
    <row r="29" spans="1:9" ht="12" customHeight="1" x14ac:dyDescent="0.2">
      <c r="A29" s="24" t="s">
        <v>32</v>
      </c>
      <c r="B29" s="1" t="s">
        <v>11</v>
      </c>
      <c r="C29" s="9">
        <v>3</v>
      </c>
      <c r="D29" s="9" t="s">
        <v>43</v>
      </c>
      <c r="E29" s="9" t="s">
        <v>43</v>
      </c>
      <c r="F29" s="9">
        <v>3</v>
      </c>
      <c r="G29" t="s">
        <v>32</v>
      </c>
      <c r="H29" t="s">
        <v>32</v>
      </c>
    </row>
    <row r="30" spans="1:9" ht="12" customHeight="1" x14ac:dyDescent="0.2">
      <c r="A30" s="24" t="s">
        <v>32</v>
      </c>
      <c r="B30" s="1" t="s">
        <v>12</v>
      </c>
      <c r="C30" s="9">
        <v>4</v>
      </c>
      <c r="D30" s="9">
        <v>1</v>
      </c>
      <c r="E30" s="9" t="s">
        <v>43</v>
      </c>
      <c r="F30" s="9">
        <v>3</v>
      </c>
      <c r="G30" t="s">
        <v>32</v>
      </c>
      <c r="H30" t="s">
        <v>32</v>
      </c>
    </row>
    <row r="31" spans="1:9" ht="12" customHeight="1" x14ac:dyDescent="0.2">
      <c r="A31" s="24" t="s">
        <v>32</v>
      </c>
      <c r="B31" s="1" t="s">
        <v>13</v>
      </c>
      <c r="C31" s="9">
        <v>3</v>
      </c>
      <c r="D31" s="9">
        <v>1</v>
      </c>
      <c r="E31" s="9" t="s">
        <v>43</v>
      </c>
      <c r="F31" s="9">
        <v>2</v>
      </c>
      <c r="G31" t="s">
        <v>32</v>
      </c>
      <c r="H31" t="s">
        <v>32</v>
      </c>
    </row>
    <row r="32" spans="1:9" ht="12" customHeight="1" x14ac:dyDescent="0.2">
      <c r="A32" s="24" t="s">
        <v>32</v>
      </c>
      <c r="B32" s="1" t="s">
        <v>14</v>
      </c>
      <c r="C32" s="9">
        <v>6</v>
      </c>
      <c r="D32" s="9">
        <v>3</v>
      </c>
      <c r="E32" s="9" t="s">
        <v>43</v>
      </c>
      <c r="F32" s="9">
        <v>3</v>
      </c>
      <c r="G32" t="s">
        <v>32</v>
      </c>
      <c r="H32" t="s">
        <v>32</v>
      </c>
    </row>
    <row r="33" spans="1:9" ht="12" customHeight="1" x14ac:dyDescent="0.2">
      <c r="A33" s="24" t="s">
        <v>32</v>
      </c>
      <c r="B33" s="1" t="s">
        <v>15</v>
      </c>
      <c r="C33" s="9">
        <v>5</v>
      </c>
      <c r="D33" s="9">
        <v>2</v>
      </c>
      <c r="E33" s="9" t="s">
        <v>43</v>
      </c>
      <c r="F33" s="9">
        <v>3</v>
      </c>
      <c r="G33" t="s">
        <v>32</v>
      </c>
      <c r="H33" t="s">
        <v>32</v>
      </c>
    </row>
    <row r="34" spans="1:9" ht="12" customHeight="1" x14ac:dyDescent="0.2">
      <c r="A34" s="24" t="s">
        <v>32</v>
      </c>
      <c r="B34" s="1" t="s">
        <v>16</v>
      </c>
      <c r="C34" s="9">
        <v>6</v>
      </c>
      <c r="D34" s="9">
        <v>4</v>
      </c>
      <c r="E34" s="9" t="s">
        <v>43</v>
      </c>
      <c r="F34" s="9">
        <v>2</v>
      </c>
      <c r="G34" t="s">
        <v>32</v>
      </c>
      <c r="H34" t="s">
        <v>32</v>
      </c>
    </row>
    <row r="35" spans="1:9" ht="12" customHeight="1" x14ac:dyDescent="0.2">
      <c r="A35" s="24" t="s">
        <v>32</v>
      </c>
      <c r="B35" s="1" t="s">
        <v>17</v>
      </c>
      <c r="C35" s="9">
        <v>7</v>
      </c>
      <c r="D35" s="9">
        <v>1</v>
      </c>
      <c r="E35" s="9">
        <v>1</v>
      </c>
      <c r="F35" s="9">
        <v>5</v>
      </c>
      <c r="G35" t="s">
        <v>32</v>
      </c>
      <c r="H35" t="s">
        <v>32</v>
      </c>
    </row>
    <row r="36" spans="1:9" ht="12" customHeight="1" x14ac:dyDescent="0.2">
      <c r="A36" s="24" t="s">
        <v>32</v>
      </c>
      <c r="B36" s="1" t="s">
        <v>18</v>
      </c>
      <c r="C36" s="9">
        <v>7</v>
      </c>
      <c r="D36" s="9">
        <v>3</v>
      </c>
      <c r="E36" s="9">
        <v>1</v>
      </c>
      <c r="F36" s="9">
        <v>3</v>
      </c>
      <c r="G36" t="s">
        <v>32</v>
      </c>
      <c r="H36" t="s">
        <v>32</v>
      </c>
    </row>
    <row r="37" spans="1:9" ht="12" customHeight="1" x14ac:dyDescent="0.2">
      <c r="A37" s="24" t="s">
        <v>32</v>
      </c>
      <c r="B37" s="1" t="s">
        <v>19</v>
      </c>
      <c r="C37" s="9">
        <v>3</v>
      </c>
      <c r="D37" s="9" t="s">
        <v>43</v>
      </c>
      <c r="E37" s="9" t="s">
        <v>43</v>
      </c>
      <c r="F37" s="9">
        <v>3</v>
      </c>
      <c r="G37" t="s">
        <v>32</v>
      </c>
      <c r="H37" t="s">
        <v>32</v>
      </c>
    </row>
    <row r="38" spans="1:9" ht="12" customHeight="1" x14ac:dyDescent="0.2">
      <c r="A38" s="24" t="s">
        <v>32</v>
      </c>
      <c r="B38" s="1" t="s">
        <v>20</v>
      </c>
      <c r="C38" s="9">
        <v>7</v>
      </c>
      <c r="D38" s="9">
        <v>4</v>
      </c>
      <c r="E38" s="9" t="s">
        <v>43</v>
      </c>
      <c r="F38" s="9">
        <v>3</v>
      </c>
      <c r="G38" t="s">
        <v>32</v>
      </c>
      <c r="H38" t="s">
        <v>32</v>
      </c>
    </row>
    <row r="39" spans="1:9" ht="12" customHeight="1" x14ac:dyDescent="0.2">
      <c r="A39" s="24" t="s">
        <v>32</v>
      </c>
      <c r="B39" s="1" t="s">
        <v>21</v>
      </c>
      <c r="C39" s="9">
        <v>2</v>
      </c>
      <c r="D39" s="9">
        <v>2</v>
      </c>
      <c r="E39" s="9" t="s">
        <v>43</v>
      </c>
      <c r="F39" s="9" t="s">
        <v>43</v>
      </c>
      <c r="G39" t="s">
        <v>32</v>
      </c>
      <c r="H39" t="s">
        <v>32</v>
      </c>
    </row>
    <row r="40" spans="1:9" ht="12" customHeight="1" x14ac:dyDescent="0.2">
      <c r="A40" s="24" t="s">
        <v>32</v>
      </c>
      <c r="B40" s="1" t="s">
        <v>22</v>
      </c>
      <c r="C40" s="9">
        <v>2</v>
      </c>
      <c r="D40" s="9">
        <v>2</v>
      </c>
      <c r="E40" s="9" t="s">
        <v>43</v>
      </c>
      <c r="F40" s="9" t="s">
        <v>43</v>
      </c>
      <c r="G40" t="s">
        <v>32</v>
      </c>
      <c r="H40" t="s">
        <v>32</v>
      </c>
    </row>
    <row r="41" spans="1:9" ht="12" customHeight="1" x14ac:dyDescent="0.2">
      <c r="A41" s="24" t="s">
        <v>32</v>
      </c>
      <c r="B41" s="1" t="s">
        <v>23</v>
      </c>
      <c r="C41" s="9">
        <v>4</v>
      </c>
      <c r="D41" s="9">
        <v>2</v>
      </c>
      <c r="E41" s="9" t="s">
        <v>43</v>
      </c>
      <c r="F41" s="9">
        <v>2</v>
      </c>
      <c r="G41" t="s">
        <v>32</v>
      </c>
      <c r="H41" t="s">
        <v>32</v>
      </c>
    </row>
    <row r="42" spans="1:9" ht="12" customHeight="1" x14ac:dyDescent="0.2">
      <c r="A42" s="24" t="s">
        <v>32</v>
      </c>
      <c r="B42" s="1" t="s">
        <v>24</v>
      </c>
      <c r="C42" s="9">
        <v>1</v>
      </c>
      <c r="D42" s="9">
        <v>1</v>
      </c>
      <c r="E42" s="9" t="s">
        <v>43</v>
      </c>
      <c r="F42" s="9" t="s">
        <v>43</v>
      </c>
      <c r="G42" t="s">
        <v>32</v>
      </c>
      <c r="H42" t="s">
        <v>32</v>
      </c>
    </row>
    <row r="43" spans="1:9" ht="12" customHeight="1" x14ac:dyDescent="0.2">
      <c r="A43" s="24" t="s">
        <v>32</v>
      </c>
      <c r="B43" s="1" t="s">
        <v>25</v>
      </c>
      <c r="C43" s="9">
        <v>2</v>
      </c>
      <c r="D43" s="9">
        <v>2</v>
      </c>
      <c r="E43" s="9" t="s">
        <v>43</v>
      </c>
      <c r="F43" s="9" t="s">
        <v>43</v>
      </c>
      <c r="G43" t="s">
        <v>32</v>
      </c>
      <c r="H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v>1</v>
      </c>
      <c r="D45" s="9">
        <v>1</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58</v>
      </c>
      <c r="D47" s="3">
        <v>28</v>
      </c>
      <c r="E47" s="3" t="s">
        <v>43</v>
      </c>
      <c r="F47" s="3">
        <v>30</v>
      </c>
    </row>
    <row r="48" spans="1:9" ht="12" customHeight="1" x14ac:dyDescent="0.2">
      <c r="A48" s="24" t="s">
        <v>32</v>
      </c>
      <c r="B48" s="1" t="s">
        <v>9</v>
      </c>
      <c r="C48" s="9">
        <v>1</v>
      </c>
      <c r="D48" s="9">
        <v>1</v>
      </c>
      <c r="E48" s="9" t="s">
        <v>43</v>
      </c>
      <c r="F48" s="9" t="s">
        <v>43</v>
      </c>
      <c r="G48" t="s">
        <v>32</v>
      </c>
      <c r="H48" t="s">
        <v>32</v>
      </c>
    </row>
    <row r="49" spans="1:8" ht="12" customHeight="1" x14ac:dyDescent="0.2">
      <c r="A49" s="24" t="s">
        <v>32</v>
      </c>
      <c r="B49" s="1" t="s">
        <v>10</v>
      </c>
      <c r="C49" s="9">
        <v>6</v>
      </c>
      <c r="D49" s="9">
        <v>3</v>
      </c>
      <c r="E49" s="9" t="s">
        <v>43</v>
      </c>
      <c r="F49" s="9">
        <v>3</v>
      </c>
      <c r="G49" t="s">
        <v>32</v>
      </c>
      <c r="H49" t="s">
        <v>32</v>
      </c>
    </row>
    <row r="50" spans="1:8" ht="12" customHeight="1" x14ac:dyDescent="0.2">
      <c r="A50" s="24" t="s">
        <v>32</v>
      </c>
      <c r="B50" s="1" t="s">
        <v>11</v>
      </c>
      <c r="C50" s="9">
        <v>2</v>
      </c>
      <c r="D50" s="9">
        <v>1</v>
      </c>
      <c r="E50" s="9" t="s">
        <v>43</v>
      </c>
      <c r="F50" s="9">
        <v>1</v>
      </c>
      <c r="G50" t="s">
        <v>32</v>
      </c>
      <c r="H50" t="s">
        <v>32</v>
      </c>
    </row>
    <row r="51" spans="1:8" ht="12" customHeight="1" x14ac:dyDescent="0.2">
      <c r="A51" s="24" t="s">
        <v>32</v>
      </c>
      <c r="B51" s="1" t="s">
        <v>12</v>
      </c>
      <c r="C51" s="9">
        <v>2</v>
      </c>
      <c r="D51" s="9">
        <v>1</v>
      </c>
      <c r="E51" s="9" t="s">
        <v>43</v>
      </c>
      <c r="F51" s="9">
        <v>1</v>
      </c>
      <c r="G51" t="s">
        <v>32</v>
      </c>
      <c r="H51" t="s">
        <v>32</v>
      </c>
    </row>
    <row r="52" spans="1:8" ht="12" customHeight="1" x14ac:dyDescent="0.2">
      <c r="A52" s="24" t="s">
        <v>32</v>
      </c>
      <c r="B52" s="1" t="s">
        <v>13</v>
      </c>
      <c r="C52" s="9">
        <v>3</v>
      </c>
      <c r="D52" s="9" t="s">
        <v>43</v>
      </c>
      <c r="E52" s="9" t="s">
        <v>43</v>
      </c>
      <c r="F52" s="9">
        <v>3</v>
      </c>
      <c r="G52" t="s">
        <v>32</v>
      </c>
      <c r="H52" t="s">
        <v>32</v>
      </c>
    </row>
    <row r="53" spans="1:8" ht="12" customHeight="1" x14ac:dyDescent="0.2">
      <c r="A53" s="24" t="s">
        <v>32</v>
      </c>
      <c r="B53" s="1" t="s">
        <v>14</v>
      </c>
      <c r="C53" s="9">
        <v>3</v>
      </c>
      <c r="D53" s="9">
        <v>1</v>
      </c>
      <c r="E53" s="9" t="s">
        <v>43</v>
      </c>
      <c r="F53" s="9">
        <v>2</v>
      </c>
      <c r="G53" t="s">
        <v>32</v>
      </c>
      <c r="H53" t="s">
        <v>32</v>
      </c>
    </row>
    <row r="54" spans="1:8" ht="12" customHeight="1" x14ac:dyDescent="0.2">
      <c r="A54" s="24" t="s">
        <v>32</v>
      </c>
      <c r="B54" s="1" t="s">
        <v>15</v>
      </c>
      <c r="C54" s="9">
        <v>5</v>
      </c>
      <c r="D54" s="9">
        <v>1</v>
      </c>
      <c r="E54" s="9" t="s">
        <v>43</v>
      </c>
      <c r="F54" s="9">
        <v>4</v>
      </c>
      <c r="G54" t="s">
        <v>32</v>
      </c>
      <c r="H54" t="s">
        <v>32</v>
      </c>
    </row>
    <row r="55" spans="1:8" ht="12" customHeight="1" x14ac:dyDescent="0.2">
      <c r="A55" s="24" t="s">
        <v>32</v>
      </c>
      <c r="B55" s="1" t="s">
        <v>16</v>
      </c>
      <c r="C55" s="9">
        <v>7</v>
      </c>
      <c r="D55" s="9">
        <v>2</v>
      </c>
      <c r="E55" s="9" t="s">
        <v>43</v>
      </c>
      <c r="F55" s="9">
        <v>5</v>
      </c>
      <c r="G55" t="s">
        <v>32</v>
      </c>
      <c r="H55" t="s">
        <v>32</v>
      </c>
    </row>
    <row r="56" spans="1:8" ht="12" customHeight="1" x14ac:dyDescent="0.2">
      <c r="A56" s="24" t="s">
        <v>32</v>
      </c>
      <c r="B56" s="1" t="s">
        <v>17</v>
      </c>
      <c r="C56" s="9">
        <v>7</v>
      </c>
      <c r="D56" s="9">
        <v>2</v>
      </c>
      <c r="E56" s="9" t="s">
        <v>43</v>
      </c>
      <c r="F56" s="9">
        <v>5</v>
      </c>
      <c r="G56" t="s">
        <v>32</v>
      </c>
      <c r="H56" t="s">
        <v>32</v>
      </c>
    </row>
    <row r="57" spans="1:8" ht="12" customHeight="1" x14ac:dyDescent="0.2">
      <c r="A57" s="24" t="s">
        <v>32</v>
      </c>
      <c r="B57" s="1" t="s">
        <v>18</v>
      </c>
      <c r="C57" s="9">
        <v>5</v>
      </c>
      <c r="D57" s="9">
        <v>3</v>
      </c>
      <c r="E57" s="9" t="s">
        <v>43</v>
      </c>
      <c r="F57" s="9">
        <v>2</v>
      </c>
      <c r="G57" t="s">
        <v>32</v>
      </c>
      <c r="H57" t="s">
        <v>32</v>
      </c>
    </row>
    <row r="58" spans="1:8" ht="12" customHeight="1" x14ac:dyDescent="0.2">
      <c r="A58" s="24" t="s">
        <v>32</v>
      </c>
      <c r="B58" s="1" t="s">
        <v>19</v>
      </c>
      <c r="C58" s="9">
        <v>7</v>
      </c>
      <c r="D58" s="9">
        <v>5</v>
      </c>
      <c r="E58" s="9" t="s">
        <v>43</v>
      </c>
      <c r="F58" s="9">
        <v>2</v>
      </c>
      <c r="G58" t="s">
        <v>32</v>
      </c>
      <c r="H58" t="s">
        <v>32</v>
      </c>
    </row>
    <row r="59" spans="1:8" ht="12" customHeight="1" x14ac:dyDescent="0.2">
      <c r="A59" s="24" t="s">
        <v>32</v>
      </c>
      <c r="B59" s="1" t="s">
        <v>20</v>
      </c>
      <c r="C59" s="9">
        <v>1</v>
      </c>
      <c r="D59" s="9">
        <v>1</v>
      </c>
      <c r="E59" s="9" t="s">
        <v>43</v>
      </c>
      <c r="F59" s="9" t="s">
        <v>43</v>
      </c>
      <c r="G59" t="s">
        <v>32</v>
      </c>
      <c r="H59" t="s">
        <v>32</v>
      </c>
    </row>
    <row r="60" spans="1:8" ht="12" customHeight="1" x14ac:dyDescent="0.2">
      <c r="A60" s="24" t="s">
        <v>32</v>
      </c>
      <c r="B60" s="1" t="s">
        <v>21</v>
      </c>
      <c r="C60" s="9">
        <v>1</v>
      </c>
      <c r="D60" s="9">
        <v>1</v>
      </c>
      <c r="E60" s="9" t="s">
        <v>43</v>
      </c>
      <c r="F60" s="9" t="s">
        <v>43</v>
      </c>
      <c r="G60" t="s">
        <v>32</v>
      </c>
      <c r="H60" t="s">
        <v>32</v>
      </c>
    </row>
    <row r="61" spans="1:8" ht="12" customHeight="1" x14ac:dyDescent="0.2">
      <c r="A61" s="24" t="s">
        <v>32</v>
      </c>
      <c r="B61" s="1" t="s">
        <v>22</v>
      </c>
      <c r="C61" s="9">
        <v>2</v>
      </c>
      <c r="D61" s="9" t="s">
        <v>43</v>
      </c>
      <c r="E61" s="9" t="s">
        <v>43</v>
      </c>
      <c r="F61" s="9">
        <v>2</v>
      </c>
      <c r="G61" t="s">
        <v>32</v>
      </c>
      <c r="H61" t="s">
        <v>32</v>
      </c>
    </row>
    <row r="62" spans="1:8" ht="12" customHeight="1" x14ac:dyDescent="0.2">
      <c r="A62" s="24" t="s">
        <v>32</v>
      </c>
      <c r="B62" s="1" t="s">
        <v>23</v>
      </c>
      <c r="C62" s="9">
        <v>1</v>
      </c>
      <c r="D62" s="9">
        <v>1</v>
      </c>
      <c r="E62" s="9" t="s">
        <v>43</v>
      </c>
      <c r="F62" s="9" t="s">
        <v>43</v>
      </c>
      <c r="G62" t="s">
        <v>32</v>
      </c>
      <c r="H62" t="s">
        <v>32</v>
      </c>
    </row>
    <row r="63" spans="1:8" ht="12" customHeight="1" x14ac:dyDescent="0.2">
      <c r="A63" s="24" t="s">
        <v>32</v>
      </c>
      <c r="B63" s="1" t="s">
        <v>24</v>
      </c>
      <c r="C63" s="9">
        <v>1</v>
      </c>
      <c r="D63" s="9">
        <v>1</v>
      </c>
      <c r="E63" s="9" t="s">
        <v>43</v>
      </c>
      <c r="F63" s="9" t="s">
        <v>43</v>
      </c>
      <c r="G63" t="s">
        <v>32</v>
      </c>
      <c r="H63" t="s">
        <v>32</v>
      </c>
    </row>
    <row r="64" spans="1:8"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31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2623</v>
      </c>
      <c r="D5" s="17">
        <v>1551</v>
      </c>
      <c r="E5" s="17">
        <v>58</v>
      </c>
      <c r="F5" s="17">
        <v>1014</v>
      </c>
    </row>
    <row r="6" spans="1:31" ht="12" customHeight="1" x14ac:dyDescent="0.2">
      <c r="A6" s="24" t="s">
        <v>32</v>
      </c>
      <c r="B6" s="1" t="s">
        <v>9</v>
      </c>
      <c r="C6" s="9">
        <v>45</v>
      </c>
      <c r="D6" s="9">
        <v>26</v>
      </c>
      <c r="E6" s="9" t="s">
        <v>43</v>
      </c>
      <c r="F6" s="9">
        <v>19</v>
      </c>
      <c r="G6" t="s">
        <v>32</v>
      </c>
      <c r="H6" t="s">
        <v>32</v>
      </c>
    </row>
    <row r="7" spans="1:31" ht="12" customHeight="1" x14ac:dyDescent="0.2">
      <c r="A7" s="24" t="s">
        <v>32</v>
      </c>
      <c r="B7" s="1" t="s">
        <v>10</v>
      </c>
      <c r="C7" s="9">
        <v>67</v>
      </c>
      <c r="D7" s="9">
        <v>23</v>
      </c>
      <c r="E7" s="9">
        <v>1</v>
      </c>
      <c r="F7" s="9">
        <v>43</v>
      </c>
      <c r="G7" t="s">
        <v>32</v>
      </c>
      <c r="H7" t="s">
        <v>32</v>
      </c>
    </row>
    <row r="8" spans="1:31" ht="12" customHeight="1" x14ac:dyDescent="0.2">
      <c r="A8" s="24" t="s">
        <v>32</v>
      </c>
      <c r="B8" s="1" t="s">
        <v>11</v>
      </c>
      <c r="C8" s="9">
        <v>137</v>
      </c>
      <c r="D8" s="9">
        <v>74</v>
      </c>
      <c r="E8" s="9">
        <v>3</v>
      </c>
      <c r="F8" s="9">
        <v>60</v>
      </c>
      <c r="G8" t="s">
        <v>32</v>
      </c>
      <c r="H8" t="s">
        <v>32</v>
      </c>
    </row>
    <row r="9" spans="1:31" ht="12" customHeight="1" x14ac:dyDescent="0.2">
      <c r="A9" s="24" t="s">
        <v>32</v>
      </c>
      <c r="B9" s="1" t="s">
        <v>12</v>
      </c>
      <c r="C9" s="9">
        <v>190</v>
      </c>
      <c r="D9" s="9">
        <v>83</v>
      </c>
      <c r="E9" s="9">
        <v>4</v>
      </c>
      <c r="F9" s="9">
        <v>103</v>
      </c>
      <c r="G9" t="s">
        <v>32</v>
      </c>
      <c r="H9" t="s">
        <v>32</v>
      </c>
    </row>
    <row r="10" spans="1:31" ht="12" customHeight="1" x14ac:dyDescent="0.2">
      <c r="A10" s="24" t="s">
        <v>32</v>
      </c>
      <c r="B10" s="1" t="s">
        <v>13</v>
      </c>
      <c r="C10" s="9">
        <v>136</v>
      </c>
      <c r="D10" s="9">
        <v>53</v>
      </c>
      <c r="E10" s="9">
        <v>5</v>
      </c>
      <c r="F10" s="9">
        <v>78</v>
      </c>
      <c r="G10" t="s">
        <v>32</v>
      </c>
      <c r="H10" t="s">
        <v>32</v>
      </c>
    </row>
    <row r="11" spans="1:31" ht="12" customHeight="1" x14ac:dyDescent="0.2">
      <c r="A11" s="24" t="s">
        <v>32</v>
      </c>
      <c r="B11" s="1" t="s">
        <v>14</v>
      </c>
      <c r="C11" s="9">
        <v>211</v>
      </c>
      <c r="D11" s="9">
        <v>91</v>
      </c>
      <c r="E11" s="9">
        <v>3</v>
      </c>
      <c r="F11" s="9">
        <v>117</v>
      </c>
      <c r="G11" t="s">
        <v>32</v>
      </c>
      <c r="H11" t="s">
        <v>32</v>
      </c>
    </row>
    <row r="12" spans="1:31" ht="12" customHeight="1" x14ac:dyDescent="0.2">
      <c r="A12" s="24" t="s">
        <v>32</v>
      </c>
      <c r="B12" s="1" t="s">
        <v>15</v>
      </c>
      <c r="C12" s="9">
        <v>255</v>
      </c>
      <c r="D12" s="9">
        <v>112</v>
      </c>
      <c r="E12" s="9">
        <v>7</v>
      </c>
      <c r="F12" s="9">
        <v>136</v>
      </c>
      <c r="G12" t="s">
        <v>32</v>
      </c>
      <c r="H12" t="s">
        <v>32</v>
      </c>
    </row>
    <row r="13" spans="1:31" ht="12" customHeight="1" x14ac:dyDescent="0.2">
      <c r="A13" s="24" t="s">
        <v>32</v>
      </c>
      <c r="B13" s="1" t="s">
        <v>16</v>
      </c>
      <c r="C13" s="9">
        <v>251</v>
      </c>
      <c r="D13" s="9">
        <v>122</v>
      </c>
      <c r="E13" s="9">
        <v>5</v>
      </c>
      <c r="F13" s="9">
        <v>124</v>
      </c>
      <c r="G13" t="s">
        <v>32</v>
      </c>
      <c r="H13" t="s">
        <v>32</v>
      </c>
    </row>
    <row r="14" spans="1:31" ht="12" customHeight="1" x14ac:dyDescent="0.2">
      <c r="A14" s="24" t="s">
        <v>32</v>
      </c>
      <c r="B14" s="1" t="s">
        <v>17</v>
      </c>
      <c r="C14" s="9">
        <v>215</v>
      </c>
      <c r="D14" s="9">
        <v>111</v>
      </c>
      <c r="E14" s="9">
        <v>5</v>
      </c>
      <c r="F14" s="9">
        <v>99</v>
      </c>
      <c r="G14" t="s">
        <v>32</v>
      </c>
      <c r="H14" t="s">
        <v>32</v>
      </c>
    </row>
    <row r="15" spans="1:31" ht="12" customHeight="1" x14ac:dyDescent="0.2">
      <c r="A15" s="24" t="s">
        <v>32</v>
      </c>
      <c r="B15" s="1" t="s">
        <v>18</v>
      </c>
      <c r="C15" s="9">
        <v>143</v>
      </c>
      <c r="D15" s="9">
        <v>83</v>
      </c>
      <c r="E15" s="9">
        <v>5</v>
      </c>
      <c r="F15" s="9">
        <v>55</v>
      </c>
      <c r="G15" t="s">
        <v>32</v>
      </c>
      <c r="H15" t="s">
        <v>32</v>
      </c>
    </row>
    <row r="16" spans="1:31" ht="12" customHeight="1" x14ac:dyDescent="0.2">
      <c r="A16" s="24" t="s">
        <v>32</v>
      </c>
      <c r="B16" s="1" t="s">
        <v>19</v>
      </c>
      <c r="C16" s="9">
        <v>146</v>
      </c>
      <c r="D16" s="9">
        <v>82</v>
      </c>
      <c r="E16" s="9">
        <v>3</v>
      </c>
      <c r="F16" s="9">
        <v>61</v>
      </c>
      <c r="G16" t="s">
        <v>32</v>
      </c>
      <c r="H16" t="s">
        <v>32</v>
      </c>
    </row>
    <row r="17" spans="1:8" ht="12" customHeight="1" x14ac:dyDescent="0.2">
      <c r="A17" s="24" t="s">
        <v>32</v>
      </c>
      <c r="B17" s="1" t="s">
        <v>20</v>
      </c>
      <c r="C17" s="9">
        <v>117</v>
      </c>
      <c r="D17" s="9">
        <v>75</v>
      </c>
      <c r="E17" s="9">
        <v>2</v>
      </c>
      <c r="F17" s="9">
        <v>40</v>
      </c>
      <c r="G17" t="s">
        <v>32</v>
      </c>
      <c r="H17" t="s">
        <v>32</v>
      </c>
    </row>
    <row r="18" spans="1:8" ht="12" customHeight="1" x14ac:dyDescent="0.2">
      <c r="A18" s="24" t="s">
        <v>32</v>
      </c>
      <c r="B18" s="1" t="s">
        <v>21</v>
      </c>
      <c r="C18" s="9">
        <v>100</v>
      </c>
      <c r="D18" s="9">
        <v>61</v>
      </c>
      <c r="E18" s="9">
        <v>5</v>
      </c>
      <c r="F18" s="9">
        <v>34</v>
      </c>
      <c r="G18" t="s">
        <v>32</v>
      </c>
      <c r="H18" t="s">
        <v>32</v>
      </c>
    </row>
    <row r="19" spans="1:8" ht="12" customHeight="1" x14ac:dyDescent="0.2">
      <c r="A19" s="24" t="s">
        <v>32</v>
      </c>
      <c r="B19" s="1" t="s">
        <v>22</v>
      </c>
      <c r="C19" s="9">
        <v>108</v>
      </c>
      <c r="D19" s="9">
        <v>84</v>
      </c>
      <c r="E19" s="9">
        <v>4</v>
      </c>
      <c r="F19" s="9">
        <v>20</v>
      </c>
      <c r="G19" t="s">
        <v>32</v>
      </c>
      <c r="H19" t="s">
        <v>32</v>
      </c>
    </row>
    <row r="20" spans="1:8" ht="12" customHeight="1" x14ac:dyDescent="0.2">
      <c r="A20" s="24" t="s">
        <v>32</v>
      </c>
      <c r="B20" s="1" t="s">
        <v>23</v>
      </c>
      <c r="C20" s="9">
        <v>160</v>
      </c>
      <c r="D20" s="9">
        <v>144</v>
      </c>
      <c r="E20" s="9">
        <v>3</v>
      </c>
      <c r="F20" s="9">
        <v>13</v>
      </c>
      <c r="G20" t="s">
        <v>32</v>
      </c>
      <c r="H20" t="s">
        <v>32</v>
      </c>
    </row>
    <row r="21" spans="1:8" ht="12" customHeight="1" x14ac:dyDescent="0.2">
      <c r="A21" s="24" t="s">
        <v>32</v>
      </c>
      <c r="B21" s="1" t="s">
        <v>24</v>
      </c>
      <c r="C21" s="9">
        <v>154</v>
      </c>
      <c r="D21" s="9">
        <v>148</v>
      </c>
      <c r="E21" s="9">
        <v>2</v>
      </c>
      <c r="F21" s="9">
        <v>4</v>
      </c>
      <c r="G21" t="s">
        <v>32</v>
      </c>
      <c r="H21" t="s">
        <v>32</v>
      </c>
    </row>
    <row r="22" spans="1:8" ht="12" customHeight="1" x14ac:dyDescent="0.2">
      <c r="A22" s="24" t="s">
        <v>32</v>
      </c>
      <c r="B22" s="1" t="s">
        <v>25</v>
      </c>
      <c r="C22" s="9">
        <v>105</v>
      </c>
      <c r="D22" s="9">
        <v>102</v>
      </c>
      <c r="E22" s="9" t="s">
        <v>43</v>
      </c>
      <c r="F22" s="9">
        <v>3</v>
      </c>
      <c r="G22" t="s">
        <v>32</v>
      </c>
      <c r="H22" t="s">
        <v>32</v>
      </c>
    </row>
    <row r="23" spans="1:8" ht="12" customHeight="1" x14ac:dyDescent="0.2">
      <c r="A23" s="24" t="s">
        <v>32</v>
      </c>
      <c r="B23" s="1" t="s">
        <v>26</v>
      </c>
      <c r="C23" s="9">
        <v>54</v>
      </c>
      <c r="D23" s="9">
        <v>50</v>
      </c>
      <c r="E23" s="9">
        <v>1</v>
      </c>
      <c r="F23" s="9">
        <v>3</v>
      </c>
      <c r="G23" t="s">
        <v>32</v>
      </c>
      <c r="H23" t="s">
        <v>32</v>
      </c>
    </row>
    <row r="24" spans="1:8" ht="12" customHeight="1" x14ac:dyDescent="0.25">
      <c r="A24" s="24" t="s">
        <v>32</v>
      </c>
      <c r="B24" s="1" t="s">
        <v>27</v>
      </c>
      <c r="C24" s="9">
        <v>28</v>
      </c>
      <c r="D24" s="9">
        <v>26</v>
      </c>
      <c r="E24" s="9" t="s">
        <v>43</v>
      </c>
      <c r="F24" s="9">
        <v>2</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1463</v>
      </c>
      <c r="D26" s="3">
        <v>889</v>
      </c>
      <c r="E26" s="3">
        <v>30</v>
      </c>
      <c r="F26" s="3">
        <v>544</v>
      </c>
    </row>
    <row r="27" spans="1:8" ht="12" customHeight="1" x14ac:dyDescent="0.2">
      <c r="A27" s="24" t="s">
        <v>32</v>
      </c>
      <c r="B27" s="1" t="s">
        <v>9</v>
      </c>
      <c r="C27" s="9">
        <v>16</v>
      </c>
      <c r="D27" s="9">
        <v>8</v>
      </c>
      <c r="E27" s="9" t="s">
        <v>43</v>
      </c>
      <c r="F27" s="9">
        <v>8</v>
      </c>
      <c r="G27" t="s">
        <v>32</v>
      </c>
      <c r="H27" t="s">
        <v>32</v>
      </c>
    </row>
    <row r="28" spans="1:8" ht="12" customHeight="1" x14ac:dyDescent="0.2">
      <c r="A28" s="24" t="s">
        <v>32</v>
      </c>
      <c r="B28" s="1" t="s">
        <v>10</v>
      </c>
      <c r="C28" s="9">
        <v>29</v>
      </c>
      <c r="D28" s="9">
        <v>10</v>
      </c>
      <c r="E28" s="9" t="s">
        <v>43</v>
      </c>
      <c r="F28" s="9">
        <v>19</v>
      </c>
      <c r="G28" t="s">
        <v>32</v>
      </c>
      <c r="H28" t="s">
        <v>32</v>
      </c>
    </row>
    <row r="29" spans="1:8" ht="12" customHeight="1" x14ac:dyDescent="0.2">
      <c r="A29" s="24" t="s">
        <v>32</v>
      </c>
      <c r="B29" s="1" t="s">
        <v>11</v>
      </c>
      <c r="C29" s="9">
        <v>74</v>
      </c>
      <c r="D29" s="9">
        <v>40</v>
      </c>
      <c r="E29" s="9">
        <v>1</v>
      </c>
      <c r="F29" s="9">
        <v>33</v>
      </c>
      <c r="G29" t="s">
        <v>32</v>
      </c>
      <c r="H29" t="s">
        <v>32</v>
      </c>
    </row>
    <row r="30" spans="1:8" ht="12" customHeight="1" x14ac:dyDescent="0.2">
      <c r="A30" s="24" t="s">
        <v>32</v>
      </c>
      <c r="B30" s="1" t="s">
        <v>12</v>
      </c>
      <c r="C30" s="9">
        <v>103</v>
      </c>
      <c r="D30" s="9">
        <v>49</v>
      </c>
      <c r="E30" s="9">
        <v>2</v>
      </c>
      <c r="F30" s="9">
        <v>52</v>
      </c>
      <c r="G30" t="s">
        <v>32</v>
      </c>
      <c r="H30" t="s">
        <v>32</v>
      </c>
    </row>
    <row r="31" spans="1:8" ht="12" customHeight="1" x14ac:dyDescent="0.2">
      <c r="A31" s="24" t="s">
        <v>32</v>
      </c>
      <c r="B31" s="1" t="s">
        <v>13</v>
      </c>
      <c r="C31" s="9">
        <v>71</v>
      </c>
      <c r="D31" s="9">
        <v>24</v>
      </c>
      <c r="E31" s="9">
        <v>3</v>
      </c>
      <c r="F31" s="9">
        <v>44</v>
      </c>
      <c r="G31" t="s">
        <v>32</v>
      </c>
      <c r="H31" t="s">
        <v>32</v>
      </c>
    </row>
    <row r="32" spans="1:8" ht="12" customHeight="1" x14ac:dyDescent="0.2">
      <c r="A32" s="24" t="s">
        <v>32</v>
      </c>
      <c r="B32" s="1" t="s">
        <v>14</v>
      </c>
      <c r="C32" s="9">
        <v>105</v>
      </c>
      <c r="D32" s="9">
        <v>44</v>
      </c>
      <c r="E32" s="9">
        <v>1</v>
      </c>
      <c r="F32" s="9">
        <v>60</v>
      </c>
      <c r="G32" t="s">
        <v>32</v>
      </c>
      <c r="H32" t="s">
        <v>32</v>
      </c>
    </row>
    <row r="33" spans="1:8" ht="12" customHeight="1" x14ac:dyDescent="0.2">
      <c r="A33" s="24" t="s">
        <v>32</v>
      </c>
      <c r="B33" s="1" t="s">
        <v>15</v>
      </c>
      <c r="C33" s="9">
        <v>143</v>
      </c>
      <c r="D33" s="9">
        <v>62</v>
      </c>
      <c r="E33" s="9">
        <v>5</v>
      </c>
      <c r="F33" s="9">
        <v>76</v>
      </c>
      <c r="G33" t="s">
        <v>32</v>
      </c>
      <c r="H33" t="s">
        <v>32</v>
      </c>
    </row>
    <row r="34" spans="1:8" ht="12" customHeight="1" x14ac:dyDescent="0.2">
      <c r="A34" s="24" t="s">
        <v>32</v>
      </c>
      <c r="B34" s="1" t="s">
        <v>16</v>
      </c>
      <c r="C34" s="9">
        <v>138</v>
      </c>
      <c r="D34" s="9">
        <v>77</v>
      </c>
      <c r="E34" s="9">
        <v>2</v>
      </c>
      <c r="F34" s="9">
        <v>59</v>
      </c>
      <c r="G34" t="s">
        <v>32</v>
      </c>
      <c r="H34" t="s">
        <v>32</v>
      </c>
    </row>
    <row r="35" spans="1:8" ht="12" customHeight="1" x14ac:dyDescent="0.2">
      <c r="A35" s="24" t="s">
        <v>32</v>
      </c>
      <c r="B35" s="1" t="s">
        <v>17</v>
      </c>
      <c r="C35" s="9">
        <v>132</v>
      </c>
      <c r="D35" s="9">
        <v>76</v>
      </c>
      <c r="E35" s="9">
        <v>3</v>
      </c>
      <c r="F35" s="9">
        <v>53</v>
      </c>
      <c r="G35" t="s">
        <v>32</v>
      </c>
      <c r="H35" t="s">
        <v>32</v>
      </c>
    </row>
    <row r="36" spans="1:8" ht="12" customHeight="1" x14ac:dyDescent="0.2">
      <c r="A36" s="24" t="s">
        <v>32</v>
      </c>
      <c r="B36" s="1" t="s">
        <v>18</v>
      </c>
      <c r="C36" s="9">
        <v>83</v>
      </c>
      <c r="D36" s="9">
        <v>46</v>
      </c>
      <c r="E36" s="9">
        <v>2</v>
      </c>
      <c r="F36" s="9">
        <v>35</v>
      </c>
      <c r="G36" t="s">
        <v>32</v>
      </c>
      <c r="H36" t="s">
        <v>32</v>
      </c>
    </row>
    <row r="37" spans="1:8" ht="12" customHeight="1" x14ac:dyDescent="0.2">
      <c r="A37" s="24" t="s">
        <v>32</v>
      </c>
      <c r="B37" s="1" t="s">
        <v>19</v>
      </c>
      <c r="C37" s="9">
        <v>91</v>
      </c>
      <c r="D37" s="9">
        <v>52</v>
      </c>
      <c r="E37" s="9">
        <v>2</v>
      </c>
      <c r="F37" s="9">
        <v>37</v>
      </c>
      <c r="G37" t="s">
        <v>32</v>
      </c>
      <c r="H37" t="s">
        <v>32</v>
      </c>
    </row>
    <row r="38" spans="1:8" ht="12" customHeight="1" x14ac:dyDescent="0.2">
      <c r="A38" s="24" t="s">
        <v>32</v>
      </c>
      <c r="B38" s="1" t="s">
        <v>20</v>
      </c>
      <c r="C38" s="9">
        <v>69</v>
      </c>
      <c r="D38" s="9">
        <v>45</v>
      </c>
      <c r="E38" s="9">
        <v>1</v>
      </c>
      <c r="F38" s="9">
        <v>23</v>
      </c>
      <c r="G38" t="s">
        <v>32</v>
      </c>
      <c r="H38" t="s">
        <v>32</v>
      </c>
    </row>
    <row r="39" spans="1:8" ht="12" customHeight="1" x14ac:dyDescent="0.2">
      <c r="A39" s="24" t="s">
        <v>32</v>
      </c>
      <c r="B39" s="1" t="s">
        <v>21</v>
      </c>
      <c r="C39" s="9">
        <v>57</v>
      </c>
      <c r="D39" s="9">
        <v>34</v>
      </c>
      <c r="E39" s="9">
        <v>3</v>
      </c>
      <c r="F39" s="9">
        <v>20</v>
      </c>
      <c r="G39" t="s">
        <v>32</v>
      </c>
      <c r="H39" t="s">
        <v>32</v>
      </c>
    </row>
    <row r="40" spans="1:8" ht="12" customHeight="1" x14ac:dyDescent="0.2">
      <c r="A40" s="24" t="s">
        <v>32</v>
      </c>
      <c r="B40" s="1" t="s">
        <v>22</v>
      </c>
      <c r="C40" s="9">
        <v>65</v>
      </c>
      <c r="D40" s="9">
        <v>52</v>
      </c>
      <c r="E40" s="9">
        <v>3</v>
      </c>
      <c r="F40" s="9">
        <v>10</v>
      </c>
      <c r="G40" t="s">
        <v>32</v>
      </c>
      <c r="H40" t="s">
        <v>32</v>
      </c>
    </row>
    <row r="41" spans="1:8" ht="12" customHeight="1" x14ac:dyDescent="0.2">
      <c r="A41" s="24" t="s">
        <v>32</v>
      </c>
      <c r="B41" s="1" t="s">
        <v>23</v>
      </c>
      <c r="C41" s="9">
        <v>92</v>
      </c>
      <c r="D41" s="9">
        <v>82</v>
      </c>
      <c r="E41" s="9">
        <v>1</v>
      </c>
      <c r="F41" s="9">
        <v>9</v>
      </c>
      <c r="G41" t="s">
        <v>32</v>
      </c>
      <c r="H41" t="s">
        <v>32</v>
      </c>
    </row>
    <row r="42" spans="1:8" ht="12" customHeight="1" x14ac:dyDescent="0.2">
      <c r="A42" s="24" t="s">
        <v>32</v>
      </c>
      <c r="B42" s="1" t="s">
        <v>24</v>
      </c>
      <c r="C42" s="9">
        <v>87</v>
      </c>
      <c r="D42" s="9">
        <v>85</v>
      </c>
      <c r="E42" s="9" t="s">
        <v>43</v>
      </c>
      <c r="F42" s="9">
        <v>2</v>
      </c>
      <c r="G42" t="s">
        <v>32</v>
      </c>
      <c r="H42" t="s">
        <v>32</v>
      </c>
    </row>
    <row r="43" spans="1:8" ht="12" customHeight="1" x14ac:dyDescent="0.2">
      <c r="A43" s="24" t="s">
        <v>32</v>
      </c>
      <c r="B43" s="1" t="s">
        <v>25</v>
      </c>
      <c r="C43" s="9">
        <v>57</v>
      </c>
      <c r="D43" s="9">
        <v>55</v>
      </c>
      <c r="E43" s="9" t="s">
        <v>43</v>
      </c>
      <c r="F43" s="9">
        <v>2</v>
      </c>
      <c r="G43" t="s">
        <v>32</v>
      </c>
      <c r="H43" t="s">
        <v>32</v>
      </c>
    </row>
    <row r="44" spans="1:8" ht="12" customHeight="1" x14ac:dyDescent="0.2">
      <c r="A44" s="24" t="s">
        <v>32</v>
      </c>
      <c r="B44" s="1" t="s">
        <v>26</v>
      </c>
      <c r="C44" s="9">
        <v>32</v>
      </c>
      <c r="D44" s="9">
        <v>31</v>
      </c>
      <c r="E44" s="9">
        <v>1</v>
      </c>
      <c r="F44" s="9" t="s">
        <v>43</v>
      </c>
      <c r="G44" t="s">
        <v>32</v>
      </c>
      <c r="H44" t="s">
        <v>32</v>
      </c>
    </row>
    <row r="45" spans="1:8" ht="12" customHeight="1" x14ac:dyDescent="0.2">
      <c r="A45" s="24" t="s">
        <v>32</v>
      </c>
      <c r="B45" s="1" t="s">
        <v>27</v>
      </c>
      <c r="C45" s="9">
        <v>18</v>
      </c>
      <c r="D45" s="9">
        <v>16</v>
      </c>
      <c r="E45" s="9" t="s">
        <v>43</v>
      </c>
      <c r="F45" s="9">
        <v>2</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1160</v>
      </c>
      <c r="D47" s="3">
        <v>662</v>
      </c>
      <c r="E47" s="3">
        <v>28</v>
      </c>
      <c r="F47" s="3">
        <v>470</v>
      </c>
    </row>
    <row r="48" spans="1:8" ht="12" customHeight="1" x14ac:dyDescent="0.2">
      <c r="A48" s="24" t="s">
        <v>32</v>
      </c>
      <c r="B48" s="1" t="s">
        <v>9</v>
      </c>
      <c r="C48" s="9">
        <v>29</v>
      </c>
      <c r="D48" s="9">
        <v>18</v>
      </c>
      <c r="E48" s="9" t="s">
        <v>43</v>
      </c>
      <c r="F48" s="9">
        <v>11</v>
      </c>
      <c r="G48" t="s">
        <v>32</v>
      </c>
      <c r="H48" t="s">
        <v>32</v>
      </c>
    </row>
    <row r="49" spans="1:8" ht="12" customHeight="1" x14ac:dyDescent="0.2">
      <c r="A49" s="24" t="s">
        <v>32</v>
      </c>
      <c r="B49" s="1" t="s">
        <v>10</v>
      </c>
      <c r="C49" s="9">
        <v>38</v>
      </c>
      <c r="D49" s="9">
        <v>13</v>
      </c>
      <c r="E49" s="9">
        <v>1</v>
      </c>
      <c r="F49" s="9">
        <v>24</v>
      </c>
      <c r="G49" t="s">
        <v>32</v>
      </c>
      <c r="H49" t="s">
        <v>32</v>
      </c>
    </row>
    <row r="50" spans="1:8" ht="12" customHeight="1" x14ac:dyDescent="0.2">
      <c r="A50" s="24" t="s">
        <v>32</v>
      </c>
      <c r="B50" s="1" t="s">
        <v>11</v>
      </c>
      <c r="C50" s="9">
        <v>63</v>
      </c>
      <c r="D50" s="9">
        <v>34</v>
      </c>
      <c r="E50" s="9">
        <v>2</v>
      </c>
      <c r="F50" s="9">
        <v>27</v>
      </c>
      <c r="G50" t="s">
        <v>32</v>
      </c>
      <c r="H50" t="s">
        <v>32</v>
      </c>
    </row>
    <row r="51" spans="1:8" ht="12" customHeight="1" x14ac:dyDescent="0.2">
      <c r="A51" s="24" t="s">
        <v>32</v>
      </c>
      <c r="B51" s="1" t="s">
        <v>12</v>
      </c>
      <c r="C51" s="9">
        <v>87</v>
      </c>
      <c r="D51" s="9">
        <v>34</v>
      </c>
      <c r="E51" s="9">
        <v>2</v>
      </c>
      <c r="F51" s="9">
        <v>51</v>
      </c>
      <c r="G51" t="s">
        <v>32</v>
      </c>
      <c r="H51" t="s">
        <v>32</v>
      </c>
    </row>
    <row r="52" spans="1:8" ht="12" customHeight="1" x14ac:dyDescent="0.2">
      <c r="A52" s="24" t="s">
        <v>32</v>
      </c>
      <c r="B52" s="1" t="s">
        <v>13</v>
      </c>
      <c r="C52" s="9">
        <v>65</v>
      </c>
      <c r="D52" s="9">
        <v>29</v>
      </c>
      <c r="E52" s="9">
        <v>2</v>
      </c>
      <c r="F52" s="9">
        <v>34</v>
      </c>
      <c r="G52" t="s">
        <v>32</v>
      </c>
      <c r="H52" t="s">
        <v>32</v>
      </c>
    </row>
    <row r="53" spans="1:8" ht="12" customHeight="1" x14ac:dyDescent="0.2">
      <c r="A53" s="24" t="s">
        <v>32</v>
      </c>
      <c r="B53" s="1" t="s">
        <v>14</v>
      </c>
      <c r="C53" s="9">
        <v>106</v>
      </c>
      <c r="D53" s="9">
        <v>47</v>
      </c>
      <c r="E53" s="9">
        <v>2</v>
      </c>
      <c r="F53" s="9">
        <v>57</v>
      </c>
      <c r="G53" t="s">
        <v>32</v>
      </c>
      <c r="H53" t="s">
        <v>32</v>
      </c>
    </row>
    <row r="54" spans="1:8" ht="12" customHeight="1" x14ac:dyDescent="0.2">
      <c r="A54" s="24" t="s">
        <v>32</v>
      </c>
      <c r="B54" s="1" t="s">
        <v>15</v>
      </c>
      <c r="C54" s="9">
        <v>112</v>
      </c>
      <c r="D54" s="9">
        <v>50</v>
      </c>
      <c r="E54" s="9">
        <v>2</v>
      </c>
      <c r="F54" s="9">
        <v>60</v>
      </c>
      <c r="G54" t="s">
        <v>32</v>
      </c>
      <c r="H54" t="s">
        <v>32</v>
      </c>
    </row>
    <row r="55" spans="1:8" ht="12" customHeight="1" x14ac:dyDescent="0.2">
      <c r="A55" s="24" t="s">
        <v>32</v>
      </c>
      <c r="B55" s="1" t="s">
        <v>16</v>
      </c>
      <c r="C55" s="9">
        <v>113</v>
      </c>
      <c r="D55" s="9">
        <v>45</v>
      </c>
      <c r="E55" s="9">
        <v>3</v>
      </c>
      <c r="F55" s="9">
        <v>65</v>
      </c>
      <c r="G55" t="s">
        <v>32</v>
      </c>
      <c r="H55" t="s">
        <v>32</v>
      </c>
    </row>
    <row r="56" spans="1:8" ht="12" customHeight="1" x14ac:dyDescent="0.2">
      <c r="A56" s="24" t="s">
        <v>32</v>
      </c>
      <c r="B56" s="1" t="s">
        <v>17</v>
      </c>
      <c r="C56" s="9">
        <v>83</v>
      </c>
      <c r="D56" s="9">
        <v>35</v>
      </c>
      <c r="E56" s="9">
        <v>2</v>
      </c>
      <c r="F56" s="9">
        <v>46</v>
      </c>
      <c r="G56" t="s">
        <v>32</v>
      </c>
      <c r="H56" t="s">
        <v>32</v>
      </c>
    </row>
    <row r="57" spans="1:8" ht="12" customHeight="1" x14ac:dyDescent="0.2">
      <c r="A57" s="24" t="s">
        <v>32</v>
      </c>
      <c r="B57" s="1" t="s">
        <v>18</v>
      </c>
      <c r="C57" s="9">
        <v>60</v>
      </c>
      <c r="D57" s="9">
        <v>37</v>
      </c>
      <c r="E57" s="9">
        <v>3</v>
      </c>
      <c r="F57" s="9">
        <v>20</v>
      </c>
      <c r="G57" t="s">
        <v>32</v>
      </c>
      <c r="H57" t="s">
        <v>32</v>
      </c>
    </row>
    <row r="58" spans="1:8" ht="12" customHeight="1" x14ac:dyDescent="0.2">
      <c r="A58" s="24" t="s">
        <v>32</v>
      </c>
      <c r="B58" s="1" t="s">
        <v>19</v>
      </c>
      <c r="C58" s="9">
        <v>55</v>
      </c>
      <c r="D58" s="9">
        <v>30</v>
      </c>
      <c r="E58" s="9">
        <v>1</v>
      </c>
      <c r="F58" s="9">
        <v>24</v>
      </c>
      <c r="G58" t="s">
        <v>32</v>
      </c>
      <c r="H58" t="s">
        <v>32</v>
      </c>
    </row>
    <row r="59" spans="1:8" ht="12" customHeight="1" x14ac:dyDescent="0.2">
      <c r="A59" s="24" t="s">
        <v>32</v>
      </c>
      <c r="B59" s="1" t="s">
        <v>20</v>
      </c>
      <c r="C59" s="9">
        <v>48</v>
      </c>
      <c r="D59" s="9">
        <v>30</v>
      </c>
      <c r="E59" s="9">
        <v>1</v>
      </c>
      <c r="F59" s="9">
        <v>17</v>
      </c>
      <c r="G59" t="s">
        <v>32</v>
      </c>
      <c r="H59" t="s">
        <v>32</v>
      </c>
    </row>
    <row r="60" spans="1:8" ht="12" customHeight="1" x14ac:dyDescent="0.2">
      <c r="A60" s="24" t="s">
        <v>32</v>
      </c>
      <c r="B60" s="1" t="s">
        <v>21</v>
      </c>
      <c r="C60" s="9">
        <v>43</v>
      </c>
      <c r="D60" s="9">
        <v>27</v>
      </c>
      <c r="E60" s="9">
        <v>2</v>
      </c>
      <c r="F60" s="9">
        <v>14</v>
      </c>
      <c r="G60" t="s">
        <v>32</v>
      </c>
      <c r="H60" t="s">
        <v>32</v>
      </c>
    </row>
    <row r="61" spans="1:8" ht="12" customHeight="1" x14ac:dyDescent="0.2">
      <c r="A61" s="24" t="s">
        <v>32</v>
      </c>
      <c r="B61" s="1" t="s">
        <v>22</v>
      </c>
      <c r="C61" s="9">
        <v>43</v>
      </c>
      <c r="D61" s="9">
        <v>32</v>
      </c>
      <c r="E61" s="9">
        <v>1</v>
      </c>
      <c r="F61" s="9">
        <v>10</v>
      </c>
      <c r="G61" t="s">
        <v>32</v>
      </c>
      <c r="H61" t="s">
        <v>32</v>
      </c>
    </row>
    <row r="62" spans="1:8" ht="12" customHeight="1" x14ac:dyDescent="0.2">
      <c r="A62" s="24" t="s">
        <v>32</v>
      </c>
      <c r="B62" s="1" t="s">
        <v>23</v>
      </c>
      <c r="C62" s="9">
        <v>68</v>
      </c>
      <c r="D62" s="9">
        <v>62</v>
      </c>
      <c r="E62" s="9">
        <v>2</v>
      </c>
      <c r="F62" s="9">
        <v>4</v>
      </c>
      <c r="G62" t="s">
        <v>32</v>
      </c>
      <c r="H62" t="s">
        <v>32</v>
      </c>
    </row>
    <row r="63" spans="1:8" ht="12" customHeight="1" x14ac:dyDescent="0.2">
      <c r="A63" s="24" t="s">
        <v>32</v>
      </c>
      <c r="B63" s="1" t="s">
        <v>24</v>
      </c>
      <c r="C63" s="9">
        <v>67</v>
      </c>
      <c r="D63" s="9">
        <v>63</v>
      </c>
      <c r="E63" s="9">
        <v>2</v>
      </c>
      <c r="F63" s="9">
        <v>2</v>
      </c>
      <c r="G63" t="s">
        <v>32</v>
      </c>
      <c r="H63" t="s">
        <v>32</v>
      </c>
    </row>
    <row r="64" spans="1:8" ht="12" customHeight="1" x14ac:dyDescent="0.2">
      <c r="A64" s="24" t="s">
        <v>32</v>
      </c>
      <c r="B64" s="1" t="s">
        <v>25</v>
      </c>
      <c r="C64" s="9">
        <v>48</v>
      </c>
      <c r="D64" s="9">
        <v>47</v>
      </c>
      <c r="E64" s="9" t="s">
        <v>43</v>
      </c>
      <c r="F64" s="9">
        <v>1</v>
      </c>
      <c r="G64" t="s">
        <v>32</v>
      </c>
      <c r="H64" t="s">
        <v>32</v>
      </c>
    </row>
    <row r="65" spans="1:31" ht="12" customHeight="1" x14ac:dyDescent="0.2">
      <c r="A65" s="24" t="s">
        <v>32</v>
      </c>
      <c r="B65" s="1" t="s">
        <v>26</v>
      </c>
      <c r="C65" s="9">
        <v>22</v>
      </c>
      <c r="D65" s="9">
        <v>19</v>
      </c>
      <c r="E65" s="9" t="s">
        <v>43</v>
      </c>
      <c r="F65" s="9">
        <v>3</v>
      </c>
      <c r="G65" t="s">
        <v>32</v>
      </c>
      <c r="H65" t="s">
        <v>32</v>
      </c>
    </row>
    <row r="66" spans="1:31" ht="12" customHeight="1" x14ac:dyDescent="0.2">
      <c r="A66" s="24" t="s">
        <v>32</v>
      </c>
      <c r="B66" s="1" t="s">
        <v>27</v>
      </c>
      <c r="C66" s="9">
        <v>10</v>
      </c>
      <c r="D66" s="9">
        <v>10</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150</v>
      </c>
      <c r="D5" s="17">
        <v>93</v>
      </c>
      <c r="E5" s="17">
        <v>11</v>
      </c>
      <c r="F5" s="17">
        <v>46</v>
      </c>
    </row>
    <row r="6" spans="1:31" ht="12" customHeight="1" x14ac:dyDescent="0.2">
      <c r="A6" s="24" t="s">
        <v>32</v>
      </c>
      <c r="B6" s="1" t="s">
        <v>9</v>
      </c>
      <c r="C6" s="9">
        <v>12</v>
      </c>
      <c r="D6" s="9">
        <v>9</v>
      </c>
      <c r="E6" s="9">
        <v>1</v>
      </c>
      <c r="F6" s="9">
        <v>2</v>
      </c>
      <c r="G6" t="s">
        <v>32</v>
      </c>
      <c r="H6" t="s">
        <v>32</v>
      </c>
    </row>
    <row r="7" spans="1:31" ht="12" customHeight="1" x14ac:dyDescent="0.2">
      <c r="A7" s="24" t="s">
        <v>32</v>
      </c>
      <c r="B7" s="1" t="s">
        <v>10</v>
      </c>
      <c r="C7" s="9">
        <v>11</v>
      </c>
      <c r="D7" s="9">
        <v>8</v>
      </c>
      <c r="E7" s="9" t="s">
        <v>43</v>
      </c>
      <c r="F7" s="9">
        <v>3</v>
      </c>
      <c r="G7" t="s">
        <v>32</v>
      </c>
      <c r="H7" t="s">
        <v>32</v>
      </c>
    </row>
    <row r="8" spans="1:31" ht="12" customHeight="1" x14ac:dyDescent="0.2">
      <c r="A8" s="24" t="s">
        <v>32</v>
      </c>
      <c r="B8" s="1" t="s">
        <v>11</v>
      </c>
      <c r="C8" s="9">
        <v>10</v>
      </c>
      <c r="D8" s="9">
        <v>5</v>
      </c>
      <c r="E8" s="9">
        <v>3</v>
      </c>
      <c r="F8" s="9">
        <v>2</v>
      </c>
      <c r="G8" t="s">
        <v>32</v>
      </c>
      <c r="H8" t="s">
        <v>32</v>
      </c>
    </row>
    <row r="9" spans="1:31" ht="12" customHeight="1" x14ac:dyDescent="0.2">
      <c r="A9" s="24" t="s">
        <v>32</v>
      </c>
      <c r="B9" s="1" t="s">
        <v>12</v>
      </c>
      <c r="C9" s="9">
        <v>16</v>
      </c>
      <c r="D9" s="9">
        <v>8</v>
      </c>
      <c r="E9" s="9">
        <v>2</v>
      </c>
      <c r="F9" s="9">
        <v>6</v>
      </c>
      <c r="G9" t="s">
        <v>32</v>
      </c>
      <c r="H9" t="s">
        <v>32</v>
      </c>
    </row>
    <row r="10" spans="1:31" ht="12" customHeight="1" x14ac:dyDescent="0.2">
      <c r="A10" s="24" t="s">
        <v>32</v>
      </c>
      <c r="B10" s="1" t="s">
        <v>13</v>
      </c>
      <c r="C10" s="9">
        <v>8</v>
      </c>
      <c r="D10" s="9">
        <v>4</v>
      </c>
      <c r="E10" s="9" t="s">
        <v>43</v>
      </c>
      <c r="F10" s="9">
        <v>4</v>
      </c>
      <c r="G10" t="s">
        <v>32</v>
      </c>
      <c r="H10" t="s">
        <v>32</v>
      </c>
    </row>
    <row r="11" spans="1:31" ht="12" customHeight="1" x14ac:dyDescent="0.2">
      <c r="A11" s="24" t="s">
        <v>32</v>
      </c>
      <c r="B11" s="1" t="s">
        <v>14</v>
      </c>
      <c r="C11" s="9">
        <v>10</v>
      </c>
      <c r="D11" s="9">
        <v>5</v>
      </c>
      <c r="E11" s="9">
        <v>1</v>
      </c>
      <c r="F11" s="9">
        <v>4</v>
      </c>
      <c r="G11" t="s">
        <v>32</v>
      </c>
      <c r="H11" t="s">
        <v>32</v>
      </c>
    </row>
    <row r="12" spans="1:31" ht="12" customHeight="1" x14ac:dyDescent="0.2">
      <c r="A12" s="24" t="s">
        <v>32</v>
      </c>
      <c r="B12" s="1" t="s">
        <v>15</v>
      </c>
      <c r="C12" s="9">
        <v>12</v>
      </c>
      <c r="D12" s="9">
        <v>5</v>
      </c>
      <c r="E12" s="9" t="s">
        <v>43</v>
      </c>
      <c r="F12" s="9">
        <v>7</v>
      </c>
      <c r="G12" t="s">
        <v>32</v>
      </c>
      <c r="H12" t="s">
        <v>32</v>
      </c>
    </row>
    <row r="13" spans="1:31" ht="12" customHeight="1" x14ac:dyDescent="0.2">
      <c r="A13" s="24" t="s">
        <v>32</v>
      </c>
      <c r="B13" s="1" t="s">
        <v>16</v>
      </c>
      <c r="C13" s="9">
        <v>8</v>
      </c>
      <c r="D13" s="9">
        <v>3</v>
      </c>
      <c r="E13" s="9">
        <v>1</v>
      </c>
      <c r="F13" s="9">
        <v>4</v>
      </c>
      <c r="G13" t="s">
        <v>32</v>
      </c>
      <c r="H13" t="s">
        <v>32</v>
      </c>
    </row>
    <row r="14" spans="1:31" ht="12" customHeight="1" x14ac:dyDescent="0.2">
      <c r="A14" s="24" t="s">
        <v>32</v>
      </c>
      <c r="B14" s="1" t="s">
        <v>17</v>
      </c>
      <c r="C14" s="9">
        <v>10</v>
      </c>
      <c r="D14" s="9">
        <v>3</v>
      </c>
      <c r="E14" s="9">
        <v>2</v>
      </c>
      <c r="F14" s="9">
        <v>5</v>
      </c>
      <c r="G14" t="s">
        <v>32</v>
      </c>
      <c r="H14" t="s">
        <v>32</v>
      </c>
    </row>
    <row r="15" spans="1:31" ht="12" customHeight="1" x14ac:dyDescent="0.2">
      <c r="A15" s="24" t="s">
        <v>32</v>
      </c>
      <c r="B15" s="1" t="s">
        <v>18</v>
      </c>
      <c r="C15" s="9">
        <v>5</v>
      </c>
      <c r="D15" s="9">
        <v>4</v>
      </c>
      <c r="E15" s="9" t="s">
        <v>43</v>
      </c>
      <c r="F15" s="9">
        <v>1</v>
      </c>
      <c r="G15" t="s">
        <v>32</v>
      </c>
      <c r="H15" t="s">
        <v>32</v>
      </c>
    </row>
    <row r="16" spans="1:31" ht="12" customHeight="1" x14ac:dyDescent="0.2">
      <c r="A16" s="24" t="s">
        <v>32</v>
      </c>
      <c r="B16" s="1" t="s">
        <v>19</v>
      </c>
      <c r="C16" s="9">
        <v>4</v>
      </c>
      <c r="D16" s="9">
        <v>2</v>
      </c>
      <c r="E16" s="9">
        <v>1</v>
      </c>
      <c r="F16" s="9">
        <v>1</v>
      </c>
      <c r="G16" t="s">
        <v>32</v>
      </c>
      <c r="H16" t="s">
        <v>32</v>
      </c>
    </row>
    <row r="17" spans="1:9" ht="12" customHeight="1" x14ac:dyDescent="0.2">
      <c r="A17" s="24" t="s">
        <v>32</v>
      </c>
      <c r="B17" s="1" t="s">
        <v>20</v>
      </c>
      <c r="C17" s="9">
        <v>6</v>
      </c>
      <c r="D17" s="9">
        <v>2</v>
      </c>
      <c r="E17" s="9" t="s">
        <v>43</v>
      </c>
      <c r="F17" s="9">
        <v>4</v>
      </c>
      <c r="G17" t="s">
        <v>32</v>
      </c>
      <c r="H17" t="s">
        <v>32</v>
      </c>
    </row>
    <row r="18" spans="1:9" ht="12" customHeight="1" x14ac:dyDescent="0.2">
      <c r="A18" s="24" t="s">
        <v>32</v>
      </c>
      <c r="B18" s="1" t="s">
        <v>21</v>
      </c>
      <c r="C18" s="9">
        <v>8</v>
      </c>
      <c r="D18" s="9">
        <v>5</v>
      </c>
      <c r="E18" s="9" t="s">
        <v>43</v>
      </c>
      <c r="F18" s="9">
        <v>3</v>
      </c>
      <c r="G18" t="s">
        <v>32</v>
      </c>
      <c r="H18" t="s">
        <v>32</v>
      </c>
    </row>
    <row r="19" spans="1:9" ht="12" customHeight="1" x14ac:dyDescent="0.2">
      <c r="A19" s="24" t="s">
        <v>32</v>
      </c>
      <c r="B19" s="1" t="s">
        <v>22</v>
      </c>
      <c r="C19" s="9">
        <v>9</v>
      </c>
      <c r="D19" s="9">
        <v>9</v>
      </c>
      <c r="E19" s="9" t="s">
        <v>43</v>
      </c>
      <c r="F19" s="9" t="s">
        <v>43</v>
      </c>
      <c r="G19" t="s">
        <v>32</v>
      </c>
      <c r="H19" t="s">
        <v>32</v>
      </c>
    </row>
    <row r="20" spans="1:9" ht="12" customHeight="1" x14ac:dyDescent="0.2">
      <c r="A20" s="24" t="s">
        <v>32</v>
      </c>
      <c r="B20" s="1" t="s">
        <v>23</v>
      </c>
      <c r="C20" s="9">
        <v>5</v>
      </c>
      <c r="D20" s="9">
        <v>5</v>
      </c>
      <c r="E20" s="9" t="s">
        <v>43</v>
      </c>
      <c r="F20" s="9" t="s">
        <v>43</v>
      </c>
      <c r="G20" t="s">
        <v>32</v>
      </c>
      <c r="H20" t="s">
        <v>32</v>
      </c>
    </row>
    <row r="21" spans="1:9" ht="12" customHeight="1" x14ac:dyDescent="0.2">
      <c r="A21" s="24" t="s">
        <v>32</v>
      </c>
      <c r="B21" s="1" t="s">
        <v>24</v>
      </c>
      <c r="C21" s="9">
        <v>3</v>
      </c>
      <c r="D21" s="9">
        <v>3</v>
      </c>
      <c r="E21" s="9" t="s">
        <v>43</v>
      </c>
      <c r="F21" s="9" t="s">
        <v>43</v>
      </c>
      <c r="G21" t="s">
        <v>32</v>
      </c>
      <c r="H21" t="s">
        <v>32</v>
      </c>
    </row>
    <row r="22" spans="1:9" ht="12" customHeight="1" x14ac:dyDescent="0.2">
      <c r="A22" s="24" t="s">
        <v>32</v>
      </c>
      <c r="B22" s="1" t="s">
        <v>25</v>
      </c>
      <c r="C22" s="9">
        <v>4</v>
      </c>
      <c r="D22" s="9">
        <v>4</v>
      </c>
      <c r="E22" s="9" t="s">
        <v>43</v>
      </c>
      <c r="F22" s="9" t="s">
        <v>43</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87</v>
      </c>
      <c r="D26" s="3">
        <v>58</v>
      </c>
      <c r="E26" s="3">
        <v>5</v>
      </c>
      <c r="F26" s="3">
        <v>24</v>
      </c>
    </row>
    <row r="27" spans="1:9" ht="12" customHeight="1" x14ac:dyDescent="0.2">
      <c r="A27" s="24" t="s">
        <v>32</v>
      </c>
      <c r="B27" s="1" t="s">
        <v>9</v>
      </c>
      <c r="C27" s="9">
        <v>10</v>
      </c>
      <c r="D27" s="9">
        <v>7</v>
      </c>
      <c r="E27" s="9">
        <v>1</v>
      </c>
      <c r="F27" s="9">
        <v>2</v>
      </c>
      <c r="G27" t="s">
        <v>32</v>
      </c>
      <c r="H27" t="s">
        <v>32</v>
      </c>
    </row>
    <row r="28" spans="1:9" ht="12" customHeight="1" x14ac:dyDescent="0.2">
      <c r="A28" s="24" t="s">
        <v>32</v>
      </c>
      <c r="B28" s="1" t="s">
        <v>10</v>
      </c>
      <c r="C28" s="9">
        <v>4</v>
      </c>
      <c r="D28" s="9">
        <v>3</v>
      </c>
      <c r="E28" s="9" t="s">
        <v>43</v>
      </c>
      <c r="F28" s="9">
        <v>1</v>
      </c>
      <c r="G28" t="s">
        <v>32</v>
      </c>
      <c r="H28" t="s">
        <v>32</v>
      </c>
    </row>
    <row r="29" spans="1:9" ht="12" customHeight="1" x14ac:dyDescent="0.2">
      <c r="A29" s="24" t="s">
        <v>32</v>
      </c>
      <c r="B29" s="1" t="s">
        <v>11</v>
      </c>
      <c r="C29" s="9">
        <v>6</v>
      </c>
      <c r="D29" s="9">
        <v>5</v>
      </c>
      <c r="E29" s="9">
        <v>1</v>
      </c>
      <c r="F29" s="9" t="s">
        <v>43</v>
      </c>
      <c r="G29" t="s">
        <v>32</v>
      </c>
      <c r="H29" t="s">
        <v>32</v>
      </c>
    </row>
    <row r="30" spans="1:9" ht="12" customHeight="1" x14ac:dyDescent="0.2">
      <c r="A30" s="24" t="s">
        <v>32</v>
      </c>
      <c r="B30" s="1" t="s">
        <v>12</v>
      </c>
      <c r="C30" s="9">
        <v>9</v>
      </c>
      <c r="D30" s="9">
        <v>5</v>
      </c>
      <c r="E30" s="9">
        <v>1</v>
      </c>
      <c r="F30" s="9">
        <v>3</v>
      </c>
      <c r="G30" t="s">
        <v>32</v>
      </c>
      <c r="H30" t="s">
        <v>32</v>
      </c>
    </row>
    <row r="31" spans="1:9" ht="12" customHeight="1" x14ac:dyDescent="0.2">
      <c r="A31" s="24" t="s">
        <v>32</v>
      </c>
      <c r="B31" s="1" t="s">
        <v>13</v>
      </c>
      <c r="C31" s="9">
        <v>5</v>
      </c>
      <c r="D31" s="9">
        <v>3</v>
      </c>
      <c r="E31" s="9" t="s">
        <v>43</v>
      </c>
      <c r="F31" s="9">
        <v>2</v>
      </c>
      <c r="G31" t="s">
        <v>32</v>
      </c>
      <c r="H31" t="s">
        <v>32</v>
      </c>
    </row>
    <row r="32" spans="1:9" ht="12" customHeight="1" x14ac:dyDescent="0.2">
      <c r="A32" s="24" t="s">
        <v>32</v>
      </c>
      <c r="B32" s="1" t="s">
        <v>14</v>
      </c>
      <c r="C32" s="9">
        <v>4</v>
      </c>
      <c r="D32" s="9">
        <v>2</v>
      </c>
      <c r="E32" s="9" t="s">
        <v>43</v>
      </c>
      <c r="F32" s="9">
        <v>2</v>
      </c>
      <c r="G32" t="s">
        <v>32</v>
      </c>
      <c r="H32" t="s">
        <v>32</v>
      </c>
    </row>
    <row r="33" spans="1:9" ht="12" customHeight="1" x14ac:dyDescent="0.2">
      <c r="A33" s="24" t="s">
        <v>32</v>
      </c>
      <c r="B33" s="1" t="s">
        <v>15</v>
      </c>
      <c r="C33" s="9">
        <v>6</v>
      </c>
      <c r="D33" s="9">
        <v>3</v>
      </c>
      <c r="E33" s="9" t="s">
        <v>43</v>
      </c>
      <c r="F33" s="9">
        <v>3</v>
      </c>
      <c r="G33" t="s">
        <v>32</v>
      </c>
      <c r="H33" t="s">
        <v>32</v>
      </c>
    </row>
    <row r="34" spans="1:9" ht="12" customHeight="1" x14ac:dyDescent="0.2">
      <c r="A34" s="24" t="s">
        <v>32</v>
      </c>
      <c r="B34" s="1" t="s">
        <v>16</v>
      </c>
      <c r="C34" s="9">
        <v>5</v>
      </c>
      <c r="D34" s="9">
        <v>1</v>
      </c>
      <c r="E34" s="9">
        <v>1</v>
      </c>
      <c r="F34" s="9">
        <v>3</v>
      </c>
      <c r="G34" t="s">
        <v>32</v>
      </c>
      <c r="H34" t="s">
        <v>32</v>
      </c>
    </row>
    <row r="35" spans="1:9" ht="12" customHeight="1" x14ac:dyDescent="0.2">
      <c r="A35" s="24" t="s">
        <v>32</v>
      </c>
      <c r="B35" s="1" t="s">
        <v>17</v>
      </c>
      <c r="C35" s="9">
        <v>6</v>
      </c>
      <c r="D35" s="9">
        <v>2</v>
      </c>
      <c r="E35" s="9">
        <v>1</v>
      </c>
      <c r="F35" s="9">
        <v>3</v>
      </c>
      <c r="G35" t="s">
        <v>32</v>
      </c>
      <c r="H35" t="s">
        <v>32</v>
      </c>
    </row>
    <row r="36" spans="1:9" ht="12" customHeight="1" x14ac:dyDescent="0.2">
      <c r="A36" s="24" t="s">
        <v>32</v>
      </c>
      <c r="B36" s="1" t="s">
        <v>18</v>
      </c>
      <c r="C36" s="9">
        <v>3</v>
      </c>
      <c r="D36" s="9">
        <v>3</v>
      </c>
      <c r="E36" s="9" t="s">
        <v>43</v>
      </c>
      <c r="F36" s="9" t="s">
        <v>43</v>
      </c>
      <c r="G36" t="s">
        <v>32</v>
      </c>
      <c r="H36" t="s">
        <v>32</v>
      </c>
    </row>
    <row r="37" spans="1:9" ht="12" customHeight="1" x14ac:dyDescent="0.2">
      <c r="A37" s="24" t="s">
        <v>32</v>
      </c>
      <c r="B37" s="1" t="s">
        <v>19</v>
      </c>
      <c r="C37" s="9" t="s">
        <v>43</v>
      </c>
      <c r="D37" s="9" t="s">
        <v>43</v>
      </c>
      <c r="E37" s="9" t="s">
        <v>43</v>
      </c>
      <c r="F37" s="9" t="s">
        <v>43</v>
      </c>
      <c r="G37" t="s">
        <v>32</v>
      </c>
      <c r="H37" t="s">
        <v>32</v>
      </c>
      <c r="I37" t="s">
        <v>32</v>
      </c>
    </row>
    <row r="38" spans="1:9" ht="12" customHeight="1" x14ac:dyDescent="0.2">
      <c r="A38" s="24" t="s">
        <v>32</v>
      </c>
      <c r="B38" s="1" t="s">
        <v>20</v>
      </c>
      <c r="C38" s="9">
        <v>5</v>
      </c>
      <c r="D38" s="9">
        <v>1</v>
      </c>
      <c r="E38" s="9" t="s">
        <v>43</v>
      </c>
      <c r="F38" s="9">
        <v>4</v>
      </c>
      <c r="G38" t="s">
        <v>32</v>
      </c>
      <c r="H38" t="s">
        <v>32</v>
      </c>
    </row>
    <row r="39" spans="1:9" ht="12" customHeight="1" x14ac:dyDescent="0.2">
      <c r="A39" s="24" t="s">
        <v>32</v>
      </c>
      <c r="B39" s="1" t="s">
        <v>21</v>
      </c>
      <c r="C39" s="9">
        <v>4</v>
      </c>
      <c r="D39" s="9">
        <v>3</v>
      </c>
      <c r="E39" s="9" t="s">
        <v>43</v>
      </c>
      <c r="F39" s="9">
        <v>1</v>
      </c>
      <c r="G39" t="s">
        <v>32</v>
      </c>
      <c r="H39" t="s">
        <v>32</v>
      </c>
    </row>
    <row r="40" spans="1:9" ht="12" customHeight="1" x14ac:dyDescent="0.2">
      <c r="A40" s="24" t="s">
        <v>32</v>
      </c>
      <c r="B40" s="1" t="s">
        <v>22</v>
      </c>
      <c r="C40" s="9">
        <v>8</v>
      </c>
      <c r="D40" s="9">
        <v>8</v>
      </c>
      <c r="E40" s="9" t="s">
        <v>43</v>
      </c>
      <c r="F40" s="9" t="s">
        <v>43</v>
      </c>
      <c r="G40" t="s">
        <v>32</v>
      </c>
      <c r="H40" t="s">
        <v>32</v>
      </c>
    </row>
    <row r="41" spans="1:9" ht="12" customHeight="1" x14ac:dyDescent="0.2">
      <c r="A41" s="24" t="s">
        <v>32</v>
      </c>
      <c r="B41" s="1" t="s">
        <v>23</v>
      </c>
      <c r="C41" s="9">
        <v>2</v>
      </c>
      <c r="D41" s="9">
        <v>2</v>
      </c>
      <c r="E41" s="9" t="s">
        <v>43</v>
      </c>
      <c r="F41" s="9" t="s">
        <v>43</v>
      </c>
      <c r="G41" t="s">
        <v>32</v>
      </c>
      <c r="H41" t="s">
        <v>32</v>
      </c>
    </row>
    <row r="42" spans="1:9" ht="12" customHeight="1" x14ac:dyDescent="0.2">
      <c r="A42" s="24" t="s">
        <v>32</v>
      </c>
      <c r="B42" s="1" t="s">
        <v>24</v>
      </c>
      <c r="C42" s="9">
        <v>2</v>
      </c>
      <c r="D42" s="9">
        <v>2</v>
      </c>
      <c r="E42" s="9" t="s">
        <v>43</v>
      </c>
      <c r="F42" s="9" t="s">
        <v>43</v>
      </c>
      <c r="G42" t="s">
        <v>32</v>
      </c>
      <c r="H42" t="s">
        <v>32</v>
      </c>
    </row>
    <row r="43" spans="1:9" ht="12" customHeight="1" x14ac:dyDescent="0.2">
      <c r="A43" s="24" t="s">
        <v>32</v>
      </c>
      <c r="B43" s="1" t="s">
        <v>25</v>
      </c>
      <c r="C43" s="9">
        <v>3</v>
      </c>
      <c r="D43" s="9">
        <v>3</v>
      </c>
      <c r="E43" s="9" t="s">
        <v>43</v>
      </c>
      <c r="F43" s="9" t="s">
        <v>43</v>
      </c>
      <c r="G43" t="s">
        <v>32</v>
      </c>
      <c r="H43" t="s">
        <v>32</v>
      </c>
    </row>
    <row r="44" spans="1:9" ht="12" customHeight="1" x14ac:dyDescent="0.2">
      <c r="A44" s="24" t="s">
        <v>32</v>
      </c>
      <c r="B44" s="1" t="s">
        <v>26</v>
      </c>
      <c r="C44" s="9">
        <v>3</v>
      </c>
      <c r="D44" s="9">
        <v>3</v>
      </c>
      <c r="E44" s="9" t="s">
        <v>43</v>
      </c>
      <c r="F44" s="9" t="s">
        <v>43</v>
      </c>
      <c r="G44" t="s">
        <v>32</v>
      </c>
      <c r="H44" t="s">
        <v>32</v>
      </c>
    </row>
    <row r="45" spans="1:9" ht="12" customHeight="1" x14ac:dyDescent="0.2">
      <c r="A45" s="24" t="s">
        <v>32</v>
      </c>
      <c r="B45" s="1" t="s">
        <v>27</v>
      </c>
      <c r="C45" s="9">
        <v>2</v>
      </c>
      <c r="D45" s="9">
        <v>2</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63</v>
      </c>
      <c r="D47" s="3">
        <v>35</v>
      </c>
      <c r="E47" s="3">
        <v>6</v>
      </c>
      <c r="F47" s="3">
        <v>22</v>
      </c>
    </row>
    <row r="48" spans="1:9" ht="12" customHeight="1" x14ac:dyDescent="0.2">
      <c r="A48" s="24" t="s">
        <v>32</v>
      </c>
      <c r="B48" s="1" t="s">
        <v>9</v>
      </c>
      <c r="C48" s="9">
        <v>2</v>
      </c>
      <c r="D48" s="9">
        <v>2</v>
      </c>
      <c r="E48" s="9" t="s">
        <v>43</v>
      </c>
      <c r="F48" s="9" t="s">
        <v>43</v>
      </c>
      <c r="G48" t="s">
        <v>32</v>
      </c>
      <c r="H48" t="s">
        <v>32</v>
      </c>
    </row>
    <row r="49" spans="1:8" ht="12" customHeight="1" x14ac:dyDescent="0.2">
      <c r="A49" s="24" t="s">
        <v>32</v>
      </c>
      <c r="B49" s="1" t="s">
        <v>10</v>
      </c>
      <c r="C49" s="9">
        <v>7</v>
      </c>
      <c r="D49" s="9">
        <v>5</v>
      </c>
      <c r="E49" s="9" t="s">
        <v>43</v>
      </c>
      <c r="F49" s="9">
        <v>2</v>
      </c>
      <c r="G49" t="s">
        <v>32</v>
      </c>
      <c r="H49" t="s">
        <v>32</v>
      </c>
    </row>
    <row r="50" spans="1:8" ht="12" customHeight="1" x14ac:dyDescent="0.2">
      <c r="A50" s="24" t="s">
        <v>32</v>
      </c>
      <c r="B50" s="1" t="s">
        <v>11</v>
      </c>
      <c r="C50" s="9">
        <v>4</v>
      </c>
      <c r="D50" s="9" t="s">
        <v>43</v>
      </c>
      <c r="E50" s="9">
        <v>2</v>
      </c>
      <c r="F50" s="9">
        <v>2</v>
      </c>
      <c r="G50" t="s">
        <v>32</v>
      </c>
      <c r="H50" t="s">
        <v>32</v>
      </c>
    </row>
    <row r="51" spans="1:8" ht="12" customHeight="1" x14ac:dyDescent="0.2">
      <c r="A51" s="24" t="s">
        <v>32</v>
      </c>
      <c r="B51" s="1" t="s">
        <v>12</v>
      </c>
      <c r="C51" s="9">
        <v>7</v>
      </c>
      <c r="D51" s="9">
        <v>3</v>
      </c>
      <c r="E51" s="9">
        <v>1</v>
      </c>
      <c r="F51" s="9">
        <v>3</v>
      </c>
      <c r="G51" t="s">
        <v>32</v>
      </c>
      <c r="H51" t="s">
        <v>32</v>
      </c>
    </row>
    <row r="52" spans="1:8" ht="12" customHeight="1" x14ac:dyDescent="0.2">
      <c r="A52" s="24" t="s">
        <v>32</v>
      </c>
      <c r="B52" s="1" t="s">
        <v>13</v>
      </c>
      <c r="C52" s="9">
        <v>3</v>
      </c>
      <c r="D52" s="9">
        <v>1</v>
      </c>
      <c r="E52" s="9" t="s">
        <v>43</v>
      </c>
      <c r="F52" s="9">
        <v>2</v>
      </c>
      <c r="G52" t="s">
        <v>32</v>
      </c>
      <c r="H52" t="s">
        <v>32</v>
      </c>
    </row>
    <row r="53" spans="1:8" ht="12" customHeight="1" x14ac:dyDescent="0.2">
      <c r="A53" s="24" t="s">
        <v>32</v>
      </c>
      <c r="B53" s="1" t="s">
        <v>14</v>
      </c>
      <c r="C53" s="9">
        <v>6</v>
      </c>
      <c r="D53" s="9">
        <v>3</v>
      </c>
      <c r="E53" s="9">
        <v>1</v>
      </c>
      <c r="F53" s="9">
        <v>2</v>
      </c>
      <c r="G53" t="s">
        <v>32</v>
      </c>
      <c r="H53" t="s">
        <v>32</v>
      </c>
    </row>
    <row r="54" spans="1:8" ht="12" customHeight="1" x14ac:dyDescent="0.2">
      <c r="A54" s="24" t="s">
        <v>32</v>
      </c>
      <c r="B54" s="1" t="s">
        <v>15</v>
      </c>
      <c r="C54" s="9">
        <v>6</v>
      </c>
      <c r="D54" s="9">
        <v>2</v>
      </c>
      <c r="E54" s="9" t="s">
        <v>43</v>
      </c>
      <c r="F54" s="9">
        <v>4</v>
      </c>
      <c r="G54" t="s">
        <v>32</v>
      </c>
      <c r="H54" t="s">
        <v>32</v>
      </c>
    </row>
    <row r="55" spans="1:8" ht="12" customHeight="1" x14ac:dyDescent="0.2">
      <c r="A55" s="24" t="s">
        <v>32</v>
      </c>
      <c r="B55" s="1" t="s">
        <v>16</v>
      </c>
      <c r="C55" s="9">
        <v>3</v>
      </c>
      <c r="D55" s="9">
        <v>2</v>
      </c>
      <c r="E55" s="9" t="s">
        <v>43</v>
      </c>
      <c r="F55" s="9">
        <v>1</v>
      </c>
      <c r="G55" t="s">
        <v>32</v>
      </c>
      <c r="H55" t="s">
        <v>32</v>
      </c>
    </row>
    <row r="56" spans="1:8" ht="12" customHeight="1" x14ac:dyDescent="0.2">
      <c r="A56" s="24" t="s">
        <v>32</v>
      </c>
      <c r="B56" s="1" t="s">
        <v>17</v>
      </c>
      <c r="C56" s="9">
        <v>4</v>
      </c>
      <c r="D56" s="9">
        <v>1</v>
      </c>
      <c r="E56" s="9">
        <v>1</v>
      </c>
      <c r="F56" s="9">
        <v>2</v>
      </c>
      <c r="G56" t="s">
        <v>32</v>
      </c>
      <c r="H56" t="s">
        <v>32</v>
      </c>
    </row>
    <row r="57" spans="1:8" ht="12" customHeight="1" x14ac:dyDescent="0.2">
      <c r="A57" s="24" t="s">
        <v>32</v>
      </c>
      <c r="B57" s="1" t="s">
        <v>18</v>
      </c>
      <c r="C57" s="9">
        <v>2</v>
      </c>
      <c r="D57" s="9">
        <v>1</v>
      </c>
      <c r="E57" s="9" t="s">
        <v>43</v>
      </c>
      <c r="F57" s="9">
        <v>1</v>
      </c>
      <c r="G57" t="s">
        <v>32</v>
      </c>
      <c r="H57" t="s">
        <v>32</v>
      </c>
    </row>
    <row r="58" spans="1:8" ht="12" customHeight="1" x14ac:dyDescent="0.2">
      <c r="A58" s="24" t="s">
        <v>32</v>
      </c>
      <c r="B58" s="1" t="s">
        <v>19</v>
      </c>
      <c r="C58" s="9">
        <v>4</v>
      </c>
      <c r="D58" s="9">
        <v>2</v>
      </c>
      <c r="E58" s="9">
        <v>1</v>
      </c>
      <c r="F58" s="9">
        <v>1</v>
      </c>
      <c r="G58" t="s">
        <v>32</v>
      </c>
      <c r="H58" t="s">
        <v>32</v>
      </c>
    </row>
    <row r="59" spans="1:8" ht="12" customHeight="1" x14ac:dyDescent="0.2">
      <c r="A59" s="24" t="s">
        <v>32</v>
      </c>
      <c r="B59" s="1" t="s">
        <v>20</v>
      </c>
      <c r="C59" s="9">
        <v>1</v>
      </c>
      <c r="D59" s="9">
        <v>1</v>
      </c>
      <c r="E59" s="9" t="s">
        <v>43</v>
      </c>
      <c r="F59" s="9" t="s">
        <v>43</v>
      </c>
      <c r="G59" t="s">
        <v>32</v>
      </c>
      <c r="H59" t="s">
        <v>32</v>
      </c>
    </row>
    <row r="60" spans="1:8" ht="12" customHeight="1" x14ac:dyDescent="0.2">
      <c r="A60" s="24" t="s">
        <v>32</v>
      </c>
      <c r="B60" s="1" t="s">
        <v>21</v>
      </c>
      <c r="C60" s="9">
        <v>4</v>
      </c>
      <c r="D60" s="9">
        <v>2</v>
      </c>
      <c r="E60" s="9" t="s">
        <v>43</v>
      </c>
      <c r="F60" s="9">
        <v>2</v>
      </c>
      <c r="G60" t="s">
        <v>32</v>
      </c>
      <c r="H60" t="s">
        <v>32</v>
      </c>
    </row>
    <row r="61" spans="1:8" ht="12" customHeight="1" x14ac:dyDescent="0.2">
      <c r="A61" s="24" t="s">
        <v>32</v>
      </c>
      <c r="B61" s="1" t="s">
        <v>22</v>
      </c>
      <c r="C61" s="9">
        <v>1</v>
      </c>
      <c r="D61" s="9">
        <v>1</v>
      </c>
      <c r="E61" s="9" t="s">
        <v>43</v>
      </c>
      <c r="F61" s="9" t="s">
        <v>43</v>
      </c>
      <c r="G61" t="s">
        <v>32</v>
      </c>
      <c r="H61" t="s">
        <v>32</v>
      </c>
    </row>
    <row r="62" spans="1:8" ht="12" customHeight="1" x14ac:dyDescent="0.2">
      <c r="A62" s="24" t="s">
        <v>32</v>
      </c>
      <c r="B62" s="1" t="s">
        <v>23</v>
      </c>
      <c r="C62" s="9">
        <v>3</v>
      </c>
      <c r="D62" s="9">
        <v>3</v>
      </c>
      <c r="E62" s="9" t="s">
        <v>43</v>
      </c>
      <c r="F62" s="9" t="s">
        <v>43</v>
      </c>
      <c r="G62" t="s">
        <v>32</v>
      </c>
      <c r="H62" t="s">
        <v>32</v>
      </c>
    </row>
    <row r="63" spans="1:8" ht="12" customHeight="1" x14ac:dyDescent="0.2">
      <c r="A63" s="24" t="s">
        <v>32</v>
      </c>
      <c r="B63" s="1" t="s">
        <v>24</v>
      </c>
      <c r="C63" s="9">
        <v>1</v>
      </c>
      <c r="D63" s="9">
        <v>1</v>
      </c>
      <c r="E63" s="9" t="s">
        <v>43</v>
      </c>
      <c r="F63" s="9" t="s">
        <v>43</v>
      </c>
      <c r="G63" t="s">
        <v>32</v>
      </c>
      <c r="H63" t="s">
        <v>32</v>
      </c>
    </row>
    <row r="64" spans="1:8" ht="12" customHeight="1" x14ac:dyDescent="0.2">
      <c r="A64" s="24" t="s">
        <v>32</v>
      </c>
      <c r="B64" s="1" t="s">
        <v>25</v>
      </c>
      <c r="C64" s="9">
        <v>1</v>
      </c>
      <c r="D64" s="9">
        <v>1</v>
      </c>
      <c r="E64" s="9" t="s">
        <v>43</v>
      </c>
      <c r="F64" s="9" t="s">
        <v>43</v>
      </c>
      <c r="G64" t="s">
        <v>32</v>
      </c>
      <c r="H64" t="s">
        <v>32</v>
      </c>
    </row>
    <row r="65" spans="1:31" ht="12" customHeight="1" x14ac:dyDescent="0.2">
      <c r="A65" s="24" t="s">
        <v>32</v>
      </c>
      <c r="B65" s="1" t="s">
        <v>26</v>
      </c>
      <c r="C65" s="9">
        <v>1</v>
      </c>
      <c r="D65" s="9">
        <v>1</v>
      </c>
      <c r="E65" s="9" t="s">
        <v>43</v>
      </c>
      <c r="F65" s="9" t="s">
        <v>43</v>
      </c>
      <c r="G65" t="s">
        <v>32</v>
      </c>
      <c r="H65" t="s">
        <v>32</v>
      </c>
    </row>
    <row r="66" spans="1:31" ht="12" customHeight="1" x14ac:dyDescent="0.2">
      <c r="A66" s="24" t="s">
        <v>32</v>
      </c>
      <c r="B66" s="1" t="s">
        <v>27</v>
      </c>
      <c r="C66" s="9">
        <v>3</v>
      </c>
      <c r="D66" s="9">
        <v>3</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169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24810</v>
      </c>
      <c r="D5" s="17">
        <v>14262</v>
      </c>
      <c r="E5" s="17">
        <v>750</v>
      </c>
      <c r="F5" s="17">
        <v>9798</v>
      </c>
    </row>
    <row r="6" spans="1:31" ht="12" customHeight="1" x14ac:dyDescent="0.2">
      <c r="A6" s="24" t="s">
        <v>32</v>
      </c>
      <c r="B6" s="1" t="s">
        <v>9</v>
      </c>
      <c r="C6" s="9">
        <v>301</v>
      </c>
      <c r="D6" s="9">
        <v>163</v>
      </c>
      <c r="E6" s="9">
        <v>19</v>
      </c>
      <c r="F6" s="9">
        <v>119</v>
      </c>
      <c r="G6" t="s">
        <v>32</v>
      </c>
      <c r="H6" t="s">
        <v>32</v>
      </c>
    </row>
    <row r="7" spans="1:31" ht="12" customHeight="1" x14ac:dyDescent="0.2">
      <c r="A7" s="24" t="s">
        <v>32</v>
      </c>
      <c r="B7" s="1" t="s">
        <v>10</v>
      </c>
      <c r="C7" s="9">
        <v>683</v>
      </c>
      <c r="D7" s="9">
        <v>440</v>
      </c>
      <c r="E7" s="9">
        <v>15</v>
      </c>
      <c r="F7" s="9">
        <v>228</v>
      </c>
      <c r="G7" t="s">
        <v>32</v>
      </c>
      <c r="H7" t="s">
        <v>32</v>
      </c>
    </row>
    <row r="8" spans="1:31" ht="12" customHeight="1" x14ac:dyDescent="0.2">
      <c r="A8" s="24" t="s">
        <v>32</v>
      </c>
      <c r="B8" s="1" t="s">
        <v>11</v>
      </c>
      <c r="C8" s="9">
        <v>1010</v>
      </c>
      <c r="D8" s="9">
        <v>619</v>
      </c>
      <c r="E8" s="9">
        <v>27</v>
      </c>
      <c r="F8" s="9">
        <v>364</v>
      </c>
      <c r="G8" t="s">
        <v>32</v>
      </c>
      <c r="H8" t="s">
        <v>32</v>
      </c>
    </row>
    <row r="9" spans="1:31" ht="12" customHeight="1" x14ac:dyDescent="0.2">
      <c r="A9" s="24" t="s">
        <v>32</v>
      </c>
      <c r="B9" s="1" t="s">
        <v>12</v>
      </c>
      <c r="C9" s="9">
        <v>1334</v>
      </c>
      <c r="D9" s="9">
        <v>745</v>
      </c>
      <c r="E9" s="9">
        <v>31</v>
      </c>
      <c r="F9" s="9">
        <v>558</v>
      </c>
      <c r="G9" t="s">
        <v>32</v>
      </c>
      <c r="H9" t="s">
        <v>32</v>
      </c>
    </row>
    <row r="10" spans="1:31" ht="12" customHeight="1" x14ac:dyDescent="0.2">
      <c r="A10" s="24" t="s">
        <v>32</v>
      </c>
      <c r="B10" s="1" t="s">
        <v>13</v>
      </c>
      <c r="C10" s="9">
        <v>1290</v>
      </c>
      <c r="D10" s="9">
        <v>513</v>
      </c>
      <c r="E10" s="9">
        <v>39</v>
      </c>
      <c r="F10" s="9">
        <v>738</v>
      </c>
      <c r="G10" t="s">
        <v>32</v>
      </c>
      <c r="H10" t="s">
        <v>32</v>
      </c>
    </row>
    <row r="11" spans="1:31" ht="12" customHeight="1" x14ac:dyDescent="0.2">
      <c r="A11" s="24" t="s">
        <v>32</v>
      </c>
      <c r="B11" s="1" t="s">
        <v>14</v>
      </c>
      <c r="C11" s="9">
        <v>1800</v>
      </c>
      <c r="D11" s="9">
        <v>779</v>
      </c>
      <c r="E11" s="9">
        <v>65</v>
      </c>
      <c r="F11" s="9">
        <v>956</v>
      </c>
      <c r="G11" t="s">
        <v>32</v>
      </c>
      <c r="H11" t="s">
        <v>32</v>
      </c>
    </row>
    <row r="12" spans="1:31" ht="12" customHeight="1" x14ac:dyDescent="0.2">
      <c r="A12" s="24" t="s">
        <v>32</v>
      </c>
      <c r="B12" s="1" t="s">
        <v>15</v>
      </c>
      <c r="C12" s="9">
        <v>2318</v>
      </c>
      <c r="D12" s="9">
        <v>1065</v>
      </c>
      <c r="E12" s="9">
        <v>95</v>
      </c>
      <c r="F12" s="9">
        <v>1158</v>
      </c>
      <c r="G12" t="s">
        <v>32</v>
      </c>
      <c r="H12" t="s">
        <v>32</v>
      </c>
    </row>
    <row r="13" spans="1:31" ht="12" customHeight="1" x14ac:dyDescent="0.2">
      <c r="A13" s="24" t="s">
        <v>32</v>
      </c>
      <c r="B13" s="1" t="s">
        <v>16</v>
      </c>
      <c r="C13" s="9">
        <v>2474</v>
      </c>
      <c r="D13" s="9">
        <v>1211</v>
      </c>
      <c r="E13" s="9">
        <v>96</v>
      </c>
      <c r="F13" s="9">
        <v>1167</v>
      </c>
      <c r="G13" t="s">
        <v>32</v>
      </c>
      <c r="H13" t="s">
        <v>32</v>
      </c>
    </row>
    <row r="14" spans="1:31" ht="12" customHeight="1" x14ac:dyDescent="0.2">
      <c r="A14" s="24" t="s">
        <v>32</v>
      </c>
      <c r="B14" s="1" t="s">
        <v>17</v>
      </c>
      <c r="C14" s="9">
        <v>2253</v>
      </c>
      <c r="D14" s="9">
        <v>1184</v>
      </c>
      <c r="E14" s="9">
        <v>67</v>
      </c>
      <c r="F14" s="9">
        <v>1002</v>
      </c>
      <c r="G14" t="s">
        <v>32</v>
      </c>
      <c r="H14" t="s">
        <v>32</v>
      </c>
    </row>
    <row r="15" spans="1:31" ht="12" customHeight="1" x14ac:dyDescent="0.2">
      <c r="A15" s="24" t="s">
        <v>32</v>
      </c>
      <c r="B15" s="1" t="s">
        <v>18</v>
      </c>
      <c r="C15" s="9">
        <v>2177</v>
      </c>
      <c r="D15" s="9">
        <v>1226</v>
      </c>
      <c r="E15" s="9">
        <v>69</v>
      </c>
      <c r="F15" s="9">
        <v>882</v>
      </c>
      <c r="G15" t="s">
        <v>32</v>
      </c>
      <c r="H15" t="s">
        <v>32</v>
      </c>
    </row>
    <row r="16" spans="1:31" ht="12" customHeight="1" x14ac:dyDescent="0.2">
      <c r="A16" s="24" t="s">
        <v>32</v>
      </c>
      <c r="B16" s="1" t="s">
        <v>19</v>
      </c>
      <c r="C16" s="9">
        <v>2096</v>
      </c>
      <c r="D16" s="9">
        <v>1180</v>
      </c>
      <c r="E16" s="9">
        <v>76</v>
      </c>
      <c r="F16" s="9">
        <v>840</v>
      </c>
      <c r="G16" t="s">
        <v>32</v>
      </c>
      <c r="H16" t="s">
        <v>32</v>
      </c>
    </row>
    <row r="17" spans="1:8" ht="12" customHeight="1" x14ac:dyDescent="0.2">
      <c r="A17" s="24" t="s">
        <v>32</v>
      </c>
      <c r="B17" s="1" t="s">
        <v>20</v>
      </c>
      <c r="C17" s="9">
        <v>1694</v>
      </c>
      <c r="D17" s="9">
        <v>896</v>
      </c>
      <c r="E17" s="9">
        <v>63</v>
      </c>
      <c r="F17" s="9">
        <v>735</v>
      </c>
      <c r="G17" t="s">
        <v>32</v>
      </c>
      <c r="H17" t="s">
        <v>32</v>
      </c>
    </row>
    <row r="18" spans="1:8" ht="12" customHeight="1" x14ac:dyDescent="0.2">
      <c r="A18" s="24" t="s">
        <v>32</v>
      </c>
      <c r="B18" s="1" t="s">
        <v>21</v>
      </c>
      <c r="C18" s="9">
        <v>1320</v>
      </c>
      <c r="D18" s="9">
        <v>750</v>
      </c>
      <c r="E18" s="9">
        <v>33</v>
      </c>
      <c r="F18" s="9">
        <v>537</v>
      </c>
      <c r="G18" t="s">
        <v>32</v>
      </c>
      <c r="H18" t="s">
        <v>32</v>
      </c>
    </row>
    <row r="19" spans="1:8" ht="12" customHeight="1" x14ac:dyDescent="0.2">
      <c r="A19" s="24" t="s">
        <v>32</v>
      </c>
      <c r="B19" s="1" t="s">
        <v>22</v>
      </c>
      <c r="C19" s="9">
        <v>1053</v>
      </c>
      <c r="D19" s="9">
        <v>784</v>
      </c>
      <c r="E19" s="9">
        <v>19</v>
      </c>
      <c r="F19" s="9">
        <v>250</v>
      </c>
      <c r="G19" t="s">
        <v>32</v>
      </c>
      <c r="H19" t="s">
        <v>32</v>
      </c>
    </row>
    <row r="20" spans="1:8" ht="12" customHeight="1" x14ac:dyDescent="0.2">
      <c r="A20" s="24" t="s">
        <v>32</v>
      </c>
      <c r="B20" s="1" t="s">
        <v>23</v>
      </c>
      <c r="C20" s="9">
        <v>1093</v>
      </c>
      <c r="D20" s="9">
        <v>971</v>
      </c>
      <c r="E20" s="9">
        <v>12</v>
      </c>
      <c r="F20" s="9">
        <v>110</v>
      </c>
      <c r="G20" t="s">
        <v>32</v>
      </c>
      <c r="H20" t="s">
        <v>32</v>
      </c>
    </row>
    <row r="21" spans="1:8" ht="12" customHeight="1" x14ac:dyDescent="0.2">
      <c r="A21" s="24" t="s">
        <v>32</v>
      </c>
      <c r="B21" s="1" t="s">
        <v>24</v>
      </c>
      <c r="C21" s="9">
        <v>892</v>
      </c>
      <c r="D21" s="9">
        <v>807</v>
      </c>
      <c r="E21" s="9">
        <v>9</v>
      </c>
      <c r="F21" s="9">
        <v>76</v>
      </c>
      <c r="G21" t="s">
        <v>32</v>
      </c>
      <c r="H21" t="s">
        <v>32</v>
      </c>
    </row>
    <row r="22" spans="1:8" ht="12" customHeight="1" x14ac:dyDescent="0.2">
      <c r="A22" s="24" t="s">
        <v>32</v>
      </c>
      <c r="B22" s="1" t="s">
        <v>25</v>
      </c>
      <c r="C22" s="9">
        <v>542</v>
      </c>
      <c r="D22" s="9">
        <v>494</v>
      </c>
      <c r="E22" s="9">
        <v>5</v>
      </c>
      <c r="F22" s="9">
        <v>43</v>
      </c>
      <c r="G22" t="s">
        <v>32</v>
      </c>
      <c r="H22" t="s">
        <v>32</v>
      </c>
    </row>
    <row r="23" spans="1:8" ht="12" customHeight="1" x14ac:dyDescent="0.2">
      <c r="A23" s="24" t="s">
        <v>32</v>
      </c>
      <c r="B23" s="1" t="s">
        <v>26</v>
      </c>
      <c r="C23" s="9">
        <v>284</v>
      </c>
      <c r="D23" s="9">
        <v>264</v>
      </c>
      <c r="E23" s="9">
        <v>7</v>
      </c>
      <c r="F23" s="9">
        <v>13</v>
      </c>
      <c r="G23" t="s">
        <v>32</v>
      </c>
      <c r="H23" t="s">
        <v>32</v>
      </c>
    </row>
    <row r="24" spans="1:8" ht="12" customHeight="1" x14ac:dyDescent="0.25">
      <c r="A24" s="24" t="s">
        <v>32</v>
      </c>
      <c r="B24" s="1" t="s">
        <v>27</v>
      </c>
      <c r="C24" s="9">
        <v>192</v>
      </c>
      <c r="D24" s="9">
        <v>170</v>
      </c>
      <c r="E24" s="9">
        <v>3</v>
      </c>
      <c r="F24" s="9">
        <v>19</v>
      </c>
      <c r="G24" t="s">
        <v>32</v>
      </c>
      <c r="H24" t="s">
        <v>32</v>
      </c>
    </row>
    <row r="25" spans="1:8" ht="12" customHeight="1" x14ac:dyDescent="0.2">
      <c r="A25" s="24" t="s">
        <v>32</v>
      </c>
      <c r="B25" s="1" t="s">
        <v>28</v>
      </c>
      <c r="C25" s="9">
        <v>4</v>
      </c>
      <c r="D25" s="9">
        <v>1</v>
      </c>
      <c r="E25" s="9" t="s">
        <v>43</v>
      </c>
      <c r="F25" s="9">
        <v>3</v>
      </c>
      <c r="G25" t="s">
        <v>32</v>
      </c>
      <c r="H25" t="s">
        <v>32</v>
      </c>
    </row>
    <row r="26" spans="1:8" ht="12" customHeight="1" x14ac:dyDescent="0.2">
      <c r="A26" s="25" t="s">
        <v>29</v>
      </c>
      <c r="B26" s="4" t="s">
        <v>32</v>
      </c>
      <c r="C26" s="3">
        <v>13908</v>
      </c>
      <c r="D26" s="3">
        <v>8314</v>
      </c>
      <c r="E26" s="3">
        <v>456</v>
      </c>
      <c r="F26" s="3">
        <v>5138</v>
      </c>
    </row>
    <row r="27" spans="1:8" ht="12" customHeight="1" x14ac:dyDescent="0.2">
      <c r="A27" s="24" t="s">
        <v>32</v>
      </c>
      <c r="B27" s="1" t="s">
        <v>9</v>
      </c>
      <c r="C27" s="9">
        <v>157</v>
      </c>
      <c r="D27" s="9">
        <v>84</v>
      </c>
      <c r="E27" s="9">
        <v>8</v>
      </c>
      <c r="F27" s="9">
        <v>65</v>
      </c>
      <c r="G27" t="s">
        <v>32</v>
      </c>
      <c r="H27" t="s">
        <v>32</v>
      </c>
    </row>
    <row r="28" spans="1:8" ht="12" customHeight="1" x14ac:dyDescent="0.2">
      <c r="A28" s="24" t="s">
        <v>32</v>
      </c>
      <c r="B28" s="1" t="s">
        <v>10</v>
      </c>
      <c r="C28" s="9">
        <v>323</v>
      </c>
      <c r="D28" s="9">
        <v>198</v>
      </c>
      <c r="E28" s="9">
        <v>10</v>
      </c>
      <c r="F28" s="9">
        <v>115</v>
      </c>
      <c r="G28" t="s">
        <v>32</v>
      </c>
      <c r="H28" t="s">
        <v>32</v>
      </c>
    </row>
    <row r="29" spans="1:8" ht="12" customHeight="1" x14ac:dyDescent="0.2">
      <c r="A29" s="24" t="s">
        <v>32</v>
      </c>
      <c r="B29" s="1" t="s">
        <v>11</v>
      </c>
      <c r="C29" s="9">
        <v>478</v>
      </c>
      <c r="D29" s="9">
        <v>289</v>
      </c>
      <c r="E29" s="9">
        <v>11</v>
      </c>
      <c r="F29" s="9">
        <v>178</v>
      </c>
      <c r="G29" t="s">
        <v>32</v>
      </c>
      <c r="H29" t="s">
        <v>32</v>
      </c>
    </row>
    <row r="30" spans="1:8" ht="12" customHeight="1" x14ac:dyDescent="0.2">
      <c r="A30" s="24" t="s">
        <v>32</v>
      </c>
      <c r="B30" s="1" t="s">
        <v>12</v>
      </c>
      <c r="C30" s="9">
        <v>679</v>
      </c>
      <c r="D30" s="9">
        <v>364</v>
      </c>
      <c r="E30" s="9">
        <v>12</v>
      </c>
      <c r="F30" s="9">
        <v>303</v>
      </c>
      <c r="G30" t="s">
        <v>32</v>
      </c>
      <c r="H30" t="s">
        <v>32</v>
      </c>
    </row>
    <row r="31" spans="1:8" ht="12" customHeight="1" x14ac:dyDescent="0.2">
      <c r="A31" s="24" t="s">
        <v>32</v>
      </c>
      <c r="B31" s="1" t="s">
        <v>13</v>
      </c>
      <c r="C31" s="9">
        <v>674</v>
      </c>
      <c r="D31" s="9">
        <v>273</v>
      </c>
      <c r="E31" s="9">
        <v>24</v>
      </c>
      <c r="F31" s="9">
        <v>377</v>
      </c>
      <c r="G31" t="s">
        <v>32</v>
      </c>
      <c r="H31" t="s">
        <v>32</v>
      </c>
    </row>
    <row r="32" spans="1:8" ht="12" customHeight="1" x14ac:dyDescent="0.2">
      <c r="A32" s="24" t="s">
        <v>32</v>
      </c>
      <c r="B32" s="1" t="s">
        <v>14</v>
      </c>
      <c r="C32" s="9">
        <v>977</v>
      </c>
      <c r="D32" s="9">
        <v>438</v>
      </c>
      <c r="E32" s="9">
        <v>40</v>
      </c>
      <c r="F32" s="9">
        <v>499</v>
      </c>
      <c r="G32" t="s">
        <v>32</v>
      </c>
      <c r="H32" t="s">
        <v>32</v>
      </c>
    </row>
    <row r="33" spans="1:8" ht="12" customHeight="1" x14ac:dyDescent="0.2">
      <c r="A33" s="24" t="s">
        <v>32</v>
      </c>
      <c r="B33" s="1" t="s">
        <v>15</v>
      </c>
      <c r="C33" s="9">
        <v>1263</v>
      </c>
      <c r="D33" s="9">
        <v>606</v>
      </c>
      <c r="E33" s="9">
        <v>63</v>
      </c>
      <c r="F33" s="9">
        <v>594</v>
      </c>
      <c r="G33" t="s">
        <v>32</v>
      </c>
      <c r="H33" t="s">
        <v>32</v>
      </c>
    </row>
    <row r="34" spans="1:8" ht="12" customHeight="1" x14ac:dyDescent="0.2">
      <c r="A34" s="24" t="s">
        <v>32</v>
      </c>
      <c r="B34" s="1" t="s">
        <v>16</v>
      </c>
      <c r="C34" s="9">
        <v>1391</v>
      </c>
      <c r="D34" s="9">
        <v>722</v>
      </c>
      <c r="E34" s="9">
        <v>61</v>
      </c>
      <c r="F34" s="9">
        <v>608</v>
      </c>
      <c r="G34" t="s">
        <v>32</v>
      </c>
      <c r="H34" t="s">
        <v>32</v>
      </c>
    </row>
    <row r="35" spans="1:8" ht="12" customHeight="1" x14ac:dyDescent="0.2">
      <c r="A35" s="24" t="s">
        <v>32</v>
      </c>
      <c r="B35" s="1" t="s">
        <v>17</v>
      </c>
      <c r="C35" s="9">
        <v>1339</v>
      </c>
      <c r="D35" s="9">
        <v>741</v>
      </c>
      <c r="E35" s="9">
        <v>44</v>
      </c>
      <c r="F35" s="9">
        <v>554</v>
      </c>
      <c r="G35" t="s">
        <v>32</v>
      </c>
      <c r="H35" t="s">
        <v>32</v>
      </c>
    </row>
    <row r="36" spans="1:8" ht="12" customHeight="1" x14ac:dyDescent="0.2">
      <c r="A36" s="24" t="s">
        <v>32</v>
      </c>
      <c r="B36" s="1" t="s">
        <v>18</v>
      </c>
      <c r="C36" s="9">
        <v>1266</v>
      </c>
      <c r="D36" s="9">
        <v>754</v>
      </c>
      <c r="E36" s="9">
        <v>45</v>
      </c>
      <c r="F36" s="9">
        <v>467</v>
      </c>
      <c r="G36" t="s">
        <v>32</v>
      </c>
      <c r="H36" t="s">
        <v>32</v>
      </c>
    </row>
    <row r="37" spans="1:8" ht="12" customHeight="1" x14ac:dyDescent="0.2">
      <c r="A37" s="24" t="s">
        <v>32</v>
      </c>
      <c r="B37" s="1" t="s">
        <v>19</v>
      </c>
      <c r="C37" s="9">
        <v>1278</v>
      </c>
      <c r="D37" s="9">
        <v>744</v>
      </c>
      <c r="E37" s="9">
        <v>47</v>
      </c>
      <c r="F37" s="9">
        <v>487</v>
      </c>
      <c r="G37" t="s">
        <v>32</v>
      </c>
      <c r="H37" t="s">
        <v>32</v>
      </c>
    </row>
    <row r="38" spans="1:8" ht="12" customHeight="1" x14ac:dyDescent="0.2">
      <c r="A38" s="24" t="s">
        <v>32</v>
      </c>
      <c r="B38" s="1" t="s">
        <v>20</v>
      </c>
      <c r="C38" s="9">
        <v>943</v>
      </c>
      <c r="D38" s="9">
        <v>552</v>
      </c>
      <c r="E38" s="9">
        <v>42</v>
      </c>
      <c r="F38" s="9">
        <v>349</v>
      </c>
      <c r="G38" t="s">
        <v>32</v>
      </c>
      <c r="H38" t="s">
        <v>32</v>
      </c>
    </row>
    <row r="39" spans="1:8" ht="12" customHeight="1" x14ac:dyDescent="0.2">
      <c r="A39" s="24" t="s">
        <v>32</v>
      </c>
      <c r="B39" s="1" t="s">
        <v>21</v>
      </c>
      <c r="C39" s="9">
        <v>767</v>
      </c>
      <c r="D39" s="9">
        <v>466</v>
      </c>
      <c r="E39" s="9">
        <v>17</v>
      </c>
      <c r="F39" s="9">
        <v>284</v>
      </c>
      <c r="G39" t="s">
        <v>32</v>
      </c>
      <c r="H39" t="s">
        <v>32</v>
      </c>
    </row>
    <row r="40" spans="1:8" ht="12" customHeight="1" x14ac:dyDescent="0.2">
      <c r="A40" s="24" t="s">
        <v>32</v>
      </c>
      <c r="B40" s="1" t="s">
        <v>22</v>
      </c>
      <c r="C40" s="9">
        <v>620</v>
      </c>
      <c r="D40" s="9">
        <v>499</v>
      </c>
      <c r="E40" s="9">
        <v>9</v>
      </c>
      <c r="F40" s="9">
        <v>112</v>
      </c>
      <c r="G40" t="s">
        <v>32</v>
      </c>
      <c r="H40" t="s">
        <v>32</v>
      </c>
    </row>
    <row r="41" spans="1:8" ht="12" customHeight="1" x14ac:dyDescent="0.2">
      <c r="A41" s="24" t="s">
        <v>32</v>
      </c>
      <c r="B41" s="1" t="s">
        <v>23</v>
      </c>
      <c r="C41" s="9">
        <v>627</v>
      </c>
      <c r="D41" s="9">
        <v>554</v>
      </c>
      <c r="E41" s="9">
        <v>8</v>
      </c>
      <c r="F41" s="9">
        <v>65</v>
      </c>
      <c r="G41" t="s">
        <v>32</v>
      </c>
      <c r="H41" t="s">
        <v>32</v>
      </c>
    </row>
    <row r="42" spans="1:8" ht="12" customHeight="1" x14ac:dyDescent="0.2">
      <c r="A42" s="24" t="s">
        <v>32</v>
      </c>
      <c r="B42" s="1" t="s">
        <v>24</v>
      </c>
      <c r="C42" s="9">
        <v>505</v>
      </c>
      <c r="D42" s="9">
        <v>466</v>
      </c>
      <c r="E42" s="9">
        <v>5</v>
      </c>
      <c r="F42" s="9">
        <v>34</v>
      </c>
      <c r="G42" t="s">
        <v>32</v>
      </c>
      <c r="H42" t="s">
        <v>32</v>
      </c>
    </row>
    <row r="43" spans="1:8" ht="12" customHeight="1" x14ac:dyDescent="0.2">
      <c r="A43" s="24" t="s">
        <v>32</v>
      </c>
      <c r="B43" s="1" t="s">
        <v>25</v>
      </c>
      <c r="C43" s="9">
        <v>320</v>
      </c>
      <c r="D43" s="9">
        <v>291</v>
      </c>
      <c r="E43" s="9">
        <v>4</v>
      </c>
      <c r="F43" s="9">
        <v>25</v>
      </c>
      <c r="G43" t="s">
        <v>32</v>
      </c>
      <c r="H43" t="s">
        <v>32</v>
      </c>
    </row>
    <row r="44" spans="1:8" ht="12" customHeight="1" x14ac:dyDescent="0.2">
      <c r="A44" s="24" t="s">
        <v>32</v>
      </c>
      <c r="B44" s="1" t="s">
        <v>26</v>
      </c>
      <c r="C44" s="9">
        <v>178</v>
      </c>
      <c r="D44" s="9">
        <v>163</v>
      </c>
      <c r="E44" s="9">
        <v>5</v>
      </c>
      <c r="F44" s="9">
        <v>10</v>
      </c>
      <c r="G44" t="s">
        <v>32</v>
      </c>
      <c r="H44" t="s">
        <v>32</v>
      </c>
    </row>
    <row r="45" spans="1:8" ht="12" customHeight="1" x14ac:dyDescent="0.2">
      <c r="A45" s="24" t="s">
        <v>32</v>
      </c>
      <c r="B45" s="1" t="s">
        <v>27</v>
      </c>
      <c r="C45" s="9">
        <v>121</v>
      </c>
      <c r="D45" s="9">
        <v>109</v>
      </c>
      <c r="E45" s="9">
        <v>1</v>
      </c>
      <c r="F45" s="9">
        <v>11</v>
      </c>
      <c r="G45" t="s">
        <v>32</v>
      </c>
      <c r="H45" t="s">
        <v>32</v>
      </c>
    </row>
    <row r="46" spans="1:8" ht="12" customHeight="1" x14ac:dyDescent="0.2">
      <c r="A46" s="24" t="s">
        <v>32</v>
      </c>
      <c r="B46" s="1" t="s">
        <v>28</v>
      </c>
      <c r="C46" s="9">
        <v>2</v>
      </c>
      <c r="D46" s="9">
        <v>1</v>
      </c>
      <c r="E46" s="9" t="s">
        <v>43</v>
      </c>
      <c r="F46" s="9">
        <v>1</v>
      </c>
      <c r="G46" t="s">
        <v>32</v>
      </c>
      <c r="H46" t="s">
        <v>32</v>
      </c>
    </row>
    <row r="47" spans="1:8" ht="12" customHeight="1" x14ac:dyDescent="0.2">
      <c r="A47" s="25" t="s">
        <v>30</v>
      </c>
      <c r="B47" s="4" t="s">
        <v>32</v>
      </c>
      <c r="C47" s="3">
        <v>10902</v>
      </c>
      <c r="D47" s="3">
        <v>5948</v>
      </c>
      <c r="E47" s="3">
        <v>294</v>
      </c>
      <c r="F47" s="3">
        <v>4660</v>
      </c>
    </row>
    <row r="48" spans="1:8" ht="12" customHeight="1" x14ac:dyDescent="0.2">
      <c r="A48" s="24" t="s">
        <v>32</v>
      </c>
      <c r="B48" s="1" t="s">
        <v>9</v>
      </c>
      <c r="C48" s="9">
        <v>144</v>
      </c>
      <c r="D48" s="9">
        <v>79</v>
      </c>
      <c r="E48" s="9">
        <v>11</v>
      </c>
      <c r="F48" s="9">
        <v>54</v>
      </c>
      <c r="G48" t="s">
        <v>32</v>
      </c>
      <c r="H48" t="s">
        <v>32</v>
      </c>
    </row>
    <row r="49" spans="1:8" ht="12" customHeight="1" x14ac:dyDescent="0.2">
      <c r="A49" s="24" t="s">
        <v>32</v>
      </c>
      <c r="B49" s="1" t="s">
        <v>10</v>
      </c>
      <c r="C49" s="9">
        <v>360</v>
      </c>
      <c r="D49" s="9">
        <v>242</v>
      </c>
      <c r="E49" s="9">
        <v>5</v>
      </c>
      <c r="F49" s="9">
        <v>113</v>
      </c>
      <c r="G49" t="s">
        <v>32</v>
      </c>
      <c r="H49" t="s">
        <v>32</v>
      </c>
    </row>
    <row r="50" spans="1:8" ht="12" customHeight="1" x14ac:dyDescent="0.2">
      <c r="A50" s="24" t="s">
        <v>32</v>
      </c>
      <c r="B50" s="1" t="s">
        <v>11</v>
      </c>
      <c r="C50" s="9">
        <v>532</v>
      </c>
      <c r="D50" s="9">
        <v>330</v>
      </c>
      <c r="E50" s="9">
        <v>16</v>
      </c>
      <c r="F50" s="9">
        <v>186</v>
      </c>
      <c r="G50" t="s">
        <v>32</v>
      </c>
      <c r="H50" t="s">
        <v>32</v>
      </c>
    </row>
    <row r="51" spans="1:8" ht="12" customHeight="1" x14ac:dyDescent="0.2">
      <c r="A51" s="24" t="s">
        <v>32</v>
      </c>
      <c r="B51" s="1" t="s">
        <v>12</v>
      </c>
      <c r="C51" s="9">
        <v>655</v>
      </c>
      <c r="D51" s="9">
        <v>381</v>
      </c>
      <c r="E51" s="9">
        <v>19</v>
      </c>
      <c r="F51" s="9">
        <v>255</v>
      </c>
      <c r="G51" t="s">
        <v>32</v>
      </c>
      <c r="H51" t="s">
        <v>32</v>
      </c>
    </row>
    <row r="52" spans="1:8" ht="12" customHeight="1" x14ac:dyDescent="0.2">
      <c r="A52" s="24" t="s">
        <v>32</v>
      </c>
      <c r="B52" s="1" t="s">
        <v>13</v>
      </c>
      <c r="C52" s="9">
        <v>616</v>
      </c>
      <c r="D52" s="9">
        <v>240</v>
      </c>
      <c r="E52" s="9">
        <v>15</v>
      </c>
      <c r="F52" s="9">
        <v>361</v>
      </c>
      <c r="G52" t="s">
        <v>32</v>
      </c>
      <c r="H52" t="s">
        <v>32</v>
      </c>
    </row>
    <row r="53" spans="1:8" ht="12" customHeight="1" x14ac:dyDescent="0.2">
      <c r="A53" s="24" t="s">
        <v>32</v>
      </c>
      <c r="B53" s="1" t="s">
        <v>14</v>
      </c>
      <c r="C53" s="9">
        <v>823</v>
      </c>
      <c r="D53" s="9">
        <v>341</v>
      </c>
      <c r="E53" s="9">
        <v>25</v>
      </c>
      <c r="F53" s="9">
        <v>457</v>
      </c>
      <c r="G53" t="s">
        <v>32</v>
      </c>
      <c r="H53" t="s">
        <v>32</v>
      </c>
    </row>
    <row r="54" spans="1:8" ht="12" customHeight="1" x14ac:dyDescent="0.2">
      <c r="A54" s="24" t="s">
        <v>32</v>
      </c>
      <c r="B54" s="1" t="s">
        <v>15</v>
      </c>
      <c r="C54" s="9">
        <v>1055</v>
      </c>
      <c r="D54" s="9">
        <v>459</v>
      </c>
      <c r="E54" s="9">
        <v>32</v>
      </c>
      <c r="F54" s="9">
        <v>564</v>
      </c>
      <c r="G54" t="s">
        <v>32</v>
      </c>
      <c r="H54" t="s">
        <v>32</v>
      </c>
    </row>
    <row r="55" spans="1:8" ht="12" customHeight="1" x14ac:dyDescent="0.2">
      <c r="A55" s="24" t="s">
        <v>32</v>
      </c>
      <c r="B55" s="1" t="s">
        <v>16</v>
      </c>
      <c r="C55" s="9">
        <v>1083</v>
      </c>
      <c r="D55" s="9">
        <v>489</v>
      </c>
      <c r="E55" s="9">
        <v>35</v>
      </c>
      <c r="F55" s="9">
        <v>559</v>
      </c>
      <c r="G55" t="s">
        <v>32</v>
      </c>
      <c r="H55" t="s">
        <v>32</v>
      </c>
    </row>
    <row r="56" spans="1:8" ht="12" customHeight="1" x14ac:dyDescent="0.2">
      <c r="A56" s="24" t="s">
        <v>32</v>
      </c>
      <c r="B56" s="1" t="s">
        <v>17</v>
      </c>
      <c r="C56" s="9">
        <v>914</v>
      </c>
      <c r="D56" s="9">
        <v>443</v>
      </c>
      <c r="E56" s="9">
        <v>23</v>
      </c>
      <c r="F56" s="9">
        <v>448</v>
      </c>
      <c r="G56" t="s">
        <v>32</v>
      </c>
      <c r="H56" t="s">
        <v>32</v>
      </c>
    </row>
    <row r="57" spans="1:8" ht="12" customHeight="1" x14ac:dyDescent="0.2">
      <c r="A57" s="24" t="s">
        <v>32</v>
      </c>
      <c r="B57" s="1" t="s">
        <v>18</v>
      </c>
      <c r="C57" s="9">
        <v>911</v>
      </c>
      <c r="D57" s="9">
        <v>472</v>
      </c>
      <c r="E57" s="9">
        <v>24</v>
      </c>
      <c r="F57" s="9">
        <v>415</v>
      </c>
      <c r="G57" t="s">
        <v>32</v>
      </c>
      <c r="H57" t="s">
        <v>32</v>
      </c>
    </row>
    <row r="58" spans="1:8" ht="12" customHeight="1" x14ac:dyDescent="0.2">
      <c r="A58" s="24" t="s">
        <v>32</v>
      </c>
      <c r="B58" s="1" t="s">
        <v>19</v>
      </c>
      <c r="C58" s="9">
        <v>818</v>
      </c>
      <c r="D58" s="9">
        <v>436</v>
      </c>
      <c r="E58" s="9">
        <v>29</v>
      </c>
      <c r="F58" s="9">
        <v>353</v>
      </c>
      <c r="G58" t="s">
        <v>32</v>
      </c>
      <c r="H58" t="s">
        <v>32</v>
      </c>
    </row>
    <row r="59" spans="1:8" ht="12" customHeight="1" x14ac:dyDescent="0.2">
      <c r="A59" s="24" t="s">
        <v>32</v>
      </c>
      <c r="B59" s="1" t="s">
        <v>20</v>
      </c>
      <c r="C59" s="9">
        <v>751</v>
      </c>
      <c r="D59" s="9">
        <v>344</v>
      </c>
      <c r="E59" s="9">
        <v>21</v>
      </c>
      <c r="F59" s="9">
        <v>386</v>
      </c>
      <c r="G59" t="s">
        <v>32</v>
      </c>
      <c r="H59" t="s">
        <v>32</v>
      </c>
    </row>
    <row r="60" spans="1:8" ht="12" customHeight="1" x14ac:dyDescent="0.2">
      <c r="A60" s="24" t="s">
        <v>32</v>
      </c>
      <c r="B60" s="1" t="s">
        <v>21</v>
      </c>
      <c r="C60" s="9">
        <v>553</v>
      </c>
      <c r="D60" s="9">
        <v>284</v>
      </c>
      <c r="E60" s="9">
        <v>16</v>
      </c>
      <c r="F60" s="9">
        <v>253</v>
      </c>
      <c r="G60" t="s">
        <v>32</v>
      </c>
      <c r="H60" t="s">
        <v>32</v>
      </c>
    </row>
    <row r="61" spans="1:8" ht="12" customHeight="1" x14ac:dyDescent="0.2">
      <c r="A61" s="24" t="s">
        <v>32</v>
      </c>
      <c r="B61" s="1" t="s">
        <v>22</v>
      </c>
      <c r="C61" s="9">
        <v>433</v>
      </c>
      <c r="D61" s="9">
        <v>285</v>
      </c>
      <c r="E61" s="9">
        <v>10</v>
      </c>
      <c r="F61" s="9">
        <v>138</v>
      </c>
      <c r="G61" t="s">
        <v>32</v>
      </c>
      <c r="H61" t="s">
        <v>32</v>
      </c>
    </row>
    <row r="62" spans="1:8" ht="12" customHeight="1" x14ac:dyDescent="0.2">
      <c r="A62" s="24" t="s">
        <v>32</v>
      </c>
      <c r="B62" s="1" t="s">
        <v>23</v>
      </c>
      <c r="C62" s="9">
        <v>466</v>
      </c>
      <c r="D62" s="9">
        <v>417</v>
      </c>
      <c r="E62" s="9">
        <v>4</v>
      </c>
      <c r="F62" s="9">
        <v>45</v>
      </c>
      <c r="G62" t="s">
        <v>32</v>
      </c>
      <c r="H62" t="s">
        <v>32</v>
      </c>
    </row>
    <row r="63" spans="1:8" ht="12" customHeight="1" x14ac:dyDescent="0.2">
      <c r="A63" s="24" t="s">
        <v>32</v>
      </c>
      <c r="B63" s="1" t="s">
        <v>24</v>
      </c>
      <c r="C63" s="9">
        <v>387</v>
      </c>
      <c r="D63" s="9">
        <v>341</v>
      </c>
      <c r="E63" s="9">
        <v>4</v>
      </c>
      <c r="F63" s="9">
        <v>42</v>
      </c>
      <c r="G63" t="s">
        <v>32</v>
      </c>
      <c r="H63" t="s">
        <v>32</v>
      </c>
    </row>
    <row r="64" spans="1:8" ht="12" customHeight="1" x14ac:dyDescent="0.2">
      <c r="A64" s="24" t="s">
        <v>32</v>
      </c>
      <c r="B64" s="1" t="s">
        <v>25</v>
      </c>
      <c r="C64" s="9">
        <v>222</v>
      </c>
      <c r="D64" s="9">
        <v>203</v>
      </c>
      <c r="E64" s="9">
        <v>1</v>
      </c>
      <c r="F64" s="9">
        <v>18</v>
      </c>
      <c r="G64" t="s">
        <v>32</v>
      </c>
      <c r="H64" t="s">
        <v>32</v>
      </c>
    </row>
    <row r="65" spans="1:31" ht="12" customHeight="1" x14ac:dyDescent="0.2">
      <c r="A65" s="24" t="s">
        <v>32</v>
      </c>
      <c r="B65" s="1" t="s">
        <v>26</v>
      </c>
      <c r="C65" s="9">
        <v>106</v>
      </c>
      <c r="D65" s="9">
        <v>101</v>
      </c>
      <c r="E65" s="9">
        <v>2</v>
      </c>
      <c r="F65" s="9">
        <v>3</v>
      </c>
      <c r="G65" t="s">
        <v>32</v>
      </c>
      <c r="H65" t="s">
        <v>32</v>
      </c>
    </row>
    <row r="66" spans="1:31" ht="12" customHeight="1" x14ac:dyDescent="0.2">
      <c r="A66" s="24" t="s">
        <v>32</v>
      </c>
      <c r="B66" s="1" t="s">
        <v>27</v>
      </c>
      <c r="C66" s="9">
        <v>71</v>
      </c>
      <c r="D66" s="9">
        <v>61</v>
      </c>
      <c r="E66" s="9">
        <v>2</v>
      </c>
      <c r="F66" s="9">
        <v>8</v>
      </c>
      <c r="G66" t="s">
        <v>32</v>
      </c>
      <c r="H66" t="s">
        <v>32</v>
      </c>
    </row>
    <row r="67" spans="1:31" ht="12" customHeight="1" x14ac:dyDescent="0.2">
      <c r="A67" s="26" t="s">
        <v>32</v>
      </c>
      <c r="B67" s="7" t="s">
        <v>28</v>
      </c>
      <c r="C67" s="6">
        <v>2</v>
      </c>
      <c r="D67" s="6" t="s">
        <v>43</v>
      </c>
      <c r="E67" s="6" t="s">
        <v>43</v>
      </c>
      <c r="F67" s="6">
        <v>2</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25</v>
      </c>
      <c r="D5" s="17">
        <v>10</v>
      </c>
      <c r="E5" s="17" t="s">
        <v>43</v>
      </c>
      <c r="F5" s="17">
        <v>15</v>
      </c>
    </row>
    <row r="6" spans="1:31" ht="12" customHeight="1" x14ac:dyDescent="0.2">
      <c r="A6" s="24" t="s">
        <v>32</v>
      </c>
      <c r="B6" s="1" t="s">
        <v>9</v>
      </c>
      <c r="C6" s="9" t="s">
        <v>43</v>
      </c>
      <c r="D6" s="9" t="s">
        <v>43</v>
      </c>
      <c r="E6" s="9" t="s">
        <v>43</v>
      </c>
      <c r="F6" s="9" t="s">
        <v>43</v>
      </c>
      <c r="G6" t="s">
        <v>32</v>
      </c>
      <c r="H6" t="s">
        <v>32</v>
      </c>
      <c r="I6" t="s">
        <v>32</v>
      </c>
    </row>
    <row r="7" spans="1:31" ht="12" customHeight="1" x14ac:dyDescent="0.2">
      <c r="A7" s="24" t="s">
        <v>32</v>
      </c>
      <c r="B7" s="1" t="s">
        <v>10</v>
      </c>
      <c r="C7" s="9">
        <v>1</v>
      </c>
      <c r="D7" s="9" t="s">
        <v>43</v>
      </c>
      <c r="E7" s="9" t="s">
        <v>43</v>
      </c>
      <c r="F7" s="9">
        <v>1</v>
      </c>
      <c r="G7" t="s">
        <v>32</v>
      </c>
      <c r="H7" t="s">
        <v>32</v>
      </c>
    </row>
    <row r="8" spans="1:31" ht="12" customHeight="1" x14ac:dyDescent="0.2">
      <c r="A8" s="24" t="s">
        <v>32</v>
      </c>
      <c r="B8" s="1" t="s">
        <v>11</v>
      </c>
      <c r="C8" s="9">
        <v>1</v>
      </c>
      <c r="D8" s="9" t="s">
        <v>43</v>
      </c>
      <c r="E8" s="9" t="s">
        <v>43</v>
      </c>
      <c r="F8" s="9">
        <v>1</v>
      </c>
      <c r="G8" t="s">
        <v>32</v>
      </c>
      <c r="H8" t="s">
        <v>32</v>
      </c>
    </row>
    <row r="9" spans="1:31" ht="12" customHeight="1" x14ac:dyDescent="0.2">
      <c r="A9" s="24" t="s">
        <v>32</v>
      </c>
      <c r="B9" s="1" t="s">
        <v>12</v>
      </c>
      <c r="C9" s="9">
        <v>2</v>
      </c>
      <c r="D9" s="9">
        <v>1</v>
      </c>
      <c r="E9" s="9" t="s">
        <v>43</v>
      </c>
      <c r="F9" s="9">
        <v>1</v>
      </c>
      <c r="G9" t="s">
        <v>32</v>
      </c>
      <c r="H9" t="s">
        <v>32</v>
      </c>
    </row>
    <row r="10" spans="1:31" ht="12" customHeight="1" x14ac:dyDescent="0.2">
      <c r="A10" s="24" t="s">
        <v>32</v>
      </c>
      <c r="B10" s="1" t="s">
        <v>13</v>
      </c>
      <c r="C10" s="9">
        <v>5</v>
      </c>
      <c r="D10" s="9">
        <v>1</v>
      </c>
      <c r="E10" s="9" t="s">
        <v>43</v>
      </c>
      <c r="F10" s="9">
        <v>4</v>
      </c>
      <c r="G10" t="s">
        <v>32</v>
      </c>
      <c r="H10" t="s">
        <v>32</v>
      </c>
    </row>
    <row r="11" spans="1:31" ht="12" customHeight="1" x14ac:dyDescent="0.2">
      <c r="A11" s="24" t="s">
        <v>32</v>
      </c>
      <c r="B11" s="1" t="s">
        <v>14</v>
      </c>
      <c r="C11" s="9">
        <v>3</v>
      </c>
      <c r="D11" s="9" t="s">
        <v>43</v>
      </c>
      <c r="E11" s="9" t="s">
        <v>43</v>
      </c>
      <c r="F11" s="9">
        <v>3</v>
      </c>
      <c r="G11" t="s">
        <v>32</v>
      </c>
      <c r="H11" t="s">
        <v>32</v>
      </c>
    </row>
    <row r="12" spans="1:31" ht="12" customHeight="1" x14ac:dyDescent="0.2">
      <c r="A12" s="24" t="s">
        <v>32</v>
      </c>
      <c r="B12" s="1" t="s">
        <v>15</v>
      </c>
      <c r="C12" s="9">
        <v>2</v>
      </c>
      <c r="D12" s="9">
        <v>2</v>
      </c>
      <c r="E12" s="9" t="s">
        <v>43</v>
      </c>
      <c r="F12" s="9" t="s">
        <v>43</v>
      </c>
      <c r="G12" t="s">
        <v>32</v>
      </c>
      <c r="H12" t="s">
        <v>32</v>
      </c>
    </row>
    <row r="13" spans="1:31" ht="12" customHeight="1" x14ac:dyDescent="0.2">
      <c r="A13" s="24" t="s">
        <v>32</v>
      </c>
      <c r="B13" s="1" t="s">
        <v>16</v>
      </c>
      <c r="C13" s="9" t="s">
        <v>43</v>
      </c>
      <c r="D13" s="9" t="s">
        <v>43</v>
      </c>
      <c r="E13" s="9" t="s">
        <v>43</v>
      </c>
      <c r="F13" s="9" t="s">
        <v>43</v>
      </c>
      <c r="G13" t="s">
        <v>32</v>
      </c>
      <c r="H13" t="s">
        <v>32</v>
      </c>
      <c r="I13" t="s">
        <v>32</v>
      </c>
    </row>
    <row r="14" spans="1:31" ht="12" customHeight="1" x14ac:dyDescent="0.2">
      <c r="A14" s="24" t="s">
        <v>32</v>
      </c>
      <c r="B14" s="1" t="s">
        <v>17</v>
      </c>
      <c r="C14" s="9">
        <v>1</v>
      </c>
      <c r="D14" s="9" t="s">
        <v>43</v>
      </c>
      <c r="E14" s="9" t="s">
        <v>43</v>
      </c>
      <c r="F14" s="9">
        <v>1</v>
      </c>
      <c r="G14" t="s">
        <v>32</v>
      </c>
      <c r="H14" t="s">
        <v>32</v>
      </c>
    </row>
    <row r="15" spans="1:31" ht="12" customHeight="1" x14ac:dyDescent="0.2">
      <c r="A15" s="24" t="s">
        <v>32</v>
      </c>
      <c r="B15" s="1" t="s">
        <v>18</v>
      </c>
      <c r="C15" s="9">
        <v>4</v>
      </c>
      <c r="D15" s="9" t="s">
        <v>43</v>
      </c>
      <c r="E15" s="9" t="s">
        <v>43</v>
      </c>
      <c r="F15" s="9">
        <v>4</v>
      </c>
      <c r="G15" t="s">
        <v>32</v>
      </c>
      <c r="H15" t="s">
        <v>32</v>
      </c>
    </row>
    <row r="16" spans="1:31" ht="12" customHeight="1" x14ac:dyDescent="0.2">
      <c r="A16" s="24" t="s">
        <v>32</v>
      </c>
      <c r="B16" s="1" t="s">
        <v>19</v>
      </c>
      <c r="C16" s="9">
        <v>1</v>
      </c>
      <c r="D16" s="9">
        <v>1</v>
      </c>
      <c r="E16" s="9" t="s">
        <v>43</v>
      </c>
      <c r="F16" s="9" t="s">
        <v>43</v>
      </c>
      <c r="G16" t="s">
        <v>32</v>
      </c>
      <c r="H16" t="s">
        <v>32</v>
      </c>
    </row>
    <row r="17" spans="1:9" ht="12" customHeight="1" x14ac:dyDescent="0.2">
      <c r="A17" s="24" t="s">
        <v>32</v>
      </c>
      <c r="B17" s="1" t="s">
        <v>20</v>
      </c>
      <c r="C17" s="9">
        <v>2</v>
      </c>
      <c r="D17" s="9">
        <v>2</v>
      </c>
      <c r="E17" s="9" t="s">
        <v>43</v>
      </c>
      <c r="F17" s="9" t="s">
        <v>43</v>
      </c>
      <c r="G17" t="s">
        <v>32</v>
      </c>
      <c r="H17" t="s">
        <v>32</v>
      </c>
    </row>
    <row r="18" spans="1:9" ht="12" customHeight="1" x14ac:dyDescent="0.2">
      <c r="A18" s="24" t="s">
        <v>32</v>
      </c>
      <c r="B18" s="1" t="s">
        <v>21</v>
      </c>
      <c r="C18" s="9">
        <v>1</v>
      </c>
      <c r="D18" s="9">
        <v>1</v>
      </c>
      <c r="E18" s="9" t="s">
        <v>43</v>
      </c>
      <c r="F18" s="9" t="s">
        <v>43</v>
      </c>
      <c r="G18" t="s">
        <v>32</v>
      </c>
      <c r="H18" t="s">
        <v>32</v>
      </c>
    </row>
    <row r="19" spans="1:9" ht="12" customHeight="1" x14ac:dyDescent="0.2">
      <c r="A19" s="24" t="s">
        <v>32</v>
      </c>
      <c r="B19" s="1" t="s">
        <v>22</v>
      </c>
      <c r="C19" s="9">
        <v>1</v>
      </c>
      <c r="D19" s="9">
        <v>1</v>
      </c>
      <c r="E19" s="9" t="s">
        <v>43</v>
      </c>
      <c r="F19" s="9" t="s">
        <v>43</v>
      </c>
      <c r="G19" t="s">
        <v>32</v>
      </c>
      <c r="H19" t="s">
        <v>32</v>
      </c>
    </row>
    <row r="20" spans="1:9" ht="12" customHeight="1" x14ac:dyDescent="0.2">
      <c r="A20" s="24" t="s">
        <v>32</v>
      </c>
      <c r="B20" s="1" t="s">
        <v>23</v>
      </c>
      <c r="C20" s="9" t="s">
        <v>43</v>
      </c>
      <c r="D20" s="9" t="s">
        <v>43</v>
      </c>
      <c r="E20" s="9" t="s">
        <v>43</v>
      </c>
      <c r="F20" s="9" t="s">
        <v>43</v>
      </c>
      <c r="G20" t="s">
        <v>32</v>
      </c>
      <c r="H20" t="s">
        <v>32</v>
      </c>
      <c r="I20" t="s">
        <v>32</v>
      </c>
    </row>
    <row r="21" spans="1:9" ht="12" customHeight="1" x14ac:dyDescent="0.2">
      <c r="A21" s="24" t="s">
        <v>32</v>
      </c>
      <c r="B21" s="1" t="s">
        <v>24</v>
      </c>
      <c r="C21" s="9">
        <v>1</v>
      </c>
      <c r="D21" s="9">
        <v>1</v>
      </c>
      <c r="E21" s="9" t="s">
        <v>43</v>
      </c>
      <c r="F21" s="9" t="s">
        <v>43</v>
      </c>
      <c r="G21" t="s">
        <v>32</v>
      </c>
      <c r="H21" t="s">
        <v>32</v>
      </c>
    </row>
    <row r="22" spans="1:9" ht="12" customHeight="1" x14ac:dyDescent="0.2">
      <c r="A22" s="24" t="s">
        <v>32</v>
      </c>
      <c r="B22" s="1" t="s">
        <v>25</v>
      </c>
      <c r="C22" s="9" t="s">
        <v>43</v>
      </c>
      <c r="D22" s="9" t="s">
        <v>43</v>
      </c>
      <c r="E22" s="9" t="s">
        <v>43</v>
      </c>
      <c r="F22" s="9" t="s">
        <v>43</v>
      </c>
      <c r="G22" t="s">
        <v>32</v>
      </c>
      <c r="H22" t="s">
        <v>32</v>
      </c>
      <c r="I22" t="s">
        <v>32</v>
      </c>
    </row>
    <row r="23" spans="1:9" ht="12" customHeight="1" x14ac:dyDescent="0.2">
      <c r="A23" s="24" t="s">
        <v>32</v>
      </c>
      <c r="B23" s="1" t="s">
        <v>26</v>
      </c>
      <c r="C23" s="9" t="s">
        <v>43</v>
      </c>
      <c r="D23" s="9" t="s">
        <v>43</v>
      </c>
      <c r="E23" s="9" t="s">
        <v>43</v>
      </c>
      <c r="F23" s="9" t="s">
        <v>43</v>
      </c>
      <c r="G23" t="s">
        <v>32</v>
      </c>
      <c r="H23" t="s">
        <v>32</v>
      </c>
      <c r="I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10</v>
      </c>
      <c r="D26" s="3">
        <v>3</v>
      </c>
      <c r="E26" s="3" t="s">
        <v>43</v>
      </c>
      <c r="F26" s="3">
        <v>7</v>
      </c>
    </row>
    <row r="27" spans="1:9" ht="12" customHeight="1" x14ac:dyDescent="0.2">
      <c r="A27" s="24" t="s">
        <v>32</v>
      </c>
      <c r="B27" s="1" t="s">
        <v>9</v>
      </c>
      <c r="C27" s="9" t="s">
        <v>43</v>
      </c>
      <c r="D27" s="9" t="s">
        <v>43</v>
      </c>
      <c r="E27" s="9" t="s">
        <v>43</v>
      </c>
      <c r="F27" s="9" t="s">
        <v>43</v>
      </c>
      <c r="G27" t="s">
        <v>32</v>
      </c>
      <c r="H27" t="s">
        <v>32</v>
      </c>
      <c r="I27" t="s">
        <v>32</v>
      </c>
    </row>
    <row r="28" spans="1:9" ht="12" customHeight="1" x14ac:dyDescent="0.2">
      <c r="A28" s="24" t="s">
        <v>32</v>
      </c>
      <c r="B28" s="1" t="s">
        <v>10</v>
      </c>
      <c r="C28" s="9" t="s">
        <v>43</v>
      </c>
      <c r="D28" s="9" t="s">
        <v>43</v>
      </c>
      <c r="E28" s="9" t="s">
        <v>43</v>
      </c>
      <c r="F28" s="9" t="s">
        <v>43</v>
      </c>
      <c r="G28" t="s">
        <v>32</v>
      </c>
      <c r="H28" t="s">
        <v>32</v>
      </c>
      <c r="I28" t="s">
        <v>32</v>
      </c>
    </row>
    <row r="29" spans="1:9" ht="12" customHeight="1" x14ac:dyDescent="0.2">
      <c r="A29" s="24" t="s">
        <v>32</v>
      </c>
      <c r="B29" s="1" t="s">
        <v>11</v>
      </c>
      <c r="C29" s="9" t="s">
        <v>43</v>
      </c>
      <c r="D29" s="9" t="s">
        <v>43</v>
      </c>
      <c r="E29" s="9" t="s">
        <v>43</v>
      </c>
      <c r="F29" s="9" t="s">
        <v>43</v>
      </c>
      <c r="G29" t="s">
        <v>32</v>
      </c>
      <c r="H29" t="s">
        <v>32</v>
      </c>
      <c r="I29" t="s">
        <v>32</v>
      </c>
    </row>
    <row r="30" spans="1:9" ht="12" customHeight="1" x14ac:dyDescent="0.2">
      <c r="A30" s="24" t="s">
        <v>32</v>
      </c>
      <c r="B30" s="1" t="s">
        <v>12</v>
      </c>
      <c r="C30" s="9">
        <v>1</v>
      </c>
      <c r="D30" s="9" t="s">
        <v>43</v>
      </c>
      <c r="E30" s="9" t="s">
        <v>43</v>
      </c>
      <c r="F30" s="9">
        <v>1</v>
      </c>
      <c r="G30" t="s">
        <v>32</v>
      </c>
      <c r="H30" t="s">
        <v>32</v>
      </c>
    </row>
    <row r="31" spans="1:9" ht="12" customHeight="1" x14ac:dyDescent="0.2">
      <c r="A31" s="24" t="s">
        <v>32</v>
      </c>
      <c r="B31" s="1" t="s">
        <v>13</v>
      </c>
      <c r="C31" s="9">
        <v>3</v>
      </c>
      <c r="D31" s="9">
        <v>1</v>
      </c>
      <c r="E31" s="9" t="s">
        <v>43</v>
      </c>
      <c r="F31" s="9">
        <v>2</v>
      </c>
      <c r="G31" t="s">
        <v>32</v>
      </c>
      <c r="H31" t="s">
        <v>32</v>
      </c>
    </row>
    <row r="32" spans="1:9" ht="12" customHeight="1" x14ac:dyDescent="0.2">
      <c r="A32" s="24" t="s">
        <v>32</v>
      </c>
      <c r="B32" s="1" t="s">
        <v>14</v>
      </c>
      <c r="C32" s="9">
        <v>1</v>
      </c>
      <c r="D32" s="9" t="s">
        <v>43</v>
      </c>
      <c r="E32" s="9" t="s">
        <v>43</v>
      </c>
      <c r="F32" s="9">
        <v>1</v>
      </c>
      <c r="G32" t="s">
        <v>32</v>
      </c>
      <c r="H32" t="s">
        <v>32</v>
      </c>
    </row>
    <row r="33" spans="1:9" ht="12" customHeight="1" x14ac:dyDescent="0.2">
      <c r="A33" s="24" t="s">
        <v>32</v>
      </c>
      <c r="B33" s="1" t="s">
        <v>15</v>
      </c>
      <c r="C33" s="9">
        <v>1</v>
      </c>
      <c r="D33" s="9">
        <v>1</v>
      </c>
      <c r="E33" s="9" t="s">
        <v>43</v>
      </c>
      <c r="F33" s="9" t="s">
        <v>43</v>
      </c>
      <c r="G33" t="s">
        <v>32</v>
      </c>
      <c r="H33" t="s">
        <v>32</v>
      </c>
    </row>
    <row r="34" spans="1:9" ht="12" customHeight="1" x14ac:dyDescent="0.2">
      <c r="A34" s="24" t="s">
        <v>32</v>
      </c>
      <c r="B34" s="1" t="s">
        <v>16</v>
      </c>
      <c r="C34" s="9" t="s">
        <v>43</v>
      </c>
      <c r="D34" s="9" t="s">
        <v>43</v>
      </c>
      <c r="E34" s="9" t="s">
        <v>43</v>
      </c>
      <c r="F34" s="9" t="s">
        <v>43</v>
      </c>
      <c r="G34" t="s">
        <v>32</v>
      </c>
      <c r="H34" t="s">
        <v>32</v>
      </c>
      <c r="I34" t="s">
        <v>32</v>
      </c>
    </row>
    <row r="35" spans="1:9" ht="12" customHeight="1" x14ac:dyDescent="0.2">
      <c r="A35" s="24" t="s">
        <v>32</v>
      </c>
      <c r="B35" s="1" t="s">
        <v>17</v>
      </c>
      <c r="C35" s="9">
        <v>1</v>
      </c>
      <c r="D35" s="9" t="s">
        <v>43</v>
      </c>
      <c r="E35" s="9" t="s">
        <v>43</v>
      </c>
      <c r="F35" s="9">
        <v>1</v>
      </c>
      <c r="G35" t="s">
        <v>32</v>
      </c>
      <c r="H35" t="s">
        <v>32</v>
      </c>
    </row>
    <row r="36" spans="1:9" ht="12" customHeight="1" x14ac:dyDescent="0.2">
      <c r="A36" s="24" t="s">
        <v>32</v>
      </c>
      <c r="B36" s="1" t="s">
        <v>18</v>
      </c>
      <c r="C36" s="9">
        <v>2</v>
      </c>
      <c r="D36" s="9" t="s">
        <v>43</v>
      </c>
      <c r="E36" s="9" t="s">
        <v>43</v>
      </c>
      <c r="F36" s="9">
        <v>2</v>
      </c>
      <c r="G36" t="s">
        <v>32</v>
      </c>
      <c r="H36" t="s">
        <v>32</v>
      </c>
    </row>
    <row r="37" spans="1:9" ht="12" customHeight="1" x14ac:dyDescent="0.2">
      <c r="A37" s="24" t="s">
        <v>32</v>
      </c>
      <c r="B37" s="1" t="s">
        <v>19</v>
      </c>
      <c r="C37" s="9" t="s">
        <v>43</v>
      </c>
      <c r="D37" s="9" t="s">
        <v>43</v>
      </c>
      <c r="E37" s="9" t="s">
        <v>43</v>
      </c>
      <c r="F37" s="9" t="s">
        <v>43</v>
      </c>
      <c r="G37" t="s">
        <v>32</v>
      </c>
      <c r="H37" t="s">
        <v>32</v>
      </c>
      <c r="I37" t="s">
        <v>32</v>
      </c>
    </row>
    <row r="38" spans="1:9" ht="12" customHeight="1" x14ac:dyDescent="0.2">
      <c r="A38" s="24" t="s">
        <v>32</v>
      </c>
      <c r="B38" s="1" t="s">
        <v>20</v>
      </c>
      <c r="C38" s="9">
        <v>1</v>
      </c>
      <c r="D38" s="9">
        <v>1</v>
      </c>
      <c r="E38" s="9" t="s">
        <v>43</v>
      </c>
      <c r="F38" s="9" t="s">
        <v>43</v>
      </c>
      <c r="G38" t="s">
        <v>32</v>
      </c>
      <c r="H38" t="s">
        <v>32</v>
      </c>
    </row>
    <row r="39" spans="1:9" ht="12" customHeight="1" x14ac:dyDescent="0.2">
      <c r="A39" s="24" t="s">
        <v>32</v>
      </c>
      <c r="B39" s="1" t="s">
        <v>21</v>
      </c>
      <c r="C39" s="9" t="s">
        <v>43</v>
      </c>
      <c r="D39" s="9" t="s">
        <v>43</v>
      </c>
      <c r="E39" s="9" t="s">
        <v>43</v>
      </c>
      <c r="F39" s="9" t="s">
        <v>43</v>
      </c>
      <c r="G39" t="s">
        <v>32</v>
      </c>
      <c r="H39" t="s">
        <v>32</v>
      </c>
      <c r="I39" t="s">
        <v>32</v>
      </c>
    </row>
    <row r="40" spans="1:9" ht="12" customHeight="1" x14ac:dyDescent="0.2">
      <c r="A40" s="24" t="s">
        <v>32</v>
      </c>
      <c r="B40" s="1" t="s">
        <v>22</v>
      </c>
      <c r="C40" s="9" t="s">
        <v>43</v>
      </c>
      <c r="D40" s="9" t="s">
        <v>43</v>
      </c>
      <c r="E40" s="9" t="s">
        <v>43</v>
      </c>
      <c r="F40" s="9" t="s">
        <v>43</v>
      </c>
      <c r="G40" t="s">
        <v>32</v>
      </c>
      <c r="H40" t="s">
        <v>32</v>
      </c>
      <c r="I40" t="s">
        <v>32</v>
      </c>
    </row>
    <row r="41" spans="1:9" ht="12" customHeight="1" x14ac:dyDescent="0.2">
      <c r="A41" s="24" t="s">
        <v>32</v>
      </c>
      <c r="B41" s="1" t="s">
        <v>23</v>
      </c>
      <c r="C41" s="9" t="s">
        <v>43</v>
      </c>
      <c r="D41" s="9" t="s">
        <v>43</v>
      </c>
      <c r="E41" s="9" t="s">
        <v>43</v>
      </c>
      <c r="F41" s="9" t="s">
        <v>43</v>
      </c>
      <c r="G41" t="s">
        <v>32</v>
      </c>
      <c r="H41" t="s">
        <v>32</v>
      </c>
      <c r="I41" t="s">
        <v>32</v>
      </c>
    </row>
    <row r="42" spans="1:9" ht="12" customHeight="1" x14ac:dyDescent="0.2">
      <c r="A42" s="24" t="s">
        <v>32</v>
      </c>
      <c r="B42" s="1" t="s">
        <v>24</v>
      </c>
      <c r="C42" s="9" t="s">
        <v>43</v>
      </c>
      <c r="D42" s="9" t="s">
        <v>43</v>
      </c>
      <c r="E42" s="9" t="s">
        <v>43</v>
      </c>
      <c r="F42" s="9" t="s">
        <v>43</v>
      </c>
      <c r="G42" t="s">
        <v>32</v>
      </c>
      <c r="H42" t="s">
        <v>32</v>
      </c>
      <c r="I42" t="s">
        <v>32</v>
      </c>
    </row>
    <row r="43" spans="1:9" ht="12" customHeight="1" x14ac:dyDescent="0.2">
      <c r="A43" s="24" t="s">
        <v>32</v>
      </c>
      <c r="B43" s="1" t="s">
        <v>25</v>
      </c>
      <c r="C43" s="9" t="s">
        <v>43</v>
      </c>
      <c r="D43" s="9" t="s">
        <v>43</v>
      </c>
      <c r="E43" s="9" t="s">
        <v>43</v>
      </c>
      <c r="F43" s="9" t="s">
        <v>43</v>
      </c>
      <c r="G43" t="s">
        <v>32</v>
      </c>
      <c r="H43" t="s">
        <v>32</v>
      </c>
      <c r="I43" t="s">
        <v>32</v>
      </c>
    </row>
    <row r="44" spans="1:9" ht="12" customHeight="1" x14ac:dyDescent="0.2">
      <c r="A44" s="24" t="s">
        <v>32</v>
      </c>
      <c r="B44" s="1" t="s">
        <v>26</v>
      </c>
      <c r="C44" s="9" t="s">
        <v>43</v>
      </c>
      <c r="D44" s="9" t="s">
        <v>43</v>
      </c>
      <c r="E44" s="9" t="s">
        <v>43</v>
      </c>
      <c r="F44" s="9" t="s">
        <v>43</v>
      </c>
      <c r="G44" t="s">
        <v>32</v>
      </c>
      <c r="H44" t="s">
        <v>32</v>
      </c>
      <c r="I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15</v>
      </c>
      <c r="D47" s="3">
        <v>7</v>
      </c>
      <c r="E47" s="3" t="s">
        <v>43</v>
      </c>
      <c r="F47" s="3">
        <v>8</v>
      </c>
    </row>
    <row r="48" spans="1:9" ht="12" customHeight="1" x14ac:dyDescent="0.2">
      <c r="A48" s="24" t="s">
        <v>32</v>
      </c>
      <c r="B48" s="1" t="s">
        <v>9</v>
      </c>
      <c r="C48" s="9" t="s">
        <v>43</v>
      </c>
      <c r="D48" s="9" t="s">
        <v>43</v>
      </c>
      <c r="E48" s="9" t="s">
        <v>43</v>
      </c>
      <c r="F48" s="9" t="s">
        <v>43</v>
      </c>
      <c r="G48" t="s">
        <v>32</v>
      </c>
      <c r="H48" t="s">
        <v>32</v>
      </c>
      <c r="I48" t="s">
        <v>32</v>
      </c>
    </row>
    <row r="49" spans="1:9" ht="12" customHeight="1" x14ac:dyDescent="0.2">
      <c r="A49" s="24" t="s">
        <v>32</v>
      </c>
      <c r="B49" s="1" t="s">
        <v>10</v>
      </c>
      <c r="C49" s="9">
        <v>1</v>
      </c>
      <c r="D49" s="9" t="s">
        <v>43</v>
      </c>
      <c r="E49" s="9" t="s">
        <v>43</v>
      </c>
      <c r="F49" s="9">
        <v>1</v>
      </c>
      <c r="G49" t="s">
        <v>32</v>
      </c>
      <c r="H49" t="s">
        <v>32</v>
      </c>
    </row>
    <row r="50" spans="1:9" ht="12" customHeight="1" x14ac:dyDescent="0.2">
      <c r="A50" s="24" t="s">
        <v>32</v>
      </c>
      <c r="B50" s="1" t="s">
        <v>11</v>
      </c>
      <c r="C50" s="9">
        <v>1</v>
      </c>
      <c r="D50" s="9" t="s">
        <v>43</v>
      </c>
      <c r="E50" s="9" t="s">
        <v>43</v>
      </c>
      <c r="F50" s="9">
        <v>1</v>
      </c>
      <c r="G50" t="s">
        <v>32</v>
      </c>
      <c r="H50" t="s">
        <v>32</v>
      </c>
    </row>
    <row r="51" spans="1:9" ht="12" customHeight="1" x14ac:dyDescent="0.2">
      <c r="A51" s="24" t="s">
        <v>32</v>
      </c>
      <c r="B51" s="1" t="s">
        <v>12</v>
      </c>
      <c r="C51" s="9">
        <v>1</v>
      </c>
      <c r="D51" s="9">
        <v>1</v>
      </c>
      <c r="E51" s="9" t="s">
        <v>43</v>
      </c>
      <c r="F51" s="9" t="s">
        <v>43</v>
      </c>
      <c r="G51" t="s">
        <v>32</v>
      </c>
      <c r="H51" t="s">
        <v>32</v>
      </c>
    </row>
    <row r="52" spans="1:9" ht="12" customHeight="1" x14ac:dyDescent="0.2">
      <c r="A52" s="24" t="s">
        <v>32</v>
      </c>
      <c r="B52" s="1" t="s">
        <v>13</v>
      </c>
      <c r="C52" s="9">
        <v>2</v>
      </c>
      <c r="D52" s="9" t="s">
        <v>43</v>
      </c>
      <c r="E52" s="9" t="s">
        <v>43</v>
      </c>
      <c r="F52" s="9">
        <v>2</v>
      </c>
      <c r="G52" t="s">
        <v>32</v>
      </c>
      <c r="H52" t="s">
        <v>32</v>
      </c>
    </row>
    <row r="53" spans="1:9" ht="12" customHeight="1" x14ac:dyDescent="0.2">
      <c r="A53" s="24" t="s">
        <v>32</v>
      </c>
      <c r="B53" s="1" t="s">
        <v>14</v>
      </c>
      <c r="C53" s="9">
        <v>2</v>
      </c>
      <c r="D53" s="9" t="s">
        <v>43</v>
      </c>
      <c r="E53" s="9" t="s">
        <v>43</v>
      </c>
      <c r="F53" s="9">
        <v>2</v>
      </c>
      <c r="G53" t="s">
        <v>32</v>
      </c>
      <c r="H53" t="s">
        <v>32</v>
      </c>
    </row>
    <row r="54" spans="1:9" ht="12" customHeight="1" x14ac:dyDescent="0.2">
      <c r="A54" s="24" t="s">
        <v>32</v>
      </c>
      <c r="B54" s="1" t="s">
        <v>15</v>
      </c>
      <c r="C54" s="9">
        <v>1</v>
      </c>
      <c r="D54" s="9">
        <v>1</v>
      </c>
      <c r="E54" s="9" t="s">
        <v>43</v>
      </c>
      <c r="F54" s="9" t="s">
        <v>43</v>
      </c>
      <c r="G54" t="s">
        <v>32</v>
      </c>
      <c r="H54" t="s">
        <v>32</v>
      </c>
    </row>
    <row r="55" spans="1:9" ht="12" customHeight="1" x14ac:dyDescent="0.2">
      <c r="A55" s="24" t="s">
        <v>32</v>
      </c>
      <c r="B55" s="1" t="s">
        <v>16</v>
      </c>
      <c r="C55" s="9" t="s">
        <v>43</v>
      </c>
      <c r="D55" s="9" t="s">
        <v>43</v>
      </c>
      <c r="E55" s="9" t="s">
        <v>43</v>
      </c>
      <c r="F55" s="9" t="s">
        <v>43</v>
      </c>
      <c r="G55" t="s">
        <v>32</v>
      </c>
      <c r="H55" t="s">
        <v>32</v>
      </c>
      <c r="I55" t="s">
        <v>32</v>
      </c>
    </row>
    <row r="56" spans="1:9" ht="12" customHeight="1" x14ac:dyDescent="0.2">
      <c r="A56" s="24" t="s">
        <v>32</v>
      </c>
      <c r="B56" s="1" t="s">
        <v>17</v>
      </c>
      <c r="C56" s="9" t="s">
        <v>43</v>
      </c>
      <c r="D56" s="9" t="s">
        <v>43</v>
      </c>
      <c r="E56" s="9" t="s">
        <v>43</v>
      </c>
      <c r="F56" s="9" t="s">
        <v>43</v>
      </c>
      <c r="G56" t="s">
        <v>32</v>
      </c>
      <c r="H56" t="s">
        <v>32</v>
      </c>
      <c r="I56" t="s">
        <v>32</v>
      </c>
    </row>
    <row r="57" spans="1:9" ht="12" customHeight="1" x14ac:dyDescent="0.2">
      <c r="A57" s="24" t="s">
        <v>32</v>
      </c>
      <c r="B57" s="1" t="s">
        <v>18</v>
      </c>
      <c r="C57" s="9">
        <v>2</v>
      </c>
      <c r="D57" s="9" t="s">
        <v>43</v>
      </c>
      <c r="E57" s="9" t="s">
        <v>43</v>
      </c>
      <c r="F57" s="9">
        <v>2</v>
      </c>
      <c r="G57" t="s">
        <v>32</v>
      </c>
      <c r="H57" t="s">
        <v>32</v>
      </c>
    </row>
    <row r="58" spans="1:9" ht="12" customHeight="1" x14ac:dyDescent="0.2">
      <c r="A58" s="24" t="s">
        <v>32</v>
      </c>
      <c r="B58" s="1" t="s">
        <v>19</v>
      </c>
      <c r="C58" s="9">
        <v>1</v>
      </c>
      <c r="D58" s="9">
        <v>1</v>
      </c>
      <c r="E58" s="9" t="s">
        <v>43</v>
      </c>
      <c r="F58" s="9" t="s">
        <v>43</v>
      </c>
      <c r="G58" t="s">
        <v>32</v>
      </c>
      <c r="H58" t="s">
        <v>32</v>
      </c>
    </row>
    <row r="59" spans="1:9" ht="12" customHeight="1" x14ac:dyDescent="0.2">
      <c r="A59" s="24" t="s">
        <v>32</v>
      </c>
      <c r="B59" s="1" t="s">
        <v>20</v>
      </c>
      <c r="C59" s="9">
        <v>1</v>
      </c>
      <c r="D59" s="9">
        <v>1</v>
      </c>
      <c r="E59" s="9" t="s">
        <v>43</v>
      </c>
      <c r="F59" s="9" t="s">
        <v>43</v>
      </c>
      <c r="G59" t="s">
        <v>32</v>
      </c>
      <c r="H59" t="s">
        <v>32</v>
      </c>
    </row>
    <row r="60" spans="1:9" ht="12" customHeight="1" x14ac:dyDescent="0.2">
      <c r="A60" s="24" t="s">
        <v>32</v>
      </c>
      <c r="B60" s="1" t="s">
        <v>21</v>
      </c>
      <c r="C60" s="9">
        <v>1</v>
      </c>
      <c r="D60" s="9">
        <v>1</v>
      </c>
      <c r="E60" s="9" t="s">
        <v>43</v>
      </c>
      <c r="F60" s="9" t="s">
        <v>43</v>
      </c>
      <c r="G60" t="s">
        <v>32</v>
      </c>
      <c r="H60" t="s">
        <v>32</v>
      </c>
    </row>
    <row r="61" spans="1:9" ht="12" customHeight="1" x14ac:dyDescent="0.2">
      <c r="A61" s="24" t="s">
        <v>32</v>
      </c>
      <c r="B61" s="1" t="s">
        <v>22</v>
      </c>
      <c r="C61" s="9">
        <v>1</v>
      </c>
      <c r="D61" s="9">
        <v>1</v>
      </c>
      <c r="E61" s="9" t="s">
        <v>43</v>
      </c>
      <c r="F61" s="9" t="s">
        <v>43</v>
      </c>
      <c r="G61" t="s">
        <v>32</v>
      </c>
      <c r="H61" t="s">
        <v>32</v>
      </c>
    </row>
    <row r="62" spans="1:9" ht="12" customHeight="1" x14ac:dyDescent="0.2">
      <c r="A62" s="24" t="s">
        <v>32</v>
      </c>
      <c r="B62" s="1" t="s">
        <v>23</v>
      </c>
      <c r="C62" s="9" t="s">
        <v>43</v>
      </c>
      <c r="D62" s="9" t="s">
        <v>43</v>
      </c>
      <c r="E62" s="9" t="s">
        <v>43</v>
      </c>
      <c r="F62" s="9" t="s">
        <v>43</v>
      </c>
      <c r="G62" t="s">
        <v>32</v>
      </c>
      <c r="H62" t="s">
        <v>32</v>
      </c>
      <c r="I62" t="s">
        <v>32</v>
      </c>
    </row>
    <row r="63" spans="1:9" ht="12" customHeight="1" x14ac:dyDescent="0.2">
      <c r="A63" s="24" t="s">
        <v>32</v>
      </c>
      <c r="B63" s="1" t="s">
        <v>24</v>
      </c>
      <c r="C63" s="9">
        <v>1</v>
      </c>
      <c r="D63" s="9">
        <v>1</v>
      </c>
      <c r="E63" s="9" t="s">
        <v>43</v>
      </c>
      <c r="F63" s="9" t="s">
        <v>43</v>
      </c>
      <c r="G63" t="s">
        <v>32</v>
      </c>
      <c r="H63" t="s">
        <v>32</v>
      </c>
    </row>
    <row r="64" spans="1:9" ht="12" customHeight="1" x14ac:dyDescent="0.2">
      <c r="A64" s="24" t="s">
        <v>32</v>
      </c>
      <c r="B64" s="1" t="s">
        <v>25</v>
      </c>
      <c r="C64" s="9" t="s">
        <v>43</v>
      </c>
      <c r="D64" s="9" t="s">
        <v>43</v>
      </c>
      <c r="E64" s="9" t="s">
        <v>43</v>
      </c>
      <c r="F64" s="9" t="s">
        <v>43</v>
      </c>
      <c r="G64" t="s">
        <v>32</v>
      </c>
      <c r="H64" t="s">
        <v>32</v>
      </c>
      <c r="I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9"/>
  <dimension ref="A1:AE71"/>
  <sheetViews>
    <sheetView showGridLines="0" zoomScaleNormal="100" workbookViewId="0">
      <selection activeCell="A3" sqref="A3:B4"/>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171</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385</v>
      </c>
      <c r="D5" s="17">
        <v>252</v>
      </c>
      <c r="E5" s="17">
        <v>18</v>
      </c>
      <c r="F5" s="17">
        <v>115</v>
      </c>
    </row>
    <row r="6" spans="1:31" ht="12" customHeight="1" x14ac:dyDescent="0.2">
      <c r="A6" s="24" t="s">
        <v>32</v>
      </c>
      <c r="B6" s="1" t="s">
        <v>9</v>
      </c>
      <c r="C6" s="9">
        <v>6</v>
      </c>
      <c r="D6" s="9">
        <v>4</v>
      </c>
      <c r="E6" s="9" t="s">
        <v>43</v>
      </c>
      <c r="F6" s="9">
        <v>2</v>
      </c>
      <c r="G6" t="s">
        <v>32</v>
      </c>
      <c r="H6" t="s">
        <v>32</v>
      </c>
    </row>
    <row r="7" spans="1:31" ht="12" customHeight="1" x14ac:dyDescent="0.2">
      <c r="A7" s="24" t="s">
        <v>32</v>
      </c>
      <c r="B7" s="1" t="s">
        <v>10</v>
      </c>
      <c r="C7" s="9">
        <v>11</v>
      </c>
      <c r="D7" s="9">
        <v>8</v>
      </c>
      <c r="E7" s="9">
        <v>1</v>
      </c>
      <c r="F7" s="9">
        <v>2</v>
      </c>
      <c r="G7" t="s">
        <v>32</v>
      </c>
      <c r="H7" t="s">
        <v>32</v>
      </c>
    </row>
    <row r="8" spans="1:31" ht="12" customHeight="1" x14ac:dyDescent="0.2">
      <c r="A8" s="24" t="s">
        <v>32</v>
      </c>
      <c r="B8" s="1" t="s">
        <v>11</v>
      </c>
      <c r="C8" s="9">
        <v>12</v>
      </c>
      <c r="D8" s="9">
        <v>7</v>
      </c>
      <c r="E8" s="9">
        <v>2</v>
      </c>
      <c r="F8" s="9">
        <v>3</v>
      </c>
      <c r="G8" t="s">
        <v>32</v>
      </c>
      <c r="H8" t="s">
        <v>32</v>
      </c>
    </row>
    <row r="9" spans="1:31" ht="12" customHeight="1" x14ac:dyDescent="0.2">
      <c r="A9" s="24" t="s">
        <v>32</v>
      </c>
      <c r="B9" s="1" t="s">
        <v>12</v>
      </c>
      <c r="C9" s="9">
        <v>15</v>
      </c>
      <c r="D9" s="9">
        <v>4</v>
      </c>
      <c r="E9" s="9">
        <v>3</v>
      </c>
      <c r="F9" s="9">
        <v>8</v>
      </c>
      <c r="G9" t="s">
        <v>32</v>
      </c>
      <c r="H9" t="s">
        <v>32</v>
      </c>
    </row>
    <row r="10" spans="1:31" ht="12" customHeight="1" x14ac:dyDescent="0.2">
      <c r="A10" s="24" t="s">
        <v>32</v>
      </c>
      <c r="B10" s="1" t="s">
        <v>13</v>
      </c>
      <c r="C10" s="9">
        <v>14</v>
      </c>
      <c r="D10" s="9">
        <v>2</v>
      </c>
      <c r="E10" s="9" t="s">
        <v>43</v>
      </c>
      <c r="F10" s="9">
        <v>12</v>
      </c>
      <c r="G10" t="s">
        <v>32</v>
      </c>
      <c r="H10" t="s">
        <v>32</v>
      </c>
    </row>
    <row r="11" spans="1:31" ht="12" customHeight="1" x14ac:dyDescent="0.2">
      <c r="A11" s="24" t="s">
        <v>32</v>
      </c>
      <c r="B11" s="1" t="s">
        <v>14</v>
      </c>
      <c r="C11" s="9">
        <v>21</v>
      </c>
      <c r="D11" s="9">
        <v>8</v>
      </c>
      <c r="E11" s="9" t="s">
        <v>43</v>
      </c>
      <c r="F11" s="9">
        <v>13</v>
      </c>
      <c r="G11" t="s">
        <v>32</v>
      </c>
      <c r="H11" t="s">
        <v>32</v>
      </c>
    </row>
    <row r="12" spans="1:31" ht="12" customHeight="1" x14ac:dyDescent="0.2">
      <c r="A12" s="24" t="s">
        <v>32</v>
      </c>
      <c r="B12" s="1" t="s">
        <v>15</v>
      </c>
      <c r="C12" s="9">
        <v>26</v>
      </c>
      <c r="D12" s="9">
        <v>15</v>
      </c>
      <c r="E12" s="9">
        <v>1</v>
      </c>
      <c r="F12" s="9">
        <v>10</v>
      </c>
      <c r="G12" t="s">
        <v>32</v>
      </c>
      <c r="H12" t="s">
        <v>32</v>
      </c>
    </row>
    <row r="13" spans="1:31" ht="12" customHeight="1" x14ac:dyDescent="0.2">
      <c r="A13" s="24" t="s">
        <v>32</v>
      </c>
      <c r="B13" s="1" t="s">
        <v>16</v>
      </c>
      <c r="C13" s="9">
        <v>35</v>
      </c>
      <c r="D13" s="9">
        <v>16</v>
      </c>
      <c r="E13" s="9">
        <v>2</v>
      </c>
      <c r="F13" s="9">
        <v>17</v>
      </c>
      <c r="G13" t="s">
        <v>32</v>
      </c>
      <c r="H13" t="s">
        <v>32</v>
      </c>
    </row>
    <row r="14" spans="1:31" ht="12" customHeight="1" x14ac:dyDescent="0.2">
      <c r="A14" s="24" t="s">
        <v>32</v>
      </c>
      <c r="B14" s="1" t="s">
        <v>17</v>
      </c>
      <c r="C14" s="9">
        <v>19</v>
      </c>
      <c r="D14" s="9">
        <v>12</v>
      </c>
      <c r="E14" s="9">
        <v>2</v>
      </c>
      <c r="F14" s="9">
        <v>5</v>
      </c>
      <c r="G14" t="s">
        <v>32</v>
      </c>
      <c r="H14" t="s">
        <v>32</v>
      </c>
    </row>
    <row r="15" spans="1:31" ht="12" customHeight="1" x14ac:dyDescent="0.2">
      <c r="A15" s="24" t="s">
        <v>32</v>
      </c>
      <c r="B15" s="1" t="s">
        <v>18</v>
      </c>
      <c r="C15" s="9">
        <v>26</v>
      </c>
      <c r="D15" s="9">
        <v>13</v>
      </c>
      <c r="E15" s="9">
        <v>3</v>
      </c>
      <c r="F15" s="9">
        <v>10</v>
      </c>
      <c r="G15" t="s">
        <v>32</v>
      </c>
      <c r="H15" t="s">
        <v>32</v>
      </c>
    </row>
    <row r="16" spans="1:31" ht="12" customHeight="1" x14ac:dyDescent="0.2">
      <c r="A16" s="24" t="s">
        <v>32</v>
      </c>
      <c r="B16" s="1" t="s">
        <v>19</v>
      </c>
      <c r="C16" s="9">
        <v>20</v>
      </c>
      <c r="D16" s="9">
        <v>13</v>
      </c>
      <c r="E16" s="9">
        <v>1</v>
      </c>
      <c r="F16" s="9">
        <v>6</v>
      </c>
      <c r="G16" t="s">
        <v>32</v>
      </c>
      <c r="H16" t="s">
        <v>32</v>
      </c>
    </row>
    <row r="17" spans="1:9" ht="12" customHeight="1" x14ac:dyDescent="0.2">
      <c r="A17" s="24" t="s">
        <v>32</v>
      </c>
      <c r="B17" s="1" t="s">
        <v>20</v>
      </c>
      <c r="C17" s="9">
        <v>35</v>
      </c>
      <c r="D17" s="9">
        <v>21</v>
      </c>
      <c r="E17" s="9">
        <v>1</v>
      </c>
      <c r="F17" s="9">
        <v>13</v>
      </c>
      <c r="G17" t="s">
        <v>32</v>
      </c>
      <c r="H17" t="s">
        <v>32</v>
      </c>
    </row>
    <row r="18" spans="1:9" ht="12" customHeight="1" x14ac:dyDescent="0.2">
      <c r="A18" s="24" t="s">
        <v>32</v>
      </c>
      <c r="B18" s="1" t="s">
        <v>21</v>
      </c>
      <c r="C18" s="9">
        <v>42</v>
      </c>
      <c r="D18" s="9">
        <v>27</v>
      </c>
      <c r="E18" s="9">
        <v>2</v>
      </c>
      <c r="F18" s="9">
        <v>13</v>
      </c>
      <c r="G18" t="s">
        <v>32</v>
      </c>
      <c r="H18" t="s">
        <v>32</v>
      </c>
    </row>
    <row r="19" spans="1:9" ht="12" customHeight="1" x14ac:dyDescent="0.2">
      <c r="A19" s="24" t="s">
        <v>32</v>
      </c>
      <c r="B19" s="1" t="s">
        <v>22</v>
      </c>
      <c r="C19" s="9">
        <v>22</v>
      </c>
      <c r="D19" s="9">
        <v>22</v>
      </c>
      <c r="E19" s="9" t="s">
        <v>43</v>
      </c>
      <c r="F19" s="9" t="s">
        <v>43</v>
      </c>
      <c r="G19" t="s">
        <v>32</v>
      </c>
      <c r="H19" t="s">
        <v>32</v>
      </c>
    </row>
    <row r="20" spans="1:9" ht="12" customHeight="1" x14ac:dyDescent="0.2">
      <c r="A20" s="24" t="s">
        <v>32</v>
      </c>
      <c r="B20" s="1" t="s">
        <v>23</v>
      </c>
      <c r="C20" s="9">
        <v>32</v>
      </c>
      <c r="D20" s="9">
        <v>32</v>
      </c>
      <c r="E20" s="9" t="s">
        <v>43</v>
      </c>
      <c r="F20" s="9" t="s">
        <v>43</v>
      </c>
      <c r="G20" t="s">
        <v>32</v>
      </c>
      <c r="H20" t="s">
        <v>32</v>
      </c>
    </row>
    <row r="21" spans="1:9" ht="12" customHeight="1" x14ac:dyDescent="0.2">
      <c r="A21" s="24" t="s">
        <v>32</v>
      </c>
      <c r="B21" s="1" t="s">
        <v>24</v>
      </c>
      <c r="C21" s="9">
        <v>29</v>
      </c>
      <c r="D21" s="9">
        <v>29</v>
      </c>
      <c r="E21" s="9" t="s">
        <v>43</v>
      </c>
      <c r="F21" s="9" t="s">
        <v>43</v>
      </c>
      <c r="G21" t="s">
        <v>32</v>
      </c>
      <c r="H21" t="s">
        <v>32</v>
      </c>
    </row>
    <row r="22" spans="1:9" ht="12" customHeight="1" x14ac:dyDescent="0.2">
      <c r="A22" s="24" t="s">
        <v>32</v>
      </c>
      <c r="B22" s="1" t="s">
        <v>25</v>
      </c>
      <c r="C22" s="9">
        <v>11</v>
      </c>
      <c r="D22" s="9">
        <v>10</v>
      </c>
      <c r="E22" s="9" t="s">
        <v>43</v>
      </c>
      <c r="F22" s="9">
        <v>1</v>
      </c>
      <c r="G22" t="s">
        <v>32</v>
      </c>
      <c r="H22" t="s">
        <v>32</v>
      </c>
    </row>
    <row r="23" spans="1:9" ht="12" customHeight="1" x14ac:dyDescent="0.2">
      <c r="A23" s="24" t="s">
        <v>32</v>
      </c>
      <c r="B23" s="1" t="s">
        <v>26</v>
      </c>
      <c r="C23" s="9">
        <v>4</v>
      </c>
      <c r="D23" s="9">
        <v>4</v>
      </c>
      <c r="E23" s="9" t="s">
        <v>43</v>
      </c>
      <c r="F23" s="9" t="s">
        <v>43</v>
      </c>
      <c r="G23" t="s">
        <v>32</v>
      </c>
      <c r="H23" t="s">
        <v>32</v>
      </c>
    </row>
    <row r="24" spans="1:9" ht="12" customHeight="1" x14ac:dyDescent="0.25">
      <c r="A24" s="24" t="s">
        <v>32</v>
      </c>
      <c r="B24" s="1" t="s">
        <v>27</v>
      </c>
      <c r="C24" s="9">
        <v>5</v>
      </c>
      <c r="D24" s="9">
        <v>5</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201</v>
      </c>
      <c r="D26" s="3">
        <v>132</v>
      </c>
      <c r="E26" s="3">
        <v>13</v>
      </c>
      <c r="F26" s="3">
        <v>56</v>
      </c>
    </row>
    <row r="27" spans="1:9" ht="12" customHeight="1" x14ac:dyDescent="0.2">
      <c r="A27" s="24" t="s">
        <v>32</v>
      </c>
      <c r="B27" s="1" t="s">
        <v>9</v>
      </c>
      <c r="C27" s="9">
        <v>3</v>
      </c>
      <c r="D27" s="9">
        <v>2</v>
      </c>
      <c r="E27" s="9" t="s">
        <v>43</v>
      </c>
      <c r="F27" s="9">
        <v>1</v>
      </c>
      <c r="G27" t="s">
        <v>32</v>
      </c>
      <c r="H27" t="s">
        <v>32</v>
      </c>
    </row>
    <row r="28" spans="1:9" ht="12" customHeight="1" x14ac:dyDescent="0.2">
      <c r="A28" s="24" t="s">
        <v>32</v>
      </c>
      <c r="B28" s="1" t="s">
        <v>10</v>
      </c>
      <c r="C28" s="9">
        <v>5</v>
      </c>
      <c r="D28" s="9">
        <v>3</v>
      </c>
      <c r="E28" s="9">
        <v>1</v>
      </c>
      <c r="F28" s="9">
        <v>1</v>
      </c>
      <c r="G28" t="s">
        <v>32</v>
      </c>
      <c r="H28" t="s">
        <v>32</v>
      </c>
    </row>
    <row r="29" spans="1:9" ht="12" customHeight="1" x14ac:dyDescent="0.2">
      <c r="A29" s="24" t="s">
        <v>32</v>
      </c>
      <c r="B29" s="1" t="s">
        <v>11</v>
      </c>
      <c r="C29" s="9">
        <v>4</v>
      </c>
      <c r="D29" s="9">
        <v>2</v>
      </c>
      <c r="E29" s="9" t="s">
        <v>43</v>
      </c>
      <c r="F29" s="9">
        <v>2</v>
      </c>
      <c r="G29" t="s">
        <v>32</v>
      </c>
      <c r="H29" t="s">
        <v>32</v>
      </c>
    </row>
    <row r="30" spans="1:9" ht="12" customHeight="1" x14ac:dyDescent="0.2">
      <c r="A30" s="24" t="s">
        <v>32</v>
      </c>
      <c r="B30" s="1" t="s">
        <v>12</v>
      </c>
      <c r="C30" s="9">
        <v>13</v>
      </c>
      <c r="D30" s="9">
        <v>3</v>
      </c>
      <c r="E30" s="9">
        <v>3</v>
      </c>
      <c r="F30" s="9">
        <v>7</v>
      </c>
      <c r="G30" t="s">
        <v>32</v>
      </c>
      <c r="H30" t="s">
        <v>32</v>
      </c>
    </row>
    <row r="31" spans="1:9" ht="12" customHeight="1" x14ac:dyDescent="0.2">
      <c r="A31" s="24" t="s">
        <v>32</v>
      </c>
      <c r="B31" s="1" t="s">
        <v>13</v>
      </c>
      <c r="C31" s="9">
        <v>8</v>
      </c>
      <c r="D31" s="9">
        <v>1</v>
      </c>
      <c r="E31" s="9" t="s">
        <v>43</v>
      </c>
      <c r="F31" s="9">
        <v>7</v>
      </c>
      <c r="G31" t="s">
        <v>32</v>
      </c>
      <c r="H31" t="s">
        <v>32</v>
      </c>
    </row>
    <row r="32" spans="1:9" ht="12" customHeight="1" x14ac:dyDescent="0.2">
      <c r="A32" s="24" t="s">
        <v>32</v>
      </c>
      <c r="B32" s="1" t="s">
        <v>14</v>
      </c>
      <c r="C32" s="9">
        <v>5</v>
      </c>
      <c r="D32" s="9">
        <v>3</v>
      </c>
      <c r="E32" s="9" t="s">
        <v>43</v>
      </c>
      <c r="F32" s="9">
        <v>2</v>
      </c>
      <c r="G32" t="s">
        <v>32</v>
      </c>
      <c r="H32" t="s">
        <v>32</v>
      </c>
    </row>
    <row r="33" spans="1:9" ht="12" customHeight="1" x14ac:dyDescent="0.2">
      <c r="A33" s="24" t="s">
        <v>32</v>
      </c>
      <c r="B33" s="1" t="s">
        <v>15</v>
      </c>
      <c r="C33" s="9">
        <v>17</v>
      </c>
      <c r="D33" s="9">
        <v>11</v>
      </c>
      <c r="E33" s="9">
        <v>1</v>
      </c>
      <c r="F33" s="9">
        <v>5</v>
      </c>
      <c r="G33" t="s">
        <v>32</v>
      </c>
      <c r="H33" t="s">
        <v>32</v>
      </c>
    </row>
    <row r="34" spans="1:9" ht="12" customHeight="1" x14ac:dyDescent="0.2">
      <c r="A34" s="24" t="s">
        <v>32</v>
      </c>
      <c r="B34" s="1" t="s">
        <v>16</v>
      </c>
      <c r="C34" s="9">
        <v>20</v>
      </c>
      <c r="D34" s="9">
        <v>10</v>
      </c>
      <c r="E34" s="9">
        <v>1</v>
      </c>
      <c r="F34" s="9">
        <v>9</v>
      </c>
      <c r="G34" t="s">
        <v>32</v>
      </c>
      <c r="H34" t="s">
        <v>32</v>
      </c>
    </row>
    <row r="35" spans="1:9" ht="12" customHeight="1" x14ac:dyDescent="0.2">
      <c r="A35" s="24" t="s">
        <v>32</v>
      </c>
      <c r="B35" s="1" t="s">
        <v>17</v>
      </c>
      <c r="C35" s="9">
        <v>12</v>
      </c>
      <c r="D35" s="9">
        <v>7</v>
      </c>
      <c r="E35" s="9">
        <v>2</v>
      </c>
      <c r="F35" s="9">
        <v>3</v>
      </c>
      <c r="G35" t="s">
        <v>32</v>
      </c>
      <c r="H35" t="s">
        <v>32</v>
      </c>
    </row>
    <row r="36" spans="1:9" ht="12" customHeight="1" x14ac:dyDescent="0.2">
      <c r="A36" s="24" t="s">
        <v>32</v>
      </c>
      <c r="B36" s="1" t="s">
        <v>18</v>
      </c>
      <c r="C36" s="9">
        <v>13</v>
      </c>
      <c r="D36" s="9">
        <v>6</v>
      </c>
      <c r="E36" s="9">
        <v>2</v>
      </c>
      <c r="F36" s="9">
        <v>5</v>
      </c>
      <c r="G36" t="s">
        <v>32</v>
      </c>
      <c r="H36" t="s">
        <v>32</v>
      </c>
    </row>
    <row r="37" spans="1:9" ht="12" customHeight="1" x14ac:dyDescent="0.2">
      <c r="A37" s="24" t="s">
        <v>32</v>
      </c>
      <c r="B37" s="1" t="s">
        <v>19</v>
      </c>
      <c r="C37" s="9">
        <v>11</v>
      </c>
      <c r="D37" s="9">
        <v>7</v>
      </c>
      <c r="E37" s="9">
        <v>1</v>
      </c>
      <c r="F37" s="9">
        <v>3</v>
      </c>
      <c r="G37" t="s">
        <v>32</v>
      </c>
      <c r="H37" t="s">
        <v>32</v>
      </c>
    </row>
    <row r="38" spans="1:9" ht="12" customHeight="1" x14ac:dyDescent="0.2">
      <c r="A38" s="24" t="s">
        <v>32</v>
      </c>
      <c r="B38" s="1" t="s">
        <v>20</v>
      </c>
      <c r="C38" s="9">
        <v>17</v>
      </c>
      <c r="D38" s="9">
        <v>9</v>
      </c>
      <c r="E38" s="9">
        <v>1</v>
      </c>
      <c r="F38" s="9">
        <v>7</v>
      </c>
      <c r="G38" t="s">
        <v>32</v>
      </c>
      <c r="H38" t="s">
        <v>32</v>
      </c>
    </row>
    <row r="39" spans="1:9" ht="12" customHeight="1" x14ac:dyDescent="0.2">
      <c r="A39" s="24" t="s">
        <v>32</v>
      </c>
      <c r="B39" s="1" t="s">
        <v>21</v>
      </c>
      <c r="C39" s="9">
        <v>23</v>
      </c>
      <c r="D39" s="9">
        <v>18</v>
      </c>
      <c r="E39" s="9">
        <v>1</v>
      </c>
      <c r="F39" s="9">
        <v>4</v>
      </c>
      <c r="G39" t="s">
        <v>32</v>
      </c>
      <c r="H39" t="s">
        <v>32</v>
      </c>
    </row>
    <row r="40" spans="1:9" ht="12" customHeight="1" x14ac:dyDescent="0.2">
      <c r="A40" s="24" t="s">
        <v>32</v>
      </c>
      <c r="B40" s="1" t="s">
        <v>22</v>
      </c>
      <c r="C40" s="9">
        <v>13</v>
      </c>
      <c r="D40" s="9">
        <v>13</v>
      </c>
      <c r="E40" s="9" t="s">
        <v>43</v>
      </c>
      <c r="F40" s="9" t="s">
        <v>43</v>
      </c>
      <c r="G40" t="s">
        <v>32</v>
      </c>
      <c r="H40" t="s">
        <v>32</v>
      </c>
    </row>
    <row r="41" spans="1:9" ht="12" customHeight="1" x14ac:dyDescent="0.2">
      <c r="A41" s="24" t="s">
        <v>32</v>
      </c>
      <c r="B41" s="1" t="s">
        <v>23</v>
      </c>
      <c r="C41" s="9">
        <v>16</v>
      </c>
      <c r="D41" s="9">
        <v>16</v>
      </c>
      <c r="E41" s="9" t="s">
        <v>43</v>
      </c>
      <c r="F41" s="9" t="s">
        <v>43</v>
      </c>
      <c r="G41" t="s">
        <v>32</v>
      </c>
      <c r="H41" t="s">
        <v>32</v>
      </c>
    </row>
    <row r="42" spans="1:9" ht="12" customHeight="1" x14ac:dyDescent="0.2">
      <c r="A42" s="24" t="s">
        <v>32</v>
      </c>
      <c r="B42" s="1" t="s">
        <v>24</v>
      </c>
      <c r="C42" s="9">
        <v>14</v>
      </c>
      <c r="D42" s="9">
        <v>14</v>
      </c>
      <c r="E42" s="9" t="s">
        <v>43</v>
      </c>
      <c r="F42" s="9" t="s">
        <v>43</v>
      </c>
      <c r="G42" t="s">
        <v>32</v>
      </c>
      <c r="H42" t="s">
        <v>32</v>
      </c>
    </row>
    <row r="43" spans="1:9" ht="12" customHeight="1" x14ac:dyDescent="0.2">
      <c r="A43" s="24" t="s">
        <v>32</v>
      </c>
      <c r="B43" s="1" t="s">
        <v>25</v>
      </c>
      <c r="C43" s="9">
        <v>5</v>
      </c>
      <c r="D43" s="9">
        <v>5</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v>1</v>
      </c>
      <c r="D45" s="9">
        <v>1</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184</v>
      </c>
      <c r="D47" s="3">
        <v>120</v>
      </c>
      <c r="E47" s="3">
        <v>5</v>
      </c>
      <c r="F47" s="3">
        <v>59</v>
      </c>
    </row>
    <row r="48" spans="1:9" ht="12" customHeight="1" x14ac:dyDescent="0.2">
      <c r="A48" s="24" t="s">
        <v>32</v>
      </c>
      <c r="B48" s="1" t="s">
        <v>9</v>
      </c>
      <c r="C48" s="9">
        <v>3</v>
      </c>
      <c r="D48" s="9">
        <v>2</v>
      </c>
      <c r="E48" s="9" t="s">
        <v>43</v>
      </c>
      <c r="F48" s="9">
        <v>1</v>
      </c>
      <c r="G48" t="s">
        <v>32</v>
      </c>
      <c r="H48" t="s">
        <v>32</v>
      </c>
    </row>
    <row r="49" spans="1:8" ht="12" customHeight="1" x14ac:dyDescent="0.2">
      <c r="A49" s="24" t="s">
        <v>32</v>
      </c>
      <c r="B49" s="1" t="s">
        <v>10</v>
      </c>
      <c r="C49" s="9">
        <v>6</v>
      </c>
      <c r="D49" s="9">
        <v>5</v>
      </c>
      <c r="E49" s="9" t="s">
        <v>43</v>
      </c>
      <c r="F49" s="9">
        <v>1</v>
      </c>
      <c r="G49" t="s">
        <v>32</v>
      </c>
      <c r="H49" t="s">
        <v>32</v>
      </c>
    </row>
    <row r="50" spans="1:8" ht="12" customHeight="1" x14ac:dyDescent="0.2">
      <c r="A50" s="24" t="s">
        <v>32</v>
      </c>
      <c r="B50" s="1" t="s">
        <v>11</v>
      </c>
      <c r="C50" s="9">
        <v>8</v>
      </c>
      <c r="D50" s="9">
        <v>5</v>
      </c>
      <c r="E50" s="9">
        <v>2</v>
      </c>
      <c r="F50" s="9">
        <v>1</v>
      </c>
      <c r="G50" t="s">
        <v>32</v>
      </c>
      <c r="H50" t="s">
        <v>32</v>
      </c>
    </row>
    <row r="51" spans="1:8" ht="12" customHeight="1" x14ac:dyDescent="0.2">
      <c r="A51" s="24" t="s">
        <v>32</v>
      </c>
      <c r="B51" s="1" t="s">
        <v>12</v>
      </c>
      <c r="C51" s="9">
        <v>2</v>
      </c>
      <c r="D51" s="9">
        <v>1</v>
      </c>
      <c r="E51" s="9" t="s">
        <v>43</v>
      </c>
      <c r="F51" s="9">
        <v>1</v>
      </c>
      <c r="G51" t="s">
        <v>32</v>
      </c>
      <c r="H51" t="s">
        <v>32</v>
      </c>
    </row>
    <row r="52" spans="1:8" ht="12" customHeight="1" x14ac:dyDescent="0.2">
      <c r="A52" s="24" t="s">
        <v>32</v>
      </c>
      <c r="B52" s="1" t="s">
        <v>13</v>
      </c>
      <c r="C52" s="9">
        <v>6</v>
      </c>
      <c r="D52" s="9">
        <v>1</v>
      </c>
      <c r="E52" s="9" t="s">
        <v>43</v>
      </c>
      <c r="F52" s="9">
        <v>5</v>
      </c>
      <c r="G52" t="s">
        <v>32</v>
      </c>
      <c r="H52" t="s">
        <v>32</v>
      </c>
    </row>
    <row r="53" spans="1:8" ht="12" customHeight="1" x14ac:dyDescent="0.2">
      <c r="A53" s="24" t="s">
        <v>32</v>
      </c>
      <c r="B53" s="1" t="s">
        <v>14</v>
      </c>
      <c r="C53" s="9">
        <v>16</v>
      </c>
      <c r="D53" s="9">
        <v>5</v>
      </c>
      <c r="E53" s="9" t="s">
        <v>43</v>
      </c>
      <c r="F53" s="9">
        <v>11</v>
      </c>
      <c r="G53" t="s">
        <v>32</v>
      </c>
      <c r="H53" t="s">
        <v>32</v>
      </c>
    </row>
    <row r="54" spans="1:8" ht="12" customHeight="1" x14ac:dyDescent="0.2">
      <c r="A54" s="24" t="s">
        <v>32</v>
      </c>
      <c r="B54" s="1" t="s">
        <v>15</v>
      </c>
      <c r="C54" s="9">
        <v>9</v>
      </c>
      <c r="D54" s="9">
        <v>4</v>
      </c>
      <c r="E54" s="9" t="s">
        <v>43</v>
      </c>
      <c r="F54" s="9">
        <v>5</v>
      </c>
      <c r="G54" t="s">
        <v>32</v>
      </c>
      <c r="H54" t="s">
        <v>32</v>
      </c>
    </row>
    <row r="55" spans="1:8" ht="12" customHeight="1" x14ac:dyDescent="0.2">
      <c r="A55" s="24" t="s">
        <v>32</v>
      </c>
      <c r="B55" s="1" t="s">
        <v>16</v>
      </c>
      <c r="C55" s="9">
        <v>15</v>
      </c>
      <c r="D55" s="9">
        <v>6</v>
      </c>
      <c r="E55" s="9">
        <v>1</v>
      </c>
      <c r="F55" s="9">
        <v>8</v>
      </c>
      <c r="G55" t="s">
        <v>32</v>
      </c>
      <c r="H55" t="s">
        <v>32</v>
      </c>
    </row>
    <row r="56" spans="1:8" ht="12" customHeight="1" x14ac:dyDescent="0.2">
      <c r="A56" s="24" t="s">
        <v>32</v>
      </c>
      <c r="B56" s="1" t="s">
        <v>17</v>
      </c>
      <c r="C56" s="9">
        <v>7</v>
      </c>
      <c r="D56" s="9">
        <v>5</v>
      </c>
      <c r="E56" s="9" t="s">
        <v>43</v>
      </c>
      <c r="F56" s="9">
        <v>2</v>
      </c>
      <c r="G56" t="s">
        <v>32</v>
      </c>
      <c r="H56" t="s">
        <v>32</v>
      </c>
    </row>
    <row r="57" spans="1:8" ht="12" customHeight="1" x14ac:dyDescent="0.2">
      <c r="A57" s="24" t="s">
        <v>32</v>
      </c>
      <c r="B57" s="1" t="s">
        <v>18</v>
      </c>
      <c r="C57" s="9">
        <v>13</v>
      </c>
      <c r="D57" s="9">
        <v>7</v>
      </c>
      <c r="E57" s="9">
        <v>1</v>
      </c>
      <c r="F57" s="9">
        <v>5</v>
      </c>
      <c r="G57" t="s">
        <v>32</v>
      </c>
      <c r="H57" t="s">
        <v>32</v>
      </c>
    </row>
    <row r="58" spans="1:8" ht="12" customHeight="1" x14ac:dyDescent="0.2">
      <c r="A58" s="24" t="s">
        <v>32</v>
      </c>
      <c r="B58" s="1" t="s">
        <v>19</v>
      </c>
      <c r="C58" s="9">
        <v>9</v>
      </c>
      <c r="D58" s="9">
        <v>6</v>
      </c>
      <c r="E58" s="9" t="s">
        <v>43</v>
      </c>
      <c r="F58" s="9">
        <v>3</v>
      </c>
      <c r="G58" t="s">
        <v>32</v>
      </c>
      <c r="H58" t="s">
        <v>32</v>
      </c>
    </row>
    <row r="59" spans="1:8" ht="12" customHeight="1" x14ac:dyDescent="0.2">
      <c r="A59" s="24" t="s">
        <v>32</v>
      </c>
      <c r="B59" s="1" t="s">
        <v>20</v>
      </c>
      <c r="C59" s="9">
        <v>18</v>
      </c>
      <c r="D59" s="9">
        <v>12</v>
      </c>
      <c r="E59" s="9" t="s">
        <v>43</v>
      </c>
      <c r="F59" s="9">
        <v>6</v>
      </c>
      <c r="G59" t="s">
        <v>32</v>
      </c>
      <c r="H59" t="s">
        <v>32</v>
      </c>
    </row>
    <row r="60" spans="1:8" ht="12" customHeight="1" x14ac:dyDescent="0.2">
      <c r="A60" s="24" t="s">
        <v>32</v>
      </c>
      <c r="B60" s="1" t="s">
        <v>21</v>
      </c>
      <c r="C60" s="9">
        <v>19</v>
      </c>
      <c r="D60" s="9">
        <v>9</v>
      </c>
      <c r="E60" s="9">
        <v>1</v>
      </c>
      <c r="F60" s="9">
        <v>9</v>
      </c>
      <c r="G60" t="s">
        <v>32</v>
      </c>
      <c r="H60" t="s">
        <v>32</v>
      </c>
    </row>
    <row r="61" spans="1:8" ht="12" customHeight="1" x14ac:dyDescent="0.2">
      <c r="A61" s="24" t="s">
        <v>32</v>
      </c>
      <c r="B61" s="1" t="s">
        <v>22</v>
      </c>
      <c r="C61" s="9">
        <v>9</v>
      </c>
      <c r="D61" s="9">
        <v>9</v>
      </c>
      <c r="E61" s="9" t="s">
        <v>43</v>
      </c>
      <c r="F61" s="9" t="s">
        <v>43</v>
      </c>
      <c r="G61" t="s">
        <v>32</v>
      </c>
      <c r="H61" t="s">
        <v>32</v>
      </c>
    </row>
    <row r="62" spans="1:8" ht="12" customHeight="1" x14ac:dyDescent="0.2">
      <c r="A62" s="24" t="s">
        <v>32</v>
      </c>
      <c r="B62" s="1" t="s">
        <v>23</v>
      </c>
      <c r="C62" s="9">
        <v>16</v>
      </c>
      <c r="D62" s="9">
        <v>16</v>
      </c>
      <c r="E62" s="9" t="s">
        <v>43</v>
      </c>
      <c r="F62" s="9" t="s">
        <v>43</v>
      </c>
      <c r="G62" t="s">
        <v>32</v>
      </c>
      <c r="H62" t="s">
        <v>32</v>
      </c>
    </row>
    <row r="63" spans="1:8" ht="12" customHeight="1" x14ac:dyDescent="0.2">
      <c r="A63" s="24" t="s">
        <v>32</v>
      </c>
      <c r="B63" s="1" t="s">
        <v>24</v>
      </c>
      <c r="C63" s="9">
        <v>15</v>
      </c>
      <c r="D63" s="9">
        <v>15</v>
      </c>
      <c r="E63" s="9" t="s">
        <v>43</v>
      </c>
      <c r="F63" s="9" t="s">
        <v>43</v>
      </c>
      <c r="G63" t="s">
        <v>32</v>
      </c>
      <c r="H63" t="s">
        <v>32</v>
      </c>
    </row>
    <row r="64" spans="1:8" ht="12" customHeight="1" x14ac:dyDescent="0.2">
      <c r="A64" s="24" t="s">
        <v>32</v>
      </c>
      <c r="B64" s="1" t="s">
        <v>25</v>
      </c>
      <c r="C64" s="9">
        <v>6</v>
      </c>
      <c r="D64" s="9">
        <v>5</v>
      </c>
      <c r="E64" s="9" t="s">
        <v>43</v>
      </c>
      <c r="F64" s="9">
        <v>1</v>
      </c>
      <c r="G64" t="s">
        <v>32</v>
      </c>
      <c r="H64" t="s">
        <v>32</v>
      </c>
    </row>
    <row r="65" spans="1:31" ht="12" customHeight="1" x14ac:dyDescent="0.2">
      <c r="A65" s="24" t="s">
        <v>32</v>
      </c>
      <c r="B65" s="1" t="s">
        <v>26</v>
      </c>
      <c r="C65" s="9">
        <v>3</v>
      </c>
      <c r="D65" s="9">
        <v>3</v>
      </c>
      <c r="E65" s="9" t="s">
        <v>43</v>
      </c>
      <c r="F65" s="9" t="s">
        <v>43</v>
      </c>
      <c r="G65" t="s">
        <v>32</v>
      </c>
      <c r="H65" t="s">
        <v>32</v>
      </c>
    </row>
    <row r="66" spans="1:31" ht="12" customHeight="1" x14ac:dyDescent="0.2">
      <c r="A66" s="24" t="s">
        <v>32</v>
      </c>
      <c r="B66" s="1" t="s">
        <v>27</v>
      </c>
      <c r="C66" s="9">
        <v>4</v>
      </c>
      <c r="D66" s="9">
        <v>4</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0"/>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172</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612</v>
      </c>
      <c r="D5" s="17">
        <v>319</v>
      </c>
      <c r="E5" s="17">
        <v>41</v>
      </c>
      <c r="F5" s="17">
        <v>252</v>
      </c>
    </row>
    <row r="6" spans="1:31" ht="12" customHeight="1" x14ac:dyDescent="0.2">
      <c r="A6" s="24" t="s">
        <v>32</v>
      </c>
      <c r="B6" s="1" t="s">
        <v>9</v>
      </c>
      <c r="C6" s="9">
        <v>19</v>
      </c>
      <c r="D6" s="9">
        <v>9</v>
      </c>
      <c r="E6" s="9">
        <v>2</v>
      </c>
      <c r="F6" s="9">
        <v>8</v>
      </c>
      <c r="G6" t="s">
        <v>32</v>
      </c>
      <c r="H6" t="s">
        <v>32</v>
      </c>
    </row>
    <row r="7" spans="1:31" ht="12" customHeight="1" x14ac:dyDescent="0.2">
      <c r="A7" s="24" t="s">
        <v>32</v>
      </c>
      <c r="B7" s="1" t="s">
        <v>10</v>
      </c>
      <c r="C7" s="9">
        <v>22</v>
      </c>
      <c r="D7" s="9">
        <v>15</v>
      </c>
      <c r="E7" s="9" t="s">
        <v>43</v>
      </c>
      <c r="F7" s="9">
        <v>7</v>
      </c>
      <c r="G7" t="s">
        <v>32</v>
      </c>
      <c r="H7" t="s">
        <v>32</v>
      </c>
    </row>
    <row r="8" spans="1:31" ht="12" customHeight="1" x14ac:dyDescent="0.2">
      <c r="A8" s="24" t="s">
        <v>32</v>
      </c>
      <c r="B8" s="1" t="s">
        <v>11</v>
      </c>
      <c r="C8" s="9">
        <v>21</v>
      </c>
      <c r="D8" s="9">
        <v>12</v>
      </c>
      <c r="E8" s="9">
        <v>1</v>
      </c>
      <c r="F8" s="9">
        <v>8</v>
      </c>
      <c r="G8" t="s">
        <v>32</v>
      </c>
      <c r="H8" t="s">
        <v>32</v>
      </c>
    </row>
    <row r="9" spans="1:31" ht="12" customHeight="1" x14ac:dyDescent="0.2">
      <c r="A9" s="24" t="s">
        <v>32</v>
      </c>
      <c r="B9" s="1" t="s">
        <v>12</v>
      </c>
      <c r="C9" s="9">
        <v>39</v>
      </c>
      <c r="D9" s="9">
        <v>13</v>
      </c>
      <c r="E9" s="9">
        <v>2</v>
      </c>
      <c r="F9" s="9">
        <v>24</v>
      </c>
      <c r="G9" t="s">
        <v>32</v>
      </c>
      <c r="H9" t="s">
        <v>32</v>
      </c>
    </row>
    <row r="10" spans="1:31" ht="12" customHeight="1" x14ac:dyDescent="0.2">
      <c r="A10" s="24" t="s">
        <v>32</v>
      </c>
      <c r="B10" s="1" t="s">
        <v>13</v>
      </c>
      <c r="C10" s="9">
        <v>52</v>
      </c>
      <c r="D10" s="9">
        <v>15</v>
      </c>
      <c r="E10" s="9">
        <v>3</v>
      </c>
      <c r="F10" s="9">
        <v>34</v>
      </c>
      <c r="G10" t="s">
        <v>32</v>
      </c>
      <c r="H10" t="s">
        <v>32</v>
      </c>
    </row>
    <row r="11" spans="1:31" ht="12" customHeight="1" x14ac:dyDescent="0.2">
      <c r="A11" s="24" t="s">
        <v>32</v>
      </c>
      <c r="B11" s="1" t="s">
        <v>14</v>
      </c>
      <c r="C11" s="9">
        <v>42</v>
      </c>
      <c r="D11" s="9">
        <v>24</v>
      </c>
      <c r="E11" s="9" t="s">
        <v>43</v>
      </c>
      <c r="F11" s="9">
        <v>18</v>
      </c>
      <c r="G11" t="s">
        <v>32</v>
      </c>
      <c r="H11" t="s">
        <v>32</v>
      </c>
    </row>
    <row r="12" spans="1:31" ht="12" customHeight="1" x14ac:dyDescent="0.2">
      <c r="A12" s="24" t="s">
        <v>32</v>
      </c>
      <c r="B12" s="1" t="s">
        <v>15</v>
      </c>
      <c r="C12" s="9">
        <v>81</v>
      </c>
      <c r="D12" s="9">
        <v>33</v>
      </c>
      <c r="E12" s="9">
        <v>6</v>
      </c>
      <c r="F12" s="9">
        <v>42</v>
      </c>
      <c r="G12" t="s">
        <v>32</v>
      </c>
      <c r="H12" t="s">
        <v>32</v>
      </c>
    </row>
    <row r="13" spans="1:31" ht="12" customHeight="1" x14ac:dyDescent="0.2">
      <c r="A13" s="24" t="s">
        <v>32</v>
      </c>
      <c r="B13" s="1" t="s">
        <v>16</v>
      </c>
      <c r="C13" s="9">
        <v>49</v>
      </c>
      <c r="D13" s="9">
        <v>21</v>
      </c>
      <c r="E13" s="9">
        <v>5</v>
      </c>
      <c r="F13" s="9">
        <v>23</v>
      </c>
      <c r="G13" t="s">
        <v>32</v>
      </c>
      <c r="H13" t="s">
        <v>32</v>
      </c>
    </row>
    <row r="14" spans="1:31" ht="12" customHeight="1" x14ac:dyDescent="0.2">
      <c r="A14" s="24" t="s">
        <v>32</v>
      </c>
      <c r="B14" s="1" t="s">
        <v>17</v>
      </c>
      <c r="C14" s="9">
        <v>59</v>
      </c>
      <c r="D14" s="9">
        <v>27</v>
      </c>
      <c r="E14" s="9">
        <v>9</v>
      </c>
      <c r="F14" s="9">
        <v>23</v>
      </c>
      <c r="G14" t="s">
        <v>32</v>
      </c>
      <c r="H14" t="s">
        <v>32</v>
      </c>
    </row>
    <row r="15" spans="1:31" ht="12" customHeight="1" x14ac:dyDescent="0.2">
      <c r="A15" s="24" t="s">
        <v>32</v>
      </c>
      <c r="B15" s="1" t="s">
        <v>18</v>
      </c>
      <c r="C15" s="9">
        <v>46</v>
      </c>
      <c r="D15" s="9">
        <v>22</v>
      </c>
      <c r="E15" s="9">
        <v>5</v>
      </c>
      <c r="F15" s="9">
        <v>19</v>
      </c>
      <c r="G15" t="s">
        <v>32</v>
      </c>
      <c r="H15" t="s">
        <v>32</v>
      </c>
    </row>
    <row r="16" spans="1:31" ht="12" customHeight="1" x14ac:dyDescent="0.2">
      <c r="A16" s="24" t="s">
        <v>32</v>
      </c>
      <c r="B16" s="1" t="s">
        <v>19</v>
      </c>
      <c r="C16" s="9">
        <v>34</v>
      </c>
      <c r="D16" s="9">
        <v>9</v>
      </c>
      <c r="E16" s="9">
        <v>3</v>
      </c>
      <c r="F16" s="9">
        <v>22</v>
      </c>
      <c r="G16" t="s">
        <v>32</v>
      </c>
      <c r="H16" t="s">
        <v>32</v>
      </c>
    </row>
    <row r="17" spans="1:8" ht="12" customHeight="1" x14ac:dyDescent="0.2">
      <c r="A17" s="24" t="s">
        <v>32</v>
      </c>
      <c r="B17" s="1" t="s">
        <v>20</v>
      </c>
      <c r="C17" s="9">
        <v>28</v>
      </c>
      <c r="D17" s="9">
        <v>17</v>
      </c>
      <c r="E17" s="9">
        <v>1</v>
      </c>
      <c r="F17" s="9">
        <v>10</v>
      </c>
      <c r="G17" t="s">
        <v>32</v>
      </c>
      <c r="H17" t="s">
        <v>32</v>
      </c>
    </row>
    <row r="18" spans="1:8" ht="12" customHeight="1" x14ac:dyDescent="0.2">
      <c r="A18" s="24" t="s">
        <v>32</v>
      </c>
      <c r="B18" s="1" t="s">
        <v>21</v>
      </c>
      <c r="C18" s="9">
        <v>14</v>
      </c>
      <c r="D18" s="9">
        <v>8</v>
      </c>
      <c r="E18" s="9">
        <v>2</v>
      </c>
      <c r="F18" s="9">
        <v>4</v>
      </c>
      <c r="G18" t="s">
        <v>32</v>
      </c>
      <c r="H18" t="s">
        <v>32</v>
      </c>
    </row>
    <row r="19" spans="1:8" ht="12" customHeight="1" x14ac:dyDescent="0.2">
      <c r="A19" s="24" t="s">
        <v>32</v>
      </c>
      <c r="B19" s="1" t="s">
        <v>22</v>
      </c>
      <c r="C19" s="9">
        <v>40</v>
      </c>
      <c r="D19" s="9">
        <v>35</v>
      </c>
      <c r="E19" s="9">
        <v>2</v>
      </c>
      <c r="F19" s="9">
        <v>3</v>
      </c>
      <c r="G19" t="s">
        <v>32</v>
      </c>
      <c r="H19" t="s">
        <v>32</v>
      </c>
    </row>
    <row r="20" spans="1:8" ht="12" customHeight="1" x14ac:dyDescent="0.2">
      <c r="A20" s="24" t="s">
        <v>32</v>
      </c>
      <c r="B20" s="1" t="s">
        <v>23</v>
      </c>
      <c r="C20" s="9">
        <v>22</v>
      </c>
      <c r="D20" s="9">
        <v>19</v>
      </c>
      <c r="E20" s="9" t="s">
        <v>43</v>
      </c>
      <c r="F20" s="9">
        <v>3</v>
      </c>
      <c r="G20" t="s">
        <v>32</v>
      </c>
      <c r="H20" t="s">
        <v>32</v>
      </c>
    </row>
    <row r="21" spans="1:8" ht="12" customHeight="1" x14ac:dyDescent="0.2">
      <c r="A21" s="24" t="s">
        <v>32</v>
      </c>
      <c r="B21" s="1" t="s">
        <v>24</v>
      </c>
      <c r="C21" s="9">
        <v>20</v>
      </c>
      <c r="D21" s="9">
        <v>18</v>
      </c>
      <c r="E21" s="9" t="s">
        <v>43</v>
      </c>
      <c r="F21" s="9">
        <v>2</v>
      </c>
      <c r="G21" t="s">
        <v>32</v>
      </c>
      <c r="H21" t="s">
        <v>32</v>
      </c>
    </row>
    <row r="22" spans="1:8" ht="12" customHeight="1" x14ac:dyDescent="0.2">
      <c r="A22" s="24" t="s">
        <v>32</v>
      </c>
      <c r="B22" s="1" t="s">
        <v>25</v>
      </c>
      <c r="C22" s="9">
        <v>16</v>
      </c>
      <c r="D22" s="9">
        <v>16</v>
      </c>
      <c r="E22" s="9" t="s">
        <v>43</v>
      </c>
      <c r="F22" s="9" t="s">
        <v>43</v>
      </c>
      <c r="G22" t="s">
        <v>32</v>
      </c>
      <c r="H22" t="s">
        <v>32</v>
      </c>
    </row>
    <row r="23" spans="1:8" ht="12" customHeight="1" x14ac:dyDescent="0.2">
      <c r="A23" s="24" t="s">
        <v>32</v>
      </c>
      <c r="B23" s="1" t="s">
        <v>26</v>
      </c>
      <c r="C23" s="9">
        <v>3</v>
      </c>
      <c r="D23" s="9">
        <v>2</v>
      </c>
      <c r="E23" s="9" t="s">
        <v>43</v>
      </c>
      <c r="F23" s="9">
        <v>1</v>
      </c>
      <c r="G23" t="s">
        <v>32</v>
      </c>
      <c r="H23" t="s">
        <v>32</v>
      </c>
    </row>
    <row r="24" spans="1:8" ht="12" customHeight="1" x14ac:dyDescent="0.25">
      <c r="A24" s="24" t="s">
        <v>32</v>
      </c>
      <c r="B24" s="1" t="s">
        <v>27</v>
      </c>
      <c r="C24" s="9">
        <v>4</v>
      </c>
      <c r="D24" s="9">
        <v>3</v>
      </c>
      <c r="E24" s="9" t="s">
        <v>43</v>
      </c>
      <c r="F24" s="9">
        <v>1</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305</v>
      </c>
      <c r="D26" s="3">
        <v>164</v>
      </c>
      <c r="E26" s="3">
        <v>29</v>
      </c>
      <c r="F26" s="3">
        <v>112</v>
      </c>
    </row>
    <row r="27" spans="1:8" ht="12" customHeight="1" x14ac:dyDescent="0.2">
      <c r="A27" s="24" t="s">
        <v>32</v>
      </c>
      <c r="B27" s="1" t="s">
        <v>9</v>
      </c>
      <c r="C27" s="9">
        <v>10</v>
      </c>
      <c r="D27" s="9">
        <v>5</v>
      </c>
      <c r="E27" s="9">
        <v>1</v>
      </c>
      <c r="F27" s="9">
        <v>4</v>
      </c>
      <c r="G27" t="s">
        <v>32</v>
      </c>
      <c r="H27" t="s">
        <v>32</v>
      </c>
    </row>
    <row r="28" spans="1:8" ht="12" customHeight="1" x14ac:dyDescent="0.2">
      <c r="A28" s="24" t="s">
        <v>32</v>
      </c>
      <c r="B28" s="1" t="s">
        <v>10</v>
      </c>
      <c r="C28" s="9">
        <v>13</v>
      </c>
      <c r="D28" s="9">
        <v>8</v>
      </c>
      <c r="E28" s="9" t="s">
        <v>43</v>
      </c>
      <c r="F28" s="9">
        <v>5</v>
      </c>
      <c r="G28" t="s">
        <v>32</v>
      </c>
      <c r="H28" t="s">
        <v>32</v>
      </c>
    </row>
    <row r="29" spans="1:8" ht="12" customHeight="1" x14ac:dyDescent="0.2">
      <c r="A29" s="24" t="s">
        <v>32</v>
      </c>
      <c r="B29" s="1" t="s">
        <v>11</v>
      </c>
      <c r="C29" s="9">
        <v>11</v>
      </c>
      <c r="D29" s="9">
        <v>6</v>
      </c>
      <c r="E29" s="9">
        <v>1</v>
      </c>
      <c r="F29" s="9">
        <v>4</v>
      </c>
      <c r="G29" t="s">
        <v>32</v>
      </c>
      <c r="H29" t="s">
        <v>32</v>
      </c>
    </row>
    <row r="30" spans="1:8" ht="12" customHeight="1" x14ac:dyDescent="0.2">
      <c r="A30" s="24" t="s">
        <v>32</v>
      </c>
      <c r="B30" s="1" t="s">
        <v>12</v>
      </c>
      <c r="C30" s="9">
        <v>19</v>
      </c>
      <c r="D30" s="9">
        <v>7</v>
      </c>
      <c r="E30" s="9">
        <v>2</v>
      </c>
      <c r="F30" s="9">
        <v>10</v>
      </c>
      <c r="G30" t="s">
        <v>32</v>
      </c>
      <c r="H30" t="s">
        <v>32</v>
      </c>
    </row>
    <row r="31" spans="1:8" ht="12" customHeight="1" x14ac:dyDescent="0.2">
      <c r="A31" s="24" t="s">
        <v>32</v>
      </c>
      <c r="B31" s="1" t="s">
        <v>13</v>
      </c>
      <c r="C31" s="9">
        <v>14</v>
      </c>
      <c r="D31" s="9">
        <v>6</v>
      </c>
      <c r="E31" s="9">
        <v>3</v>
      </c>
      <c r="F31" s="9">
        <v>5</v>
      </c>
      <c r="G31" t="s">
        <v>32</v>
      </c>
      <c r="H31" t="s">
        <v>32</v>
      </c>
    </row>
    <row r="32" spans="1:8" ht="12" customHeight="1" x14ac:dyDescent="0.2">
      <c r="A32" s="24" t="s">
        <v>32</v>
      </c>
      <c r="B32" s="1" t="s">
        <v>14</v>
      </c>
      <c r="C32" s="9">
        <v>17</v>
      </c>
      <c r="D32" s="9">
        <v>11</v>
      </c>
      <c r="E32" s="9" t="s">
        <v>43</v>
      </c>
      <c r="F32" s="9">
        <v>6</v>
      </c>
      <c r="G32" t="s">
        <v>32</v>
      </c>
      <c r="H32" t="s">
        <v>32</v>
      </c>
    </row>
    <row r="33" spans="1:9" ht="12" customHeight="1" x14ac:dyDescent="0.2">
      <c r="A33" s="24" t="s">
        <v>32</v>
      </c>
      <c r="B33" s="1" t="s">
        <v>15</v>
      </c>
      <c r="C33" s="9">
        <v>42</v>
      </c>
      <c r="D33" s="9">
        <v>16</v>
      </c>
      <c r="E33" s="9">
        <v>4</v>
      </c>
      <c r="F33" s="9">
        <v>22</v>
      </c>
      <c r="G33" t="s">
        <v>32</v>
      </c>
      <c r="H33" t="s">
        <v>32</v>
      </c>
    </row>
    <row r="34" spans="1:9" ht="12" customHeight="1" x14ac:dyDescent="0.2">
      <c r="A34" s="24" t="s">
        <v>32</v>
      </c>
      <c r="B34" s="1" t="s">
        <v>16</v>
      </c>
      <c r="C34" s="9">
        <v>29</v>
      </c>
      <c r="D34" s="9">
        <v>15</v>
      </c>
      <c r="E34" s="9">
        <v>4</v>
      </c>
      <c r="F34" s="9">
        <v>10</v>
      </c>
      <c r="G34" t="s">
        <v>32</v>
      </c>
      <c r="H34" t="s">
        <v>32</v>
      </c>
    </row>
    <row r="35" spans="1:9" ht="12" customHeight="1" x14ac:dyDescent="0.2">
      <c r="A35" s="24" t="s">
        <v>32</v>
      </c>
      <c r="B35" s="1" t="s">
        <v>17</v>
      </c>
      <c r="C35" s="9">
        <v>32</v>
      </c>
      <c r="D35" s="9">
        <v>12</v>
      </c>
      <c r="E35" s="9">
        <v>8</v>
      </c>
      <c r="F35" s="9">
        <v>12</v>
      </c>
      <c r="G35" t="s">
        <v>32</v>
      </c>
      <c r="H35" t="s">
        <v>32</v>
      </c>
    </row>
    <row r="36" spans="1:9" ht="12" customHeight="1" x14ac:dyDescent="0.2">
      <c r="A36" s="24" t="s">
        <v>32</v>
      </c>
      <c r="B36" s="1" t="s">
        <v>18</v>
      </c>
      <c r="C36" s="9">
        <v>24</v>
      </c>
      <c r="D36" s="9">
        <v>10</v>
      </c>
      <c r="E36" s="9">
        <v>2</v>
      </c>
      <c r="F36" s="9">
        <v>12</v>
      </c>
      <c r="G36" t="s">
        <v>32</v>
      </c>
      <c r="H36" t="s">
        <v>32</v>
      </c>
    </row>
    <row r="37" spans="1:9" ht="12" customHeight="1" x14ac:dyDescent="0.2">
      <c r="A37" s="24" t="s">
        <v>32</v>
      </c>
      <c r="B37" s="1" t="s">
        <v>19</v>
      </c>
      <c r="C37" s="9">
        <v>17</v>
      </c>
      <c r="D37" s="9">
        <v>3</v>
      </c>
      <c r="E37" s="9">
        <v>2</v>
      </c>
      <c r="F37" s="9">
        <v>12</v>
      </c>
      <c r="G37" t="s">
        <v>32</v>
      </c>
      <c r="H37" t="s">
        <v>32</v>
      </c>
    </row>
    <row r="38" spans="1:9" ht="12" customHeight="1" x14ac:dyDescent="0.2">
      <c r="A38" s="24" t="s">
        <v>32</v>
      </c>
      <c r="B38" s="1" t="s">
        <v>20</v>
      </c>
      <c r="C38" s="9">
        <v>10</v>
      </c>
      <c r="D38" s="9">
        <v>7</v>
      </c>
      <c r="E38" s="9">
        <v>1</v>
      </c>
      <c r="F38" s="9">
        <v>2</v>
      </c>
      <c r="G38" t="s">
        <v>32</v>
      </c>
      <c r="H38" t="s">
        <v>32</v>
      </c>
    </row>
    <row r="39" spans="1:9" ht="12" customHeight="1" x14ac:dyDescent="0.2">
      <c r="A39" s="24" t="s">
        <v>32</v>
      </c>
      <c r="B39" s="1" t="s">
        <v>21</v>
      </c>
      <c r="C39" s="9">
        <v>9</v>
      </c>
      <c r="D39" s="9">
        <v>6</v>
      </c>
      <c r="E39" s="9">
        <v>1</v>
      </c>
      <c r="F39" s="9">
        <v>2</v>
      </c>
      <c r="G39" t="s">
        <v>32</v>
      </c>
      <c r="H39" t="s">
        <v>32</v>
      </c>
    </row>
    <row r="40" spans="1:9" ht="12" customHeight="1" x14ac:dyDescent="0.2">
      <c r="A40" s="24" t="s">
        <v>32</v>
      </c>
      <c r="B40" s="1" t="s">
        <v>22</v>
      </c>
      <c r="C40" s="9">
        <v>24</v>
      </c>
      <c r="D40" s="9">
        <v>23</v>
      </c>
      <c r="E40" s="9" t="s">
        <v>43</v>
      </c>
      <c r="F40" s="9">
        <v>1</v>
      </c>
      <c r="G40" t="s">
        <v>32</v>
      </c>
      <c r="H40" t="s">
        <v>32</v>
      </c>
    </row>
    <row r="41" spans="1:9" ht="12" customHeight="1" x14ac:dyDescent="0.2">
      <c r="A41" s="24" t="s">
        <v>32</v>
      </c>
      <c r="B41" s="1" t="s">
        <v>23</v>
      </c>
      <c r="C41" s="9">
        <v>10</v>
      </c>
      <c r="D41" s="9">
        <v>8</v>
      </c>
      <c r="E41" s="9" t="s">
        <v>43</v>
      </c>
      <c r="F41" s="9">
        <v>2</v>
      </c>
      <c r="G41" t="s">
        <v>32</v>
      </c>
      <c r="H41" t="s">
        <v>32</v>
      </c>
    </row>
    <row r="42" spans="1:9" ht="12" customHeight="1" x14ac:dyDescent="0.2">
      <c r="A42" s="24" t="s">
        <v>32</v>
      </c>
      <c r="B42" s="1" t="s">
        <v>24</v>
      </c>
      <c r="C42" s="9">
        <v>11</v>
      </c>
      <c r="D42" s="9">
        <v>10</v>
      </c>
      <c r="E42" s="9" t="s">
        <v>43</v>
      </c>
      <c r="F42" s="9">
        <v>1</v>
      </c>
      <c r="G42" t="s">
        <v>32</v>
      </c>
      <c r="H42" t="s">
        <v>32</v>
      </c>
    </row>
    <row r="43" spans="1:9" ht="12" customHeight="1" x14ac:dyDescent="0.2">
      <c r="A43" s="24" t="s">
        <v>32</v>
      </c>
      <c r="B43" s="1" t="s">
        <v>25</v>
      </c>
      <c r="C43" s="9">
        <v>8</v>
      </c>
      <c r="D43" s="9">
        <v>8</v>
      </c>
      <c r="E43" s="9" t="s">
        <v>43</v>
      </c>
      <c r="F43" s="9" t="s">
        <v>43</v>
      </c>
      <c r="G43" t="s">
        <v>32</v>
      </c>
      <c r="H43" t="s">
        <v>32</v>
      </c>
    </row>
    <row r="44" spans="1:9" ht="12" customHeight="1" x14ac:dyDescent="0.2">
      <c r="A44" s="24" t="s">
        <v>32</v>
      </c>
      <c r="B44" s="1" t="s">
        <v>26</v>
      </c>
      <c r="C44" s="9">
        <v>1</v>
      </c>
      <c r="D44" s="9" t="s">
        <v>43</v>
      </c>
      <c r="E44" s="9" t="s">
        <v>43</v>
      </c>
      <c r="F44" s="9">
        <v>1</v>
      </c>
      <c r="G44" t="s">
        <v>32</v>
      </c>
      <c r="H44" t="s">
        <v>32</v>
      </c>
    </row>
    <row r="45" spans="1:9" ht="12" customHeight="1" x14ac:dyDescent="0.2">
      <c r="A45" s="24" t="s">
        <v>32</v>
      </c>
      <c r="B45" s="1" t="s">
        <v>27</v>
      </c>
      <c r="C45" s="9">
        <v>4</v>
      </c>
      <c r="D45" s="9">
        <v>3</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307</v>
      </c>
      <c r="D47" s="3">
        <v>155</v>
      </c>
      <c r="E47" s="3">
        <v>12</v>
      </c>
      <c r="F47" s="3">
        <v>140</v>
      </c>
    </row>
    <row r="48" spans="1:9" ht="12" customHeight="1" x14ac:dyDescent="0.2">
      <c r="A48" s="24" t="s">
        <v>32</v>
      </c>
      <c r="B48" s="1" t="s">
        <v>9</v>
      </c>
      <c r="C48" s="9">
        <v>9</v>
      </c>
      <c r="D48" s="9">
        <v>4</v>
      </c>
      <c r="E48" s="9">
        <v>1</v>
      </c>
      <c r="F48" s="9">
        <v>4</v>
      </c>
      <c r="G48" t="s">
        <v>32</v>
      </c>
      <c r="H48" t="s">
        <v>32</v>
      </c>
    </row>
    <row r="49" spans="1:8" ht="12" customHeight="1" x14ac:dyDescent="0.2">
      <c r="A49" s="24" t="s">
        <v>32</v>
      </c>
      <c r="B49" s="1" t="s">
        <v>10</v>
      </c>
      <c r="C49" s="9">
        <v>9</v>
      </c>
      <c r="D49" s="9">
        <v>7</v>
      </c>
      <c r="E49" s="9" t="s">
        <v>43</v>
      </c>
      <c r="F49" s="9">
        <v>2</v>
      </c>
      <c r="G49" t="s">
        <v>32</v>
      </c>
      <c r="H49" t="s">
        <v>32</v>
      </c>
    </row>
    <row r="50" spans="1:8" ht="12" customHeight="1" x14ac:dyDescent="0.2">
      <c r="A50" s="24" t="s">
        <v>32</v>
      </c>
      <c r="B50" s="1" t="s">
        <v>11</v>
      </c>
      <c r="C50" s="9">
        <v>10</v>
      </c>
      <c r="D50" s="9">
        <v>6</v>
      </c>
      <c r="E50" s="9" t="s">
        <v>43</v>
      </c>
      <c r="F50" s="9">
        <v>4</v>
      </c>
      <c r="G50" t="s">
        <v>32</v>
      </c>
      <c r="H50" t="s">
        <v>32</v>
      </c>
    </row>
    <row r="51" spans="1:8" ht="12" customHeight="1" x14ac:dyDescent="0.2">
      <c r="A51" s="24" t="s">
        <v>32</v>
      </c>
      <c r="B51" s="1" t="s">
        <v>12</v>
      </c>
      <c r="C51" s="9">
        <v>20</v>
      </c>
      <c r="D51" s="9">
        <v>6</v>
      </c>
      <c r="E51" s="9" t="s">
        <v>43</v>
      </c>
      <c r="F51" s="9">
        <v>14</v>
      </c>
      <c r="G51" t="s">
        <v>32</v>
      </c>
      <c r="H51" t="s">
        <v>32</v>
      </c>
    </row>
    <row r="52" spans="1:8" ht="12" customHeight="1" x14ac:dyDescent="0.2">
      <c r="A52" s="24" t="s">
        <v>32</v>
      </c>
      <c r="B52" s="1" t="s">
        <v>13</v>
      </c>
      <c r="C52" s="9">
        <v>38</v>
      </c>
      <c r="D52" s="9">
        <v>9</v>
      </c>
      <c r="E52" s="9" t="s">
        <v>43</v>
      </c>
      <c r="F52" s="9">
        <v>29</v>
      </c>
      <c r="G52" t="s">
        <v>32</v>
      </c>
      <c r="H52" t="s">
        <v>32</v>
      </c>
    </row>
    <row r="53" spans="1:8" ht="12" customHeight="1" x14ac:dyDescent="0.2">
      <c r="A53" s="24" t="s">
        <v>32</v>
      </c>
      <c r="B53" s="1" t="s">
        <v>14</v>
      </c>
      <c r="C53" s="9">
        <v>25</v>
      </c>
      <c r="D53" s="9">
        <v>13</v>
      </c>
      <c r="E53" s="9" t="s">
        <v>43</v>
      </c>
      <c r="F53" s="9">
        <v>12</v>
      </c>
      <c r="G53" t="s">
        <v>32</v>
      </c>
      <c r="H53" t="s">
        <v>32</v>
      </c>
    </row>
    <row r="54" spans="1:8" ht="12" customHeight="1" x14ac:dyDescent="0.2">
      <c r="A54" s="24" t="s">
        <v>32</v>
      </c>
      <c r="B54" s="1" t="s">
        <v>15</v>
      </c>
      <c r="C54" s="9">
        <v>39</v>
      </c>
      <c r="D54" s="9">
        <v>17</v>
      </c>
      <c r="E54" s="9">
        <v>2</v>
      </c>
      <c r="F54" s="9">
        <v>20</v>
      </c>
      <c r="G54" t="s">
        <v>32</v>
      </c>
      <c r="H54" t="s">
        <v>32</v>
      </c>
    </row>
    <row r="55" spans="1:8" ht="12" customHeight="1" x14ac:dyDescent="0.2">
      <c r="A55" s="24" t="s">
        <v>32</v>
      </c>
      <c r="B55" s="1" t="s">
        <v>16</v>
      </c>
      <c r="C55" s="9">
        <v>20</v>
      </c>
      <c r="D55" s="9">
        <v>6</v>
      </c>
      <c r="E55" s="9">
        <v>1</v>
      </c>
      <c r="F55" s="9">
        <v>13</v>
      </c>
      <c r="G55" t="s">
        <v>32</v>
      </c>
      <c r="H55" t="s">
        <v>32</v>
      </c>
    </row>
    <row r="56" spans="1:8" ht="12" customHeight="1" x14ac:dyDescent="0.2">
      <c r="A56" s="24" t="s">
        <v>32</v>
      </c>
      <c r="B56" s="1" t="s">
        <v>17</v>
      </c>
      <c r="C56" s="9">
        <v>27</v>
      </c>
      <c r="D56" s="9">
        <v>15</v>
      </c>
      <c r="E56" s="9">
        <v>1</v>
      </c>
      <c r="F56" s="9">
        <v>11</v>
      </c>
      <c r="G56" t="s">
        <v>32</v>
      </c>
      <c r="H56" t="s">
        <v>32</v>
      </c>
    </row>
    <row r="57" spans="1:8" ht="12" customHeight="1" x14ac:dyDescent="0.2">
      <c r="A57" s="24" t="s">
        <v>32</v>
      </c>
      <c r="B57" s="1" t="s">
        <v>18</v>
      </c>
      <c r="C57" s="9">
        <v>22</v>
      </c>
      <c r="D57" s="9">
        <v>12</v>
      </c>
      <c r="E57" s="9">
        <v>3</v>
      </c>
      <c r="F57" s="9">
        <v>7</v>
      </c>
      <c r="G57" t="s">
        <v>32</v>
      </c>
      <c r="H57" t="s">
        <v>32</v>
      </c>
    </row>
    <row r="58" spans="1:8" ht="12" customHeight="1" x14ac:dyDescent="0.2">
      <c r="A58" s="24" t="s">
        <v>32</v>
      </c>
      <c r="B58" s="1" t="s">
        <v>19</v>
      </c>
      <c r="C58" s="9">
        <v>17</v>
      </c>
      <c r="D58" s="9">
        <v>6</v>
      </c>
      <c r="E58" s="9">
        <v>1</v>
      </c>
      <c r="F58" s="9">
        <v>10</v>
      </c>
      <c r="G58" t="s">
        <v>32</v>
      </c>
      <c r="H58" t="s">
        <v>32</v>
      </c>
    </row>
    <row r="59" spans="1:8" ht="12" customHeight="1" x14ac:dyDescent="0.2">
      <c r="A59" s="24" t="s">
        <v>32</v>
      </c>
      <c r="B59" s="1" t="s">
        <v>20</v>
      </c>
      <c r="C59" s="9">
        <v>18</v>
      </c>
      <c r="D59" s="9">
        <v>10</v>
      </c>
      <c r="E59" s="9" t="s">
        <v>43</v>
      </c>
      <c r="F59" s="9">
        <v>8</v>
      </c>
      <c r="G59" t="s">
        <v>32</v>
      </c>
      <c r="H59" t="s">
        <v>32</v>
      </c>
    </row>
    <row r="60" spans="1:8" ht="12" customHeight="1" x14ac:dyDescent="0.2">
      <c r="A60" s="24" t="s">
        <v>32</v>
      </c>
      <c r="B60" s="1" t="s">
        <v>21</v>
      </c>
      <c r="C60" s="9">
        <v>5</v>
      </c>
      <c r="D60" s="9">
        <v>2</v>
      </c>
      <c r="E60" s="9">
        <v>1</v>
      </c>
      <c r="F60" s="9">
        <v>2</v>
      </c>
      <c r="G60" t="s">
        <v>32</v>
      </c>
      <c r="H60" t="s">
        <v>32</v>
      </c>
    </row>
    <row r="61" spans="1:8" ht="12" customHeight="1" x14ac:dyDescent="0.2">
      <c r="A61" s="24" t="s">
        <v>32</v>
      </c>
      <c r="B61" s="1" t="s">
        <v>22</v>
      </c>
      <c r="C61" s="9">
        <v>16</v>
      </c>
      <c r="D61" s="9">
        <v>12</v>
      </c>
      <c r="E61" s="9">
        <v>2</v>
      </c>
      <c r="F61" s="9">
        <v>2</v>
      </c>
      <c r="G61" t="s">
        <v>32</v>
      </c>
      <c r="H61" t="s">
        <v>32</v>
      </c>
    </row>
    <row r="62" spans="1:8" ht="12" customHeight="1" x14ac:dyDescent="0.2">
      <c r="A62" s="24" t="s">
        <v>32</v>
      </c>
      <c r="B62" s="1" t="s">
        <v>23</v>
      </c>
      <c r="C62" s="9">
        <v>12</v>
      </c>
      <c r="D62" s="9">
        <v>11</v>
      </c>
      <c r="E62" s="9" t="s">
        <v>43</v>
      </c>
      <c r="F62" s="9">
        <v>1</v>
      </c>
      <c r="G62" t="s">
        <v>32</v>
      </c>
      <c r="H62" t="s">
        <v>32</v>
      </c>
    </row>
    <row r="63" spans="1:8" ht="12" customHeight="1" x14ac:dyDescent="0.2">
      <c r="A63" s="24" t="s">
        <v>32</v>
      </c>
      <c r="B63" s="1" t="s">
        <v>24</v>
      </c>
      <c r="C63" s="9">
        <v>9</v>
      </c>
      <c r="D63" s="9">
        <v>8</v>
      </c>
      <c r="E63" s="9" t="s">
        <v>43</v>
      </c>
      <c r="F63" s="9">
        <v>1</v>
      </c>
      <c r="G63" t="s">
        <v>32</v>
      </c>
      <c r="H63" t="s">
        <v>32</v>
      </c>
    </row>
    <row r="64" spans="1:8" ht="12" customHeight="1" x14ac:dyDescent="0.2">
      <c r="A64" s="24" t="s">
        <v>32</v>
      </c>
      <c r="B64" s="1" t="s">
        <v>25</v>
      </c>
      <c r="C64" s="9">
        <v>8</v>
      </c>
      <c r="D64" s="9">
        <v>8</v>
      </c>
      <c r="E64" s="9" t="s">
        <v>43</v>
      </c>
      <c r="F64" s="9" t="s">
        <v>43</v>
      </c>
      <c r="G64" t="s">
        <v>32</v>
      </c>
      <c r="H64" t="s">
        <v>32</v>
      </c>
    </row>
    <row r="65" spans="1:31" ht="12" customHeight="1" x14ac:dyDescent="0.2">
      <c r="A65" s="24" t="s">
        <v>32</v>
      </c>
      <c r="B65" s="1" t="s">
        <v>26</v>
      </c>
      <c r="C65" s="9">
        <v>2</v>
      </c>
      <c r="D65" s="9">
        <v>2</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v>1</v>
      </c>
      <c r="D67" s="6">
        <v>1</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1"/>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173</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834</v>
      </c>
      <c r="D5" s="17">
        <v>541</v>
      </c>
      <c r="E5" s="17">
        <v>16</v>
      </c>
      <c r="F5" s="17">
        <v>277</v>
      </c>
    </row>
    <row r="6" spans="1:31" ht="12" customHeight="1" x14ac:dyDescent="0.2">
      <c r="A6" s="24" t="s">
        <v>32</v>
      </c>
      <c r="B6" s="1" t="s">
        <v>9</v>
      </c>
      <c r="C6" s="9">
        <v>5</v>
      </c>
      <c r="D6" s="9">
        <v>2</v>
      </c>
      <c r="E6" s="9" t="s">
        <v>43</v>
      </c>
      <c r="F6" s="9">
        <v>3</v>
      </c>
      <c r="G6" t="s">
        <v>32</v>
      </c>
      <c r="H6" t="s">
        <v>32</v>
      </c>
    </row>
    <row r="7" spans="1:31" ht="12" customHeight="1" x14ac:dyDescent="0.2">
      <c r="A7" s="24" t="s">
        <v>32</v>
      </c>
      <c r="B7" s="1" t="s">
        <v>10</v>
      </c>
      <c r="C7" s="9">
        <v>16</v>
      </c>
      <c r="D7" s="9">
        <v>10</v>
      </c>
      <c r="E7" s="9" t="s">
        <v>43</v>
      </c>
      <c r="F7" s="9">
        <v>6</v>
      </c>
      <c r="G7" t="s">
        <v>32</v>
      </c>
      <c r="H7" t="s">
        <v>32</v>
      </c>
    </row>
    <row r="8" spans="1:31" ht="12" customHeight="1" x14ac:dyDescent="0.2">
      <c r="A8" s="24" t="s">
        <v>32</v>
      </c>
      <c r="B8" s="1" t="s">
        <v>11</v>
      </c>
      <c r="C8" s="9">
        <v>21</v>
      </c>
      <c r="D8" s="9">
        <v>10</v>
      </c>
      <c r="E8" s="9">
        <v>2</v>
      </c>
      <c r="F8" s="9">
        <v>9</v>
      </c>
      <c r="G8" t="s">
        <v>32</v>
      </c>
      <c r="H8" t="s">
        <v>32</v>
      </c>
    </row>
    <row r="9" spans="1:31" ht="12" customHeight="1" x14ac:dyDescent="0.2">
      <c r="A9" s="24" t="s">
        <v>32</v>
      </c>
      <c r="B9" s="1" t="s">
        <v>12</v>
      </c>
      <c r="C9" s="9">
        <v>35</v>
      </c>
      <c r="D9" s="9">
        <v>18</v>
      </c>
      <c r="E9" s="9" t="s">
        <v>43</v>
      </c>
      <c r="F9" s="9">
        <v>17</v>
      </c>
      <c r="G9" t="s">
        <v>32</v>
      </c>
      <c r="H9" t="s">
        <v>32</v>
      </c>
    </row>
    <row r="10" spans="1:31" ht="12" customHeight="1" x14ac:dyDescent="0.2">
      <c r="A10" s="24" t="s">
        <v>32</v>
      </c>
      <c r="B10" s="1" t="s">
        <v>13</v>
      </c>
      <c r="C10" s="9">
        <v>16</v>
      </c>
      <c r="D10" s="9">
        <v>3</v>
      </c>
      <c r="E10" s="9">
        <v>1</v>
      </c>
      <c r="F10" s="9">
        <v>12</v>
      </c>
      <c r="G10" t="s">
        <v>32</v>
      </c>
      <c r="H10" t="s">
        <v>32</v>
      </c>
    </row>
    <row r="11" spans="1:31" ht="12" customHeight="1" x14ac:dyDescent="0.2">
      <c r="A11" s="24" t="s">
        <v>32</v>
      </c>
      <c r="B11" s="1" t="s">
        <v>14</v>
      </c>
      <c r="C11" s="9">
        <v>28</v>
      </c>
      <c r="D11" s="9">
        <v>6</v>
      </c>
      <c r="E11" s="9">
        <v>1</v>
      </c>
      <c r="F11" s="9">
        <v>21</v>
      </c>
      <c r="G11" t="s">
        <v>32</v>
      </c>
      <c r="H11" t="s">
        <v>32</v>
      </c>
    </row>
    <row r="12" spans="1:31" ht="12" customHeight="1" x14ac:dyDescent="0.2">
      <c r="A12" s="24" t="s">
        <v>32</v>
      </c>
      <c r="B12" s="1" t="s">
        <v>15</v>
      </c>
      <c r="C12" s="9">
        <v>47</v>
      </c>
      <c r="D12" s="9">
        <v>21</v>
      </c>
      <c r="E12" s="9" t="s">
        <v>43</v>
      </c>
      <c r="F12" s="9">
        <v>26</v>
      </c>
      <c r="G12" t="s">
        <v>32</v>
      </c>
      <c r="H12" t="s">
        <v>32</v>
      </c>
    </row>
    <row r="13" spans="1:31" ht="12" customHeight="1" x14ac:dyDescent="0.2">
      <c r="A13" s="24" t="s">
        <v>32</v>
      </c>
      <c r="B13" s="1" t="s">
        <v>16</v>
      </c>
      <c r="C13" s="9">
        <v>78</v>
      </c>
      <c r="D13" s="9">
        <v>34</v>
      </c>
      <c r="E13" s="9" t="s">
        <v>43</v>
      </c>
      <c r="F13" s="9">
        <v>44</v>
      </c>
      <c r="G13" t="s">
        <v>32</v>
      </c>
      <c r="H13" t="s">
        <v>32</v>
      </c>
    </row>
    <row r="14" spans="1:31" ht="12" customHeight="1" x14ac:dyDescent="0.2">
      <c r="A14" s="24" t="s">
        <v>32</v>
      </c>
      <c r="B14" s="1" t="s">
        <v>17</v>
      </c>
      <c r="C14" s="9">
        <v>59</v>
      </c>
      <c r="D14" s="9">
        <v>29</v>
      </c>
      <c r="E14" s="9">
        <v>3</v>
      </c>
      <c r="F14" s="9">
        <v>27</v>
      </c>
      <c r="G14" t="s">
        <v>32</v>
      </c>
      <c r="H14" t="s">
        <v>32</v>
      </c>
    </row>
    <row r="15" spans="1:31" ht="12" customHeight="1" x14ac:dyDescent="0.2">
      <c r="A15" s="24" t="s">
        <v>32</v>
      </c>
      <c r="B15" s="1" t="s">
        <v>18</v>
      </c>
      <c r="C15" s="9">
        <v>53</v>
      </c>
      <c r="D15" s="9">
        <v>25</v>
      </c>
      <c r="E15" s="9">
        <v>2</v>
      </c>
      <c r="F15" s="9">
        <v>26</v>
      </c>
      <c r="G15" t="s">
        <v>32</v>
      </c>
      <c r="H15" t="s">
        <v>32</v>
      </c>
    </row>
    <row r="16" spans="1:31" ht="12" customHeight="1" x14ac:dyDescent="0.2">
      <c r="A16" s="24" t="s">
        <v>32</v>
      </c>
      <c r="B16" s="1" t="s">
        <v>19</v>
      </c>
      <c r="C16" s="9">
        <v>45</v>
      </c>
      <c r="D16" s="9">
        <v>22</v>
      </c>
      <c r="E16" s="9">
        <v>2</v>
      </c>
      <c r="F16" s="9">
        <v>21</v>
      </c>
      <c r="G16" t="s">
        <v>32</v>
      </c>
      <c r="H16" t="s">
        <v>32</v>
      </c>
    </row>
    <row r="17" spans="1:9" ht="12" customHeight="1" x14ac:dyDescent="0.2">
      <c r="A17" s="24" t="s">
        <v>32</v>
      </c>
      <c r="B17" s="1" t="s">
        <v>20</v>
      </c>
      <c r="C17" s="9">
        <v>54</v>
      </c>
      <c r="D17" s="9">
        <v>25</v>
      </c>
      <c r="E17" s="9">
        <v>3</v>
      </c>
      <c r="F17" s="9">
        <v>26</v>
      </c>
      <c r="G17" t="s">
        <v>32</v>
      </c>
      <c r="H17" t="s">
        <v>32</v>
      </c>
    </row>
    <row r="18" spans="1:9" ht="12" customHeight="1" x14ac:dyDescent="0.2">
      <c r="A18" s="24" t="s">
        <v>32</v>
      </c>
      <c r="B18" s="1" t="s">
        <v>21</v>
      </c>
      <c r="C18" s="9">
        <v>67</v>
      </c>
      <c r="D18" s="9">
        <v>41</v>
      </c>
      <c r="E18" s="9">
        <v>1</v>
      </c>
      <c r="F18" s="9">
        <v>25</v>
      </c>
      <c r="G18" t="s">
        <v>32</v>
      </c>
      <c r="H18" t="s">
        <v>32</v>
      </c>
    </row>
    <row r="19" spans="1:9" ht="12" customHeight="1" x14ac:dyDescent="0.2">
      <c r="A19" s="24" t="s">
        <v>32</v>
      </c>
      <c r="B19" s="1" t="s">
        <v>22</v>
      </c>
      <c r="C19" s="9">
        <v>65</v>
      </c>
      <c r="D19" s="9">
        <v>56</v>
      </c>
      <c r="E19" s="9" t="s">
        <v>43</v>
      </c>
      <c r="F19" s="9">
        <v>9</v>
      </c>
      <c r="G19" t="s">
        <v>32</v>
      </c>
      <c r="H19" t="s">
        <v>32</v>
      </c>
    </row>
    <row r="20" spans="1:9" ht="12" customHeight="1" x14ac:dyDescent="0.2">
      <c r="A20" s="24" t="s">
        <v>32</v>
      </c>
      <c r="B20" s="1" t="s">
        <v>23</v>
      </c>
      <c r="C20" s="9">
        <v>80</v>
      </c>
      <c r="D20" s="9">
        <v>77</v>
      </c>
      <c r="E20" s="9">
        <v>1</v>
      </c>
      <c r="F20" s="9">
        <v>2</v>
      </c>
      <c r="G20" t="s">
        <v>32</v>
      </c>
      <c r="H20" t="s">
        <v>32</v>
      </c>
    </row>
    <row r="21" spans="1:9" ht="12" customHeight="1" x14ac:dyDescent="0.2">
      <c r="A21" s="24" t="s">
        <v>32</v>
      </c>
      <c r="B21" s="1" t="s">
        <v>24</v>
      </c>
      <c r="C21" s="9">
        <v>49</v>
      </c>
      <c r="D21" s="9">
        <v>47</v>
      </c>
      <c r="E21" s="9" t="s">
        <v>43</v>
      </c>
      <c r="F21" s="9">
        <v>2</v>
      </c>
      <c r="G21" t="s">
        <v>32</v>
      </c>
      <c r="H21" t="s">
        <v>32</v>
      </c>
    </row>
    <row r="22" spans="1:9" ht="12" customHeight="1" x14ac:dyDescent="0.2">
      <c r="A22" s="24" t="s">
        <v>32</v>
      </c>
      <c r="B22" s="1" t="s">
        <v>25</v>
      </c>
      <c r="C22" s="9">
        <v>60</v>
      </c>
      <c r="D22" s="9">
        <v>59</v>
      </c>
      <c r="E22" s="9" t="s">
        <v>43</v>
      </c>
      <c r="F22" s="9">
        <v>1</v>
      </c>
      <c r="G22" t="s">
        <v>32</v>
      </c>
      <c r="H22" t="s">
        <v>32</v>
      </c>
    </row>
    <row r="23" spans="1:9" ht="12" customHeight="1" x14ac:dyDescent="0.2">
      <c r="A23" s="24" t="s">
        <v>32</v>
      </c>
      <c r="B23" s="1" t="s">
        <v>26</v>
      </c>
      <c r="C23" s="9">
        <v>35</v>
      </c>
      <c r="D23" s="9">
        <v>35</v>
      </c>
      <c r="E23" s="9" t="s">
        <v>43</v>
      </c>
      <c r="F23" s="9" t="s">
        <v>43</v>
      </c>
      <c r="G23" t="s">
        <v>32</v>
      </c>
      <c r="H23" t="s">
        <v>32</v>
      </c>
    </row>
    <row r="24" spans="1:9" ht="12" customHeight="1" x14ac:dyDescent="0.25">
      <c r="A24" s="24" t="s">
        <v>32</v>
      </c>
      <c r="B24" s="1" t="s">
        <v>27</v>
      </c>
      <c r="C24" s="9">
        <v>21</v>
      </c>
      <c r="D24" s="9">
        <v>21</v>
      </c>
      <c r="E24" s="9" t="s">
        <v>43</v>
      </c>
      <c r="F24" s="9" t="s">
        <v>43</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434</v>
      </c>
      <c r="D26" s="3">
        <v>295</v>
      </c>
      <c r="E26" s="3">
        <v>7</v>
      </c>
      <c r="F26" s="3">
        <v>132</v>
      </c>
    </row>
    <row r="27" spans="1:9" ht="12" customHeight="1" x14ac:dyDescent="0.2">
      <c r="A27" s="24" t="s">
        <v>32</v>
      </c>
      <c r="B27" s="1" t="s">
        <v>9</v>
      </c>
      <c r="C27" s="9">
        <v>1</v>
      </c>
      <c r="D27" s="9">
        <v>1</v>
      </c>
      <c r="E27" s="9" t="s">
        <v>43</v>
      </c>
      <c r="F27" s="9" t="s">
        <v>43</v>
      </c>
      <c r="G27" t="s">
        <v>32</v>
      </c>
      <c r="H27" t="s">
        <v>32</v>
      </c>
    </row>
    <row r="28" spans="1:9" ht="12" customHeight="1" x14ac:dyDescent="0.2">
      <c r="A28" s="24" t="s">
        <v>32</v>
      </c>
      <c r="B28" s="1" t="s">
        <v>10</v>
      </c>
      <c r="C28" s="9">
        <v>7</v>
      </c>
      <c r="D28" s="9">
        <v>5</v>
      </c>
      <c r="E28" s="9" t="s">
        <v>43</v>
      </c>
      <c r="F28" s="9">
        <v>2</v>
      </c>
      <c r="G28" t="s">
        <v>32</v>
      </c>
      <c r="H28" t="s">
        <v>32</v>
      </c>
    </row>
    <row r="29" spans="1:9" ht="12" customHeight="1" x14ac:dyDescent="0.2">
      <c r="A29" s="24" t="s">
        <v>32</v>
      </c>
      <c r="B29" s="1" t="s">
        <v>11</v>
      </c>
      <c r="C29" s="9">
        <v>9</v>
      </c>
      <c r="D29" s="9">
        <v>5</v>
      </c>
      <c r="E29" s="9" t="s">
        <v>43</v>
      </c>
      <c r="F29" s="9">
        <v>4</v>
      </c>
      <c r="G29" t="s">
        <v>32</v>
      </c>
      <c r="H29" t="s">
        <v>32</v>
      </c>
    </row>
    <row r="30" spans="1:9" ht="12" customHeight="1" x14ac:dyDescent="0.2">
      <c r="A30" s="24" t="s">
        <v>32</v>
      </c>
      <c r="B30" s="1" t="s">
        <v>12</v>
      </c>
      <c r="C30" s="9">
        <v>23</v>
      </c>
      <c r="D30" s="9">
        <v>13</v>
      </c>
      <c r="E30" s="9" t="s">
        <v>43</v>
      </c>
      <c r="F30" s="9">
        <v>10</v>
      </c>
      <c r="G30" t="s">
        <v>32</v>
      </c>
      <c r="H30" t="s">
        <v>32</v>
      </c>
    </row>
    <row r="31" spans="1:9" ht="12" customHeight="1" x14ac:dyDescent="0.2">
      <c r="A31" s="24" t="s">
        <v>32</v>
      </c>
      <c r="B31" s="1" t="s">
        <v>13</v>
      </c>
      <c r="C31" s="9">
        <v>5</v>
      </c>
      <c r="D31" s="9" t="s">
        <v>43</v>
      </c>
      <c r="E31" s="9" t="s">
        <v>43</v>
      </c>
      <c r="F31" s="9">
        <v>5</v>
      </c>
      <c r="G31" t="s">
        <v>32</v>
      </c>
      <c r="H31" t="s">
        <v>32</v>
      </c>
    </row>
    <row r="32" spans="1:9" ht="12" customHeight="1" x14ac:dyDescent="0.2">
      <c r="A32" s="24" t="s">
        <v>32</v>
      </c>
      <c r="B32" s="1" t="s">
        <v>14</v>
      </c>
      <c r="C32" s="9">
        <v>12</v>
      </c>
      <c r="D32" s="9">
        <v>4</v>
      </c>
      <c r="E32" s="9" t="s">
        <v>43</v>
      </c>
      <c r="F32" s="9">
        <v>8</v>
      </c>
      <c r="G32" t="s">
        <v>32</v>
      </c>
      <c r="H32" t="s">
        <v>32</v>
      </c>
    </row>
    <row r="33" spans="1:9" ht="12" customHeight="1" x14ac:dyDescent="0.2">
      <c r="A33" s="24" t="s">
        <v>32</v>
      </c>
      <c r="B33" s="1" t="s">
        <v>15</v>
      </c>
      <c r="C33" s="9">
        <v>25</v>
      </c>
      <c r="D33" s="9">
        <v>12</v>
      </c>
      <c r="E33" s="9" t="s">
        <v>43</v>
      </c>
      <c r="F33" s="9">
        <v>13</v>
      </c>
      <c r="G33" t="s">
        <v>32</v>
      </c>
      <c r="H33" t="s">
        <v>32</v>
      </c>
    </row>
    <row r="34" spans="1:9" ht="12" customHeight="1" x14ac:dyDescent="0.2">
      <c r="A34" s="24" t="s">
        <v>32</v>
      </c>
      <c r="B34" s="1" t="s">
        <v>16</v>
      </c>
      <c r="C34" s="9">
        <v>43</v>
      </c>
      <c r="D34" s="9">
        <v>17</v>
      </c>
      <c r="E34" s="9" t="s">
        <v>43</v>
      </c>
      <c r="F34" s="9">
        <v>26</v>
      </c>
      <c r="G34" t="s">
        <v>32</v>
      </c>
      <c r="H34" t="s">
        <v>32</v>
      </c>
    </row>
    <row r="35" spans="1:9" ht="12" customHeight="1" x14ac:dyDescent="0.2">
      <c r="A35" s="24" t="s">
        <v>32</v>
      </c>
      <c r="B35" s="1" t="s">
        <v>17</v>
      </c>
      <c r="C35" s="9">
        <v>35</v>
      </c>
      <c r="D35" s="9">
        <v>21</v>
      </c>
      <c r="E35" s="9">
        <v>2</v>
      </c>
      <c r="F35" s="9">
        <v>12</v>
      </c>
      <c r="G35" t="s">
        <v>32</v>
      </c>
      <c r="H35" t="s">
        <v>32</v>
      </c>
    </row>
    <row r="36" spans="1:9" ht="12" customHeight="1" x14ac:dyDescent="0.2">
      <c r="A36" s="24" t="s">
        <v>32</v>
      </c>
      <c r="B36" s="1" t="s">
        <v>18</v>
      </c>
      <c r="C36" s="9">
        <v>29</v>
      </c>
      <c r="D36" s="9">
        <v>12</v>
      </c>
      <c r="E36" s="9" t="s">
        <v>43</v>
      </c>
      <c r="F36" s="9">
        <v>17</v>
      </c>
      <c r="G36" t="s">
        <v>32</v>
      </c>
      <c r="H36" t="s">
        <v>32</v>
      </c>
    </row>
    <row r="37" spans="1:9" ht="12" customHeight="1" x14ac:dyDescent="0.2">
      <c r="A37" s="24" t="s">
        <v>32</v>
      </c>
      <c r="B37" s="1" t="s">
        <v>19</v>
      </c>
      <c r="C37" s="9">
        <v>26</v>
      </c>
      <c r="D37" s="9">
        <v>14</v>
      </c>
      <c r="E37" s="9">
        <v>2</v>
      </c>
      <c r="F37" s="9">
        <v>10</v>
      </c>
      <c r="G37" t="s">
        <v>32</v>
      </c>
      <c r="H37" t="s">
        <v>32</v>
      </c>
    </row>
    <row r="38" spans="1:9" ht="12" customHeight="1" x14ac:dyDescent="0.2">
      <c r="A38" s="24" t="s">
        <v>32</v>
      </c>
      <c r="B38" s="1" t="s">
        <v>20</v>
      </c>
      <c r="C38" s="9">
        <v>29</v>
      </c>
      <c r="D38" s="9">
        <v>14</v>
      </c>
      <c r="E38" s="9">
        <v>1</v>
      </c>
      <c r="F38" s="9">
        <v>14</v>
      </c>
      <c r="G38" t="s">
        <v>32</v>
      </c>
      <c r="H38" t="s">
        <v>32</v>
      </c>
    </row>
    <row r="39" spans="1:9" ht="12" customHeight="1" x14ac:dyDescent="0.2">
      <c r="A39" s="24" t="s">
        <v>32</v>
      </c>
      <c r="B39" s="1" t="s">
        <v>21</v>
      </c>
      <c r="C39" s="9">
        <v>30</v>
      </c>
      <c r="D39" s="9">
        <v>21</v>
      </c>
      <c r="E39" s="9">
        <v>1</v>
      </c>
      <c r="F39" s="9">
        <v>8</v>
      </c>
      <c r="G39" t="s">
        <v>32</v>
      </c>
      <c r="H39" t="s">
        <v>32</v>
      </c>
    </row>
    <row r="40" spans="1:9" ht="12" customHeight="1" x14ac:dyDescent="0.2">
      <c r="A40" s="24" t="s">
        <v>32</v>
      </c>
      <c r="B40" s="1" t="s">
        <v>22</v>
      </c>
      <c r="C40" s="9">
        <v>30</v>
      </c>
      <c r="D40" s="9">
        <v>28</v>
      </c>
      <c r="E40" s="9" t="s">
        <v>43</v>
      </c>
      <c r="F40" s="9">
        <v>2</v>
      </c>
      <c r="G40" t="s">
        <v>32</v>
      </c>
      <c r="H40" t="s">
        <v>32</v>
      </c>
    </row>
    <row r="41" spans="1:9" ht="12" customHeight="1" x14ac:dyDescent="0.2">
      <c r="A41" s="24" t="s">
        <v>32</v>
      </c>
      <c r="B41" s="1" t="s">
        <v>23</v>
      </c>
      <c r="C41" s="9">
        <v>36</v>
      </c>
      <c r="D41" s="9">
        <v>35</v>
      </c>
      <c r="E41" s="9">
        <v>1</v>
      </c>
      <c r="F41" s="9" t="s">
        <v>43</v>
      </c>
      <c r="G41" t="s">
        <v>32</v>
      </c>
      <c r="H41" t="s">
        <v>32</v>
      </c>
    </row>
    <row r="42" spans="1:9" ht="12" customHeight="1" x14ac:dyDescent="0.2">
      <c r="A42" s="24" t="s">
        <v>32</v>
      </c>
      <c r="B42" s="1" t="s">
        <v>24</v>
      </c>
      <c r="C42" s="9">
        <v>29</v>
      </c>
      <c r="D42" s="9">
        <v>28</v>
      </c>
      <c r="E42" s="9" t="s">
        <v>43</v>
      </c>
      <c r="F42" s="9">
        <v>1</v>
      </c>
      <c r="G42" t="s">
        <v>32</v>
      </c>
      <c r="H42" t="s">
        <v>32</v>
      </c>
    </row>
    <row r="43" spans="1:9" ht="12" customHeight="1" x14ac:dyDescent="0.2">
      <c r="A43" s="24" t="s">
        <v>32</v>
      </c>
      <c r="B43" s="1" t="s">
        <v>25</v>
      </c>
      <c r="C43" s="9">
        <v>36</v>
      </c>
      <c r="D43" s="9">
        <v>36</v>
      </c>
      <c r="E43" s="9" t="s">
        <v>43</v>
      </c>
      <c r="F43" s="9" t="s">
        <v>43</v>
      </c>
      <c r="G43" t="s">
        <v>32</v>
      </c>
      <c r="H43" t="s">
        <v>32</v>
      </c>
    </row>
    <row r="44" spans="1:9" ht="12" customHeight="1" x14ac:dyDescent="0.2">
      <c r="A44" s="24" t="s">
        <v>32</v>
      </c>
      <c r="B44" s="1" t="s">
        <v>26</v>
      </c>
      <c r="C44" s="9">
        <v>13</v>
      </c>
      <c r="D44" s="9">
        <v>13</v>
      </c>
      <c r="E44" s="9" t="s">
        <v>43</v>
      </c>
      <c r="F44" s="9" t="s">
        <v>43</v>
      </c>
      <c r="G44" t="s">
        <v>32</v>
      </c>
      <c r="H44" t="s">
        <v>32</v>
      </c>
    </row>
    <row r="45" spans="1:9" ht="12" customHeight="1" x14ac:dyDescent="0.2">
      <c r="A45" s="24" t="s">
        <v>32</v>
      </c>
      <c r="B45" s="1" t="s">
        <v>27</v>
      </c>
      <c r="C45" s="9">
        <v>16</v>
      </c>
      <c r="D45" s="9">
        <v>16</v>
      </c>
      <c r="E45" s="9" t="s">
        <v>43</v>
      </c>
      <c r="F45" s="9" t="s">
        <v>43</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400</v>
      </c>
      <c r="D47" s="3">
        <v>246</v>
      </c>
      <c r="E47" s="3">
        <v>9</v>
      </c>
      <c r="F47" s="3">
        <v>145</v>
      </c>
    </row>
    <row r="48" spans="1:9" ht="12" customHeight="1" x14ac:dyDescent="0.2">
      <c r="A48" s="24" t="s">
        <v>32</v>
      </c>
      <c r="B48" s="1" t="s">
        <v>9</v>
      </c>
      <c r="C48" s="9">
        <v>4</v>
      </c>
      <c r="D48" s="9">
        <v>1</v>
      </c>
      <c r="E48" s="9" t="s">
        <v>43</v>
      </c>
      <c r="F48" s="9">
        <v>3</v>
      </c>
      <c r="G48" t="s">
        <v>32</v>
      </c>
      <c r="H48" t="s">
        <v>32</v>
      </c>
    </row>
    <row r="49" spans="1:8" ht="12" customHeight="1" x14ac:dyDescent="0.2">
      <c r="A49" s="24" t="s">
        <v>32</v>
      </c>
      <c r="B49" s="1" t="s">
        <v>10</v>
      </c>
      <c r="C49" s="9">
        <v>9</v>
      </c>
      <c r="D49" s="9">
        <v>5</v>
      </c>
      <c r="E49" s="9" t="s">
        <v>43</v>
      </c>
      <c r="F49" s="9">
        <v>4</v>
      </c>
      <c r="G49" t="s">
        <v>32</v>
      </c>
      <c r="H49" t="s">
        <v>32</v>
      </c>
    </row>
    <row r="50" spans="1:8" ht="12" customHeight="1" x14ac:dyDescent="0.2">
      <c r="A50" s="24" t="s">
        <v>32</v>
      </c>
      <c r="B50" s="1" t="s">
        <v>11</v>
      </c>
      <c r="C50" s="9">
        <v>12</v>
      </c>
      <c r="D50" s="9">
        <v>5</v>
      </c>
      <c r="E50" s="9">
        <v>2</v>
      </c>
      <c r="F50" s="9">
        <v>5</v>
      </c>
      <c r="G50" t="s">
        <v>32</v>
      </c>
      <c r="H50" t="s">
        <v>32</v>
      </c>
    </row>
    <row r="51" spans="1:8" ht="12" customHeight="1" x14ac:dyDescent="0.2">
      <c r="A51" s="24" t="s">
        <v>32</v>
      </c>
      <c r="B51" s="1" t="s">
        <v>12</v>
      </c>
      <c r="C51" s="9">
        <v>12</v>
      </c>
      <c r="D51" s="9">
        <v>5</v>
      </c>
      <c r="E51" s="9" t="s">
        <v>43</v>
      </c>
      <c r="F51" s="9">
        <v>7</v>
      </c>
      <c r="G51" t="s">
        <v>32</v>
      </c>
      <c r="H51" t="s">
        <v>32</v>
      </c>
    </row>
    <row r="52" spans="1:8" ht="12" customHeight="1" x14ac:dyDescent="0.2">
      <c r="A52" s="24" t="s">
        <v>32</v>
      </c>
      <c r="B52" s="1" t="s">
        <v>13</v>
      </c>
      <c r="C52" s="9">
        <v>11</v>
      </c>
      <c r="D52" s="9">
        <v>3</v>
      </c>
      <c r="E52" s="9">
        <v>1</v>
      </c>
      <c r="F52" s="9">
        <v>7</v>
      </c>
      <c r="G52" t="s">
        <v>32</v>
      </c>
      <c r="H52" t="s">
        <v>32</v>
      </c>
    </row>
    <row r="53" spans="1:8" ht="12" customHeight="1" x14ac:dyDescent="0.2">
      <c r="A53" s="24" t="s">
        <v>32</v>
      </c>
      <c r="B53" s="1" t="s">
        <v>14</v>
      </c>
      <c r="C53" s="9">
        <v>16</v>
      </c>
      <c r="D53" s="9">
        <v>2</v>
      </c>
      <c r="E53" s="9">
        <v>1</v>
      </c>
      <c r="F53" s="9">
        <v>13</v>
      </c>
      <c r="G53" t="s">
        <v>32</v>
      </c>
      <c r="H53" t="s">
        <v>32</v>
      </c>
    </row>
    <row r="54" spans="1:8" ht="12" customHeight="1" x14ac:dyDescent="0.2">
      <c r="A54" s="24" t="s">
        <v>32</v>
      </c>
      <c r="B54" s="1" t="s">
        <v>15</v>
      </c>
      <c r="C54" s="9">
        <v>22</v>
      </c>
      <c r="D54" s="9">
        <v>9</v>
      </c>
      <c r="E54" s="9" t="s">
        <v>43</v>
      </c>
      <c r="F54" s="9">
        <v>13</v>
      </c>
      <c r="G54" t="s">
        <v>32</v>
      </c>
      <c r="H54" t="s">
        <v>32</v>
      </c>
    </row>
    <row r="55" spans="1:8" ht="12" customHeight="1" x14ac:dyDescent="0.2">
      <c r="A55" s="24" t="s">
        <v>32</v>
      </c>
      <c r="B55" s="1" t="s">
        <v>16</v>
      </c>
      <c r="C55" s="9">
        <v>35</v>
      </c>
      <c r="D55" s="9">
        <v>17</v>
      </c>
      <c r="E55" s="9" t="s">
        <v>43</v>
      </c>
      <c r="F55" s="9">
        <v>18</v>
      </c>
      <c r="G55" t="s">
        <v>32</v>
      </c>
      <c r="H55" t="s">
        <v>32</v>
      </c>
    </row>
    <row r="56" spans="1:8" ht="12" customHeight="1" x14ac:dyDescent="0.2">
      <c r="A56" s="24" t="s">
        <v>32</v>
      </c>
      <c r="B56" s="1" t="s">
        <v>17</v>
      </c>
      <c r="C56" s="9">
        <v>24</v>
      </c>
      <c r="D56" s="9">
        <v>8</v>
      </c>
      <c r="E56" s="9">
        <v>1</v>
      </c>
      <c r="F56" s="9">
        <v>15</v>
      </c>
      <c r="G56" t="s">
        <v>32</v>
      </c>
      <c r="H56" t="s">
        <v>32</v>
      </c>
    </row>
    <row r="57" spans="1:8" ht="12" customHeight="1" x14ac:dyDescent="0.2">
      <c r="A57" s="24" t="s">
        <v>32</v>
      </c>
      <c r="B57" s="1" t="s">
        <v>18</v>
      </c>
      <c r="C57" s="9">
        <v>24</v>
      </c>
      <c r="D57" s="9">
        <v>13</v>
      </c>
      <c r="E57" s="9">
        <v>2</v>
      </c>
      <c r="F57" s="9">
        <v>9</v>
      </c>
      <c r="G57" t="s">
        <v>32</v>
      </c>
      <c r="H57" t="s">
        <v>32</v>
      </c>
    </row>
    <row r="58" spans="1:8" ht="12" customHeight="1" x14ac:dyDescent="0.2">
      <c r="A58" s="24" t="s">
        <v>32</v>
      </c>
      <c r="B58" s="1" t="s">
        <v>19</v>
      </c>
      <c r="C58" s="9">
        <v>19</v>
      </c>
      <c r="D58" s="9">
        <v>8</v>
      </c>
      <c r="E58" s="9" t="s">
        <v>43</v>
      </c>
      <c r="F58" s="9">
        <v>11</v>
      </c>
      <c r="G58" t="s">
        <v>32</v>
      </c>
      <c r="H58" t="s">
        <v>32</v>
      </c>
    </row>
    <row r="59" spans="1:8" ht="12" customHeight="1" x14ac:dyDescent="0.2">
      <c r="A59" s="24" t="s">
        <v>32</v>
      </c>
      <c r="B59" s="1" t="s">
        <v>20</v>
      </c>
      <c r="C59" s="9">
        <v>25</v>
      </c>
      <c r="D59" s="9">
        <v>11</v>
      </c>
      <c r="E59" s="9">
        <v>2</v>
      </c>
      <c r="F59" s="9">
        <v>12</v>
      </c>
      <c r="G59" t="s">
        <v>32</v>
      </c>
      <c r="H59" t="s">
        <v>32</v>
      </c>
    </row>
    <row r="60" spans="1:8" ht="12" customHeight="1" x14ac:dyDescent="0.2">
      <c r="A60" s="24" t="s">
        <v>32</v>
      </c>
      <c r="B60" s="1" t="s">
        <v>21</v>
      </c>
      <c r="C60" s="9">
        <v>37</v>
      </c>
      <c r="D60" s="9">
        <v>20</v>
      </c>
      <c r="E60" s="9" t="s">
        <v>43</v>
      </c>
      <c r="F60" s="9">
        <v>17</v>
      </c>
      <c r="G60" t="s">
        <v>32</v>
      </c>
      <c r="H60" t="s">
        <v>32</v>
      </c>
    </row>
    <row r="61" spans="1:8" ht="12" customHeight="1" x14ac:dyDescent="0.2">
      <c r="A61" s="24" t="s">
        <v>32</v>
      </c>
      <c r="B61" s="1" t="s">
        <v>22</v>
      </c>
      <c r="C61" s="9">
        <v>35</v>
      </c>
      <c r="D61" s="9">
        <v>28</v>
      </c>
      <c r="E61" s="9" t="s">
        <v>43</v>
      </c>
      <c r="F61" s="9">
        <v>7</v>
      </c>
      <c r="G61" t="s">
        <v>32</v>
      </c>
      <c r="H61" t="s">
        <v>32</v>
      </c>
    </row>
    <row r="62" spans="1:8" ht="12" customHeight="1" x14ac:dyDescent="0.2">
      <c r="A62" s="24" t="s">
        <v>32</v>
      </c>
      <c r="B62" s="1" t="s">
        <v>23</v>
      </c>
      <c r="C62" s="9">
        <v>44</v>
      </c>
      <c r="D62" s="9">
        <v>42</v>
      </c>
      <c r="E62" s="9" t="s">
        <v>43</v>
      </c>
      <c r="F62" s="9">
        <v>2</v>
      </c>
      <c r="G62" t="s">
        <v>32</v>
      </c>
      <c r="H62" t="s">
        <v>32</v>
      </c>
    </row>
    <row r="63" spans="1:8" ht="12" customHeight="1" x14ac:dyDescent="0.2">
      <c r="A63" s="24" t="s">
        <v>32</v>
      </c>
      <c r="B63" s="1" t="s">
        <v>24</v>
      </c>
      <c r="C63" s="9">
        <v>20</v>
      </c>
      <c r="D63" s="9">
        <v>19</v>
      </c>
      <c r="E63" s="9" t="s">
        <v>43</v>
      </c>
      <c r="F63" s="9">
        <v>1</v>
      </c>
      <c r="G63" t="s">
        <v>32</v>
      </c>
      <c r="H63" t="s">
        <v>32</v>
      </c>
    </row>
    <row r="64" spans="1:8" ht="12" customHeight="1" x14ac:dyDescent="0.2">
      <c r="A64" s="24" t="s">
        <v>32</v>
      </c>
      <c r="B64" s="1" t="s">
        <v>25</v>
      </c>
      <c r="C64" s="9">
        <v>24</v>
      </c>
      <c r="D64" s="9">
        <v>23</v>
      </c>
      <c r="E64" s="9" t="s">
        <v>43</v>
      </c>
      <c r="F64" s="9">
        <v>1</v>
      </c>
      <c r="G64" t="s">
        <v>32</v>
      </c>
      <c r="H64" t="s">
        <v>32</v>
      </c>
    </row>
    <row r="65" spans="1:31" ht="12" customHeight="1" x14ac:dyDescent="0.2">
      <c r="A65" s="24" t="s">
        <v>32</v>
      </c>
      <c r="B65" s="1" t="s">
        <v>26</v>
      </c>
      <c r="C65" s="9">
        <v>22</v>
      </c>
      <c r="D65" s="9">
        <v>22</v>
      </c>
      <c r="E65" s="9" t="s">
        <v>43</v>
      </c>
      <c r="F65" s="9" t="s">
        <v>43</v>
      </c>
      <c r="G65" t="s">
        <v>32</v>
      </c>
      <c r="H65" t="s">
        <v>32</v>
      </c>
    </row>
    <row r="66" spans="1:31" ht="12" customHeight="1" x14ac:dyDescent="0.2">
      <c r="A66" s="24" t="s">
        <v>32</v>
      </c>
      <c r="B66" s="1" t="s">
        <v>27</v>
      </c>
      <c r="C66" s="9">
        <v>5</v>
      </c>
      <c r="D66" s="9">
        <v>5</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2"/>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174</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27617</v>
      </c>
      <c r="D5" s="17">
        <v>16864</v>
      </c>
      <c r="E5" s="17">
        <v>545</v>
      </c>
      <c r="F5" s="17">
        <v>10208</v>
      </c>
    </row>
    <row r="6" spans="1:31" ht="12" customHeight="1" x14ac:dyDescent="0.2">
      <c r="A6" s="24" t="s">
        <v>32</v>
      </c>
      <c r="B6" s="1" t="s">
        <v>9</v>
      </c>
      <c r="C6" s="9">
        <v>221</v>
      </c>
      <c r="D6" s="9">
        <v>99</v>
      </c>
      <c r="E6" s="9">
        <v>5</v>
      </c>
      <c r="F6" s="9">
        <v>117</v>
      </c>
      <c r="G6" t="s">
        <v>32</v>
      </c>
      <c r="H6" t="s">
        <v>32</v>
      </c>
    </row>
    <row r="7" spans="1:31" ht="12" customHeight="1" x14ac:dyDescent="0.2">
      <c r="A7" s="24" t="s">
        <v>32</v>
      </c>
      <c r="B7" s="1" t="s">
        <v>10</v>
      </c>
      <c r="C7" s="9">
        <v>560</v>
      </c>
      <c r="D7" s="9">
        <v>282</v>
      </c>
      <c r="E7" s="9">
        <v>17</v>
      </c>
      <c r="F7" s="9">
        <v>261</v>
      </c>
      <c r="G7" t="s">
        <v>32</v>
      </c>
      <c r="H7" t="s">
        <v>32</v>
      </c>
    </row>
    <row r="8" spans="1:31" ht="12" customHeight="1" x14ac:dyDescent="0.2">
      <c r="A8" s="24" t="s">
        <v>32</v>
      </c>
      <c r="B8" s="1" t="s">
        <v>11</v>
      </c>
      <c r="C8" s="9">
        <v>721</v>
      </c>
      <c r="D8" s="9">
        <v>323</v>
      </c>
      <c r="E8" s="9">
        <v>17</v>
      </c>
      <c r="F8" s="9">
        <v>381</v>
      </c>
      <c r="G8" t="s">
        <v>32</v>
      </c>
      <c r="H8" t="s">
        <v>32</v>
      </c>
    </row>
    <row r="9" spans="1:31" ht="12" customHeight="1" x14ac:dyDescent="0.2">
      <c r="A9" s="24" t="s">
        <v>32</v>
      </c>
      <c r="B9" s="1" t="s">
        <v>12</v>
      </c>
      <c r="C9" s="9">
        <v>968</v>
      </c>
      <c r="D9" s="9">
        <v>440</v>
      </c>
      <c r="E9" s="9">
        <v>15</v>
      </c>
      <c r="F9" s="9">
        <v>513</v>
      </c>
      <c r="G9" t="s">
        <v>32</v>
      </c>
      <c r="H9" t="s">
        <v>32</v>
      </c>
    </row>
    <row r="10" spans="1:31" ht="12" customHeight="1" x14ac:dyDescent="0.2">
      <c r="A10" s="24" t="s">
        <v>32</v>
      </c>
      <c r="B10" s="1" t="s">
        <v>13</v>
      </c>
      <c r="C10" s="9">
        <v>1315</v>
      </c>
      <c r="D10" s="9">
        <v>445</v>
      </c>
      <c r="E10" s="9">
        <v>27</v>
      </c>
      <c r="F10" s="9">
        <v>843</v>
      </c>
      <c r="G10" t="s">
        <v>32</v>
      </c>
      <c r="H10" t="s">
        <v>32</v>
      </c>
    </row>
    <row r="11" spans="1:31" ht="12" customHeight="1" x14ac:dyDescent="0.2">
      <c r="A11" s="24" t="s">
        <v>32</v>
      </c>
      <c r="B11" s="1" t="s">
        <v>14</v>
      </c>
      <c r="C11" s="9">
        <v>2096</v>
      </c>
      <c r="D11" s="9">
        <v>926</v>
      </c>
      <c r="E11" s="9">
        <v>67</v>
      </c>
      <c r="F11" s="9">
        <v>1103</v>
      </c>
      <c r="G11" t="s">
        <v>32</v>
      </c>
      <c r="H11" t="s">
        <v>32</v>
      </c>
    </row>
    <row r="12" spans="1:31" ht="12" customHeight="1" x14ac:dyDescent="0.2">
      <c r="A12" s="24" t="s">
        <v>32</v>
      </c>
      <c r="B12" s="1" t="s">
        <v>15</v>
      </c>
      <c r="C12" s="9">
        <v>2818</v>
      </c>
      <c r="D12" s="9">
        <v>1420</v>
      </c>
      <c r="E12" s="9">
        <v>67</v>
      </c>
      <c r="F12" s="9">
        <v>1331</v>
      </c>
      <c r="G12" t="s">
        <v>32</v>
      </c>
      <c r="H12" t="s">
        <v>32</v>
      </c>
    </row>
    <row r="13" spans="1:31" ht="12" customHeight="1" x14ac:dyDescent="0.2">
      <c r="A13" s="24" t="s">
        <v>32</v>
      </c>
      <c r="B13" s="1" t="s">
        <v>16</v>
      </c>
      <c r="C13" s="9">
        <v>2522</v>
      </c>
      <c r="D13" s="9">
        <v>1284</v>
      </c>
      <c r="E13" s="9">
        <v>52</v>
      </c>
      <c r="F13" s="9">
        <v>1186</v>
      </c>
      <c r="G13" t="s">
        <v>32</v>
      </c>
      <c r="H13" t="s">
        <v>32</v>
      </c>
    </row>
    <row r="14" spans="1:31" ht="12" customHeight="1" x14ac:dyDescent="0.2">
      <c r="A14" s="24" t="s">
        <v>32</v>
      </c>
      <c r="B14" s="1" t="s">
        <v>17</v>
      </c>
      <c r="C14" s="9">
        <v>2121</v>
      </c>
      <c r="D14" s="9">
        <v>1078</v>
      </c>
      <c r="E14" s="9">
        <v>51</v>
      </c>
      <c r="F14" s="9">
        <v>992</v>
      </c>
      <c r="G14" t="s">
        <v>32</v>
      </c>
      <c r="H14" t="s">
        <v>32</v>
      </c>
    </row>
    <row r="15" spans="1:31" ht="12" customHeight="1" x14ac:dyDescent="0.2">
      <c r="A15" s="24" t="s">
        <v>32</v>
      </c>
      <c r="B15" s="1" t="s">
        <v>18</v>
      </c>
      <c r="C15" s="9">
        <v>1801</v>
      </c>
      <c r="D15" s="9">
        <v>945</v>
      </c>
      <c r="E15" s="9">
        <v>53</v>
      </c>
      <c r="F15" s="9">
        <v>803</v>
      </c>
      <c r="G15" t="s">
        <v>32</v>
      </c>
      <c r="H15" t="s">
        <v>32</v>
      </c>
    </row>
    <row r="16" spans="1:31" ht="12" customHeight="1" x14ac:dyDescent="0.2">
      <c r="A16" s="24" t="s">
        <v>32</v>
      </c>
      <c r="B16" s="1" t="s">
        <v>19</v>
      </c>
      <c r="C16" s="9">
        <v>1767</v>
      </c>
      <c r="D16" s="9">
        <v>943</v>
      </c>
      <c r="E16" s="9">
        <v>34</v>
      </c>
      <c r="F16" s="9">
        <v>790</v>
      </c>
      <c r="G16" t="s">
        <v>32</v>
      </c>
      <c r="H16" t="s">
        <v>32</v>
      </c>
    </row>
    <row r="17" spans="1:8" ht="12" customHeight="1" x14ac:dyDescent="0.2">
      <c r="A17" s="24" t="s">
        <v>32</v>
      </c>
      <c r="B17" s="1" t="s">
        <v>20</v>
      </c>
      <c r="C17" s="9">
        <v>1633</v>
      </c>
      <c r="D17" s="9">
        <v>880</v>
      </c>
      <c r="E17" s="9">
        <v>38</v>
      </c>
      <c r="F17" s="9">
        <v>715</v>
      </c>
      <c r="G17" t="s">
        <v>32</v>
      </c>
      <c r="H17" t="s">
        <v>32</v>
      </c>
    </row>
    <row r="18" spans="1:8" ht="12" customHeight="1" x14ac:dyDescent="0.2">
      <c r="A18" s="24" t="s">
        <v>32</v>
      </c>
      <c r="B18" s="1" t="s">
        <v>21</v>
      </c>
      <c r="C18" s="9">
        <v>1369</v>
      </c>
      <c r="D18" s="9">
        <v>763</v>
      </c>
      <c r="E18" s="9">
        <v>36</v>
      </c>
      <c r="F18" s="9">
        <v>570</v>
      </c>
      <c r="G18" t="s">
        <v>32</v>
      </c>
      <c r="H18" t="s">
        <v>32</v>
      </c>
    </row>
    <row r="19" spans="1:8" ht="12" customHeight="1" x14ac:dyDescent="0.2">
      <c r="A19" s="24" t="s">
        <v>32</v>
      </c>
      <c r="B19" s="1" t="s">
        <v>22</v>
      </c>
      <c r="C19" s="9">
        <v>1317</v>
      </c>
      <c r="D19" s="9">
        <v>1010</v>
      </c>
      <c r="E19" s="9">
        <v>16</v>
      </c>
      <c r="F19" s="9">
        <v>291</v>
      </c>
      <c r="G19" t="s">
        <v>32</v>
      </c>
      <c r="H19" t="s">
        <v>32</v>
      </c>
    </row>
    <row r="20" spans="1:8" ht="12" customHeight="1" x14ac:dyDescent="0.2">
      <c r="A20" s="24" t="s">
        <v>32</v>
      </c>
      <c r="B20" s="1" t="s">
        <v>23</v>
      </c>
      <c r="C20" s="9">
        <v>1973</v>
      </c>
      <c r="D20" s="9">
        <v>1837</v>
      </c>
      <c r="E20" s="9">
        <v>16</v>
      </c>
      <c r="F20" s="9">
        <v>120</v>
      </c>
      <c r="G20" t="s">
        <v>32</v>
      </c>
      <c r="H20" t="s">
        <v>32</v>
      </c>
    </row>
    <row r="21" spans="1:8" ht="12" customHeight="1" x14ac:dyDescent="0.2">
      <c r="A21" s="24" t="s">
        <v>32</v>
      </c>
      <c r="B21" s="1" t="s">
        <v>24</v>
      </c>
      <c r="C21" s="9">
        <v>1827</v>
      </c>
      <c r="D21" s="9">
        <v>1730</v>
      </c>
      <c r="E21" s="9">
        <v>14</v>
      </c>
      <c r="F21" s="9">
        <v>83</v>
      </c>
      <c r="G21" t="s">
        <v>32</v>
      </c>
      <c r="H21" t="s">
        <v>32</v>
      </c>
    </row>
    <row r="22" spans="1:8" ht="12" customHeight="1" x14ac:dyDescent="0.2">
      <c r="A22" s="24" t="s">
        <v>32</v>
      </c>
      <c r="B22" s="1" t="s">
        <v>25</v>
      </c>
      <c r="C22" s="9">
        <v>1295</v>
      </c>
      <c r="D22" s="9">
        <v>1228</v>
      </c>
      <c r="E22" s="9">
        <v>13</v>
      </c>
      <c r="F22" s="9">
        <v>54</v>
      </c>
      <c r="G22" t="s">
        <v>32</v>
      </c>
      <c r="H22" t="s">
        <v>32</v>
      </c>
    </row>
    <row r="23" spans="1:8" ht="12" customHeight="1" x14ac:dyDescent="0.2">
      <c r="A23" s="24" t="s">
        <v>32</v>
      </c>
      <c r="B23" s="1" t="s">
        <v>26</v>
      </c>
      <c r="C23" s="9">
        <v>776</v>
      </c>
      <c r="D23" s="9">
        <v>745</v>
      </c>
      <c r="E23" s="9">
        <v>4</v>
      </c>
      <c r="F23" s="9">
        <v>27</v>
      </c>
      <c r="G23" t="s">
        <v>32</v>
      </c>
      <c r="H23" t="s">
        <v>32</v>
      </c>
    </row>
    <row r="24" spans="1:8" ht="12" customHeight="1" x14ac:dyDescent="0.25">
      <c r="A24" s="24" t="s">
        <v>32</v>
      </c>
      <c r="B24" s="1" t="s">
        <v>27</v>
      </c>
      <c r="C24" s="9">
        <v>504</v>
      </c>
      <c r="D24" s="9">
        <v>474</v>
      </c>
      <c r="E24" s="9">
        <v>2</v>
      </c>
      <c r="F24" s="9">
        <v>28</v>
      </c>
      <c r="G24" t="s">
        <v>32</v>
      </c>
      <c r="H24" t="s">
        <v>32</v>
      </c>
    </row>
    <row r="25" spans="1:8" ht="12" customHeight="1" x14ac:dyDescent="0.2">
      <c r="A25" s="24" t="s">
        <v>32</v>
      </c>
      <c r="B25" s="1" t="s">
        <v>28</v>
      </c>
      <c r="C25" s="9">
        <v>13</v>
      </c>
      <c r="D25" s="9">
        <v>12</v>
      </c>
      <c r="E25" s="9">
        <v>1</v>
      </c>
      <c r="F25" s="9" t="s">
        <v>43</v>
      </c>
      <c r="G25" t="s">
        <v>32</v>
      </c>
      <c r="H25" t="s">
        <v>32</v>
      </c>
    </row>
    <row r="26" spans="1:8" ht="12" customHeight="1" x14ac:dyDescent="0.2">
      <c r="A26" s="25" t="s">
        <v>29</v>
      </c>
      <c r="B26" s="4" t="s">
        <v>32</v>
      </c>
      <c r="C26" s="3">
        <v>15604</v>
      </c>
      <c r="D26" s="3">
        <v>9844</v>
      </c>
      <c r="E26" s="3">
        <v>301</v>
      </c>
      <c r="F26" s="3">
        <v>5459</v>
      </c>
    </row>
    <row r="27" spans="1:8" ht="12" customHeight="1" x14ac:dyDescent="0.2">
      <c r="A27" s="24" t="s">
        <v>32</v>
      </c>
      <c r="B27" s="1" t="s">
        <v>9</v>
      </c>
      <c r="C27" s="9">
        <v>110</v>
      </c>
      <c r="D27" s="9">
        <v>55</v>
      </c>
      <c r="E27" s="9">
        <v>4</v>
      </c>
      <c r="F27" s="9">
        <v>51</v>
      </c>
      <c r="G27" t="s">
        <v>32</v>
      </c>
      <c r="H27" t="s">
        <v>32</v>
      </c>
    </row>
    <row r="28" spans="1:8" ht="12" customHeight="1" x14ac:dyDescent="0.2">
      <c r="A28" s="24" t="s">
        <v>32</v>
      </c>
      <c r="B28" s="1" t="s">
        <v>10</v>
      </c>
      <c r="C28" s="9">
        <v>248</v>
      </c>
      <c r="D28" s="9">
        <v>136</v>
      </c>
      <c r="E28" s="9">
        <v>4</v>
      </c>
      <c r="F28" s="9">
        <v>108</v>
      </c>
      <c r="G28" t="s">
        <v>32</v>
      </c>
      <c r="H28" t="s">
        <v>32</v>
      </c>
    </row>
    <row r="29" spans="1:8" ht="12" customHeight="1" x14ac:dyDescent="0.2">
      <c r="A29" s="24" t="s">
        <v>32</v>
      </c>
      <c r="B29" s="1" t="s">
        <v>11</v>
      </c>
      <c r="C29" s="9">
        <v>320</v>
      </c>
      <c r="D29" s="9">
        <v>144</v>
      </c>
      <c r="E29" s="9">
        <v>6</v>
      </c>
      <c r="F29" s="9">
        <v>170</v>
      </c>
      <c r="G29" t="s">
        <v>32</v>
      </c>
      <c r="H29" t="s">
        <v>32</v>
      </c>
    </row>
    <row r="30" spans="1:8" ht="12" customHeight="1" x14ac:dyDescent="0.2">
      <c r="A30" s="24" t="s">
        <v>32</v>
      </c>
      <c r="B30" s="1" t="s">
        <v>12</v>
      </c>
      <c r="C30" s="9">
        <v>498</v>
      </c>
      <c r="D30" s="9">
        <v>218</v>
      </c>
      <c r="E30" s="9">
        <v>3</v>
      </c>
      <c r="F30" s="9">
        <v>277</v>
      </c>
      <c r="G30" t="s">
        <v>32</v>
      </c>
      <c r="H30" t="s">
        <v>32</v>
      </c>
    </row>
    <row r="31" spans="1:8" ht="12" customHeight="1" x14ac:dyDescent="0.2">
      <c r="A31" s="24" t="s">
        <v>32</v>
      </c>
      <c r="B31" s="1" t="s">
        <v>13</v>
      </c>
      <c r="C31" s="9">
        <v>682</v>
      </c>
      <c r="D31" s="9">
        <v>233</v>
      </c>
      <c r="E31" s="9">
        <v>16</v>
      </c>
      <c r="F31" s="9">
        <v>433</v>
      </c>
      <c r="G31" t="s">
        <v>32</v>
      </c>
      <c r="H31" t="s">
        <v>32</v>
      </c>
    </row>
    <row r="32" spans="1:8" ht="12" customHeight="1" x14ac:dyDescent="0.2">
      <c r="A32" s="24" t="s">
        <v>32</v>
      </c>
      <c r="B32" s="1" t="s">
        <v>14</v>
      </c>
      <c r="C32" s="9">
        <v>1138</v>
      </c>
      <c r="D32" s="9">
        <v>512</v>
      </c>
      <c r="E32" s="9">
        <v>43</v>
      </c>
      <c r="F32" s="9">
        <v>583</v>
      </c>
      <c r="G32" t="s">
        <v>32</v>
      </c>
      <c r="H32" t="s">
        <v>32</v>
      </c>
    </row>
    <row r="33" spans="1:8" ht="12" customHeight="1" x14ac:dyDescent="0.2">
      <c r="A33" s="24" t="s">
        <v>32</v>
      </c>
      <c r="B33" s="1" t="s">
        <v>15</v>
      </c>
      <c r="C33" s="9">
        <v>1513</v>
      </c>
      <c r="D33" s="9">
        <v>753</v>
      </c>
      <c r="E33" s="9">
        <v>35</v>
      </c>
      <c r="F33" s="9">
        <v>725</v>
      </c>
      <c r="G33" t="s">
        <v>32</v>
      </c>
      <c r="H33" t="s">
        <v>32</v>
      </c>
    </row>
    <row r="34" spans="1:8" ht="12" customHeight="1" x14ac:dyDescent="0.2">
      <c r="A34" s="24" t="s">
        <v>32</v>
      </c>
      <c r="B34" s="1" t="s">
        <v>16</v>
      </c>
      <c r="C34" s="9">
        <v>1319</v>
      </c>
      <c r="D34" s="9">
        <v>676</v>
      </c>
      <c r="E34" s="9">
        <v>28</v>
      </c>
      <c r="F34" s="9">
        <v>615</v>
      </c>
      <c r="G34" t="s">
        <v>32</v>
      </c>
      <c r="H34" t="s">
        <v>32</v>
      </c>
    </row>
    <row r="35" spans="1:8" ht="12" customHeight="1" x14ac:dyDescent="0.2">
      <c r="A35" s="24" t="s">
        <v>32</v>
      </c>
      <c r="B35" s="1" t="s">
        <v>17</v>
      </c>
      <c r="C35" s="9">
        <v>1204</v>
      </c>
      <c r="D35" s="9">
        <v>614</v>
      </c>
      <c r="E35" s="9">
        <v>34</v>
      </c>
      <c r="F35" s="9">
        <v>556</v>
      </c>
      <c r="G35" t="s">
        <v>32</v>
      </c>
      <c r="H35" t="s">
        <v>32</v>
      </c>
    </row>
    <row r="36" spans="1:8" ht="12" customHeight="1" x14ac:dyDescent="0.2">
      <c r="A36" s="24" t="s">
        <v>32</v>
      </c>
      <c r="B36" s="1" t="s">
        <v>18</v>
      </c>
      <c r="C36" s="9">
        <v>1051</v>
      </c>
      <c r="D36" s="9">
        <v>567</v>
      </c>
      <c r="E36" s="9">
        <v>27</v>
      </c>
      <c r="F36" s="9">
        <v>457</v>
      </c>
      <c r="G36" t="s">
        <v>32</v>
      </c>
      <c r="H36" t="s">
        <v>32</v>
      </c>
    </row>
    <row r="37" spans="1:8" ht="12" customHeight="1" x14ac:dyDescent="0.2">
      <c r="A37" s="24" t="s">
        <v>32</v>
      </c>
      <c r="B37" s="1" t="s">
        <v>19</v>
      </c>
      <c r="C37" s="9">
        <v>1001</v>
      </c>
      <c r="D37" s="9">
        <v>536</v>
      </c>
      <c r="E37" s="9">
        <v>26</v>
      </c>
      <c r="F37" s="9">
        <v>439</v>
      </c>
      <c r="G37" t="s">
        <v>32</v>
      </c>
      <c r="H37" t="s">
        <v>32</v>
      </c>
    </row>
    <row r="38" spans="1:8" ht="12" customHeight="1" x14ac:dyDescent="0.2">
      <c r="A38" s="24" t="s">
        <v>32</v>
      </c>
      <c r="B38" s="1" t="s">
        <v>20</v>
      </c>
      <c r="C38" s="9">
        <v>988</v>
      </c>
      <c r="D38" s="9">
        <v>545</v>
      </c>
      <c r="E38" s="9">
        <v>26</v>
      </c>
      <c r="F38" s="9">
        <v>417</v>
      </c>
      <c r="G38" t="s">
        <v>32</v>
      </c>
      <c r="H38" t="s">
        <v>32</v>
      </c>
    </row>
    <row r="39" spans="1:8" ht="12" customHeight="1" x14ac:dyDescent="0.2">
      <c r="A39" s="24" t="s">
        <v>32</v>
      </c>
      <c r="B39" s="1" t="s">
        <v>21</v>
      </c>
      <c r="C39" s="9">
        <v>838</v>
      </c>
      <c r="D39" s="9">
        <v>529</v>
      </c>
      <c r="E39" s="9">
        <v>14</v>
      </c>
      <c r="F39" s="9">
        <v>295</v>
      </c>
      <c r="G39" t="s">
        <v>32</v>
      </c>
      <c r="H39" t="s">
        <v>32</v>
      </c>
    </row>
    <row r="40" spans="1:8" ht="12" customHeight="1" x14ac:dyDescent="0.2">
      <c r="A40" s="24" t="s">
        <v>32</v>
      </c>
      <c r="B40" s="1" t="s">
        <v>22</v>
      </c>
      <c r="C40" s="9">
        <v>804</v>
      </c>
      <c r="D40" s="9">
        <v>643</v>
      </c>
      <c r="E40" s="9">
        <v>8</v>
      </c>
      <c r="F40" s="9">
        <v>153</v>
      </c>
      <c r="G40" t="s">
        <v>32</v>
      </c>
      <c r="H40" t="s">
        <v>32</v>
      </c>
    </row>
    <row r="41" spans="1:8" ht="12" customHeight="1" x14ac:dyDescent="0.2">
      <c r="A41" s="24" t="s">
        <v>32</v>
      </c>
      <c r="B41" s="1" t="s">
        <v>23</v>
      </c>
      <c r="C41" s="9">
        <v>1157</v>
      </c>
      <c r="D41" s="9">
        <v>1081</v>
      </c>
      <c r="E41" s="9">
        <v>8</v>
      </c>
      <c r="F41" s="9">
        <v>68</v>
      </c>
      <c r="G41" t="s">
        <v>32</v>
      </c>
      <c r="H41" t="s">
        <v>32</v>
      </c>
    </row>
    <row r="42" spans="1:8" ht="12" customHeight="1" x14ac:dyDescent="0.2">
      <c r="A42" s="24" t="s">
        <v>32</v>
      </c>
      <c r="B42" s="1" t="s">
        <v>24</v>
      </c>
      <c r="C42" s="9">
        <v>1076</v>
      </c>
      <c r="D42" s="9">
        <v>1020</v>
      </c>
      <c r="E42" s="9">
        <v>7</v>
      </c>
      <c r="F42" s="9">
        <v>49</v>
      </c>
      <c r="G42" t="s">
        <v>32</v>
      </c>
      <c r="H42" t="s">
        <v>32</v>
      </c>
    </row>
    <row r="43" spans="1:8" ht="12" customHeight="1" x14ac:dyDescent="0.2">
      <c r="A43" s="24" t="s">
        <v>32</v>
      </c>
      <c r="B43" s="1" t="s">
        <v>25</v>
      </c>
      <c r="C43" s="9">
        <v>790</v>
      </c>
      <c r="D43" s="9">
        <v>753</v>
      </c>
      <c r="E43" s="9">
        <v>6</v>
      </c>
      <c r="F43" s="9">
        <v>31</v>
      </c>
      <c r="G43" t="s">
        <v>32</v>
      </c>
      <c r="H43" t="s">
        <v>32</v>
      </c>
    </row>
    <row r="44" spans="1:8" ht="12" customHeight="1" x14ac:dyDescent="0.2">
      <c r="A44" s="24" t="s">
        <v>32</v>
      </c>
      <c r="B44" s="1" t="s">
        <v>26</v>
      </c>
      <c r="C44" s="9">
        <v>510</v>
      </c>
      <c r="D44" s="9">
        <v>491</v>
      </c>
      <c r="E44" s="9">
        <v>4</v>
      </c>
      <c r="F44" s="9">
        <v>15</v>
      </c>
      <c r="G44" t="s">
        <v>32</v>
      </c>
      <c r="H44" t="s">
        <v>32</v>
      </c>
    </row>
    <row r="45" spans="1:8" ht="12" customHeight="1" x14ac:dyDescent="0.2">
      <c r="A45" s="24" t="s">
        <v>32</v>
      </c>
      <c r="B45" s="1" t="s">
        <v>27</v>
      </c>
      <c r="C45" s="9">
        <v>350</v>
      </c>
      <c r="D45" s="9">
        <v>332</v>
      </c>
      <c r="E45" s="9">
        <v>1</v>
      </c>
      <c r="F45" s="9">
        <v>17</v>
      </c>
      <c r="G45" t="s">
        <v>32</v>
      </c>
      <c r="H45" t="s">
        <v>32</v>
      </c>
    </row>
    <row r="46" spans="1:8" ht="12" customHeight="1" x14ac:dyDescent="0.2">
      <c r="A46" s="24" t="s">
        <v>32</v>
      </c>
      <c r="B46" s="1" t="s">
        <v>28</v>
      </c>
      <c r="C46" s="9">
        <v>7</v>
      </c>
      <c r="D46" s="9">
        <v>6</v>
      </c>
      <c r="E46" s="9">
        <v>1</v>
      </c>
      <c r="F46" s="9" t="s">
        <v>43</v>
      </c>
      <c r="G46" t="s">
        <v>32</v>
      </c>
      <c r="H46" t="s">
        <v>32</v>
      </c>
    </row>
    <row r="47" spans="1:8" ht="12" customHeight="1" x14ac:dyDescent="0.2">
      <c r="A47" s="25" t="s">
        <v>30</v>
      </c>
      <c r="B47" s="4" t="s">
        <v>32</v>
      </c>
      <c r="C47" s="3">
        <v>12013</v>
      </c>
      <c r="D47" s="3">
        <v>7020</v>
      </c>
      <c r="E47" s="3">
        <v>244</v>
      </c>
      <c r="F47" s="3">
        <v>4749</v>
      </c>
    </row>
    <row r="48" spans="1:8" ht="12" customHeight="1" x14ac:dyDescent="0.2">
      <c r="A48" s="24" t="s">
        <v>32</v>
      </c>
      <c r="B48" s="1" t="s">
        <v>9</v>
      </c>
      <c r="C48" s="9">
        <v>111</v>
      </c>
      <c r="D48" s="9">
        <v>44</v>
      </c>
      <c r="E48" s="9">
        <v>1</v>
      </c>
      <c r="F48" s="9">
        <v>66</v>
      </c>
      <c r="G48" t="s">
        <v>32</v>
      </c>
      <c r="H48" t="s">
        <v>32</v>
      </c>
    </row>
    <row r="49" spans="1:8" ht="12" customHeight="1" x14ac:dyDescent="0.2">
      <c r="A49" s="24" t="s">
        <v>32</v>
      </c>
      <c r="B49" s="1" t="s">
        <v>10</v>
      </c>
      <c r="C49" s="9">
        <v>312</v>
      </c>
      <c r="D49" s="9">
        <v>146</v>
      </c>
      <c r="E49" s="9">
        <v>13</v>
      </c>
      <c r="F49" s="9">
        <v>153</v>
      </c>
      <c r="G49" t="s">
        <v>32</v>
      </c>
      <c r="H49" t="s">
        <v>32</v>
      </c>
    </row>
    <row r="50" spans="1:8" ht="12" customHeight="1" x14ac:dyDescent="0.2">
      <c r="A50" s="24" t="s">
        <v>32</v>
      </c>
      <c r="B50" s="1" t="s">
        <v>11</v>
      </c>
      <c r="C50" s="9">
        <v>401</v>
      </c>
      <c r="D50" s="9">
        <v>179</v>
      </c>
      <c r="E50" s="9">
        <v>11</v>
      </c>
      <c r="F50" s="9">
        <v>211</v>
      </c>
      <c r="G50" t="s">
        <v>32</v>
      </c>
      <c r="H50" t="s">
        <v>32</v>
      </c>
    </row>
    <row r="51" spans="1:8" ht="12" customHeight="1" x14ac:dyDescent="0.2">
      <c r="A51" s="24" t="s">
        <v>32</v>
      </c>
      <c r="B51" s="1" t="s">
        <v>12</v>
      </c>
      <c r="C51" s="9">
        <v>470</v>
      </c>
      <c r="D51" s="9">
        <v>222</v>
      </c>
      <c r="E51" s="9">
        <v>12</v>
      </c>
      <c r="F51" s="9">
        <v>236</v>
      </c>
      <c r="G51" t="s">
        <v>32</v>
      </c>
      <c r="H51" t="s">
        <v>32</v>
      </c>
    </row>
    <row r="52" spans="1:8" ht="12" customHeight="1" x14ac:dyDescent="0.2">
      <c r="A52" s="24" t="s">
        <v>32</v>
      </c>
      <c r="B52" s="1" t="s">
        <v>13</v>
      </c>
      <c r="C52" s="9">
        <v>633</v>
      </c>
      <c r="D52" s="9">
        <v>212</v>
      </c>
      <c r="E52" s="9">
        <v>11</v>
      </c>
      <c r="F52" s="9">
        <v>410</v>
      </c>
      <c r="G52" t="s">
        <v>32</v>
      </c>
      <c r="H52" t="s">
        <v>32</v>
      </c>
    </row>
    <row r="53" spans="1:8" ht="12" customHeight="1" x14ac:dyDescent="0.2">
      <c r="A53" s="24" t="s">
        <v>32</v>
      </c>
      <c r="B53" s="1" t="s">
        <v>14</v>
      </c>
      <c r="C53" s="9">
        <v>958</v>
      </c>
      <c r="D53" s="9">
        <v>414</v>
      </c>
      <c r="E53" s="9">
        <v>24</v>
      </c>
      <c r="F53" s="9">
        <v>520</v>
      </c>
      <c r="G53" t="s">
        <v>32</v>
      </c>
      <c r="H53" t="s">
        <v>32</v>
      </c>
    </row>
    <row r="54" spans="1:8" ht="12" customHeight="1" x14ac:dyDescent="0.2">
      <c r="A54" s="24" t="s">
        <v>32</v>
      </c>
      <c r="B54" s="1" t="s">
        <v>15</v>
      </c>
      <c r="C54" s="9">
        <v>1305</v>
      </c>
      <c r="D54" s="9">
        <v>667</v>
      </c>
      <c r="E54" s="9">
        <v>32</v>
      </c>
      <c r="F54" s="9">
        <v>606</v>
      </c>
      <c r="G54" t="s">
        <v>32</v>
      </c>
      <c r="H54" t="s">
        <v>32</v>
      </c>
    </row>
    <row r="55" spans="1:8" ht="12" customHeight="1" x14ac:dyDescent="0.2">
      <c r="A55" s="24" t="s">
        <v>32</v>
      </c>
      <c r="B55" s="1" t="s">
        <v>16</v>
      </c>
      <c r="C55" s="9">
        <v>1203</v>
      </c>
      <c r="D55" s="9">
        <v>608</v>
      </c>
      <c r="E55" s="9">
        <v>24</v>
      </c>
      <c r="F55" s="9">
        <v>571</v>
      </c>
      <c r="G55" t="s">
        <v>32</v>
      </c>
      <c r="H55" t="s">
        <v>32</v>
      </c>
    </row>
    <row r="56" spans="1:8" ht="12" customHeight="1" x14ac:dyDescent="0.2">
      <c r="A56" s="24" t="s">
        <v>32</v>
      </c>
      <c r="B56" s="1" t="s">
        <v>17</v>
      </c>
      <c r="C56" s="9">
        <v>917</v>
      </c>
      <c r="D56" s="9">
        <v>464</v>
      </c>
      <c r="E56" s="9">
        <v>17</v>
      </c>
      <c r="F56" s="9">
        <v>436</v>
      </c>
      <c r="G56" t="s">
        <v>32</v>
      </c>
      <c r="H56" t="s">
        <v>32</v>
      </c>
    </row>
    <row r="57" spans="1:8" ht="12" customHeight="1" x14ac:dyDescent="0.2">
      <c r="A57" s="24" t="s">
        <v>32</v>
      </c>
      <c r="B57" s="1" t="s">
        <v>18</v>
      </c>
      <c r="C57" s="9">
        <v>750</v>
      </c>
      <c r="D57" s="9">
        <v>378</v>
      </c>
      <c r="E57" s="9">
        <v>26</v>
      </c>
      <c r="F57" s="9">
        <v>346</v>
      </c>
      <c r="G57" t="s">
        <v>32</v>
      </c>
      <c r="H57" t="s">
        <v>32</v>
      </c>
    </row>
    <row r="58" spans="1:8" ht="12" customHeight="1" x14ac:dyDescent="0.2">
      <c r="A58" s="24" t="s">
        <v>32</v>
      </c>
      <c r="B58" s="1" t="s">
        <v>19</v>
      </c>
      <c r="C58" s="9">
        <v>766</v>
      </c>
      <c r="D58" s="9">
        <v>407</v>
      </c>
      <c r="E58" s="9">
        <v>8</v>
      </c>
      <c r="F58" s="9">
        <v>351</v>
      </c>
      <c r="G58" t="s">
        <v>32</v>
      </c>
      <c r="H58" t="s">
        <v>32</v>
      </c>
    </row>
    <row r="59" spans="1:8" ht="12" customHeight="1" x14ac:dyDescent="0.2">
      <c r="A59" s="24" t="s">
        <v>32</v>
      </c>
      <c r="B59" s="1" t="s">
        <v>20</v>
      </c>
      <c r="C59" s="9">
        <v>645</v>
      </c>
      <c r="D59" s="9">
        <v>335</v>
      </c>
      <c r="E59" s="9">
        <v>12</v>
      </c>
      <c r="F59" s="9">
        <v>298</v>
      </c>
      <c r="G59" t="s">
        <v>32</v>
      </c>
      <c r="H59" t="s">
        <v>32</v>
      </c>
    </row>
    <row r="60" spans="1:8" ht="12" customHeight="1" x14ac:dyDescent="0.2">
      <c r="A60" s="24" t="s">
        <v>32</v>
      </c>
      <c r="B60" s="1" t="s">
        <v>21</v>
      </c>
      <c r="C60" s="9">
        <v>531</v>
      </c>
      <c r="D60" s="9">
        <v>234</v>
      </c>
      <c r="E60" s="9">
        <v>22</v>
      </c>
      <c r="F60" s="9">
        <v>275</v>
      </c>
      <c r="G60" t="s">
        <v>32</v>
      </c>
      <c r="H60" t="s">
        <v>32</v>
      </c>
    </row>
    <row r="61" spans="1:8" ht="12" customHeight="1" x14ac:dyDescent="0.2">
      <c r="A61" s="24" t="s">
        <v>32</v>
      </c>
      <c r="B61" s="1" t="s">
        <v>22</v>
      </c>
      <c r="C61" s="9">
        <v>513</v>
      </c>
      <c r="D61" s="9">
        <v>367</v>
      </c>
      <c r="E61" s="9">
        <v>8</v>
      </c>
      <c r="F61" s="9">
        <v>138</v>
      </c>
      <c r="G61" t="s">
        <v>32</v>
      </c>
      <c r="H61" t="s">
        <v>32</v>
      </c>
    </row>
    <row r="62" spans="1:8" ht="12" customHeight="1" x14ac:dyDescent="0.2">
      <c r="A62" s="24" t="s">
        <v>32</v>
      </c>
      <c r="B62" s="1" t="s">
        <v>23</v>
      </c>
      <c r="C62" s="9">
        <v>816</v>
      </c>
      <c r="D62" s="9">
        <v>756</v>
      </c>
      <c r="E62" s="9">
        <v>8</v>
      </c>
      <c r="F62" s="9">
        <v>52</v>
      </c>
      <c r="G62" t="s">
        <v>32</v>
      </c>
      <c r="H62" t="s">
        <v>32</v>
      </c>
    </row>
    <row r="63" spans="1:8" ht="12" customHeight="1" x14ac:dyDescent="0.2">
      <c r="A63" s="24" t="s">
        <v>32</v>
      </c>
      <c r="B63" s="1" t="s">
        <v>24</v>
      </c>
      <c r="C63" s="9">
        <v>751</v>
      </c>
      <c r="D63" s="9">
        <v>710</v>
      </c>
      <c r="E63" s="9">
        <v>7</v>
      </c>
      <c r="F63" s="9">
        <v>34</v>
      </c>
      <c r="G63" t="s">
        <v>32</v>
      </c>
      <c r="H63" t="s">
        <v>32</v>
      </c>
    </row>
    <row r="64" spans="1:8" ht="12" customHeight="1" x14ac:dyDescent="0.2">
      <c r="A64" s="24" t="s">
        <v>32</v>
      </c>
      <c r="B64" s="1" t="s">
        <v>25</v>
      </c>
      <c r="C64" s="9">
        <v>505</v>
      </c>
      <c r="D64" s="9">
        <v>475</v>
      </c>
      <c r="E64" s="9">
        <v>7</v>
      </c>
      <c r="F64" s="9">
        <v>23</v>
      </c>
      <c r="G64" t="s">
        <v>32</v>
      </c>
      <c r="H64" t="s">
        <v>32</v>
      </c>
    </row>
    <row r="65" spans="1:31" ht="12" customHeight="1" x14ac:dyDescent="0.2">
      <c r="A65" s="24" t="s">
        <v>32</v>
      </c>
      <c r="B65" s="1" t="s">
        <v>26</v>
      </c>
      <c r="C65" s="9">
        <v>266</v>
      </c>
      <c r="D65" s="9">
        <v>254</v>
      </c>
      <c r="E65" s="9" t="s">
        <v>43</v>
      </c>
      <c r="F65" s="9">
        <v>12</v>
      </c>
      <c r="G65" t="s">
        <v>32</v>
      </c>
      <c r="H65" t="s">
        <v>32</v>
      </c>
    </row>
    <row r="66" spans="1:31" ht="12" customHeight="1" x14ac:dyDescent="0.2">
      <c r="A66" s="24" t="s">
        <v>32</v>
      </c>
      <c r="B66" s="1" t="s">
        <v>27</v>
      </c>
      <c r="C66" s="9">
        <v>154</v>
      </c>
      <c r="D66" s="9">
        <v>142</v>
      </c>
      <c r="E66" s="9">
        <v>1</v>
      </c>
      <c r="F66" s="9">
        <v>11</v>
      </c>
      <c r="G66" t="s">
        <v>32</v>
      </c>
      <c r="H66" t="s">
        <v>32</v>
      </c>
    </row>
    <row r="67" spans="1:31" ht="12" customHeight="1" x14ac:dyDescent="0.2">
      <c r="A67" s="26" t="s">
        <v>32</v>
      </c>
      <c r="B67" s="7" t="s">
        <v>28</v>
      </c>
      <c r="C67" s="6">
        <v>6</v>
      </c>
      <c r="D67" s="6">
        <v>6</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3"/>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175</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120</v>
      </c>
      <c r="D5" s="17">
        <v>49</v>
      </c>
      <c r="E5" s="17">
        <v>15</v>
      </c>
      <c r="F5" s="17">
        <v>56</v>
      </c>
    </row>
    <row r="6" spans="1:31" ht="12" customHeight="1" x14ac:dyDescent="0.2">
      <c r="A6" s="24" t="s">
        <v>32</v>
      </c>
      <c r="B6" s="1" t="s">
        <v>9</v>
      </c>
      <c r="C6" s="9">
        <v>3</v>
      </c>
      <c r="D6" s="9">
        <v>1</v>
      </c>
      <c r="E6" s="9">
        <v>2</v>
      </c>
      <c r="F6" s="9" t="s">
        <v>43</v>
      </c>
      <c r="G6" t="s">
        <v>32</v>
      </c>
      <c r="H6" t="s">
        <v>32</v>
      </c>
    </row>
    <row r="7" spans="1:31" ht="12" customHeight="1" x14ac:dyDescent="0.2">
      <c r="A7" s="24" t="s">
        <v>32</v>
      </c>
      <c r="B7" s="1" t="s">
        <v>10</v>
      </c>
      <c r="C7" s="9">
        <v>1</v>
      </c>
      <c r="D7" s="9" t="s">
        <v>43</v>
      </c>
      <c r="E7" s="9" t="s">
        <v>43</v>
      </c>
      <c r="F7" s="9">
        <v>1</v>
      </c>
      <c r="G7" t="s">
        <v>32</v>
      </c>
      <c r="H7" t="s">
        <v>32</v>
      </c>
    </row>
    <row r="8" spans="1:31" ht="12" customHeight="1" x14ac:dyDescent="0.2">
      <c r="A8" s="24" t="s">
        <v>32</v>
      </c>
      <c r="B8" s="1" t="s">
        <v>11</v>
      </c>
      <c r="C8" s="9">
        <v>3</v>
      </c>
      <c r="D8" s="9">
        <v>2</v>
      </c>
      <c r="E8" s="9" t="s">
        <v>43</v>
      </c>
      <c r="F8" s="9">
        <v>1</v>
      </c>
      <c r="G8" t="s">
        <v>32</v>
      </c>
      <c r="H8" t="s">
        <v>32</v>
      </c>
    </row>
    <row r="9" spans="1:31" ht="12" customHeight="1" x14ac:dyDescent="0.2">
      <c r="A9" s="24" t="s">
        <v>32</v>
      </c>
      <c r="B9" s="1" t="s">
        <v>12</v>
      </c>
      <c r="C9" s="9">
        <v>6</v>
      </c>
      <c r="D9" s="9">
        <v>1</v>
      </c>
      <c r="E9" s="9">
        <v>3</v>
      </c>
      <c r="F9" s="9">
        <v>2</v>
      </c>
      <c r="G9" t="s">
        <v>32</v>
      </c>
      <c r="H9" t="s">
        <v>32</v>
      </c>
    </row>
    <row r="10" spans="1:31" ht="12" customHeight="1" x14ac:dyDescent="0.2">
      <c r="A10" s="24" t="s">
        <v>32</v>
      </c>
      <c r="B10" s="1" t="s">
        <v>13</v>
      </c>
      <c r="C10" s="9">
        <v>11</v>
      </c>
      <c r="D10" s="9">
        <v>1</v>
      </c>
      <c r="E10" s="9">
        <v>1</v>
      </c>
      <c r="F10" s="9">
        <v>9</v>
      </c>
      <c r="G10" t="s">
        <v>32</v>
      </c>
      <c r="H10" t="s">
        <v>32</v>
      </c>
    </row>
    <row r="11" spans="1:31" ht="12" customHeight="1" x14ac:dyDescent="0.2">
      <c r="A11" s="24" t="s">
        <v>32</v>
      </c>
      <c r="B11" s="1" t="s">
        <v>14</v>
      </c>
      <c r="C11" s="9">
        <v>20</v>
      </c>
      <c r="D11" s="9">
        <v>3</v>
      </c>
      <c r="E11" s="9">
        <v>2</v>
      </c>
      <c r="F11" s="9">
        <v>15</v>
      </c>
      <c r="G11" t="s">
        <v>32</v>
      </c>
      <c r="H11" t="s">
        <v>32</v>
      </c>
    </row>
    <row r="12" spans="1:31" ht="12" customHeight="1" x14ac:dyDescent="0.2">
      <c r="A12" s="24" t="s">
        <v>32</v>
      </c>
      <c r="B12" s="1" t="s">
        <v>15</v>
      </c>
      <c r="C12" s="9">
        <v>14</v>
      </c>
      <c r="D12" s="9">
        <v>5</v>
      </c>
      <c r="E12" s="9">
        <v>1</v>
      </c>
      <c r="F12" s="9">
        <v>8</v>
      </c>
      <c r="G12" t="s">
        <v>32</v>
      </c>
      <c r="H12" t="s">
        <v>32</v>
      </c>
    </row>
    <row r="13" spans="1:31" ht="12" customHeight="1" x14ac:dyDescent="0.2">
      <c r="A13" s="24" t="s">
        <v>32</v>
      </c>
      <c r="B13" s="1" t="s">
        <v>16</v>
      </c>
      <c r="C13" s="9">
        <v>15</v>
      </c>
      <c r="D13" s="9">
        <v>5</v>
      </c>
      <c r="E13" s="9">
        <v>3</v>
      </c>
      <c r="F13" s="9">
        <v>7</v>
      </c>
      <c r="G13" t="s">
        <v>32</v>
      </c>
      <c r="H13" t="s">
        <v>32</v>
      </c>
    </row>
    <row r="14" spans="1:31" ht="12" customHeight="1" x14ac:dyDescent="0.2">
      <c r="A14" s="24" t="s">
        <v>32</v>
      </c>
      <c r="B14" s="1" t="s">
        <v>17</v>
      </c>
      <c r="C14" s="9">
        <v>7</v>
      </c>
      <c r="D14" s="9">
        <v>3</v>
      </c>
      <c r="E14" s="9" t="s">
        <v>43</v>
      </c>
      <c r="F14" s="9">
        <v>4</v>
      </c>
      <c r="G14" t="s">
        <v>32</v>
      </c>
      <c r="H14" t="s">
        <v>32</v>
      </c>
    </row>
    <row r="15" spans="1:31" ht="12" customHeight="1" x14ac:dyDescent="0.2">
      <c r="A15" s="24" t="s">
        <v>32</v>
      </c>
      <c r="B15" s="1" t="s">
        <v>18</v>
      </c>
      <c r="C15" s="9">
        <v>6</v>
      </c>
      <c r="D15" s="9">
        <v>1</v>
      </c>
      <c r="E15" s="9">
        <v>2</v>
      </c>
      <c r="F15" s="9">
        <v>3</v>
      </c>
      <c r="G15" t="s">
        <v>32</v>
      </c>
      <c r="H15" t="s">
        <v>32</v>
      </c>
    </row>
    <row r="16" spans="1:31" ht="12" customHeight="1" x14ac:dyDescent="0.2">
      <c r="A16" s="24" t="s">
        <v>32</v>
      </c>
      <c r="B16" s="1" t="s">
        <v>19</v>
      </c>
      <c r="C16" s="9">
        <v>7</v>
      </c>
      <c r="D16" s="9">
        <v>1</v>
      </c>
      <c r="E16" s="9">
        <v>1</v>
      </c>
      <c r="F16" s="9">
        <v>5</v>
      </c>
      <c r="G16" t="s">
        <v>32</v>
      </c>
      <c r="H16" t="s">
        <v>32</v>
      </c>
    </row>
    <row r="17" spans="1:9" ht="12" customHeight="1" x14ac:dyDescent="0.2">
      <c r="A17" s="24" t="s">
        <v>32</v>
      </c>
      <c r="B17" s="1" t="s">
        <v>20</v>
      </c>
      <c r="C17" s="9">
        <v>6</v>
      </c>
      <c r="D17" s="9">
        <v>6</v>
      </c>
      <c r="E17" s="9" t="s">
        <v>43</v>
      </c>
      <c r="F17" s="9" t="s">
        <v>43</v>
      </c>
      <c r="G17" t="s">
        <v>32</v>
      </c>
      <c r="H17" t="s">
        <v>32</v>
      </c>
    </row>
    <row r="18" spans="1:9" ht="12" customHeight="1" x14ac:dyDescent="0.2">
      <c r="A18" s="24" t="s">
        <v>32</v>
      </c>
      <c r="B18" s="1" t="s">
        <v>21</v>
      </c>
      <c r="C18" s="9">
        <v>5</v>
      </c>
      <c r="D18" s="9">
        <v>5</v>
      </c>
      <c r="E18" s="9" t="s">
        <v>43</v>
      </c>
      <c r="F18" s="9" t="s">
        <v>43</v>
      </c>
      <c r="G18" t="s">
        <v>32</v>
      </c>
      <c r="H18" t="s">
        <v>32</v>
      </c>
    </row>
    <row r="19" spans="1:9" ht="12" customHeight="1" x14ac:dyDescent="0.2">
      <c r="A19" s="24" t="s">
        <v>32</v>
      </c>
      <c r="B19" s="1" t="s">
        <v>22</v>
      </c>
      <c r="C19" s="9">
        <v>2</v>
      </c>
      <c r="D19" s="9">
        <v>2</v>
      </c>
      <c r="E19" s="9" t="s">
        <v>43</v>
      </c>
      <c r="F19" s="9" t="s">
        <v>43</v>
      </c>
      <c r="G19" t="s">
        <v>32</v>
      </c>
      <c r="H19" t="s">
        <v>32</v>
      </c>
    </row>
    <row r="20" spans="1:9" ht="12" customHeight="1" x14ac:dyDescent="0.2">
      <c r="A20" s="24" t="s">
        <v>32</v>
      </c>
      <c r="B20" s="1" t="s">
        <v>23</v>
      </c>
      <c r="C20" s="9">
        <v>2</v>
      </c>
      <c r="D20" s="9">
        <v>2</v>
      </c>
      <c r="E20" s="9" t="s">
        <v>43</v>
      </c>
      <c r="F20" s="9" t="s">
        <v>43</v>
      </c>
      <c r="G20" t="s">
        <v>32</v>
      </c>
      <c r="H20" t="s">
        <v>32</v>
      </c>
    </row>
    <row r="21" spans="1:9" ht="12" customHeight="1" x14ac:dyDescent="0.2">
      <c r="A21" s="24" t="s">
        <v>32</v>
      </c>
      <c r="B21" s="1" t="s">
        <v>24</v>
      </c>
      <c r="C21" s="9">
        <v>5</v>
      </c>
      <c r="D21" s="9">
        <v>4</v>
      </c>
      <c r="E21" s="9" t="s">
        <v>43</v>
      </c>
      <c r="F21" s="9">
        <v>1</v>
      </c>
      <c r="G21" t="s">
        <v>32</v>
      </c>
      <c r="H21" t="s">
        <v>32</v>
      </c>
    </row>
    <row r="22" spans="1:9" ht="12" customHeight="1" x14ac:dyDescent="0.2">
      <c r="A22" s="24" t="s">
        <v>32</v>
      </c>
      <c r="B22" s="1" t="s">
        <v>25</v>
      </c>
      <c r="C22" s="9">
        <v>6</v>
      </c>
      <c r="D22" s="9">
        <v>6</v>
      </c>
      <c r="E22" s="9" t="s">
        <v>43</v>
      </c>
      <c r="F22" s="9" t="s">
        <v>43</v>
      </c>
      <c r="G22" t="s">
        <v>32</v>
      </c>
      <c r="H22" t="s">
        <v>32</v>
      </c>
    </row>
    <row r="23" spans="1:9" ht="12" customHeight="1" x14ac:dyDescent="0.2">
      <c r="A23" s="24" t="s">
        <v>32</v>
      </c>
      <c r="B23" s="1" t="s">
        <v>26</v>
      </c>
      <c r="C23" s="9">
        <v>1</v>
      </c>
      <c r="D23" s="9">
        <v>1</v>
      </c>
      <c r="E23" s="9" t="s">
        <v>43</v>
      </c>
      <c r="F23" s="9" t="s">
        <v>43</v>
      </c>
      <c r="G23" t="s">
        <v>32</v>
      </c>
      <c r="H23" t="s">
        <v>32</v>
      </c>
    </row>
    <row r="24" spans="1:9" ht="12" customHeight="1" x14ac:dyDescent="0.25">
      <c r="A24" s="24" t="s">
        <v>32</v>
      </c>
      <c r="B24" s="1" t="s">
        <v>27</v>
      </c>
      <c r="C24" s="9" t="s">
        <v>43</v>
      </c>
      <c r="D24" s="9" t="s">
        <v>43</v>
      </c>
      <c r="E24" s="9" t="s">
        <v>43</v>
      </c>
      <c r="F24" s="9" t="s">
        <v>43</v>
      </c>
      <c r="G24" t="s">
        <v>32</v>
      </c>
      <c r="H24" t="s">
        <v>32</v>
      </c>
      <c r="I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61</v>
      </c>
      <c r="D26" s="3">
        <v>31</v>
      </c>
      <c r="E26" s="3">
        <v>12</v>
      </c>
      <c r="F26" s="3">
        <v>18</v>
      </c>
    </row>
    <row r="27" spans="1:9" ht="12" customHeight="1" x14ac:dyDescent="0.2">
      <c r="A27" s="24" t="s">
        <v>32</v>
      </c>
      <c r="B27" s="1" t="s">
        <v>9</v>
      </c>
      <c r="C27" s="9">
        <v>2</v>
      </c>
      <c r="D27" s="9">
        <v>1</v>
      </c>
      <c r="E27" s="9">
        <v>1</v>
      </c>
      <c r="F27" s="9" t="s">
        <v>43</v>
      </c>
      <c r="G27" t="s">
        <v>32</v>
      </c>
      <c r="H27" t="s">
        <v>32</v>
      </c>
    </row>
    <row r="28" spans="1:9" ht="12" customHeight="1" x14ac:dyDescent="0.2">
      <c r="A28" s="24" t="s">
        <v>32</v>
      </c>
      <c r="B28" s="1" t="s">
        <v>10</v>
      </c>
      <c r="C28" s="9">
        <v>1</v>
      </c>
      <c r="D28" s="9" t="s">
        <v>43</v>
      </c>
      <c r="E28" s="9" t="s">
        <v>43</v>
      </c>
      <c r="F28" s="9">
        <v>1</v>
      </c>
      <c r="G28" t="s">
        <v>32</v>
      </c>
      <c r="H28" t="s">
        <v>32</v>
      </c>
    </row>
    <row r="29" spans="1:9" ht="12" customHeight="1" x14ac:dyDescent="0.2">
      <c r="A29" s="24" t="s">
        <v>32</v>
      </c>
      <c r="B29" s="1" t="s">
        <v>11</v>
      </c>
      <c r="C29" s="9">
        <v>2</v>
      </c>
      <c r="D29" s="9">
        <v>1</v>
      </c>
      <c r="E29" s="9" t="s">
        <v>43</v>
      </c>
      <c r="F29" s="9">
        <v>1</v>
      </c>
      <c r="G29" t="s">
        <v>32</v>
      </c>
      <c r="H29" t="s">
        <v>32</v>
      </c>
    </row>
    <row r="30" spans="1:9" ht="12" customHeight="1" x14ac:dyDescent="0.2">
      <c r="A30" s="24" t="s">
        <v>32</v>
      </c>
      <c r="B30" s="1" t="s">
        <v>12</v>
      </c>
      <c r="C30" s="9">
        <v>3</v>
      </c>
      <c r="D30" s="9" t="s">
        <v>43</v>
      </c>
      <c r="E30" s="9">
        <v>2</v>
      </c>
      <c r="F30" s="9">
        <v>1</v>
      </c>
      <c r="G30" t="s">
        <v>32</v>
      </c>
      <c r="H30" t="s">
        <v>32</v>
      </c>
    </row>
    <row r="31" spans="1:9" ht="12" customHeight="1" x14ac:dyDescent="0.2">
      <c r="A31" s="24" t="s">
        <v>32</v>
      </c>
      <c r="B31" s="1" t="s">
        <v>13</v>
      </c>
      <c r="C31" s="9">
        <v>4</v>
      </c>
      <c r="D31" s="9">
        <v>1</v>
      </c>
      <c r="E31" s="9">
        <v>1</v>
      </c>
      <c r="F31" s="9">
        <v>2</v>
      </c>
      <c r="G31" t="s">
        <v>32</v>
      </c>
      <c r="H31" t="s">
        <v>32</v>
      </c>
    </row>
    <row r="32" spans="1:9" ht="12" customHeight="1" x14ac:dyDescent="0.2">
      <c r="A32" s="24" t="s">
        <v>32</v>
      </c>
      <c r="B32" s="1" t="s">
        <v>14</v>
      </c>
      <c r="C32" s="9">
        <v>5</v>
      </c>
      <c r="D32" s="9">
        <v>1</v>
      </c>
      <c r="E32" s="9">
        <v>2</v>
      </c>
      <c r="F32" s="9">
        <v>2</v>
      </c>
      <c r="G32" t="s">
        <v>32</v>
      </c>
      <c r="H32" t="s">
        <v>32</v>
      </c>
    </row>
    <row r="33" spans="1:9" ht="12" customHeight="1" x14ac:dyDescent="0.2">
      <c r="A33" s="24" t="s">
        <v>32</v>
      </c>
      <c r="B33" s="1" t="s">
        <v>15</v>
      </c>
      <c r="C33" s="9">
        <v>11</v>
      </c>
      <c r="D33" s="9">
        <v>4</v>
      </c>
      <c r="E33" s="9">
        <v>1</v>
      </c>
      <c r="F33" s="9">
        <v>6</v>
      </c>
      <c r="G33" t="s">
        <v>32</v>
      </c>
      <c r="H33" t="s">
        <v>32</v>
      </c>
    </row>
    <row r="34" spans="1:9" ht="12" customHeight="1" x14ac:dyDescent="0.2">
      <c r="A34" s="24" t="s">
        <v>32</v>
      </c>
      <c r="B34" s="1" t="s">
        <v>16</v>
      </c>
      <c r="C34" s="9">
        <v>6</v>
      </c>
      <c r="D34" s="9">
        <v>3</v>
      </c>
      <c r="E34" s="9">
        <v>2</v>
      </c>
      <c r="F34" s="9">
        <v>1</v>
      </c>
      <c r="G34" t="s">
        <v>32</v>
      </c>
      <c r="H34" t="s">
        <v>32</v>
      </c>
    </row>
    <row r="35" spans="1:9" ht="12" customHeight="1" x14ac:dyDescent="0.2">
      <c r="A35" s="24" t="s">
        <v>32</v>
      </c>
      <c r="B35" s="1" t="s">
        <v>17</v>
      </c>
      <c r="C35" s="9">
        <v>1</v>
      </c>
      <c r="D35" s="9">
        <v>1</v>
      </c>
      <c r="E35" s="9" t="s">
        <v>43</v>
      </c>
      <c r="F35" s="9" t="s">
        <v>43</v>
      </c>
      <c r="G35" t="s">
        <v>32</v>
      </c>
      <c r="H35" t="s">
        <v>32</v>
      </c>
    </row>
    <row r="36" spans="1:9" ht="12" customHeight="1" x14ac:dyDescent="0.2">
      <c r="A36" s="24" t="s">
        <v>32</v>
      </c>
      <c r="B36" s="1" t="s">
        <v>18</v>
      </c>
      <c r="C36" s="9">
        <v>4</v>
      </c>
      <c r="D36" s="9" t="s">
        <v>43</v>
      </c>
      <c r="E36" s="9">
        <v>2</v>
      </c>
      <c r="F36" s="9">
        <v>2</v>
      </c>
      <c r="G36" t="s">
        <v>32</v>
      </c>
      <c r="H36" t="s">
        <v>32</v>
      </c>
    </row>
    <row r="37" spans="1:9" ht="12" customHeight="1" x14ac:dyDescent="0.2">
      <c r="A37" s="24" t="s">
        <v>32</v>
      </c>
      <c r="B37" s="1" t="s">
        <v>19</v>
      </c>
      <c r="C37" s="9">
        <v>2</v>
      </c>
      <c r="D37" s="9" t="s">
        <v>43</v>
      </c>
      <c r="E37" s="9">
        <v>1</v>
      </c>
      <c r="F37" s="9">
        <v>1</v>
      </c>
      <c r="G37" t="s">
        <v>32</v>
      </c>
      <c r="H37" t="s">
        <v>32</v>
      </c>
    </row>
    <row r="38" spans="1:9" ht="12" customHeight="1" x14ac:dyDescent="0.2">
      <c r="A38" s="24" t="s">
        <v>32</v>
      </c>
      <c r="B38" s="1" t="s">
        <v>20</v>
      </c>
      <c r="C38" s="9">
        <v>6</v>
      </c>
      <c r="D38" s="9">
        <v>6</v>
      </c>
      <c r="E38" s="9" t="s">
        <v>43</v>
      </c>
      <c r="F38" s="9" t="s">
        <v>43</v>
      </c>
      <c r="G38" t="s">
        <v>32</v>
      </c>
      <c r="H38" t="s">
        <v>32</v>
      </c>
    </row>
    <row r="39" spans="1:9" ht="12" customHeight="1" x14ac:dyDescent="0.2">
      <c r="A39" s="24" t="s">
        <v>32</v>
      </c>
      <c r="B39" s="1" t="s">
        <v>21</v>
      </c>
      <c r="C39" s="9">
        <v>2</v>
      </c>
      <c r="D39" s="9">
        <v>2</v>
      </c>
      <c r="E39" s="9" t="s">
        <v>43</v>
      </c>
      <c r="F39" s="9" t="s">
        <v>43</v>
      </c>
      <c r="G39" t="s">
        <v>32</v>
      </c>
      <c r="H39" t="s">
        <v>32</v>
      </c>
    </row>
    <row r="40" spans="1:9" ht="12" customHeight="1" x14ac:dyDescent="0.2">
      <c r="A40" s="24" t="s">
        <v>32</v>
      </c>
      <c r="B40" s="1" t="s">
        <v>22</v>
      </c>
      <c r="C40" s="9">
        <v>1</v>
      </c>
      <c r="D40" s="9">
        <v>1</v>
      </c>
      <c r="E40" s="9" t="s">
        <v>43</v>
      </c>
      <c r="F40" s="9" t="s">
        <v>43</v>
      </c>
      <c r="G40" t="s">
        <v>32</v>
      </c>
      <c r="H40" t="s">
        <v>32</v>
      </c>
    </row>
    <row r="41" spans="1:9" ht="12" customHeight="1" x14ac:dyDescent="0.2">
      <c r="A41" s="24" t="s">
        <v>32</v>
      </c>
      <c r="B41" s="1" t="s">
        <v>23</v>
      </c>
      <c r="C41" s="9">
        <v>2</v>
      </c>
      <c r="D41" s="9">
        <v>2</v>
      </c>
      <c r="E41" s="9" t="s">
        <v>43</v>
      </c>
      <c r="F41" s="9" t="s">
        <v>43</v>
      </c>
      <c r="G41" t="s">
        <v>32</v>
      </c>
      <c r="H41" t="s">
        <v>32</v>
      </c>
    </row>
    <row r="42" spans="1:9" ht="12" customHeight="1" x14ac:dyDescent="0.2">
      <c r="A42" s="24" t="s">
        <v>32</v>
      </c>
      <c r="B42" s="1" t="s">
        <v>24</v>
      </c>
      <c r="C42" s="9">
        <v>5</v>
      </c>
      <c r="D42" s="9">
        <v>4</v>
      </c>
      <c r="E42" s="9" t="s">
        <v>43</v>
      </c>
      <c r="F42" s="9">
        <v>1</v>
      </c>
      <c r="G42" t="s">
        <v>32</v>
      </c>
      <c r="H42" t="s">
        <v>32</v>
      </c>
    </row>
    <row r="43" spans="1:9" ht="12" customHeight="1" x14ac:dyDescent="0.2">
      <c r="A43" s="24" t="s">
        <v>32</v>
      </c>
      <c r="B43" s="1" t="s">
        <v>25</v>
      </c>
      <c r="C43" s="9">
        <v>3</v>
      </c>
      <c r="D43" s="9">
        <v>3</v>
      </c>
      <c r="E43" s="9" t="s">
        <v>43</v>
      </c>
      <c r="F43" s="9" t="s">
        <v>43</v>
      </c>
      <c r="G43" t="s">
        <v>32</v>
      </c>
      <c r="H43" t="s">
        <v>32</v>
      </c>
    </row>
    <row r="44" spans="1:9" ht="12" customHeight="1" x14ac:dyDescent="0.2">
      <c r="A44" s="24" t="s">
        <v>32</v>
      </c>
      <c r="B44" s="1" t="s">
        <v>26</v>
      </c>
      <c r="C44" s="9">
        <v>1</v>
      </c>
      <c r="D44" s="9">
        <v>1</v>
      </c>
      <c r="E44" s="9" t="s">
        <v>43</v>
      </c>
      <c r="F44" s="9" t="s">
        <v>43</v>
      </c>
      <c r="G44" t="s">
        <v>32</v>
      </c>
      <c r="H44" t="s">
        <v>32</v>
      </c>
    </row>
    <row r="45" spans="1:9" ht="12" customHeight="1" x14ac:dyDescent="0.2">
      <c r="A45" s="24" t="s">
        <v>32</v>
      </c>
      <c r="B45" s="1" t="s">
        <v>27</v>
      </c>
      <c r="C45" s="9" t="s">
        <v>43</v>
      </c>
      <c r="D45" s="9" t="s">
        <v>43</v>
      </c>
      <c r="E45" s="9" t="s">
        <v>43</v>
      </c>
      <c r="F45" s="9" t="s">
        <v>43</v>
      </c>
      <c r="G45" t="s">
        <v>32</v>
      </c>
      <c r="H45" t="s">
        <v>32</v>
      </c>
      <c r="I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59</v>
      </c>
      <c r="D47" s="3">
        <v>18</v>
      </c>
      <c r="E47" s="3">
        <v>3</v>
      </c>
      <c r="F47" s="3">
        <v>38</v>
      </c>
    </row>
    <row r="48" spans="1:9" ht="12" customHeight="1" x14ac:dyDescent="0.2">
      <c r="A48" s="24" t="s">
        <v>32</v>
      </c>
      <c r="B48" s="1" t="s">
        <v>9</v>
      </c>
      <c r="C48" s="9">
        <v>1</v>
      </c>
      <c r="D48" s="9" t="s">
        <v>43</v>
      </c>
      <c r="E48" s="9">
        <v>1</v>
      </c>
      <c r="F48" s="9" t="s">
        <v>43</v>
      </c>
      <c r="G48" t="s">
        <v>32</v>
      </c>
      <c r="H48" t="s">
        <v>32</v>
      </c>
    </row>
    <row r="49" spans="1:9" ht="12" customHeight="1" x14ac:dyDescent="0.2">
      <c r="A49" s="24" t="s">
        <v>32</v>
      </c>
      <c r="B49" s="1" t="s">
        <v>10</v>
      </c>
      <c r="C49" s="9" t="s">
        <v>43</v>
      </c>
      <c r="D49" s="9" t="s">
        <v>43</v>
      </c>
      <c r="E49" s="9" t="s">
        <v>43</v>
      </c>
      <c r="F49" s="9" t="s">
        <v>43</v>
      </c>
      <c r="G49" t="s">
        <v>32</v>
      </c>
      <c r="H49" t="s">
        <v>32</v>
      </c>
      <c r="I49" t="s">
        <v>32</v>
      </c>
    </row>
    <row r="50" spans="1:9" ht="12" customHeight="1" x14ac:dyDescent="0.2">
      <c r="A50" s="24" t="s">
        <v>32</v>
      </c>
      <c r="B50" s="1" t="s">
        <v>11</v>
      </c>
      <c r="C50" s="9">
        <v>1</v>
      </c>
      <c r="D50" s="9">
        <v>1</v>
      </c>
      <c r="E50" s="9" t="s">
        <v>43</v>
      </c>
      <c r="F50" s="9" t="s">
        <v>43</v>
      </c>
      <c r="G50" t="s">
        <v>32</v>
      </c>
      <c r="H50" t="s">
        <v>32</v>
      </c>
    </row>
    <row r="51" spans="1:9" ht="12" customHeight="1" x14ac:dyDescent="0.2">
      <c r="A51" s="24" t="s">
        <v>32</v>
      </c>
      <c r="B51" s="1" t="s">
        <v>12</v>
      </c>
      <c r="C51" s="9">
        <v>3</v>
      </c>
      <c r="D51" s="9">
        <v>1</v>
      </c>
      <c r="E51" s="9">
        <v>1</v>
      </c>
      <c r="F51" s="9">
        <v>1</v>
      </c>
      <c r="G51" t="s">
        <v>32</v>
      </c>
      <c r="H51" t="s">
        <v>32</v>
      </c>
    </row>
    <row r="52" spans="1:9" ht="12" customHeight="1" x14ac:dyDescent="0.2">
      <c r="A52" s="24" t="s">
        <v>32</v>
      </c>
      <c r="B52" s="1" t="s">
        <v>13</v>
      </c>
      <c r="C52" s="9">
        <v>7</v>
      </c>
      <c r="D52" s="9" t="s">
        <v>43</v>
      </c>
      <c r="E52" s="9" t="s">
        <v>43</v>
      </c>
      <c r="F52" s="9">
        <v>7</v>
      </c>
      <c r="G52" t="s">
        <v>32</v>
      </c>
      <c r="H52" t="s">
        <v>32</v>
      </c>
    </row>
    <row r="53" spans="1:9" ht="12" customHeight="1" x14ac:dyDescent="0.2">
      <c r="A53" s="24" t="s">
        <v>32</v>
      </c>
      <c r="B53" s="1" t="s">
        <v>14</v>
      </c>
      <c r="C53" s="9">
        <v>15</v>
      </c>
      <c r="D53" s="9">
        <v>2</v>
      </c>
      <c r="E53" s="9" t="s">
        <v>43</v>
      </c>
      <c r="F53" s="9">
        <v>13</v>
      </c>
      <c r="G53" t="s">
        <v>32</v>
      </c>
      <c r="H53" t="s">
        <v>32</v>
      </c>
    </row>
    <row r="54" spans="1:9" ht="12" customHeight="1" x14ac:dyDescent="0.2">
      <c r="A54" s="24" t="s">
        <v>32</v>
      </c>
      <c r="B54" s="1" t="s">
        <v>15</v>
      </c>
      <c r="C54" s="9">
        <v>3</v>
      </c>
      <c r="D54" s="9">
        <v>1</v>
      </c>
      <c r="E54" s="9" t="s">
        <v>43</v>
      </c>
      <c r="F54" s="9">
        <v>2</v>
      </c>
      <c r="G54" t="s">
        <v>32</v>
      </c>
      <c r="H54" t="s">
        <v>32</v>
      </c>
    </row>
    <row r="55" spans="1:9" ht="12" customHeight="1" x14ac:dyDescent="0.2">
      <c r="A55" s="24" t="s">
        <v>32</v>
      </c>
      <c r="B55" s="1" t="s">
        <v>16</v>
      </c>
      <c r="C55" s="9">
        <v>9</v>
      </c>
      <c r="D55" s="9">
        <v>2</v>
      </c>
      <c r="E55" s="9">
        <v>1</v>
      </c>
      <c r="F55" s="9">
        <v>6</v>
      </c>
      <c r="G55" t="s">
        <v>32</v>
      </c>
      <c r="H55" t="s">
        <v>32</v>
      </c>
    </row>
    <row r="56" spans="1:9" ht="12" customHeight="1" x14ac:dyDescent="0.2">
      <c r="A56" s="24" t="s">
        <v>32</v>
      </c>
      <c r="B56" s="1" t="s">
        <v>17</v>
      </c>
      <c r="C56" s="9">
        <v>6</v>
      </c>
      <c r="D56" s="9">
        <v>2</v>
      </c>
      <c r="E56" s="9" t="s">
        <v>43</v>
      </c>
      <c r="F56" s="9">
        <v>4</v>
      </c>
      <c r="G56" t="s">
        <v>32</v>
      </c>
      <c r="H56" t="s">
        <v>32</v>
      </c>
    </row>
    <row r="57" spans="1:9" ht="12" customHeight="1" x14ac:dyDescent="0.2">
      <c r="A57" s="24" t="s">
        <v>32</v>
      </c>
      <c r="B57" s="1" t="s">
        <v>18</v>
      </c>
      <c r="C57" s="9">
        <v>2</v>
      </c>
      <c r="D57" s="9">
        <v>1</v>
      </c>
      <c r="E57" s="9" t="s">
        <v>43</v>
      </c>
      <c r="F57" s="9">
        <v>1</v>
      </c>
      <c r="G57" t="s">
        <v>32</v>
      </c>
      <c r="H57" t="s">
        <v>32</v>
      </c>
    </row>
    <row r="58" spans="1:9" ht="12" customHeight="1" x14ac:dyDescent="0.2">
      <c r="A58" s="24" t="s">
        <v>32</v>
      </c>
      <c r="B58" s="1" t="s">
        <v>19</v>
      </c>
      <c r="C58" s="9">
        <v>5</v>
      </c>
      <c r="D58" s="9">
        <v>1</v>
      </c>
      <c r="E58" s="9" t="s">
        <v>43</v>
      </c>
      <c r="F58" s="9">
        <v>4</v>
      </c>
      <c r="G58" t="s">
        <v>32</v>
      </c>
      <c r="H58" t="s">
        <v>32</v>
      </c>
    </row>
    <row r="59" spans="1:9" ht="12" customHeight="1" x14ac:dyDescent="0.2">
      <c r="A59" s="24" t="s">
        <v>32</v>
      </c>
      <c r="B59" s="1" t="s">
        <v>20</v>
      </c>
      <c r="C59" s="9" t="s">
        <v>43</v>
      </c>
      <c r="D59" s="9" t="s">
        <v>43</v>
      </c>
      <c r="E59" s="9" t="s">
        <v>43</v>
      </c>
      <c r="F59" s="9" t="s">
        <v>43</v>
      </c>
      <c r="G59" t="s">
        <v>32</v>
      </c>
      <c r="H59" t="s">
        <v>32</v>
      </c>
      <c r="I59" t="s">
        <v>32</v>
      </c>
    </row>
    <row r="60" spans="1:9" ht="12" customHeight="1" x14ac:dyDescent="0.2">
      <c r="A60" s="24" t="s">
        <v>32</v>
      </c>
      <c r="B60" s="1" t="s">
        <v>21</v>
      </c>
      <c r="C60" s="9">
        <v>3</v>
      </c>
      <c r="D60" s="9">
        <v>3</v>
      </c>
      <c r="E60" s="9" t="s">
        <v>43</v>
      </c>
      <c r="F60" s="9" t="s">
        <v>43</v>
      </c>
      <c r="G60" t="s">
        <v>32</v>
      </c>
      <c r="H60" t="s">
        <v>32</v>
      </c>
    </row>
    <row r="61" spans="1:9" ht="12" customHeight="1" x14ac:dyDescent="0.2">
      <c r="A61" s="24" t="s">
        <v>32</v>
      </c>
      <c r="B61" s="1" t="s">
        <v>22</v>
      </c>
      <c r="C61" s="9">
        <v>1</v>
      </c>
      <c r="D61" s="9">
        <v>1</v>
      </c>
      <c r="E61" s="9" t="s">
        <v>43</v>
      </c>
      <c r="F61" s="9" t="s">
        <v>43</v>
      </c>
      <c r="G61" t="s">
        <v>32</v>
      </c>
      <c r="H61" t="s">
        <v>32</v>
      </c>
    </row>
    <row r="62" spans="1:9" ht="12" customHeight="1" x14ac:dyDescent="0.2">
      <c r="A62" s="24" t="s">
        <v>32</v>
      </c>
      <c r="B62" s="1" t="s">
        <v>23</v>
      </c>
      <c r="C62" s="9" t="s">
        <v>43</v>
      </c>
      <c r="D62" s="9" t="s">
        <v>43</v>
      </c>
      <c r="E62" s="9" t="s">
        <v>43</v>
      </c>
      <c r="F62" s="9" t="s">
        <v>43</v>
      </c>
      <c r="G62" t="s">
        <v>32</v>
      </c>
      <c r="H62" t="s">
        <v>32</v>
      </c>
      <c r="I62" t="s">
        <v>32</v>
      </c>
    </row>
    <row r="63" spans="1:9" ht="12" customHeight="1" x14ac:dyDescent="0.2">
      <c r="A63" s="24" t="s">
        <v>32</v>
      </c>
      <c r="B63" s="1" t="s">
        <v>24</v>
      </c>
      <c r="C63" s="9" t="s">
        <v>43</v>
      </c>
      <c r="D63" s="9" t="s">
        <v>43</v>
      </c>
      <c r="E63" s="9" t="s">
        <v>43</v>
      </c>
      <c r="F63" s="9" t="s">
        <v>43</v>
      </c>
      <c r="G63" t="s">
        <v>32</v>
      </c>
      <c r="H63" t="s">
        <v>32</v>
      </c>
      <c r="I63" t="s">
        <v>32</v>
      </c>
    </row>
    <row r="64" spans="1:9"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t="s">
        <v>43</v>
      </c>
      <c r="D65" s="9" t="s">
        <v>43</v>
      </c>
      <c r="E65" s="9" t="s">
        <v>43</v>
      </c>
      <c r="F65" s="9" t="s">
        <v>43</v>
      </c>
      <c r="G65" t="s">
        <v>32</v>
      </c>
      <c r="H65" t="s">
        <v>32</v>
      </c>
      <c r="I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4"/>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176</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442</v>
      </c>
      <c r="D5" s="17">
        <v>223</v>
      </c>
      <c r="E5" s="17">
        <v>17</v>
      </c>
      <c r="F5" s="17">
        <v>202</v>
      </c>
    </row>
    <row r="6" spans="1:31" ht="12" customHeight="1" x14ac:dyDescent="0.2">
      <c r="A6" s="24" t="s">
        <v>32</v>
      </c>
      <c r="B6" s="1" t="s">
        <v>9</v>
      </c>
      <c r="C6" s="9">
        <v>12</v>
      </c>
      <c r="D6" s="9">
        <v>8</v>
      </c>
      <c r="E6" s="9" t="s">
        <v>43</v>
      </c>
      <c r="F6" s="9">
        <v>4</v>
      </c>
      <c r="G6" t="s">
        <v>32</v>
      </c>
      <c r="H6" t="s">
        <v>32</v>
      </c>
    </row>
    <row r="7" spans="1:31" ht="12" customHeight="1" x14ac:dyDescent="0.2">
      <c r="A7" s="24" t="s">
        <v>32</v>
      </c>
      <c r="B7" s="1" t="s">
        <v>10</v>
      </c>
      <c r="C7" s="9">
        <v>14</v>
      </c>
      <c r="D7" s="9">
        <v>7</v>
      </c>
      <c r="E7" s="9">
        <v>1</v>
      </c>
      <c r="F7" s="9">
        <v>6</v>
      </c>
      <c r="G7" t="s">
        <v>32</v>
      </c>
      <c r="H7" t="s">
        <v>32</v>
      </c>
    </row>
    <row r="8" spans="1:31" ht="12" customHeight="1" x14ac:dyDescent="0.2">
      <c r="A8" s="24" t="s">
        <v>32</v>
      </c>
      <c r="B8" s="1" t="s">
        <v>11</v>
      </c>
      <c r="C8" s="9">
        <v>25</v>
      </c>
      <c r="D8" s="9">
        <v>12</v>
      </c>
      <c r="E8" s="9" t="s">
        <v>43</v>
      </c>
      <c r="F8" s="9">
        <v>13</v>
      </c>
      <c r="G8" t="s">
        <v>32</v>
      </c>
      <c r="H8" t="s">
        <v>32</v>
      </c>
    </row>
    <row r="9" spans="1:31" ht="12" customHeight="1" x14ac:dyDescent="0.2">
      <c r="A9" s="24" t="s">
        <v>32</v>
      </c>
      <c r="B9" s="1" t="s">
        <v>12</v>
      </c>
      <c r="C9" s="9">
        <v>36</v>
      </c>
      <c r="D9" s="9">
        <v>19</v>
      </c>
      <c r="E9" s="9" t="s">
        <v>43</v>
      </c>
      <c r="F9" s="9">
        <v>17</v>
      </c>
      <c r="G9" t="s">
        <v>32</v>
      </c>
      <c r="H9" t="s">
        <v>32</v>
      </c>
    </row>
    <row r="10" spans="1:31" ht="12" customHeight="1" x14ac:dyDescent="0.2">
      <c r="A10" s="24" t="s">
        <v>32</v>
      </c>
      <c r="B10" s="1" t="s">
        <v>13</v>
      </c>
      <c r="C10" s="9">
        <v>24</v>
      </c>
      <c r="D10" s="9">
        <v>4</v>
      </c>
      <c r="E10" s="9">
        <v>1</v>
      </c>
      <c r="F10" s="9">
        <v>19</v>
      </c>
      <c r="G10" t="s">
        <v>32</v>
      </c>
      <c r="H10" t="s">
        <v>32</v>
      </c>
    </row>
    <row r="11" spans="1:31" ht="12" customHeight="1" x14ac:dyDescent="0.2">
      <c r="A11" s="24" t="s">
        <v>32</v>
      </c>
      <c r="B11" s="1" t="s">
        <v>14</v>
      </c>
      <c r="C11" s="9">
        <v>40</v>
      </c>
      <c r="D11" s="9">
        <v>12</v>
      </c>
      <c r="E11" s="9">
        <v>3</v>
      </c>
      <c r="F11" s="9">
        <v>25</v>
      </c>
      <c r="G11" t="s">
        <v>32</v>
      </c>
      <c r="H11" t="s">
        <v>32</v>
      </c>
    </row>
    <row r="12" spans="1:31" ht="12" customHeight="1" x14ac:dyDescent="0.2">
      <c r="A12" s="24" t="s">
        <v>32</v>
      </c>
      <c r="B12" s="1" t="s">
        <v>15</v>
      </c>
      <c r="C12" s="9">
        <v>49</v>
      </c>
      <c r="D12" s="9">
        <v>16</v>
      </c>
      <c r="E12" s="9">
        <v>6</v>
      </c>
      <c r="F12" s="9">
        <v>27</v>
      </c>
      <c r="G12" t="s">
        <v>32</v>
      </c>
      <c r="H12" t="s">
        <v>32</v>
      </c>
    </row>
    <row r="13" spans="1:31" ht="12" customHeight="1" x14ac:dyDescent="0.2">
      <c r="A13" s="24" t="s">
        <v>32</v>
      </c>
      <c r="B13" s="1" t="s">
        <v>16</v>
      </c>
      <c r="C13" s="9">
        <v>42</v>
      </c>
      <c r="D13" s="9">
        <v>23</v>
      </c>
      <c r="E13" s="9">
        <v>3</v>
      </c>
      <c r="F13" s="9">
        <v>16</v>
      </c>
      <c r="G13" t="s">
        <v>32</v>
      </c>
      <c r="H13" t="s">
        <v>32</v>
      </c>
    </row>
    <row r="14" spans="1:31" ht="12" customHeight="1" x14ac:dyDescent="0.2">
      <c r="A14" s="24" t="s">
        <v>32</v>
      </c>
      <c r="B14" s="1" t="s">
        <v>17</v>
      </c>
      <c r="C14" s="9">
        <v>39</v>
      </c>
      <c r="D14" s="9">
        <v>17</v>
      </c>
      <c r="E14" s="9" t="s">
        <v>43</v>
      </c>
      <c r="F14" s="9">
        <v>22</v>
      </c>
      <c r="G14" t="s">
        <v>32</v>
      </c>
      <c r="H14" t="s">
        <v>32</v>
      </c>
    </row>
    <row r="15" spans="1:31" ht="12" customHeight="1" x14ac:dyDescent="0.2">
      <c r="A15" s="24" t="s">
        <v>32</v>
      </c>
      <c r="B15" s="1" t="s">
        <v>18</v>
      </c>
      <c r="C15" s="9">
        <v>29</v>
      </c>
      <c r="D15" s="9">
        <v>14</v>
      </c>
      <c r="E15" s="9" t="s">
        <v>43</v>
      </c>
      <c r="F15" s="9">
        <v>15</v>
      </c>
      <c r="G15" t="s">
        <v>32</v>
      </c>
      <c r="H15" t="s">
        <v>32</v>
      </c>
    </row>
    <row r="16" spans="1:31" ht="12" customHeight="1" x14ac:dyDescent="0.2">
      <c r="A16" s="24" t="s">
        <v>32</v>
      </c>
      <c r="B16" s="1" t="s">
        <v>19</v>
      </c>
      <c r="C16" s="9">
        <v>28</v>
      </c>
      <c r="D16" s="9">
        <v>13</v>
      </c>
      <c r="E16" s="9" t="s">
        <v>43</v>
      </c>
      <c r="F16" s="9">
        <v>15</v>
      </c>
      <c r="G16" t="s">
        <v>32</v>
      </c>
      <c r="H16" t="s">
        <v>32</v>
      </c>
    </row>
    <row r="17" spans="1:8" ht="12" customHeight="1" x14ac:dyDescent="0.2">
      <c r="A17" s="24" t="s">
        <v>32</v>
      </c>
      <c r="B17" s="1" t="s">
        <v>20</v>
      </c>
      <c r="C17" s="9">
        <v>27</v>
      </c>
      <c r="D17" s="9">
        <v>12</v>
      </c>
      <c r="E17" s="9">
        <v>1</v>
      </c>
      <c r="F17" s="9">
        <v>14</v>
      </c>
      <c r="G17" t="s">
        <v>32</v>
      </c>
      <c r="H17" t="s">
        <v>32</v>
      </c>
    </row>
    <row r="18" spans="1:8" ht="12" customHeight="1" x14ac:dyDescent="0.2">
      <c r="A18" s="24" t="s">
        <v>32</v>
      </c>
      <c r="B18" s="1" t="s">
        <v>21</v>
      </c>
      <c r="C18" s="9">
        <v>17</v>
      </c>
      <c r="D18" s="9">
        <v>10</v>
      </c>
      <c r="E18" s="9">
        <v>1</v>
      </c>
      <c r="F18" s="9">
        <v>6</v>
      </c>
      <c r="G18" t="s">
        <v>32</v>
      </c>
      <c r="H18" t="s">
        <v>32</v>
      </c>
    </row>
    <row r="19" spans="1:8" ht="12" customHeight="1" x14ac:dyDescent="0.2">
      <c r="A19" s="24" t="s">
        <v>32</v>
      </c>
      <c r="B19" s="1" t="s">
        <v>22</v>
      </c>
      <c r="C19" s="9">
        <v>14</v>
      </c>
      <c r="D19" s="9">
        <v>12</v>
      </c>
      <c r="E19" s="9">
        <v>1</v>
      </c>
      <c r="F19" s="9">
        <v>1</v>
      </c>
      <c r="G19" t="s">
        <v>32</v>
      </c>
      <c r="H19" t="s">
        <v>32</v>
      </c>
    </row>
    <row r="20" spans="1:8" ht="12" customHeight="1" x14ac:dyDescent="0.2">
      <c r="A20" s="24" t="s">
        <v>32</v>
      </c>
      <c r="B20" s="1" t="s">
        <v>23</v>
      </c>
      <c r="C20" s="9">
        <v>13</v>
      </c>
      <c r="D20" s="9">
        <v>13</v>
      </c>
      <c r="E20" s="9" t="s">
        <v>43</v>
      </c>
      <c r="F20" s="9" t="s">
        <v>43</v>
      </c>
      <c r="G20" t="s">
        <v>32</v>
      </c>
      <c r="H20" t="s">
        <v>32</v>
      </c>
    </row>
    <row r="21" spans="1:8" ht="12" customHeight="1" x14ac:dyDescent="0.2">
      <c r="A21" s="24" t="s">
        <v>32</v>
      </c>
      <c r="B21" s="1" t="s">
        <v>24</v>
      </c>
      <c r="C21" s="9">
        <v>11</v>
      </c>
      <c r="D21" s="9">
        <v>9</v>
      </c>
      <c r="E21" s="9" t="s">
        <v>43</v>
      </c>
      <c r="F21" s="9">
        <v>2</v>
      </c>
      <c r="G21" t="s">
        <v>32</v>
      </c>
      <c r="H21" t="s">
        <v>32</v>
      </c>
    </row>
    <row r="22" spans="1:8" ht="12" customHeight="1" x14ac:dyDescent="0.2">
      <c r="A22" s="24" t="s">
        <v>32</v>
      </c>
      <c r="B22" s="1" t="s">
        <v>25</v>
      </c>
      <c r="C22" s="9">
        <v>10</v>
      </c>
      <c r="D22" s="9">
        <v>10</v>
      </c>
      <c r="E22" s="9" t="s">
        <v>43</v>
      </c>
      <c r="F22" s="9" t="s">
        <v>43</v>
      </c>
      <c r="G22" t="s">
        <v>32</v>
      </c>
      <c r="H22" t="s">
        <v>32</v>
      </c>
    </row>
    <row r="23" spans="1:8" ht="12" customHeight="1" x14ac:dyDescent="0.2">
      <c r="A23" s="24" t="s">
        <v>32</v>
      </c>
      <c r="B23" s="1" t="s">
        <v>26</v>
      </c>
      <c r="C23" s="9">
        <v>8</v>
      </c>
      <c r="D23" s="9">
        <v>8</v>
      </c>
      <c r="E23" s="9" t="s">
        <v>43</v>
      </c>
      <c r="F23" s="9" t="s">
        <v>43</v>
      </c>
      <c r="G23" t="s">
        <v>32</v>
      </c>
      <c r="H23" t="s">
        <v>32</v>
      </c>
    </row>
    <row r="24" spans="1:8" ht="12" customHeight="1" x14ac:dyDescent="0.25">
      <c r="A24" s="24" t="s">
        <v>32</v>
      </c>
      <c r="B24" s="1" t="s">
        <v>27</v>
      </c>
      <c r="C24" s="9">
        <v>3</v>
      </c>
      <c r="D24" s="9">
        <v>3</v>
      </c>
      <c r="E24" s="9" t="s">
        <v>43</v>
      </c>
      <c r="F24" s="9" t="s">
        <v>43</v>
      </c>
      <c r="G24" t="s">
        <v>32</v>
      </c>
      <c r="H24" t="s">
        <v>32</v>
      </c>
    </row>
    <row r="25" spans="1:8" ht="12" customHeight="1" x14ac:dyDescent="0.2">
      <c r="A25" s="24" t="s">
        <v>32</v>
      </c>
      <c r="B25" s="1" t="s">
        <v>28</v>
      </c>
      <c r="C25" s="9">
        <v>1</v>
      </c>
      <c r="D25" s="9">
        <v>1</v>
      </c>
      <c r="E25" s="9" t="s">
        <v>43</v>
      </c>
      <c r="F25" s="9" t="s">
        <v>43</v>
      </c>
      <c r="G25" t="s">
        <v>32</v>
      </c>
      <c r="H25" t="s">
        <v>32</v>
      </c>
    </row>
    <row r="26" spans="1:8" ht="12" customHeight="1" x14ac:dyDescent="0.2">
      <c r="A26" s="25" t="s">
        <v>29</v>
      </c>
      <c r="B26" s="4" t="s">
        <v>32</v>
      </c>
      <c r="C26" s="3">
        <v>258</v>
      </c>
      <c r="D26" s="3">
        <v>122</v>
      </c>
      <c r="E26" s="3">
        <v>8</v>
      </c>
      <c r="F26" s="3">
        <v>128</v>
      </c>
    </row>
    <row r="27" spans="1:8" ht="12" customHeight="1" x14ac:dyDescent="0.2">
      <c r="A27" s="24" t="s">
        <v>32</v>
      </c>
      <c r="B27" s="1" t="s">
        <v>9</v>
      </c>
      <c r="C27" s="9">
        <v>4</v>
      </c>
      <c r="D27" s="9">
        <v>2</v>
      </c>
      <c r="E27" s="9" t="s">
        <v>43</v>
      </c>
      <c r="F27" s="9">
        <v>2</v>
      </c>
      <c r="G27" t="s">
        <v>32</v>
      </c>
      <c r="H27" t="s">
        <v>32</v>
      </c>
    </row>
    <row r="28" spans="1:8" ht="12" customHeight="1" x14ac:dyDescent="0.2">
      <c r="A28" s="24" t="s">
        <v>32</v>
      </c>
      <c r="B28" s="1" t="s">
        <v>10</v>
      </c>
      <c r="C28" s="9">
        <v>8</v>
      </c>
      <c r="D28" s="9">
        <v>4</v>
      </c>
      <c r="E28" s="9" t="s">
        <v>43</v>
      </c>
      <c r="F28" s="9">
        <v>4</v>
      </c>
      <c r="G28" t="s">
        <v>32</v>
      </c>
      <c r="H28" t="s">
        <v>32</v>
      </c>
    </row>
    <row r="29" spans="1:8" ht="12" customHeight="1" x14ac:dyDescent="0.2">
      <c r="A29" s="24" t="s">
        <v>32</v>
      </c>
      <c r="B29" s="1" t="s">
        <v>11</v>
      </c>
      <c r="C29" s="9">
        <v>17</v>
      </c>
      <c r="D29" s="9">
        <v>6</v>
      </c>
      <c r="E29" s="9" t="s">
        <v>43</v>
      </c>
      <c r="F29" s="9">
        <v>11</v>
      </c>
      <c r="G29" t="s">
        <v>32</v>
      </c>
      <c r="H29" t="s">
        <v>32</v>
      </c>
    </row>
    <row r="30" spans="1:8" ht="12" customHeight="1" x14ac:dyDescent="0.2">
      <c r="A30" s="24" t="s">
        <v>32</v>
      </c>
      <c r="B30" s="1" t="s">
        <v>12</v>
      </c>
      <c r="C30" s="9">
        <v>26</v>
      </c>
      <c r="D30" s="9">
        <v>12</v>
      </c>
      <c r="E30" s="9" t="s">
        <v>43</v>
      </c>
      <c r="F30" s="9">
        <v>14</v>
      </c>
      <c r="G30" t="s">
        <v>32</v>
      </c>
      <c r="H30" t="s">
        <v>32</v>
      </c>
    </row>
    <row r="31" spans="1:8" ht="12" customHeight="1" x14ac:dyDescent="0.2">
      <c r="A31" s="24" t="s">
        <v>32</v>
      </c>
      <c r="B31" s="1" t="s">
        <v>13</v>
      </c>
      <c r="C31" s="9">
        <v>10</v>
      </c>
      <c r="D31" s="9">
        <v>1</v>
      </c>
      <c r="E31" s="9" t="s">
        <v>43</v>
      </c>
      <c r="F31" s="9">
        <v>9</v>
      </c>
      <c r="G31" t="s">
        <v>32</v>
      </c>
      <c r="H31" t="s">
        <v>32</v>
      </c>
    </row>
    <row r="32" spans="1:8" ht="12" customHeight="1" x14ac:dyDescent="0.2">
      <c r="A32" s="24" t="s">
        <v>32</v>
      </c>
      <c r="B32" s="1" t="s">
        <v>14</v>
      </c>
      <c r="C32" s="9">
        <v>23</v>
      </c>
      <c r="D32" s="9">
        <v>6</v>
      </c>
      <c r="E32" s="9">
        <v>2</v>
      </c>
      <c r="F32" s="9">
        <v>15</v>
      </c>
      <c r="G32" t="s">
        <v>32</v>
      </c>
      <c r="H32" t="s">
        <v>32</v>
      </c>
    </row>
    <row r="33" spans="1:8" ht="12" customHeight="1" x14ac:dyDescent="0.2">
      <c r="A33" s="24" t="s">
        <v>32</v>
      </c>
      <c r="B33" s="1" t="s">
        <v>15</v>
      </c>
      <c r="C33" s="9">
        <v>27</v>
      </c>
      <c r="D33" s="9">
        <v>8</v>
      </c>
      <c r="E33" s="9">
        <v>3</v>
      </c>
      <c r="F33" s="9">
        <v>16</v>
      </c>
      <c r="G33" t="s">
        <v>32</v>
      </c>
      <c r="H33" t="s">
        <v>32</v>
      </c>
    </row>
    <row r="34" spans="1:8" ht="12" customHeight="1" x14ac:dyDescent="0.2">
      <c r="A34" s="24" t="s">
        <v>32</v>
      </c>
      <c r="B34" s="1" t="s">
        <v>16</v>
      </c>
      <c r="C34" s="9">
        <v>22</v>
      </c>
      <c r="D34" s="9">
        <v>11</v>
      </c>
      <c r="E34" s="9">
        <v>1</v>
      </c>
      <c r="F34" s="9">
        <v>10</v>
      </c>
      <c r="G34" t="s">
        <v>32</v>
      </c>
      <c r="H34" t="s">
        <v>32</v>
      </c>
    </row>
    <row r="35" spans="1:8" ht="12" customHeight="1" x14ac:dyDescent="0.2">
      <c r="A35" s="24" t="s">
        <v>32</v>
      </c>
      <c r="B35" s="1" t="s">
        <v>17</v>
      </c>
      <c r="C35" s="9">
        <v>24</v>
      </c>
      <c r="D35" s="9">
        <v>11</v>
      </c>
      <c r="E35" s="9" t="s">
        <v>43</v>
      </c>
      <c r="F35" s="9">
        <v>13</v>
      </c>
      <c r="G35" t="s">
        <v>32</v>
      </c>
      <c r="H35" t="s">
        <v>32</v>
      </c>
    </row>
    <row r="36" spans="1:8" ht="12" customHeight="1" x14ac:dyDescent="0.2">
      <c r="A36" s="24" t="s">
        <v>32</v>
      </c>
      <c r="B36" s="1" t="s">
        <v>18</v>
      </c>
      <c r="C36" s="9">
        <v>17</v>
      </c>
      <c r="D36" s="9">
        <v>7</v>
      </c>
      <c r="E36" s="9" t="s">
        <v>43</v>
      </c>
      <c r="F36" s="9">
        <v>10</v>
      </c>
      <c r="G36" t="s">
        <v>32</v>
      </c>
      <c r="H36" t="s">
        <v>32</v>
      </c>
    </row>
    <row r="37" spans="1:8" ht="12" customHeight="1" x14ac:dyDescent="0.2">
      <c r="A37" s="24" t="s">
        <v>32</v>
      </c>
      <c r="B37" s="1" t="s">
        <v>19</v>
      </c>
      <c r="C37" s="9">
        <v>17</v>
      </c>
      <c r="D37" s="9">
        <v>8</v>
      </c>
      <c r="E37" s="9" t="s">
        <v>43</v>
      </c>
      <c r="F37" s="9">
        <v>9</v>
      </c>
      <c r="G37" t="s">
        <v>32</v>
      </c>
      <c r="H37" t="s">
        <v>32</v>
      </c>
    </row>
    <row r="38" spans="1:8" ht="12" customHeight="1" x14ac:dyDescent="0.2">
      <c r="A38" s="24" t="s">
        <v>32</v>
      </c>
      <c r="B38" s="1" t="s">
        <v>20</v>
      </c>
      <c r="C38" s="9">
        <v>17</v>
      </c>
      <c r="D38" s="9">
        <v>8</v>
      </c>
      <c r="E38" s="9" t="s">
        <v>43</v>
      </c>
      <c r="F38" s="9">
        <v>9</v>
      </c>
      <c r="G38" t="s">
        <v>32</v>
      </c>
      <c r="H38" t="s">
        <v>32</v>
      </c>
    </row>
    <row r="39" spans="1:8" ht="12" customHeight="1" x14ac:dyDescent="0.2">
      <c r="A39" s="24" t="s">
        <v>32</v>
      </c>
      <c r="B39" s="1" t="s">
        <v>21</v>
      </c>
      <c r="C39" s="9">
        <v>7</v>
      </c>
      <c r="D39" s="9">
        <v>3</v>
      </c>
      <c r="E39" s="9">
        <v>1</v>
      </c>
      <c r="F39" s="9">
        <v>3</v>
      </c>
      <c r="G39" t="s">
        <v>32</v>
      </c>
      <c r="H39" t="s">
        <v>32</v>
      </c>
    </row>
    <row r="40" spans="1:8" ht="12" customHeight="1" x14ac:dyDescent="0.2">
      <c r="A40" s="24" t="s">
        <v>32</v>
      </c>
      <c r="B40" s="1" t="s">
        <v>22</v>
      </c>
      <c r="C40" s="9">
        <v>8</v>
      </c>
      <c r="D40" s="9">
        <v>6</v>
      </c>
      <c r="E40" s="9">
        <v>1</v>
      </c>
      <c r="F40" s="9">
        <v>1</v>
      </c>
      <c r="G40" t="s">
        <v>32</v>
      </c>
      <c r="H40" t="s">
        <v>32</v>
      </c>
    </row>
    <row r="41" spans="1:8" ht="12" customHeight="1" x14ac:dyDescent="0.2">
      <c r="A41" s="24" t="s">
        <v>32</v>
      </c>
      <c r="B41" s="1" t="s">
        <v>23</v>
      </c>
      <c r="C41" s="9">
        <v>8</v>
      </c>
      <c r="D41" s="9">
        <v>8</v>
      </c>
      <c r="E41" s="9" t="s">
        <v>43</v>
      </c>
      <c r="F41" s="9" t="s">
        <v>43</v>
      </c>
      <c r="G41" t="s">
        <v>32</v>
      </c>
      <c r="H41" t="s">
        <v>32</v>
      </c>
    </row>
    <row r="42" spans="1:8" ht="12" customHeight="1" x14ac:dyDescent="0.2">
      <c r="A42" s="24" t="s">
        <v>32</v>
      </c>
      <c r="B42" s="1" t="s">
        <v>24</v>
      </c>
      <c r="C42" s="9">
        <v>8</v>
      </c>
      <c r="D42" s="9">
        <v>6</v>
      </c>
      <c r="E42" s="9" t="s">
        <v>43</v>
      </c>
      <c r="F42" s="9">
        <v>2</v>
      </c>
      <c r="G42" t="s">
        <v>32</v>
      </c>
      <c r="H42" t="s">
        <v>32</v>
      </c>
    </row>
    <row r="43" spans="1:8" ht="12" customHeight="1" x14ac:dyDescent="0.2">
      <c r="A43" s="24" t="s">
        <v>32</v>
      </c>
      <c r="B43" s="1" t="s">
        <v>25</v>
      </c>
      <c r="C43" s="9">
        <v>7</v>
      </c>
      <c r="D43" s="9">
        <v>7</v>
      </c>
      <c r="E43" s="9" t="s">
        <v>43</v>
      </c>
      <c r="F43" s="9" t="s">
        <v>43</v>
      </c>
      <c r="G43" t="s">
        <v>32</v>
      </c>
      <c r="H43" t="s">
        <v>32</v>
      </c>
    </row>
    <row r="44" spans="1:8" ht="12" customHeight="1" x14ac:dyDescent="0.2">
      <c r="A44" s="24" t="s">
        <v>32</v>
      </c>
      <c r="B44" s="1" t="s">
        <v>26</v>
      </c>
      <c r="C44" s="9">
        <v>4</v>
      </c>
      <c r="D44" s="9">
        <v>4</v>
      </c>
      <c r="E44" s="9" t="s">
        <v>43</v>
      </c>
      <c r="F44" s="9" t="s">
        <v>43</v>
      </c>
      <c r="G44" t="s">
        <v>32</v>
      </c>
      <c r="H44" t="s">
        <v>32</v>
      </c>
    </row>
    <row r="45" spans="1:8" ht="12" customHeight="1" x14ac:dyDescent="0.2">
      <c r="A45" s="24" t="s">
        <v>32</v>
      </c>
      <c r="B45" s="1" t="s">
        <v>27</v>
      </c>
      <c r="C45" s="9">
        <v>3</v>
      </c>
      <c r="D45" s="9">
        <v>3</v>
      </c>
      <c r="E45" s="9" t="s">
        <v>43</v>
      </c>
      <c r="F45" s="9" t="s">
        <v>43</v>
      </c>
      <c r="G45" t="s">
        <v>32</v>
      </c>
      <c r="H45" t="s">
        <v>32</v>
      </c>
    </row>
    <row r="46" spans="1:8" ht="12" customHeight="1" x14ac:dyDescent="0.2">
      <c r="A46" s="24" t="s">
        <v>32</v>
      </c>
      <c r="B46" s="1" t="s">
        <v>28</v>
      </c>
      <c r="C46" s="9">
        <v>1</v>
      </c>
      <c r="D46" s="9">
        <v>1</v>
      </c>
      <c r="E46" s="9" t="s">
        <v>43</v>
      </c>
      <c r="F46" s="9" t="s">
        <v>43</v>
      </c>
      <c r="G46" t="s">
        <v>32</v>
      </c>
      <c r="H46" t="s">
        <v>32</v>
      </c>
    </row>
    <row r="47" spans="1:8" ht="12" customHeight="1" x14ac:dyDescent="0.2">
      <c r="A47" s="25" t="s">
        <v>30</v>
      </c>
      <c r="B47" s="4" t="s">
        <v>32</v>
      </c>
      <c r="C47" s="3">
        <v>184</v>
      </c>
      <c r="D47" s="3">
        <v>101</v>
      </c>
      <c r="E47" s="3">
        <v>9</v>
      </c>
      <c r="F47" s="3">
        <v>74</v>
      </c>
    </row>
    <row r="48" spans="1:8" ht="12" customHeight="1" x14ac:dyDescent="0.2">
      <c r="A48" s="24" t="s">
        <v>32</v>
      </c>
      <c r="B48" s="1" t="s">
        <v>9</v>
      </c>
      <c r="C48" s="9">
        <v>8</v>
      </c>
      <c r="D48" s="9">
        <v>6</v>
      </c>
      <c r="E48" s="9" t="s">
        <v>43</v>
      </c>
      <c r="F48" s="9">
        <v>2</v>
      </c>
      <c r="G48" t="s">
        <v>32</v>
      </c>
      <c r="H48" t="s">
        <v>32</v>
      </c>
    </row>
    <row r="49" spans="1:8" ht="12" customHeight="1" x14ac:dyDescent="0.2">
      <c r="A49" s="24" t="s">
        <v>32</v>
      </c>
      <c r="B49" s="1" t="s">
        <v>10</v>
      </c>
      <c r="C49" s="9">
        <v>6</v>
      </c>
      <c r="D49" s="9">
        <v>3</v>
      </c>
      <c r="E49" s="9">
        <v>1</v>
      </c>
      <c r="F49" s="9">
        <v>2</v>
      </c>
      <c r="G49" t="s">
        <v>32</v>
      </c>
      <c r="H49" t="s">
        <v>32</v>
      </c>
    </row>
    <row r="50" spans="1:8" ht="12" customHeight="1" x14ac:dyDescent="0.2">
      <c r="A50" s="24" t="s">
        <v>32</v>
      </c>
      <c r="B50" s="1" t="s">
        <v>11</v>
      </c>
      <c r="C50" s="9">
        <v>8</v>
      </c>
      <c r="D50" s="9">
        <v>6</v>
      </c>
      <c r="E50" s="9" t="s">
        <v>43</v>
      </c>
      <c r="F50" s="9">
        <v>2</v>
      </c>
      <c r="G50" t="s">
        <v>32</v>
      </c>
      <c r="H50" t="s">
        <v>32</v>
      </c>
    </row>
    <row r="51" spans="1:8" ht="12" customHeight="1" x14ac:dyDescent="0.2">
      <c r="A51" s="24" t="s">
        <v>32</v>
      </c>
      <c r="B51" s="1" t="s">
        <v>12</v>
      </c>
      <c r="C51" s="9">
        <v>10</v>
      </c>
      <c r="D51" s="9">
        <v>7</v>
      </c>
      <c r="E51" s="9" t="s">
        <v>43</v>
      </c>
      <c r="F51" s="9">
        <v>3</v>
      </c>
      <c r="G51" t="s">
        <v>32</v>
      </c>
      <c r="H51" t="s">
        <v>32</v>
      </c>
    </row>
    <row r="52" spans="1:8" ht="12" customHeight="1" x14ac:dyDescent="0.2">
      <c r="A52" s="24" t="s">
        <v>32</v>
      </c>
      <c r="B52" s="1" t="s">
        <v>13</v>
      </c>
      <c r="C52" s="9">
        <v>14</v>
      </c>
      <c r="D52" s="9">
        <v>3</v>
      </c>
      <c r="E52" s="9">
        <v>1</v>
      </c>
      <c r="F52" s="9">
        <v>10</v>
      </c>
      <c r="G52" t="s">
        <v>32</v>
      </c>
      <c r="H52" t="s">
        <v>32</v>
      </c>
    </row>
    <row r="53" spans="1:8" ht="12" customHeight="1" x14ac:dyDescent="0.2">
      <c r="A53" s="24" t="s">
        <v>32</v>
      </c>
      <c r="B53" s="1" t="s">
        <v>14</v>
      </c>
      <c r="C53" s="9">
        <v>17</v>
      </c>
      <c r="D53" s="9">
        <v>6</v>
      </c>
      <c r="E53" s="9">
        <v>1</v>
      </c>
      <c r="F53" s="9">
        <v>10</v>
      </c>
      <c r="G53" t="s">
        <v>32</v>
      </c>
      <c r="H53" t="s">
        <v>32</v>
      </c>
    </row>
    <row r="54" spans="1:8" ht="12" customHeight="1" x14ac:dyDescent="0.2">
      <c r="A54" s="24" t="s">
        <v>32</v>
      </c>
      <c r="B54" s="1" t="s">
        <v>15</v>
      </c>
      <c r="C54" s="9">
        <v>22</v>
      </c>
      <c r="D54" s="9">
        <v>8</v>
      </c>
      <c r="E54" s="9">
        <v>3</v>
      </c>
      <c r="F54" s="9">
        <v>11</v>
      </c>
      <c r="G54" t="s">
        <v>32</v>
      </c>
      <c r="H54" t="s">
        <v>32</v>
      </c>
    </row>
    <row r="55" spans="1:8" ht="12" customHeight="1" x14ac:dyDescent="0.2">
      <c r="A55" s="24" t="s">
        <v>32</v>
      </c>
      <c r="B55" s="1" t="s">
        <v>16</v>
      </c>
      <c r="C55" s="9">
        <v>20</v>
      </c>
      <c r="D55" s="9">
        <v>12</v>
      </c>
      <c r="E55" s="9">
        <v>2</v>
      </c>
      <c r="F55" s="9">
        <v>6</v>
      </c>
      <c r="G55" t="s">
        <v>32</v>
      </c>
      <c r="H55" t="s">
        <v>32</v>
      </c>
    </row>
    <row r="56" spans="1:8" ht="12" customHeight="1" x14ac:dyDescent="0.2">
      <c r="A56" s="24" t="s">
        <v>32</v>
      </c>
      <c r="B56" s="1" t="s">
        <v>17</v>
      </c>
      <c r="C56" s="9">
        <v>15</v>
      </c>
      <c r="D56" s="9">
        <v>6</v>
      </c>
      <c r="E56" s="9" t="s">
        <v>43</v>
      </c>
      <c r="F56" s="9">
        <v>9</v>
      </c>
      <c r="G56" t="s">
        <v>32</v>
      </c>
      <c r="H56" t="s">
        <v>32</v>
      </c>
    </row>
    <row r="57" spans="1:8" ht="12" customHeight="1" x14ac:dyDescent="0.2">
      <c r="A57" s="24" t="s">
        <v>32</v>
      </c>
      <c r="B57" s="1" t="s">
        <v>18</v>
      </c>
      <c r="C57" s="9">
        <v>12</v>
      </c>
      <c r="D57" s="9">
        <v>7</v>
      </c>
      <c r="E57" s="9" t="s">
        <v>43</v>
      </c>
      <c r="F57" s="9">
        <v>5</v>
      </c>
      <c r="G57" t="s">
        <v>32</v>
      </c>
      <c r="H57" t="s">
        <v>32</v>
      </c>
    </row>
    <row r="58" spans="1:8" ht="12" customHeight="1" x14ac:dyDescent="0.2">
      <c r="A58" s="24" t="s">
        <v>32</v>
      </c>
      <c r="B58" s="1" t="s">
        <v>19</v>
      </c>
      <c r="C58" s="9">
        <v>11</v>
      </c>
      <c r="D58" s="9">
        <v>5</v>
      </c>
      <c r="E58" s="9" t="s">
        <v>43</v>
      </c>
      <c r="F58" s="9">
        <v>6</v>
      </c>
      <c r="G58" t="s">
        <v>32</v>
      </c>
      <c r="H58" t="s">
        <v>32</v>
      </c>
    </row>
    <row r="59" spans="1:8" ht="12" customHeight="1" x14ac:dyDescent="0.2">
      <c r="A59" s="24" t="s">
        <v>32</v>
      </c>
      <c r="B59" s="1" t="s">
        <v>20</v>
      </c>
      <c r="C59" s="9">
        <v>10</v>
      </c>
      <c r="D59" s="9">
        <v>4</v>
      </c>
      <c r="E59" s="9">
        <v>1</v>
      </c>
      <c r="F59" s="9">
        <v>5</v>
      </c>
      <c r="G59" t="s">
        <v>32</v>
      </c>
      <c r="H59" t="s">
        <v>32</v>
      </c>
    </row>
    <row r="60" spans="1:8" ht="12" customHeight="1" x14ac:dyDescent="0.2">
      <c r="A60" s="24" t="s">
        <v>32</v>
      </c>
      <c r="B60" s="1" t="s">
        <v>21</v>
      </c>
      <c r="C60" s="9">
        <v>10</v>
      </c>
      <c r="D60" s="9">
        <v>7</v>
      </c>
      <c r="E60" s="9" t="s">
        <v>43</v>
      </c>
      <c r="F60" s="9">
        <v>3</v>
      </c>
      <c r="G60" t="s">
        <v>32</v>
      </c>
      <c r="H60" t="s">
        <v>32</v>
      </c>
    </row>
    <row r="61" spans="1:8" ht="12" customHeight="1" x14ac:dyDescent="0.2">
      <c r="A61" s="24" t="s">
        <v>32</v>
      </c>
      <c r="B61" s="1" t="s">
        <v>22</v>
      </c>
      <c r="C61" s="9">
        <v>6</v>
      </c>
      <c r="D61" s="9">
        <v>6</v>
      </c>
      <c r="E61" s="9" t="s">
        <v>43</v>
      </c>
      <c r="F61" s="9" t="s">
        <v>43</v>
      </c>
      <c r="G61" t="s">
        <v>32</v>
      </c>
      <c r="H61" t="s">
        <v>32</v>
      </c>
    </row>
    <row r="62" spans="1:8" ht="12" customHeight="1" x14ac:dyDescent="0.2">
      <c r="A62" s="24" t="s">
        <v>32</v>
      </c>
      <c r="B62" s="1" t="s">
        <v>23</v>
      </c>
      <c r="C62" s="9">
        <v>5</v>
      </c>
      <c r="D62" s="9">
        <v>5</v>
      </c>
      <c r="E62" s="9" t="s">
        <v>43</v>
      </c>
      <c r="F62" s="9" t="s">
        <v>43</v>
      </c>
      <c r="G62" t="s">
        <v>32</v>
      </c>
      <c r="H62" t="s">
        <v>32</v>
      </c>
    </row>
    <row r="63" spans="1:8" ht="12" customHeight="1" x14ac:dyDescent="0.2">
      <c r="A63" s="24" t="s">
        <v>32</v>
      </c>
      <c r="B63" s="1" t="s">
        <v>24</v>
      </c>
      <c r="C63" s="9">
        <v>3</v>
      </c>
      <c r="D63" s="9">
        <v>3</v>
      </c>
      <c r="E63" s="9" t="s">
        <v>43</v>
      </c>
      <c r="F63" s="9" t="s">
        <v>43</v>
      </c>
      <c r="G63" t="s">
        <v>32</v>
      </c>
      <c r="H63" t="s">
        <v>32</v>
      </c>
    </row>
    <row r="64" spans="1:8" ht="12" customHeight="1" x14ac:dyDescent="0.2">
      <c r="A64" s="24" t="s">
        <v>32</v>
      </c>
      <c r="B64" s="1" t="s">
        <v>25</v>
      </c>
      <c r="C64" s="9">
        <v>3</v>
      </c>
      <c r="D64" s="9">
        <v>3</v>
      </c>
      <c r="E64" s="9" t="s">
        <v>43</v>
      </c>
      <c r="F64" s="9" t="s">
        <v>43</v>
      </c>
      <c r="G64" t="s">
        <v>32</v>
      </c>
      <c r="H64" t="s">
        <v>32</v>
      </c>
    </row>
    <row r="65" spans="1:31" ht="12" customHeight="1" x14ac:dyDescent="0.2">
      <c r="A65" s="24" t="s">
        <v>32</v>
      </c>
      <c r="B65" s="1" t="s">
        <v>26</v>
      </c>
      <c r="C65" s="9">
        <v>4</v>
      </c>
      <c r="D65" s="9">
        <v>4</v>
      </c>
      <c r="E65" s="9" t="s">
        <v>43</v>
      </c>
      <c r="F65" s="9" t="s">
        <v>43</v>
      </c>
      <c r="G65" t="s">
        <v>32</v>
      </c>
      <c r="H65" t="s">
        <v>32</v>
      </c>
    </row>
    <row r="66" spans="1:31" ht="12" customHeight="1" x14ac:dyDescent="0.2">
      <c r="A66" s="24" t="s">
        <v>32</v>
      </c>
      <c r="B66" s="1" t="s">
        <v>27</v>
      </c>
      <c r="C66" s="9" t="s">
        <v>43</v>
      </c>
      <c r="D66" s="9" t="s">
        <v>43</v>
      </c>
      <c r="E66" s="9" t="s">
        <v>43</v>
      </c>
      <c r="F66" s="9" t="s">
        <v>43</v>
      </c>
      <c r="G66" t="s">
        <v>32</v>
      </c>
      <c r="H66" t="s">
        <v>32</v>
      </c>
      <c r="I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5"/>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177</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18948</v>
      </c>
      <c r="D5" s="17">
        <v>14213</v>
      </c>
      <c r="E5" s="17">
        <v>399</v>
      </c>
      <c r="F5" s="17">
        <v>4336</v>
      </c>
    </row>
    <row r="6" spans="1:31" ht="12" customHeight="1" x14ac:dyDescent="0.2">
      <c r="A6" s="24" t="s">
        <v>32</v>
      </c>
      <c r="B6" s="1" t="s">
        <v>9</v>
      </c>
      <c r="C6" s="9">
        <v>211</v>
      </c>
      <c r="D6" s="9">
        <v>154</v>
      </c>
      <c r="E6" s="9">
        <v>5</v>
      </c>
      <c r="F6" s="9">
        <v>52</v>
      </c>
      <c r="G6" t="s">
        <v>32</v>
      </c>
      <c r="H6" t="s">
        <v>32</v>
      </c>
    </row>
    <row r="7" spans="1:31" ht="12" customHeight="1" x14ac:dyDescent="0.2">
      <c r="A7" s="24" t="s">
        <v>32</v>
      </c>
      <c r="B7" s="1" t="s">
        <v>10</v>
      </c>
      <c r="C7" s="9">
        <v>405</v>
      </c>
      <c r="D7" s="9">
        <v>300</v>
      </c>
      <c r="E7" s="9">
        <v>6</v>
      </c>
      <c r="F7" s="9">
        <v>99</v>
      </c>
      <c r="G7" t="s">
        <v>32</v>
      </c>
      <c r="H7" t="s">
        <v>32</v>
      </c>
    </row>
    <row r="8" spans="1:31" ht="12" customHeight="1" x14ac:dyDescent="0.2">
      <c r="A8" s="24" t="s">
        <v>32</v>
      </c>
      <c r="B8" s="1" t="s">
        <v>11</v>
      </c>
      <c r="C8" s="9">
        <v>594</v>
      </c>
      <c r="D8" s="9">
        <v>435</v>
      </c>
      <c r="E8" s="9">
        <v>16</v>
      </c>
      <c r="F8" s="9">
        <v>143</v>
      </c>
      <c r="G8" t="s">
        <v>32</v>
      </c>
      <c r="H8" t="s">
        <v>32</v>
      </c>
    </row>
    <row r="9" spans="1:31" ht="12" customHeight="1" x14ac:dyDescent="0.2">
      <c r="A9" s="24" t="s">
        <v>32</v>
      </c>
      <c r="B9" s="1" t="s">
        <v>12</v>
      </c>
      <c r="C9" s="9">
        <v>759</v>
      </c>
      <c r="D9" s="9">
        <v>498</v>
      </c>
      <c r="E9" s="9">
        <v>16</v>
      </c>
      <c r="F9" s="9">
        <v>245</v>
      </c>
      <c r="G9" t="s">
        <v>32</v>
      </c>
      <c r="H9" t="s">
        <v>32</v>
      </c>
    </row>
    <row r="10" spans="1:31" ht="12" customHeight="1" x14ac:dyDescent="0.2">
      <c r="A10" s="24" t="s">
        <v>32</v>
      </c>
      <c r="B10" s="1" t="s">
        <v>13</v>
      </c>
      <c r="C10" s="9">
        <v>698</v>
      </c>
      <c r="D10" s="9">
        <v>357</v>
      </c>
      <c r="E10" s="9">
        <v>19</v>
      </c>
      <c r="F10" s="9">
        <v>322</v>
      </c>
      <c r="G10" t="s">
        <v>32</v>
      </c>
      <c r="H10" t="s">
        <v>32</v>
      </c>
    </row>
    <row r="11" spans="1:31" ht="12" customHeight="1" x14ac:dyDescent="0.2">
      <c r="A11" s="24" t="s">
        <v>32</v>
      </c>
      <c r="B11" s="1" t="s">
        <v>14</v>
      </c>
      <c r="C11" s="9">
        <v>1154</v>
      </c>
      <c r="D11" s="9">
        <v>712</v>
      </c>
      <c r="E11" s="9">
        <v>29</v>
      </c>
      <c r="F11" s="9">
        <v>413</v>
      </c>
      <c r="G11" t="s">
        <v>32</v>
      </c>
      <c r="H11" t="s">
        <v>32</v>
      </c>
    </row>
    <row r="12" spans="1:31" ht="12" customHeight="1" x14ac:dyDescent="0.2">
      <c r="A12" s="24" t="s">
        <v>32</v>
      </c>
      <c r="B12" s="1" t="s">
        <v>15</v>
      </c>
      <c r="C12" s="9">
        <v>1662</v>
      </c>
      <c r="D12" s="9">
        <v>1081</v>
      </c>
      <c r="E12" s="9">
        <v>51</v>
      </c>
      <c r="F12" s="9">
        <v>530</v>
      </c>
      <c r="G12" t="s">
        <v>32</v>
      </c>
      <c r="H12" t="s">
        <v>32</v>
      </c>
    </row>
    <row r="13" spans="1:31" ht="12" customHeight="1" x14ac:dyDescent="0.2">
      <c r="A13" s="24" t="s">
        <v>32</v>
      </c>
      <c r="B13" s="1" t="s">
        <v>16</v>
      </c>
      <c r="C13" s="9">
        <v>1642</v>
      </c>
      <c r="D13" s="9">
        <v>1141</v>
      </c>
      <c r="E13" s="9">
        <v>39</v>
      </c>
      <c r="F13" s="9">
        <v>462</v>
      </c>
      <c r="G13" t="s">
        <v>32</v>
      </c>
      <c r="H13" t="s">
        <v>32</v>
      </c>
    </row>
    <row r="14" spans="1:31" ht="12" customHeight="1" x14ac:dyDescent="0.2">
      <c r="A14" s="24" t="s">
        <v>32</v>
      </c>
      <c r="B14" s="1" t="s">
        <v>17</v>
      </c>
      <c r="C14" s="9">
        <v>1428</v>
      </c>
      <c r="D14" s="9">
        <v>979</v>
      </c>
      <c r="E14" s="9">
        <v>35</v>
      </c>
      <c r="F14" s="9">
        <v>414</v>
      </c>
      <c r="G14" t="s">
        <v>32</v>
      </c>
      <c r="H14" t="s">
        <v>32</v>
      </c>
    </row>
    <row r="15" spans="1:31" ht="12" customHeight="1" x14ac:dyDescent="0.2">
      <c r="A15" s="24" t="s">
        <v>32</v>
      </c>
      <c r="B15" s="1" t="s">
        <v>18</v>
      </c>
      <c r="C15" s="9">
        <v>1349</v>
      </c>
      <c r="D15" s="9">
        <v>906</v>
      </c>
      <c r="E15" s="9">
        <v>42</v>
      </c>
      <c r="F15" s="9">
        <v>401</v>
      </c>
      <c r="G15" t="s">
        <v>32</v>
      </c>
      <c r="H15" t="s">
        <v>32</v>
      </c>
    </row>
    <row r="16" spans="1:31" ht="12" customHeight="1" x14ac:dyDescent="0.2">
      <c r="A16" s="24" t="s">
        <v>32</v>
      </c>
      <c r="B16" s="1" t="s">
        <v>19</v>
      </c>
      <c r="C16" s="9">
        <v>1225</v>
      </c>
      <c r="D16" s="9">
        <v>848</v>
      </c>
      <c r="E16" s="9">
        <v>41</v>
      </c>
      <c r="F16" s="9">
        <v>336</v>
      </c>
      <c r="G16" t="s">
        <v>32</v>
      </c>
      <c r="H16" t="s">
        <v>32</v>
      </c>
    </row>
    <row r="17" spans="1:8" ht="12" customHeight="1" x14ac:dyDescent="0.2">
      <c r="A17" s="24" t="s">
        <v>32</v>
      </c>
      <c r="B17" s="1" t="s">
        <v>20</v>
      </c>
      <c r="C17" s="9">
        <v>1096</v>
      </c>
      <c r="D17" s="9">
        <v>762</v>
      </c>
      <c r="E17" s="9">
        <v>17</v>
      </c>
      <c r="F17" s="9">
        <v>317</v>
      </c>
      <c r="G17" t="s">
        <v>32</v>
      </c>
      <c r="H17" t="s">
        <v>32</v>
      </c>
    </row>
    <row r="18" spans="1:8" ht="12" customHeight="1" x14ac:dyDescent="0.2">
      <c r="A18" s="24" t="s">
        <v>32</v>
      </c>
      <c r="B18" s="1" t="s">
        <v>21</v>
      </c>
      <c r="C18" s="9">
        <v>973</v>
      </c>
      <c r="D18" s="9">
        <v>701</v>
      </c>
      <c r="E18" s="9">
        <v>23</v>
      </c>
      <c r="F18" s="9">
        <v>249</v>
      </c>
      <c r="G18" t="s">
        <v>32</v>
      </c>
      <c r="H18" t="s">
        <v>32</v>
      </c>
    </row>
    <row r="19" spans="1:8" ht="12" customHeight="1" x14ac:dyDescent="0.2">
      <c r="A19" s="24" t="s">
        <v>32</v>
      </c>
      <c r="B19" s="1" t="s">
        <v>22</v>
      </c>
      <c r="C19" s="9">
        <v>825</v>
      </c>
      <c r="D19" s="9">
        <v>666</v>
      </c>
      <c r="E19" s="9">
        <v>16</v>
      </c>
      <c r="F19" s="9">
        <v>143</v>
      </c>
      <c r="G19" t="s">
        <v>32</v>
      </c>
      <c r="H19" t="s">
        <v>32</v>
      </c>
    </row>
    <row r="20" spans="1:8" ht="12" customHeight="1" x14ac:dyDescent="0.2">
      <c r="A20" s="24" t="s">
        <v>32</v>
      </c>
      <c r="B20" s="1" t="s">
        <v>23</v>
      </c>
      <c r="C20" s="9">
        <v>1262</v>
      </c>
      <c r="D20" s="9">
        <v>1150</v>
      </c>
      <c r="E20" s="9">
        <v>13</v>
      </c>
      <c r="F20" s="9">
        <v>99</v>
      </c>
      <c r="G20" t="s">
        <v>32</v>
      </c>
      <c r="H20" t="s">
        <v>32</v>
      </c>
    </row>
    <row r="21" spans="1:8" ht="12" customHeight="1" x14ac:dyDescent="0.2">
      <c r="A21" s="24" t="s">
        <v>32</v>
      </c>
      <c r="B21" s="1" t="s">
        <v>24</v>
      </c>
      <c r="C21" s="9">
        <v>1367</v>
      </c>
      <c r="D21" s="9">
        <v>1301</v>
      </c>
      <c r="E21" s="9">
        <v>15</v>
      </c>
      <c r="F21" s="9">
        <v>51</v>
      </c>
      <c r="G21" t="s">
        <v>32</v>
      </c>
      <c r="H21" t="s">
        <v>32</v>
      </c>
    </row>
    <row r="22" spans="1:8" ht="12" customHeight="1" x14ac:dyDescent="0.2">
      <c r="A22" s="24" t="s">
        <v>32</v>
      </c>
      <c r="B22" s="1" t="s">
        <v>25</v>
      </c>
      <c r="C22" s="9">
        <v>989</v>
      </c>
      <c r="D22" s="9">
        <v>951</v>
      </c>
      <c r="E22" s="9">
        <v>9</v>
      </c>
      <c r="F22" s="9">
        <v>29</v>
      </c>
      <c r="G22" t="s">
        <v>32</v>
      </c>
      <c r="H22" t="s">
        <v>32</v>
      </c>
    </row>
    <row r="23" spans="1:8" ht="12" customHeight="1" x14ac:dyDescent="0.2">
      <c r="A23" s="24" t="s">
        <v>32</v>
      </c>
      <c r="B23" s="1" t="s">
        <v>26</v>
      </c>
      <c r="C23" s="9">
        <v>744</v>
      </c>
      <c r="D23" s="9">
        <v>724</v>
      </c>
      <c r="E23" s="9">
        <v>6</v>
      </c>
      <c r="F23" s="9">
        <v>14</v>
      </c>
      <c r="G23" t="s">
        <v>32</v>
      </c>
      <c r="H23" t="s">
        <v>32</v>
      </c>
    </row>
    <row r="24" spans="1:8" ht="12" customHeight="1" x14ac:dyDescent="0.25">
      <c r="A24" s="24" t="s">
        <v>32</v>
      </c>
      <c r="B24" s="1" t="s">
        <v>27</v>
      </c>
      <c r="C24" s="9">
        <v>546</v>
      </c>
      <c r="D24" s="9">
        <v>529</v>
      </c>
      <c r="E24" s="9">
        <v>1</v>
      </c>
      <c r="F24" s="9">
        <v>16</v>
      </c>
      <c r="G24" t="s">
        <v>32</v>
      </c>
      <c r="H24" t="s">
        <v>32</v>
      </c>
    </row>
    <row r="25" spans="1:8" ht="12" customHeight="1" x14ac:dyDescent="0.2">
      <c r="A25" s="24" t="s">
        <v>32</v>
      </c>
      <c r="B25" s="1" t="s">
        <v>28</v>
      </c>
      <c r="C25" s="9">
        <v>19</v>
      </c>
      <c r="D25" s="9">
        <v>18</v>
      </c>
      <c r="E25" s="9" t="s">
        <v>43</v>
      </c>
      <c r="F25" s="9">
        <v>1</v>
      </c>
      <c r="G25" t="s">
        <v>32</v>
      </c>
      <c r="H25" t="s">
        <v>32</v>
      </c>
    </row>
    <row r="26" spans="1:8" ht="12" customHeight="1" x14ac:dyDescent="0.2">
      <c r="A26" s="25" t="s">
        <v>29</v>
      </c>
      <c r="B26" s="4" t="s">
        <v>32</v>
      </c>
      <c r="C26" s="3">
        <v>11195</v>
      </c>
      <c r="D26" s="3">
        <v>8497</v>
      </c>
      <c r="E26" s="3">
        <v>240</v>
      </c>
      <c r="F26" s="3">
        <v>2458</v>
      </c>
    </row>
    <row r="27" spans="1:8" ht="12" customHeight="1" x14ac:dyDescent="0.2">
      <c r="A27" s="24" t="s">
        <v>32</v>
      </c>
      <c r="B27" s="1" t="s">
        <v>9</v>
      </c>
      <c r="C27" s="9">
        <v>117</v>
      </c>
      <c r="D27" s="9">
        <v>80</v>
      </c>
      <c r="E27" s="9">
        <v>2</v>
      </c>
      <c r="F27" s="9">
        <v>35</v>
      </c>
      <c r="G27" t="s">
        <v>32</v>
      </c>
      <c r="H27" t="s">
        <v>32</v>
      </c>
    </row>
    <row r="28" spans="1:8" ht="12" customHeight="1" x14ac:dyDescent="0.2">
      <c r="A28" s="24" t="s">
        <v>32</v>
      </c>
      <c r="B28" s="1" t="s">
        <v>10</v>
      </c>
      <c r="C28" s="9">
        <v>221</v>
      </c>
      <c r="D28" s="9">
        <v>151</v>
      </c>
      <c r="E28" s="9">
        <v>5</v>
      </c>
      <c r="F28" s="9">
        <v>65</v>
      </c>
      <c r="G28" t="s">
        <v>32</v>
      </c>
      <c r="H28" t="s">
        <v>32</v>
      </c>
    </row>
    <row r="29" spans="1:8" ht="12" customHeight="1" x14ac:dyDescent="0.2">
      <c r="A29" s="24" t="s">
        <v>32</v>
      </c>
      <c r="B29" s="1" t="s">
        <v>11</v>
      </c>
      <c r="C29" s="9">
        <v>288</v>
      </c>
      <c r="D29" s="9">
        <v>217</v>
      </c>
      <c r="E29" s="9">
        <v>7</v>
      </c>
      <c r="F29" s="9">
        <v>64</v>
      </c>
      <c r="G29" t="s">
        <v>32</v>
      </c>
      <c r="H29" t="s">
        <v>32</v>
      </c>
    </row>
    <row r="30" spans="1:8" ht="12" customHeight="1" x14ac:dyDescent="0.2">
      <c r="A30" s="24" t="s">
        <v>32</v>
      </c>
      <c r="B30" s="1" t="s">
        <v>12</v>
      </c>
      <c r="C30" s="9">
        <v>378</v>
      </c>
      <c r="D30" s="9">
        <v>242</v>
      </c>
      <c r="E30" s="9">
        <v>8</v>
      </c>
      <c r="F30" s="9">
        <v>128</v>
      </c>
      <c r="G30" t="s">
        <v>32</v>
      </c>
      <c r="H30" t="s">
        <v>32</v>
      </c>
    </row>
    <row r="31" spans="1:8" ht="12" customHeight="1" x14ac:dyDescent="0.2">
      <c r="A31" s="24" t="s">
        <v>32</v>
      </c>
      <c r="B31" s="1" t="s">
        <v>13</v>
      </c>
      <c r="C31" s="9">
        <v>405</v>
      </c>
      <c r="D31" s="9">
        <v>205</v>
      </c>
      <c r="E31" s="9">
        <v>12</v>
      </c>
      <c r="F31" s="9">
        <v>188</v>
      </c>
      <c r="G31" t="s">
        <v>32</v>
      </c>
      <c r="H31" t="s">
        <v>32</v>
      </c>
    </row>
    <row r="32" spans="1:8" ht="12" customHeight="1" x14ac:dyDescent="0.2">
      <c r="A32" s="24" t="s">
        <v>32</v>
      </c>
      <c r="B32" s="1" t="s">
        <v>14</v>
      </c>
      <c r="C32" s="9">
        <v>613</v>
      </c>
      <c r="D32" s="9">
        <v>383</v>
      </c>
      <c r="E32" s="9">
        <v>15</v>
      </c>
      <c r="F32" s="9">
        <v>215</v>
      </c>
      <c r="G32" t="s">
        <v>32</v>
      </c>
      <c r="H32" t="s">
        <v>32</v>
      </c>
    </row>
    <row r="33" spans="1:8" ht="12" customHeight="1" x14ac:dyDescent="0.2">
      <c r="A33" s="24" t="s">
        <v>32</v>
      </c>
      <c r="B33" s="1" t="s">
        <v>15</v>
      </c>
      <c r="C33" s="9">
        <v>924</v>
      </c>
      <c r="D33" s="9">
        <v>622</v>
      </c>
      <c r="E33" s="9">
        <v>28</v>
      </c>
      <c r="F33" s="9">
        <v>274</v>
      </c>
      <c r="G33" t="s">
        <v>32</v>
      </c>
      <c r="H33" t="s">
        <v>32</v>
      </c>
    </row>
    <row r="34" spans="1:8" ht="12" customHeight="1" x14ac:dyDescent="0.2">
      <c r="A34" s="24" t="s">
        <v>32</v>
      </c>
      <c r="B34" s="1" t="s">
        <v>16</v>
      </c>
      <c r="C34" s="9">
        <v>909</v>
      </c>
      <c r="D34" s="9">
        <v>635</v>
      </c>
      <c r="E34" s="9">
        <v>22</v>
      </c>
      <c r="F34" s="9">
        <v>252</v>
      </c>
      <c r="G34" t="s">
        <v>32</v>
      </c>
      <c r="H34" t="s">
        <v>32</v>
      </c>
    </row>
    <row r="35" spans="1:8" ht="12" customHeight="1" x14ac:dyDescent="0.2">
      <c r="A35" s="24" t="s">
        <v>32</v>
      </c>
      <c r="B35" s="1" t="s">
        <v>17</v>
      </c>
      <c r="C35" s="9">
        <v>843</v>
      </c>
      <c r="D35" s="9">
        <v>582</v>
      </c>
      <c r="E35" s="9">
        <v>19</v>
      </c>
      <c r="F35" s="9">
        <v>242</v>
      </c>
      <c r="G35" t="s">
        <v>32</v>
      </c>
      <c r="H35" t="s">
        <v>32</v>
      </c>
    </row>
    <row r="36" spans="1:8" ht="12" customHeight="1" x14ac:dyDescent="0.2">
      <c r="A36" s="24" t="s">
        <v>32</v>
      </c>
      <c r="B36" s="1" t="s">
        <v>18</v>
      </c>
      <c r="C36" s="9">
        <v>837</v>
      </c>
      <c r="D36" s="9">
        <v>565</v>
      </c>
      <c r="E36" s="9">
        <v>30</v>
      </c>
      <c r="F36" s="9">
        <v>242</v>
      </c>
      <c r="G36" t="s">
        <v>32</v>
      </c>
      <c r="H36" t="s">
        <v>32</v>
      </c>
    </row>
    <row r="37" spans="1:8" ht="12" customHeight="1" x14ac:dyDescent="0.2">
      <c r="A37" s="24" t="s">
        <v>32</v>
      </c>
      <c r="B37" s="1" t="s">
        <v>19</v>
      </c>
      <c r="C37" s="9">
        <v>774</v>
      </c>
      <c r="D37" s="9">
        <v>542</v>
      </c>
      <c r="E37" s="9">
        <v>24</v>
      </c>
      <c r="F37" s="9">
        <v>208</v>
      </c>
      <c r="G37" t="s">
        <v>32</v>
      </c>
      <c r="H37" t="s">
        <v>32</v>
      </c>
    </row>
    <row r="38" spans="1:8" ht="12" customHeight="1" x14ac:dyDescent="0.2">
      <c r="A38" s="24" t="s">
        <v>32</v>
      </c>
      <c r="B38" s="1" t="s">
        <v>20</v>
      </c>
      <c r="C38" s="9">
        <v>681</v>
      </c>
      <c r="D38" s="9">
        <v>471</v>
      </c>
      <c r="E38" s="9">
        <v>12</v>
      </c>
      <c r="F38" s="9">
        <v>198</v>
      </c>
      <c r="G38" t="s">
        <v>32</v>
      </c>
      <c r="H38" t="s">
        <v>32</v>
      </c>
    </row>
    <row r="39" spans="1:8" ht="12" customHeight="1" x14ac:dyDescent="0.2">
      <c r="A39" s="24" t="s">
        <v>32</v>
      </c>
      <c r="B39" s="1" t="s">
        <v>21</v>
      </c>
      <c r="C39" s="9">
        <v>620</v>
      </c>
      <c r="D39" s="9">
        <v>456</v>
      </c>
      <c r="E39" s="9">
        <v>18</v>
      </c>
      <c r="F39" s="9">
        <v>146</v>
      </c>
      <c r="G39" t="s">
        <v>32</v>
      </c>
      <c r="H39" t="s">
        <v>32</v>
      </c>
    </row>
    <row r="40" spans="1:8" ht="12" customHeight="1" x14ac:dyDescent="0.2">
      <c r="A40" s="24" t="s">
        <v>32</v>
      </c>
      <c r="B40" s="1" t="s">
        <v>22</v>
      </c>
      <c r="C40" s="9">
        <v>501</v>
      </c>
      <c r="D40" s="9">
        <v>409</v>
      </c>
      <c r="E40" s="9">
        <v>10</v>
      </c>
      <c r="F40" s="9">
        <v>82</v>
      </c>
      <c r="G40" t="s">
        <v>32</v>
      </c>
      <c r="H40" t="s">
        <v>32</v>
      </c>
    </row>
    <row r="41" spans="1:8" ht="12" customHeight="1" x14ac:dyDescent="0.2">
      <c r="A41" s="24" t="s">
        <v>32</v>
      </c>
      <c r="B41" s="1" t="s">
        <v>23</v>
      </c>
      <c r="C41" s="9">
        <v>758</v>
      </c>
      <c r="D41" s="9">
        <v>699</v>
      </c>
      <c r="E41" s="9">
        <v>3</v>
      </c>
      <c r="F41" s="9">
        <v>56</v>
      </c>
      <c r="G41" t="s">
        <v>32</v>
      </c>
      <c r="H41" t="s">
        <v>32</v>
      </c>
    </row>
    <row r="42" spans="1:8" ht="12" customHeight="1" x14ac:dyDescent="0.2">
      <c r="A42" s="24" t="s">
        <v>32</v>
      </c>
      <c r="B42" s="1" t="s">
        <v>24</v>
      </c>
      <c r="C42" s="9">
        <v>850</v>
      </c>
      <c r="D42" s="9">
        <v>810</v>
      </c>
      <c r="E42" s="9">
        <v>11</v>
      </c>
      <c r="F42" s="9">
        <v>29</v>
      </c>
      <c r="G42" t="s">
        <v>32</v>
      </c>
      <c r="H42" t="s">
        <v>32</v>
      </c>
    </row>
    <row r="43" spans="1:8" ht="12" customHeight="1" x14ac:dyDescent="0.2">
      <c r="A43" s="24" t="s">
        <v>32</v>
      </c>
      <c r="B43" s="1" t="s">
        <v>25</v>
      </c>
      <c r="C43" s="9">
        <v>626</v>
      </c>
      <c r="D43" s="9">
        <v>598</v>
      </c>
      <c r="E43" s="9">
        <v>9</v>
      </c>
      <c r="F43" s="9">
        <v>19</v>
      </c>
      <c r="G43" t="s">
        <v>32</v>
      </c>
      <c r="H43" t="s">
        <v>32</v>
      </c>
    </row>
    <row r="44" spans="1:8" ht="12" customHeight="1" x14ac:dyDescent="0.2">
      <c r="A44" s="24" t="s">
        <v>32</v>
      </c>
      <c r="B44" s="1" t="s">
        <v>26</v>
      </c>
      <c r="C44" s="9">
        <v>466</v>
      </c>
      <c r="D44" s="9">
        <v>455</v>
      </c>
      <c r="E44" s="9">
        <v>4</v>
      </c>
      <c r="F44" s="9">
        <v>7</v>
      </c>
      <c r="G44" t="s">
        <v>32</v>
      </c>
      <c r="H44" t="s">
        <v>32</v>
      </c>
    </row>
    <row r="45" spans="1:8" ht="12" customHeight="1" x14ac:dyDescent="0.2">
      <c r="A45" s="24" t="s">
        <v>32</v>
      </c>
      <c r="B45" s="1" t="s">
        <v>27</v>
      </c>
      <c r="C45" s="9">
        <v>369</v>
      </c>
      <c r="D45" s="9">
        <v>361</v>
      </c>
      <c r="E45" s="9">
        <v>1</v>
      </c>
      <c r="F45" s="9">
        <v>7</v>
      </c>
      <c r="G45" t="s">
        <v>32</v>
      </c>
      <c r="H45" t="s">
        <v>32</v>
      </c>
    </row>
    <row r="46" spans="1:8" ht="12" customHeight="1" x14ac:dyDescent="0.2">
      <c r="A46" s="24" t="s">
        <v>32</v>
      </c>
      <c r="B46" s="1" t="s">
        <v>28</v>
      </c>
      <c r="C46" s="9">
        <v>15</v>
      </c>
      <c r="D46" s="9">
        <v>14</v>
      </c>
      <c r="E46" s="9" t="s">
        <v>43</v>
      </c>
      <c r="F46" s="9">
        <v>1</v>
      </c>
      <c r="G46" t="s">
        <v>32</v>
      </c>
      <c r="H46" t="s">
        <v>32</v>
      </c>
    </row>
    <row r="47" spans="1:8" ht="12" customHeight="1" x14ac:dyDescent="0.2">
      <c r="A47" s="25" t="s">
        <v>30</v>
      </c>
      <c r="B47" s="4" t="s">
        <v>32</v>
      </c>
      <c r="C47" s="3">
        <v>7753</v>
      </c>
      <c r="D47" s="3">
        <v>5716</v>
      </c>
      <c r="E47" s="3">
        <v>159</v>
      </c>
      <c r="F47" s="3">
        <v>1878</v>
      </c>
    </row>
    <row r="48" spans="1:8" ht="12" customHeight="1" x14ac:dyDescent="0.2">
      <c r="A48" s="24" t="s">
        <v>32</v>
      </c>
      <c r="B48" s="1" t="s">
        <v>9</v>
      </c>
      <c r="C48" s="9">
        <v>94</v>
      </c>
      <c r="D48" s="9">
        <v>74</v>
      </c>
      <c r="E48" s="9">
        <v>3</v>
      </c>
      <c r="F48" s="9">
        <v>17</v>
      </c>
      <c r="G48" t="s">
        <v>32</v>
      </c>
      <c r="H48" t="s">
        <v>32</v>
      </c>
    </row>
    <row r="49" spans="1:8" ht="12" customHeight="1" x14ac:dyDescent="0.2">
      <c r="A49" s="24" t="s">
        <v>32</v>
      </c>
      <c r="B49" s="1" t="s">
        <v>10</v>
      </c>
      <c r="C49" s="9">
        <v>184</v>
      </c>
      <c r="D49" s="9">
        <v>149</v>
      </c>
      <c r="E49" s="9">
        <v>1</v>
      </c>
      <c r="F49" s="9">
        <v>34</v>
      </c>
      <c r="G49" t="s">
        <v>32</v>
      </c>
      <c r="H49" t="s">
        <v>32</v>
      </c>
    </row>
    <row r="50" spans="1:8" ht="12" customHeight="1" x14ac:dyDescent="0.2">
      <c r="A50" s="24" t="s">
        <v>32</v>
      </c>
      <c r="B50" s="1" t="s">
        <v>11</v>
      </c>
      <c r="C50" s="9">
        <v>306</v>
      </c>
      <c r="D50" s="9">
        <v>218</v>
      </c>
      <c r="E50" s="9">
        <v>9</v>
      </c>
      <c r="F50" s="9">
        <v>79</v>
      </c>
      <c r="G50" t="s">
        <v>32</v>
      </c>
      <c r="H50" t="s">
        <v>32</v>
      </c>
    </row>
    <row r="51" spans="1:8" ht="12" customHeight="1" x14ac:dyDescent="0.2">
      <c r="A51" s="24" t="s">
        <v>32</v>
      </c>
      <c r="B51" s="1" t="s">
        <v>12</v>
      </c>
      <c r="C51" s="9">
        <v>381</v>
      </c>
      <c r="D51" s="9">
        <v>256</v>
      </c>
      <c r="E51" s="9">
        <v>8</v>
      </c>
      <c r="F51" s="9">
        <v>117</v>
      </c>
      <c r="G51" t="s">
        <v>32</v>
      </c>
      <c r="H51" t="s">
        <v>32</v>
      </c>
    </row>
    <row r="52" spans="1:8" ht="12" customHeight="1" x14ac:dyDescent="0.2">
      <c r="A52" s="24" t="s">
        <v>32</v>
      </c>
      <c r="B52" s="1" t="s">
        <v>13</v>
      </c>
      <c r="C52" s="9">
        <v>293</v>
      </c>
      <c r="D52" s="9">
        <v>152</v>
      </c>
      <c r="E52" s="9">
        <v>7</v>
      </c>
      <c r="F52" s="9">
        <v>134</v>
      </c>
      <c r="G52" t="s">
        <v>32</v>
      </c>
      <c r="H52" t="s">
        <v>32</v>
      </c>
    </row>
    <row r="53" spans="1:8" ht="12" customHeight="1" x14ac:dyDescent="0.2">
      <c r="A53" s="24" t="s">
        <v>32</v>
      </c>
      <c r="B53" s="1" t="s">
        <v>14</v>
      </c>
      <c r="C53" s="9">
        <v>541</v>
      </c>
      <c r="D53" s="9">
        <v>329</v>
      </c>
      <c r="E53" s="9">
        <v>14</v>
      </c>
      <c r="F53" s="9">
        <v>198</v>
      </c>
      <c r="G53" t="s">
        <v>32</v>
      </c>
      <c r="H53" t="s">
        <v>32</v>
      </c>
    </row>
    <row r="54" spans="1:8" ht="12" customHeight="1" x14ac:dyDescent="0.2">
      <c r="A54" s="24" t="s">
        <v>32</v>
      </c>
      <c r="B54" s="1" t="s">
        <v>15</v>
      </c>
      <c r="C54" s="9">
        <v>738</v>
      </c>
      <c r="D54" s="9">
        <v>459</v>
      </c>
      <c r="E54" s="9">
        <v>23</v>
      </c>
      <c r="F54" s="9">
        <v>256</v>
      </c>
      <c r="G54" t="s">
        <v>32</v>
      </c>
      <c r="H54" t="s">
        <v>32</v>
      </c>
    </row>
    <row r="55" spans="1:8" ht="12" customHeight="1" x14ac:dyDescent="0.2">
      <c r="A55" s="24" t="s">
        <v>32</v>
      </c>
      <c r="B55" s="1" t="s">
        <v>16</v>
      </c>
      <c r="C55" s="9">
        <v>733</v>
      </c>
      <c r="D55" s="9">
        <v>506</v>
      </c>
      <c r="E55" s="9">
        <v>17</v>
      </c>
      <c r="F55" s="9">
        <v>210</v>
      </c>
      <c r="G55" t="s">
        <v>32</v>
      </c>
      <c r="H55" t="s">
        <v>32</v>
      </c>
    </row>
    <row r="56" spans="1:8" ht="12" customHeight="1" x14ac:dyDescent="0.2">
      <c r="A56" s="24" t="s">
        <v>32</v>
      </c>
      <c r="B56" s="1" t="s">
        <v>17</v>
      </c>
      <c r="C56" s="9">
        <v>585</v>
      </c>
      <c r="D56" s="9">
        <v>397</v>
      </c>
      <c r="E56" s="9">
        <v>16</v>
      </c>
      <c r="F56" s="9">
        <v>172</v>
      </c>
      <c r="G56" t="s">
        <v>32</v>
      </c>
      <c r="H56" t="s">
        <v>32</v>
      </c>
    </row>
    <row r="57" spans="1:8" ht="12" customHeight="1" x14ac:dyDescent="0.2">
      <c r="A57" s="24" t="s">
        <v>32</v>
      </c>
      <c r="B57" s="1" t="s">
        <v>18</v>
      </c>
      <c r="C57" s="9">
        <v>512</v>
      </c>
      <c r="D57" s="9">
        <v>341</v>
      </c>
      <c r="E57" s="9">
        <v>12</v>
      </c>
      <c r="F57" s="9">
        <v>159</v>
      </c>
      <c r="G57" t="s">
        <v>32</v>
      </c>
      <c r="H57" t="s">
        <v>32</v>
      </c>
    </row>
    <row r="58" spans="1:8" ht="12" customHeight="1" x14ac:dyDescent="0.2">
      <c r="A58" s="24" t="s">
        <v>32</v>
      </c>
      <c r="B58" s="1" t="s">
        <v>19</v>
      </c>
      <c r="C58" s="9">
        <v>451</v>
      </c>
      <c r="D58" s="9">
        <v>306</v>
      </c>
      <c r="E58" s="9">
        <v>17</v>
      </c>
      <c r="F58" s="9">
        <v>128</v>
      </c>
      <c r="G58" t="s">
        <v>32</v>
      </c>
      <c r="H58" t="s">
        <v>32</v>
      </c>
    </row>
    <row r="59" spans="1:8" ht="12" customHeight="1" x14ac:dyDescent="0.2">
      <c r="A59" s="24" t="s">
        <v>32</v>
      </c>
      <c r="B59" s="1" t="s">
        <v>20</v>
      </c>
      <c r="C59" s="9">
        <v>415</v>
      </c>
      <c r="D59" s="9">
        <v>291</v>
      </c>
      <c r="E59" s="9">
        <v>5</v>
      </c>
      <c r="F59" s="9">
        <v>119</v>
      </c>
      <c r="G59" t="s">
        <v>32</v>
      </c>
      <c r="H59" t="s">
        <v>32</v>
      </c>
    </row>
    <row r="60" spans="1:8" ht="12" customHeight="1" x14ac:dyDescent="0.2">
      <c r="A60" s="24" t="s">
        <v>32</v>
      </c>
      <c r="B60" s="1" t="s">
        <v>21</v>
      </c>
      <c r="C60" s="9">
        <v>353</v>
      </c>
      <c r="D60" s="9">
        <v>245</v>
      </c>
      <c r="E60" s="9">
        <v>5</v>
      </c>
      <c r="F60" s="9">
        <v>103</v>
      </c>
      <c r="G60" t="s">
        <v>32</v>
      </c>
      <c r="H60" t="s">
        <v>32</v>
      </c>
    </row>
    <row r="61" spans="1:8" ht="12" customHeight="1" x14ac:dyDescent="0.2">
      <c r="A61" s="24" t="s">
        <v>32</v>
      </c>
      <c r="B61" s="1" t="s">
        <v>22</v>
      </c>
      <c r="C61" s="9">
        <v>324</v>
      </c>
      <c r="D61" s="9">
        <v>257</v>
      </c>
      <c r="E61" s="9">
        <v>6</v>
      </c>
      <c r="F61" s="9">
        <v>61</v>
      </c>
      <c r="G61" t="s">
        <v>32</v>
      </c>
      <c r="H61" t="s">
        <v>32</v>
      </c>
    </row>
    <row r="62" spans="1:8" ht="12" customHeight="1" x14ac:dyDescent="0.2">
      <c r="A62" s="24" t="s">
        <v>32</v>
      </c>
      <c r="B62" s="1" t="s">
        <v>23</v>
      </c>
      <c r="C62" s="9">
        <v>504</v>
      </c>
      <c r="D62" s="9">
        <v>451</v>
      </c>
      <c r="E62" s="9">
        <v>10</v>
      </c>
      <c r="F62" s="9">
        <v>43</v>
      </c>
      <c r="G62" t="s">
        <v>32</v>
      </c>
      <c r="H62" t="s">
        <v>32</v>
      </c>
    </row>
    <row r="63" spans="1:8" ht="12" customHeight="1" x14ac:dyDescent="0.2">
      <c r="A63" s="24" t="s">
        <v>32</v>
      </c>
      <c r="B63" s="1" t="s">
        <v>24</v>
      </c>
      <c r="C63" s="9">
        <v>517</v>
      </c>
      <c r="D63" s="9">
        <v>491</v>
      </c>
      <c r="E63" s="9">
        <v>4</v>
      </c>
      <c r="F63" s="9">
        <v>22</v>
      </c>
      <c r="G63" t="s">
        <v>32</v>
      </c>
      <c r="H63" t="s">
        <v>32</v>
      </c>
    </row>
    <row r="64" spans="1:8" ht="12" customHeight="1" x14ac:dyDescent="0.2">
      <c r="A64" s="24" t="s">
        <v>32</v>
      </c>
      <c r="B64" s="1" t="s">
        <v>25</v>
      </c>
      <c r="C64" s="9">
        <v>363</v>
      </c>
      <c r="D64" s="9">
        <v>353</v>
      </c>
      <c r="E64" s="9" t="s">
        <v>43</v>
      </c>
      <c r="F64" s="9">
        <v>10</v>
      </c>
      <c r="G64" t="s">
        <v>32</v>
      </c>
      <c r="H64" t="s">
        <v>32</v>
      </c>
    </row>
    <row r="65" spans="1:31" ht="12" customHeight="1" x14ac:dyDescent="0.2">
      <c r="A65" s="24" t="s">
        <v>32</v>
      </c>
      <c r="B65" s="1" t="s">
        <v>26</v>
      </c>
      <c r="C65" s="9">
        <v>278</v>
      </c>
      <c r="D65" s="9">
        <v>269</v>
      </c>
      <c r="E65" s="9">
        <v>2</v>
      </c>
      <c r="F65" s="9">
        <v>7</v>
      </c>
      <c r="G65" t="s">
        <v>32</v>
      </c>
      <c r="H65" t="s">
        <v>32</v>
      </c>
    </row>
    <row r="66" spans="1:31" ht="12" customHeight="1" x14ac:dyDescent="0.2">
      <c r="A66" s="24" t="s">
        <v>32</v>
      </c>
      <c r="B66" s="1" t="s">
        <v>27</v>
      </c>
      <c r="C66" s="9">
        <v>177</v>
      </c>
      <c r="D66" s="9">
        <v>168</v>
      </c>
      <c r="E66" s="9" t="s">
        <v>43</v>
      </c>
      <c r="F66" s="9">
        <v>9</v>
      </c>
      <c r="G66" t="s">
        <v>32</v>
      </c>
      <c r="H66" t="s">
        <v>32</v>
      </c>
    </row>
    <row r="67" spans="1:31" ht="12" customHeight="1" x14ac:dyDescent="0.2">
      <c r="A67" s="26" t="s">
        <v>32</v>
      </c>
      <c r="B67" s="7" t="s">
        <v>28</v>
      </c>
      <c r="C67" s="6">
        <v>4</v>
      </c>
      <c r="D67" s="6">
        <v>4</v>
      </c>
      <c r="E67" s="6" t="s">
        <v>43</v>
      </c>
      <c r="F67" s="6" t="s">
        <v>43</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6"/>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178</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2675</v>
      </c>
      <c r="D5" s="17">
        <v>1099</v>
      </c>
      <c r="E5" s="17">
        <v>62</v>
      </c>
      <c r="F5" s="17">
        <v>1514</v>
      </c>
    </row>
    <row r="6" spans="1:31" ht="12" customHeight="1" x14ac:dyDescent="0.2">
      <c r="A6" s="24" t="s">
        <v>32</v>
      </c>
      <c r="B6" s="1" t="s">
        <v>9</v>
      </c>
      <c r="C6" s="9">
        <v>37</v>
      </c>
      <c r="D6" s="9">
        <v>17</v>
      </c>
      <c r="E6" s="9">
        <v>2</v>
      </c>
      <c r="F6" s="9">
        <v>18</v>
      </c>
      <c r="G6" t="s">
        <v>32</v>
      </c>
      <c r="H6" t="s">
        <v>32</v>
      </c>
    </row>
    <row r="7" spans="1:31" ht="12" customHeight="1" x14ac:dyDescent="0.2">
      <c r="A7" s="24" t="s">
        <v>32</v>
      </c>
      <c r="B7" s="1" t="s">
        <v>10</v>
      </c>
      <c r="C7" s="9">
        <v>52</v>
      </c>
      <c r="D7" s="9">
        <v>18</v>
      </c>
      <c r="E7" s="9">
        <v>1</v>
      </c>
      <c r="F7" s="9">
        <v>33</v>
      </c>
      <c r="G7" t="s">
        <v>32</v>
      </c>
      <c r="H7" t="s">
        <v>32</v>
      </c>
    </row>
    <row r="8" spans="1:31" ht="12" customHeight="1" x14ac:dyDescent="0.2">
      <c r="A8" s="24" t="s">
        <v>32</v>
      </c>
      <c r="B8" s="1" t="s">
        <v>11</v>
      </c>
      <c r="C8" s="9">
        <v>88</v>
      </c>
      <c r="D8" s="9">
        <v>30</v>
      </c>
      <c r="E8" s="9">
        <v>3</v>
      </c>
      <c r="F8" s="9">
        <v>55</v>
      </c>
      <c r="G8" t="s">
        <v>32</v>
      </c>
      <c r="H8" t="s">
        <v>32</v>
      </c>
    </row>
    <row r="9" spans="1:31" ht="12" customHeight="1" x14ac:dyDescent="0.2">
      <c r="A9" s="24" t="s">
        <v>32</v>
      </c>
      <c r="B9" s="1" t="s">
        <v>12</v>
      </c>
      <c r="C9" s="9">
        <v>151</v>
      </c>
      <c r="D9" s="9">
        <v>47</v>
      </c>
      <c r="E9" s="9">
        <v>1</v>
      </c>
      <c r="F9" s="9">
        <v>103</v>
      </c>
      <c r="G9" t="s">
        <v>32</v>
      </c>
      <c r="H9" t="s">
        <v>32</v>
      </c>
    </row>
    <row r="10" spans="1:31" ht="12" customHeight="1" x14ac:dyDescent="0.2">
      <c r="A10" s="24" t="s">
        <v>32</v>
      </c>
      <c r="B10" s="1" t="s">
        <v>13</v>
      </c>
      <c r="C10" s="9">
        <v>134</v>
      </c>
      <c r="D10" s="9">
        <v>15</v>
      </c>
      <c r="E10" s="9">
        <v>4</v>
      </c>
      <c r="F10" s="9">
        <v>115</v>
      </c>
      <c r="G10" t="s">
        <v>32</v>
      </c>
      <c r="H10" t="s">
        <v>32</v>
      </c>
    </row>
    <row r="11" spans="1:31" ht="12" customHeight="1" x14ac:dyDescent="0.2">
      <c r="A11" s="24" t="s">
        <v>32</v>
      </c>
      <c r="B11" s="1" t="s">
        <v>14</v>
      </c>
      <c r="C11" s="9">
        <v>177</v>
      </c>
      <c r="D11" s="9">
        <v>26</v>
      </c>
      <c r="E11" s="9">
        <v>5</v>
      </c>
      <c r="F11" s="9">
        <v>146</v>
      </c>
      <c r="G11" t="s">
        <v>32</v>
      </c>
      <c r="H11" t="s">
        <v>32</v>
      </c>
    </row>
    <row r="12" spans="1:31" ht="12" customHeight="1" x14ac:dyDescent="0.2">
      <c r="A12" s="24" t="s">
        <v>32</v>
      </c>
      <c r="B12" s="1" t="s">
        <v>15</v>
      </c>
      <c r="C12" s="9">
        <v>246</v>
      </c>
      <c r="D12" s="9">
        <v>55</v>
      </c>
      <c r="E12" s="9">
        <v>7</v>
      </c>
      <c r="F12" s="9">
        <v>184</v>
      </c>
      <c r="G12" t="s">
        <v>32</v>
      </c>
      <c r="H12" t="s">
        <v>32</v>
      </c>
    </row>
    <row r="13" spans="1:31" ht="12" customHeight="1" x14ac:dyDescent="0.2">
      <c r="A13" s="24" t="s">
        <v>32</v>
      </c>
      <c r="B13" s="1" t="s">
        <v>16</v>
      </c>
      <c r="C13" s="9">
        <v>304</v>
      </c>
      <c r="D13" s="9">
        <v>78</v>
      </c>
      <c r="E13" s="9">
        <v>8</v>
      </c>
      <c r="F13" s="9">
        <v>218</v>
      </c>
      <c r="G13" t="s">
        <v>32</v>
      </c>
      <c r="H13" t="s">
        <v>32</v>
      </c>
    </row>
    <row r="14" spans="1:31" ht="12" customHeight="1" x14ac:dyDescent="0.2">
      <c r="A14" s="24" t="s">
        <v>32</v>
      </c>
      <c r="B14" s="1" t="s">
        <v>17</v>
      </c>
      <c r="C14" s="9">
        <v>250</v>
      </c>
      <c r="D14" s="9">
        <v>61</v>
      </c>
      <c r="E14" s="9">
        <v>4</v>
      </c>
      <c r="F14" s="9">
        <v>185</v>
      </c>
      <c r="G14" t="s">
        <v>32</v>
      </c>
      <c r="H14" t="s">
        <v>32</v>
      </c>
    </row>
    <row r="15" spans="1:31" ht="12" customHeight="1" x14ac:dyDescent="0.2">
      <c r="A15" s="24" t="s">
        <v>32</v>
      </c>
      <c r="B15" s="1" t="s">
        <v>18</v>
      </c>
      <c r="C15" s="9">
        <v>206</v>
      </c>
      <c r="D15" s="9">
        <v>65</v>
      </c>
      <c r="E15" s="9">
        <v>8</v>
      </c>
      <c r="F15" s="9">
        <v>133</v>
      </c>
      <c r="G15" t="s">
        <v>32</v>
      </c>
      <c r="H15" t="s">
        <v>32</v>
      </c>
    </row>
    <row r="16" spans="1:31" ht="12" customHeight="1" x14ac:dyDescent="0.2">
      <c r="A16" s="24" t="s">
        <v>32</v>
      </c>
      <c r="B16" s="1" t="s">
        <v>19</v>
      </c>
      <c r="C16" s="9">
        <v>193</v>
      </c>
      <c r="D16" s="9">
        <v>81</v>
      </c>
      <c r="E16" s="9">
        <v>6</v>
      </c>
      <c r="F16" s="9">
        <v>106</v>
      </c>
      <c r="G16" t="s">
        <v>32</v>
      </c>
      <c r="H16" t="s">
        <v>32</v>
      </c>
    </row>
    <row r="17" spans="1:8" ht="12" customHeight="1" x14ac:dyDescent="0.2">
      <c r="A17" s="24" t="s">
        <v>32</v>
      </c>
      <c r="B17" s="1" t="s">
        <v>20</v>
      </c>
      <c r="C17" s="9">
        <v>158</v>
      </c>
      <c r="D17" s="9">
        <v>58</v>
      </c>
      <c r="E17" s="9">
        <v>2</v>
      </c>
      <c r="F17" s="9">
        <v>98</v>
      </c>
      <c r="G17" t="s">
        <v>32</v>
      </c>
      <c r="H17" t="s">
        <v>32</v>
      </c>
    </row>
    <row r="18" spans="1:8" ht="12" customHeight="1" x14ac:dyDescent="0.2">
      <c r="A18" s="24" t="s">
        <v>32</v>
      </c>
      <c r="B18" s="1" t="s">
        <v>21</v>
      </c>
      <c r="C18" s="9">
        <v>147</v>
      </c>
      <c r="D18" s="9">
        <v>77</v>
      </c>
      <c r="E18" s="9">
        <v>5</v>
      </c>
      <c r="F18" s="9">
        <v>65</v>
      </c>
      <c r="G18" t="s">
        <v>32</v>
      </c>
      <c r="H18" t="s">
        <v>32</v>
      </c>
    </row>
    <row r="19" spans="1:8" ht="12" customHeight="1" x14ac:dyDescent="0.2">
      <c r="A19" s="24" t="s">
        <v>32</v>
      </c>
      <c r="B19" s="1" t="s">
        <v>22</v>
      </c>
      <c r="C19" s="9">
        <v>142</v>
      </c>
      <c r="D19" s="9">
        <v>111</v>
      </c>
      <c r="E19" s="9">
        <v>3</v>
      </c>
      <c r="F19" s="9">
        <v>28</v>
      </c>
      <c r="G19" t="s">
        <v>32</v>
      </c>
      <c r="H19" t="s">
        <v>32</v>
      </c>
    </row>
    <row r="20" spans="1:8" ht="12" customHeight="1" x14ac:dyDescent="0.2">
      <c r="A20" s="24" t="s">
        <v>32</v>
      </c>
      <c r="B20" s="1" t="s">
        <v>23</v>
      </c>
      <c r="C20" s="9">
        <v>132</v>
      </c>
      <c r="D20" s="9">
        <v>120</v>
      </c>
      <c r="E20" s="9">
        <v>1</v>
      </c>
      <c r="F20" s="9">
        <v>11</v>
      </c>
      <c r="G20" t="s">
        <v>32</v>
      </c>
      <c r="H20" t="s">
        <v>32</v>
      </c>
    </row>
    <row r="21" spans="1:8" ht="12" customHeight="1" x14ac:dyDescent="0.2">
      <c r="A21" s="24" t="s">
        <v>32</v>
      </c>
      <c r="B21" s="1" t="s">
        <v>24</v>
      </c>
      <c r="C21" s="9">
        <v>130</v>
      </c>
      <c r="D21" s="9">
        <v>121</v>
      </c>
      <c r="E21" s="9">
        <v>1</v>
      </c>
      <c r="F21" s="9">
        <v>8</v>
      </c>
      <c r="G21" t="s">
        <v>32</v>
      </c>
      <c r="H21" t="s">
        <v>32</v>
      </c>
    </row>
    <row r="22" spans="1:8" ht="12" customHeight="1" x14ac:dyDescent="0.2">
      <c r="A22" s="24" t="s">
        <v>32</v>
      </c>
      <c r="B22" s="1" t="s">
        <v>25</v>
      </c>
      <c r="C22" s="9">
        <v>72</v>
      </c>
      <c r="D22" s="9">
        <v>66</v>
      </c>
      <c r="E22" s="9">
        <v>1</v>
      </c>
      <c r="F22" s="9">
        <v>5</v>
      </c>
      <c r="G22" t="s">
        <v>32</v>
      </c>
      <c r="H22" t="s">
        <v>32</v>
      </c>
    </row>
    <row r="23" spans="1:8" ht="12" customHeight="1" x14ac:dyDescent="0.2">
      <c r="A23" s="24" t="s">
        <v>32</v>
      </c>
      <c r="B23" s="1" t="s">
        <v>26</v>
      </c>
      <c r="C23" s="9">
        <v>34</v>
      </c>
      <c r="D23" s="9">
        <v>33</v>
      </c>
      <c r="E23" s="9" t="s">
        <v>43</v>
      </c>
      <c r="F23" s="9">
        <v>1</v>
      </c>
      <c r="G23" t="s">
        <v>32</v>
      </c>
      <c r="H23" t="s">
        <v>32</v>
      </c>
    </row>
    <row r="24" spans="1:8" ht="12" customHeight="1" x14ac:dyDescent="0.25">
      <c r="A24" s="24" t="s">
        <v>32</v>
      </c>
      <c r="B24" s="1" t="s">
        <v>27</v>
      </c>
      <c r="C24" s="9">
        <v>21</v>
      </c>
      <c r="D24" s="9">
        <v>20</v>
      </c>
      <c r="E24" s="9" t="s">
        <v>43</v>
      </c>
      <c r="F24" s="9">
        <v>1</v>
      </c>
      <c r="G24" t="s">
        <v>32</v>
      </c>
      <c r="H24" t="s">
        <v>32</v>
      </c>
    </row>
    <row r="25" spans="1:8" ht="12" customHeight="1" x14ac:dyDescent="0.2">
      <c r="A25" s="24" t="s">
        <v>32</v>
      </c>
      <c r="B25" s="1" t="s">
        <v>28</v>
      </c>
      <c r="C25" s="9">
        <v>1</v>
      </c>
      <c r="D25" s="9" t="s">
        <v>43</v>
      </c>
      <c r="E25" s="9" t="s">
        <v>43</v>
      </c>
      <c r="F25" s="9">
        <v>1</v>
      </c>
      <c r="G25" t="s">
        <v>32</v>
      </c>
      <c r="H25" t="s">
        <v>32</v>
      </c>
    </row>
    <row r="26" spans="1:8" ht="12" customHeight="1" x14ac:dyDescent="0.2">
      <c r="A26" s="25" t="s">
        <v>29</v>
      </c>
      <c r="B26" s="4" t="s">
        <v>32</v>
      </c>
      <c r="C26" s="3">
        <v>1396</v>
      </c>
      <c r="D26" s="3">
        <v>595</v>
      </c>
      <c r="E26" s="3">
        <v>34</v>
      </c>
      <c r="F26" s="3">
        <v>767</v>
      </c>
    </row>
    <row r="27" spans="1:8" ht="12" customHeight="1" x14ac:dyDescent="0.2">
      <c r="A27" s="24" t="s">
        <v>32</v>
      </c>
      <c r="B27" s="1" t="s">
        <v>9</v>
      </c>
      <c r="C27" s="9">
        <v>20</v>
      </c>
      <c r="D27" s="9">
        <v>7</v>
      </c>
      <c r="E27" s="9">
        <v>2</v>
      </c>
      <c r="F27" s="9">
        <v>11</v>
      </c>
      <c r="G27" t="s">
        <v>32</v>
      </c>
      <c r="H27" t="s">
        <v>32</v>
      </c>
    </row>
    <row r="28" spans="1:8" ht="12" customHeight="1" x14ac:dyDescent="0.2">
      <c r="A28" s="24" t="s">
        <v>32</v>
      </c>
      <c r="B28" s="1" t="s">
        <v>10</v>
      </c>
      <c r="C28" s="9">
        <v>24</v>
      </c>
      <c r="D28" s="9">
        <v>6</v>
      </c>
      <c r="E28" s="9" t="s">
        <v>43</v>
      </c>
      <c r="F28" s="9">
        <v>18</v>
      </c>
      <c r="G28" t="s">
        <v>32</v>
      </c>
      <c r="H28" t="s">
        <v>32</v>
      </c>
    </row>
    <row r="29" spans="1:8" ht="12" customHeight="1" x14ac:dyDescent="0.2">
      <c r="A29" s="24" t="s">
        <v>32</v>
      </c>
      <c r="B29" s="1" t="s">
        <v>11</v>
      </c>
      <c r="C29" s="9">
        <v>37</v>
      </c>
      <c r="D29" s="9">
        <v>15</v>
      </c>
      <c r="E29" s="9" t="s">
        <v>43</v>
      </c>
      <c r="F29" s="9">
        <v>22</v>
      </c>
      <c r="G29" t="s">
        <v>32</v>
      </c>
      <c r="H29" t="s">
        <v>32</v>
      </c>
    </row>
    <row r="30" spans="1:8" ht="12" customHeight="1" x14ac:dyDescent="0.2">
      <c r="A30" s="24" t="s">
        <v>32</v>
      </c>
      <c r="B30" s="1" t="s">
        <v>12</v>
      </c>
      <c r="C30" s="9">
        <v>65</v>
      </c>
      <c r="D30" s="9">
        <v>12</v>
      </c>
      <c r="E30" s="9">
        <v>1</v>
      </c>
      <c r="F30" s="9">
        <v>52</v>
      </c>
      <c r="G30" t="s">
        <v>32</v>
      </c>
      <c r="H30" t="s">
        <v>32</v>
      </c>
    </row>
    <row r="31" spans="1:8" ht="12" customHeight="1" x14ac:dyDescent="0.2">
      <c r="A31" s="24" t="s">
        <v>32</v>
      </c>
      <c r="B31" s="1" t="s">
        <v>13</v>
      </c>
      <c r="C31" s="9">
        <v>65</v>
      </c>
      <c r="D31" s="9">
        <v>5</v>
      </c>
      <c r="E31" s="9">
        <v>3</v>
      </c>
      <c r="F31" s="9">
        <v>57</v>
      </c>
      <c r="G31" t="s">
        <v>32</v>
      </c>
      <c r="H31" t="s">
        <v>32</v>
      </c>
    </row>
    <row r="32" spans="1:8" ht="12" customHeight="1" x14ac:dyDescent="0.2">
      <c r="A32" s="24" t="s">
        <v>32</v>
      </c>
      <c r="B32" s="1" t="s">
        <v>14</v>
      </c>
      <c r="C32" s="9">
        <v>94</v>
      </c>
      <c r="D32" s="9">
        <v>13</v>
      </c>
      <c r="E32" s="9">
        <v>2</v>
      </c>
      <c r="F32" s="9">
        <v>79</v>
      </c>
      <c r="G32" t="s">
        <v>32</v>
      </c>
      <c r="H32" t="s">
        <v>32</v>
      </c>
    </row>
    <row r="33" spans="1:9" ht="12" customHeight="1" x14ac:dyDescent="0.2">
      <c r="A33" s="24" t="s">
        <v>32</v>
      </c>
      <c r="B33" s="1" t="s">
        <v>15</v>
      </c>
      <c r="C33" s="9">
        <v>117</v>
      </c>
      <c r="D33" s="9">
        <v>29</v>
      </c>
      <c r="E33" s="9">
        <v>3</v>
      </c>
      <c r="F33" s="9">
        <v>85</v>
      </c>
      <c r="G33" t="s">
        <v>32</v>
      </c>
      <c r="H33" t="s">
        <v>32</v>
      </c>
    </row>
    <row r="34" spans="1:9" ht="12" customHeight="1" x14ac:dyDescent="0.2">
      <c r="A34" s="24" t="s">
        <v>32</v>
      </c>
      <c r="B34" s="1" t="s">
        <v>16</v>
      </c>
      <c r="C34" s="9">
        <v>156</v>
      </c>
      <c r="D34" s="9">
        <v>43</v>
      </c>
      <c r="E34" s="9">
        <v>5</v>
      </c>
      <c r="F34" s="9">
        <v>108</v>
      </c>
      <c r="G34" t="s">
        <v>32</v>
      </c>
      <c r="H34" t="s">
        <v>32</v>
      </c>
    </row>
    <row r="35" spans="1:9" ht="12" customHeight="1" x14ac:dyDescent="0.2">
      <c r="A35" s="24" t="s">
        <v>32</v>
      </c>
      <c r="B35" s="1" t="s">
        <v>17</v>
      </c>
      <c r="C35" s="9">
        <v>138</v>
      </c>
      <c r="D35" s="9">
        <v>37</v>
      </c>
      <c r="E35" s="9">
        <v>3</v>
      </c>
      <c r="F35" s="9">
        <v>98</v>
      </c>
      <c r="G35" t="s">
        <v>32</v>
      </c>
      <c r="H35" t="s">
        <v>32</v>
      </c>
    </row>
    <row r="36" spans="1:9" ht="12" customHeight="1" x14ac:dyDescent="0.2">
      <c r="A36" s="24" t="s">
        <v>32</v>
      </c>
      <c r="B36" s="1" t="s">
        <v>18</v>
      </c>
      <c r="C36" s="9">
        <v>115</v>
      </c>
      <c r="D36" s="9">
        <v>37</v>
      </c>
      <c r="E36" s="9">
        <v>5</v>
      </c>
      <c r="F36" s="9">
        <v>73</v>
      </c>
      <c r="G36" t="s">
        <v>32</v>
      </c>
      <c r="H36" t="s">
        <v>32</v>
      </c>
    </row>
    <row r="37" spans="1:9" ht="12" customHeight="1" x14ac:dyDescent="0.2">
      <c r="A37" s="24" t="s">
        <v>32</v>
      </c>
      <c r="B37" s="1" t="s">
        <v>19</v>
      </c>
      <c r="C37" s="9">
        <v>105</v>
      </c>
      <c r="D37" s="9">
        <v>49</v>
      </c>
      <c r="E37" s="9">
        <v>3</v>
      </c>
      <c r="F37" s="9">
        <v>53</v>
      </c>
      <c r="G37" t="s">
        <v>32</v>
      </c>
      <c r="H37" t="s">
        <v>32</v>
      </c>
    </row>
    <row r="38" spans="1:9" ht="12" customHeight="1" x14ac:dyDescent="0.2">
      <c r="A38" s="24" t="s">
        <v>32</v>
      </c>
      <c r="B38" s="1" t="s">
        <v>20</v>
      </c>
      <c r="C38" s="9">
        <v>89</v>
      </c>
      <c r="D38" s="9">
        <v>36</v>
      </c>
      <c r="E38" s="9">
        <v>2</v>
      </c>
      <c r="F38" s="9">
        <v>51</v>
      </c>
      <c r="G38" t="s">
        <v>32</v>
      </c>
      <c r="H38" t="s">
        <v>32</v>
      </c>
    </row>
    <row r="39" spans="1:9" ht="12" customHeight="1" x14ac:dyDescent="0.2">
      <c r="A39" s="24" t="s">
        <v>32</v>
      </c>
      <c r="B39" s="1" t="s">
        <v>21</v>
      </c>
      <c r="C39" s="9">
        <v>89</v>
      </c>
      <c r="D39" s="9">
        <v>54</v>
      </c>
      <c r="E39" s="9">
        <v>3</v>
      </c>
      <c r="F39" s="9">
        <v>32</v>
      </c>
      <c r="G39" t="s">
        <v>32</v>
      </c>
      <c r="H39" t="s">
        <v>32</v>
      </c>
    </row>
    <row r="40" spans="1:9" ht="12" customHeight="1" x14ac:dyDescent="0.2">
      <c r="A40" s="24" t="s">
        <v>32</v>
      </c>
      <c r="B40" s="1" t="s">
        <v>22</v>
      </c>
      <c r="C40" s="9">
        <v>75</v>
      </c>
      <c r="D40" s="9">
        <v>60</v>
      </c>
      <c r="E40" s="9">
        <v>1</v>
      </c>
      <c r="F40" s="9">
        <v>14</v>
      </c>
      <c r="G40" t="s">
        <v>32</v>
      </c>
      <c r="H40" t="s">
        <v>32</v>
      </c>
    </row>
    <row r="41" spans="1:9" ht="12" customHeight="1" x14ac:dyDescent="0.2">
      <c r="A41" s="24" t="s">
        <v>32</v>
      </c>
      <c r="B41" s="1" t="s">
        <v>23</v>
      </c>
      <c r="C41" s="9">
        <v>76</v>
      </c>
      <c r="D41" s="9">
        <v>69</v>
      </c>
      <c r="E41" s="9">
        <v>1</v>
      </c>
      <c r="F41" s="9">
        <v>6</v>
      </c>
      <c r="G41" t="s">
        <v>32</v>
      </c>
      <c r="H41" t="s">
        <v>32</v>
      </c>
    </row>
    <row r="42" spans="1:9" ht="12" customHeight="1" x14ac:dyDescent="0.2">
      <c r="A42" s="24" t="s">
        <v>32</v>
      </c>
      <c r="B42" s="1" t="s">
        <v>24</v>
      </c>
      <c r="C42" s="9">
        <v>59</v>
      </c>
      <c r="D42" s="9">
        <v>57</v>
      </c>
      <c r="E42" s="9" t="s">
        <v>43</v>
      </c>
      <c r="F42" s="9">
        <v>2</v>
      </c>
      <c r="G42" t="s">
        <v>32</v>
      </c>
      <c r="H42" t="s">
        <v>32</v>
      </c>
    </row>
    <row r="43" spans="1:9" ht="12" customHeight="1" x14ac:dyDescent="0.2">
      <c r="A43" s="24" t="s">
        <v>32</v>
      </c>
      <c r="B43" s="1" t="s">
        <v>25</v>
      </c>
      <c r="C43" s="9">
        <v>41</v>
      </c>
      <c r="D43" s="9">
        <v>37</v>
      </c>
      <c r="E43" s="9" t="s">
        <v>43</v>
      </c>
      <c r="F43" s="9">
        <v>4</v>
      </c>
      <c r="G43" t="s">
        <v>32</v>
      </c>
      <c r="H43" t="s">
        <v>32</v>
      </c>
    </row>
    <row r="44" spans="1:9" ht="12" customHeight="1" x14ac:dyDescent="0.2">
      <c r="A44" s="24" t="s">
        <v>32</v>
      </c>
      <c r="B44" s="1" t="s">
        <v>26</v>
      </c>
      <c r="C44" s="9">
        <v>21</v>
      </c>
      <c r="D44" s="9">
        <v>20</v>
      </c>
      <c r="E44" s="9" t="s">
        <v>43</v>
      </c>
      <c r="F44" s="9">
        <v>1</v>
      </c>
      <c r="G44" t="s">
        <v>32</v>
      </c>
      <c r="H44" t="s">
        <v>32</v>
      </c>
    </row>
    <row r="45" spans="1:9" ht="12" customHeight="1" x14ac:dyDescent="0.2">
      <c r="A45" s="24" t="s">
        <v>32</v>
      </c>
      <c r="B45" s="1" t="s">
        <v>27</v>
      </c>
      <c r="C45" s="9">
        <v>10</v>
      </c>
      <c r="D45" s="9">
        <v>9</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1279</v>
      </c>
      <c r="D47" s="3">
        <v>504</v>
      </c>
      <c r="E47" s="3">
        <v>28</v>
      </c>
      <c r="F47" s="3">
        <v>747</v>
      </c>
    </row>
    <row r="48" spans="1:9" ht="12" customHeight="1" x14ac:dyDescent="0.2">
      <c r="A48" s="24" t="s">
        <v>32</v>
      </c>
      <c r="B48" s="1" t="s">
        <v>9</v>
      </c>
      <c r="C48" s="9">
        <v>17</v>
      </c>
      <c r="D48" s="9">
        <v>10</v>
      </c>
      <c r="E48" s="9" t="s">
        <v>43</v>
      </c>
      <c r="F48" s="9">
        <v>7</v>
      </c>
      <c r="G48" t="s">
        <v>32</v>
      </c>
      <c r="H48" t="s">
        <v>32</v>
      </c>
    </row>
    <row r="49" spans="1:8" ht="12" customHeight="1" x14ac:dyDescent="0.2">
      <c r="A49" s="24" t="s">
        <v>32</v>
      </c>
      <c r="B49" s="1" t="s">
        <v>10</v>
      </c>
      <c r="C49" s="9">
        <v>28</v>
      </c>
      <c r="D49" s="9">
        <v>12</v>
      </c>
      <c r="E49" s="9">
        <v>1</v>
      </c>
      <c r="F49" s="9">
        <v>15</v>
      </c>
      <c r="G49" t="s">
        <v>32</v>
      </c>
      <c r="H49" t="s">
        <v>32</v>
      </c>
    </row>
    <row r="50" spans="1:8" ht="12" customHeight="1" x14ac:dyDescent="0.2">
      <c r="A50" s="24" t="s">
        <v>32</v>
      </c>
      <c r="B50" s="1" t="s">
        <v>11</v>
      </c>
      <c r="C50" s="9">
        <v>51</v>
      </c>
      <c r="D50" s="9">
        <v>15</v>
      </c>
      <c r="E50" s="9">
        <v>3</v>
      </c>
      <c r="F50" s="9">
        <v>33</v>
      </c>
      <c r="G50" t="s">
        <v>32</v>
      </c>
      <c r="H50" t="s">
        <v>32</v>
      </c>
    </row>
    <row r="51" spans="1:8" ht="12" customHeight="1" x14ac:dyDescent="0.2">
      <c r="A51" s="24" t="s">
        <v>32</v>
      </c>
      <c r="B51" s="1" t="s">
        <v>12</v>
      </c>
      <c r="C51" s="9">
        <v>86</v>
      </c>
      <c r="D51" s="9">
        <v>35</v>
      </c>
      <c r="E51" s="9" t="s">
        <v>43</v>
      </c>
      <c r="F51" s="9">
        <v>51</v>
      </c>
      <c r="G51" t="s">
        <v>32</v>
      </c>
      <c r="H51" t="s">
        <v>32</v>
      </c>
    </row>
    <row r="52" spans="1:8" ht="12" customHeight="1" x14ac:dyDescent="0.2">
      <c r="A52" s="24" t="s">
        <v>32</v>
      </c>
      <c r="B52" s="1" t="s">
        <v>13</v>
      </c>
      <c r="C52" s="9">
        <v>69</v>
      </c>
      <c r="D52" s="9">
        <v>10</v>
      </c>
      <c r="E52" s="9">
        <v>1</v>
      </c>
      <c r="F52" s="9">
        <v>58</v>
      </c>
      <c r="G52" t="s">
        <v>32</v>
      </c>
      <c r="H52" t="s">
        <v>32</v>
      </c>
    </row>
    <row r="53" spans="1:8" ht="12" customHeight="1" x14ac:dyDescent="0.2">
      <c r="A53" s="24" t="s">
        <v>32</v>
      </c>
      <c r="B53" s="1" t="s">
        <v>14</v>
      </c>
      <c r="C53" s="9">
        <v>83</v>
      </c>
      <c r="D53" s="9">
        <v>13</v>
      </c>
      <c r="E53" s="9">
        <v>3</v>
      </c>
      <c r="F53" s="9">
        <v>67</v>
      </c>
      <c r="G53" t="s">
        <v>32</v>
      </c>
      <c r="H53" t="s">
        <v>32</v>
      </c>
    </row>
    <row r="54" spans="1:8" ht="12" customHeight="1" x14ac:dyDescent="0.2">
      <c r="A54" s="24" t="s">
        <v>32</v>
      </c>
      <c r="B54" s="1" t="s">
        <v>15</v>
      </c>
      <c r="C54" s="9">
        <v>129</v>
      </c>
      <c r="D54" s="9">
        <v>26</v>
      </c>
      <c r="E54" s="9">
        <v>4</v>
      </c>
      <c r="F54" s="9">
        <v>99</v>
      </c>
      <c r="G54" t="s">
        <v>32</v>
      </c>
      <c r="H54" t="s">
        <v>32</v>
      </c>
    </row>
    <row r="55" spans="1:8" ht="12" customHeight="1" x14ac:dyDescent="0.2">
      <c r="A55" s="24" t="s">
        <v>32</v>
      </c>
      <c r="B55" s="1" t="s">
        <v>16</v>
      </c>
      <c r="C55" s="9">
        <v>148</v>
      </c>
      <c r="D55" s="9">
        <v>35</v>
      </c>
      <c r="E55" s="9">
        <v>3</v>
      </c>
      <c r="F55" s="9">
        <v>110</v>
      </c>
      <c r="G55" t="s">
        <v>32</v>
      </c>
      <c r="H55" t="s">
        <v>32</v>
      </c>
    </row>
    <row r="56" spans="1:8" ht="12" customHeight="1" x14ac:dyDescent="0.2">
      <c r="A56" s="24" t="s">
        <v>32</v>
      </c>
      <c r="B56" s="1" t="s">
        <v>17</v>
      </c>
      <c r="C56" s="9">
        <v>112</v>
      </c>
      <c r="D56" s="9">
        <v>24</v>
      </c>
      <c r="E56" s="9">
        <v>1</v>
      </c>
      <c r="F56" s="9">
        <v>87</v>
      </c>
      <c r="G56" t="s">
        <v>32</v>
      </c>
      <c r="H56" t="s">
        <v>32</v>
      </c>
    </row>
    <row r="57" spans="1:8" ht="12" customHeight="1" x14ac:dyDescent="0.2">
      <c r="A57" s="24" t="s">
        <v>32</v>
      </c>
      <c r="B57" s="1" t="s">
        <v>18</v>
      </c>
      <c r="C57" s="9">
        <v>91</v>
      </c>
      <c r="D57" s="9">
        <v>28</v>
      </c>
      <c r="E57" s="9">
        <v>3</v>
      </c>
      <c r="F57" s="9">
        <v>60</v>
      </c>
      <c r="G57" t="s">
        <v>32</v>
      </c>
      <c r="H57" t="s">
        <v>32</v>
      </c>
    </row>
    <row r="58" spans="1:8" ht="12" customHeight="1" x14ac:dyDescent="0.2">
      <c r="A58" s="24" t="s">
        <v>32</v>
      </c>
      <c r="B58" s="1" t="s">
        <v>19</v>
      </c>
      <c r="C58" s="9">
        <v>88</v>
      </c>
      <c r="D58" s="9">
        <v>32</v>
      </c>
      <c r="E58" s="9">
        <v>3</v>
      </c>
      <c r="F58" s="9">
        <v>53</v>
      </c>
      <c r="G58" t="s">
        <v>32</v>
      </c>
      <c r="H58" t="s">
        <v>32</v>
      </c>
    </row>
    <row r="59" spans="1:8" ht="12" customHeight="1" x14ac:dyDescent="0.2">
      <c r="A59" s="24" t="s">
        <v>32</v>
      </c>
      <c r="B59" s="1" t="s">
        <v>20</v>
      </c>
      <c r="C59" s="9">
        <v>69</v>
      </c>
      <c r="D59" s="9">
        <v>22</v>
      </c>
      <c r="E59" s="9" t="s">
        <v>43</v>
      </c>
      <c r="F59" s="9">
        <v>47</v>
      </c>
      <c r="G59" t="s">
        <v>32</v>
      </c>
      <c r="H59" t="s">
        <v>32</v>
      </c>
    </row>
    <row r="60" spans="1:8" ht="12" customHeight="1" x14ac:dyDescent="0.2">
      <c r="A60" s="24" t="s">
        <v>32</v>
      </c>
      <c r="B60" s="1" t="s">
        <v>21</v>
      </c>
      <c r="C60" s="9">
        <v>58</v>
      </c>
      <c r="D60" s="9">
        <v>23</v>
      </c>
      <c r="E60" s="9">
        <v>2</v>
      </c>
      <c r="F60" s="9">
        <v>33</v>
      </c>
      <c r="G60" t="s">
        <v>32</v>
      </c>
      <c r="H60" t="s">
        <v>32</v>
      </c>
    </row>
    <row r="61" spans="1:8" ht="12" customHeight="1" x14ac:dyDescent="0.2">
      <c r="A61" s="24" t="s">
        <v>32</v>
      </c>
      <c r="B61" s="1" t="s">
        <v>22</v>
      </c>
      <c r="C61" s="9">
        <v>67</v>
      </c>
      <c r="D61" s="9">
        <v>51</v>
      </c>
      <c r="E61" s="9">
        <v>2</v>
      </c>
      <c r="F61" s="9">
        <v>14</v>
      </c>
      <c r="G61" t="s">
        <v>32</v>
      </c>
      <c r="H61" t="s">
        <v>32</v>
      </c>
    </row>
    <row r="62" spans="1:8" ht="12" customHeight="1" x14ac:dyDescent="0.2">
      <c r="A62" s="24" t="s">
        <v>32</v>
      </c>
      <c r="B62" s="1" t="s">
        <v>23</v>
      </c>
      <c r="C62" s="9">
        <v>56</v>
      </c>
      <c r="D62" s="9">
        <v>51</v>
      </c>
      <c r="E62" s="9" t="s">
        <v>43</v>
      </c>
      <c r="F62" s="9">
        <v>5</v>
      </c>
      <c r="G62" t="s">
        <v>32</v>
      </c>
      <c r="H62" t="s">
        <v>32</v>
      </c>
    </row>
    <row r="63" spans="1:8" ht="12" customHeight="1" x14ac:dyDescent="0.2">
      <c r="A63" s="24" t="s">
        <v>32</v>
      </c>
      <c r="B63" s="1" t="s">
        <v>24</v>
      </c>
      <c r="C63" s="9">
        <v>71</v>
      </c>
      <c r="D63" s="9">
        <v>64</v>
      </c>
      <c r="E63" s="9">
        <v>1</v>
      </c>
      <c r="F63" s="9">
        <v>6</v>
      </c>
      <c r="G63" t="s">
        <v>32</v>
      </c>
      <c r="H63" t="s">
        <v>32</v>
      </c>
    </row>
    <row r="64" spans="1:8" ht="12" customHeight="1" x14ac:dyDescent="0.2">
      <c r="A64" s="24" t="s">
        <v>32</v>
      </c>
      <c r="B64" s="1" t="s">
        <v>25</v>
      </c>
      <c r="C64" s="9">
        <v>31</v>
      </c>
      <c r="D64" s="9">
        <v>29</v>
      </c>
      <c r="E64" s="9">
        <v>1</v>
      </c>
      <c r="F64" s="9">
        <v>1</v>
      </c>
      <c r="G64" t="s">
        <v>32</v>
      </c>
      <c r="H64" t="s">
        <v>32</v>
      </c>
    </row>
    <row r="65" spans="1:31" ht="12" customHeight="1" x14ac:dyDescent="0.2">
      <c r="A65" s="24" t="s">
        <v>32</v>
      </c>
      <c r="B65" s="1" t="s">
        <v>26</v>
      </c>
      <c r="C65" s="9">
        <v>13</v>
      </c>
      <c r="D65" s="9">
        <v>13</v>
      </c>
      <c r="E65" s="9" t="s">
        <v>43</v>
      </c>
      <c r="F65" s="9" t="s">
        <v>43</v>
      </c>
      <c r="G65" t="s">
        <v>32</v>
      </c>
      <c r="H65" t="s">
        <v>32</v>
      </c>
    </row>
    <row r="66" spans="1:31" ht="12" customHeight="1" x14ac:dyDescent="0.2">
      <c r="A66" s="24" t="s">
        <v>32</v>
      </c>
      <c r="B66" s="1" t="s">
        <v>27</v>
      </c>
      <c r="C66" s="9">
        <v>11</v>
      </c>
      <c r="D66" s="9">
        <v>11</v>
      </c>
      <c r="E66" s="9" t="s">
        <v>43</v>
      </c>
      <c r="F66" s="9" t="s">
        <v>43</v>
      </c>
      <c r="G66" t="s">
        <v>32</v>
      </c>
      <c r="H66" t="s">
        <v>32</v>
      </c>
    </row>
    <row r="67" spans="1:31" ht="12" customHeight="1" x14ac:dyDescent="0.2">
      <c r="A67" s="26" t="s">
        <v>32</v>
      </c>
      <c r="B67" s="7" t="s">
        <v>28</v>
      </c>
      <c r="C67" s="6">
        <v>1</v>
      </c>
      <c r="D67" s="6" t="s">
        <v>43</v>
      </c>
      <c r="E67" s="6" t="s">
        <v>43</v>
      </c>
      <c r="F67" s="6">
        <v>1</v>
      </c>
      <c r="G67" t="s">
        <v>32</v>
      </c>
      <c r="H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7"/>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179</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3187</v>
      </c>
      <c r="D5" s="17">
        <v>781</v>
      </c>
      <c r="E5" s="17">
        <v>35</v>
      </c>
      <c r="F5" s="17">
        <v>2371</v>
      </c>
    </row>
    <row r="6" spans="1:31" ht="12" customHeight="1" x14ac:dyDescent="0.2">
      <c r="A6" s="24" t="s">
        <v>32</v>
      </c>
      <c r="B6" s="1" t="s">
        <v>9</v>
      </c>
      <c r="C6" s="9">
        <v>22</v>
      </c>
      <c r="D6" s="9">
        <v>2</v>
      </c>
      <c r="E6" s="9" t="s">
        <v>43</v>
      </c>
      <c r="F6" s="9">
        <v>20</v>
      </c>
      <c r="G6" t="s">
        <v>32</v>
      </c>
      <c r="H6" t="s">
        <v>32</v>
      </c>
    </row>
    <row r="7" spans="1:31" ht="12" customHeight="1" x14ac:dyDescent="0.2">
      <c r="A7" s="24" t="s">
        <v>32</v>
      </c>
      <c r="B7" s="1" t="s">
        <v>10</v>
      </c>
      <c r="C7" s="9">
        <v>68</v>
      </c>
      <c r="D7" s="9">
        <v>1</v>
      </c>
      <c r="E7" s="9" t="s">
        <v>43</v>
      </c>
      <c r="F7" s="9">
        <v>67</v>
      </c>
      <c r="G7" t="s">
        <v>32</v>
      </c>
      <c r="H7" t="s">
        <v>32</v>
      </c>
    </row>
    <row r="8" spans="1:31" ht="12" customHeight="1" x14ac:dyDescent="0.2">
      <c r="A8" s="24" t="s">
        <v>32</v>
      </c>
      <c r="B8" s="1" t="s">
        <v>11</v>
      </c>
      <c r="C8" s="9">
        <v>77</v>
      </c>
      <c r="D8" s="9">
        <v>4</v>
      </c>
      <c r="E8" s="9" t="s">
        <v>43</v>
      </c>
      <c r="F8" s="9">
        <v>73</v>
      </c>
      <c r="G8" t="s">
        <v>32</v>
      </c>
      <c r="H8" t="s">
        <v>32</v>
      </c>
    </row>
    <row r="9" spans="1:31" ht="12" customHeight="1" x14ac:dyDescent="0.2">
      <c r="A9" s="24" t="s">
        <v>32</v>
      </c>
      <c r="B9" s="1" t="s">
        <v>12</v>
      </c>
      <c r="C9" s="9">
        <v>119</v>
      </c>
      <c r="D9" s="9">
        <v>13</v>
      </c>
      <c r="E9" s="9" t="s">
        <v>43</v>
      </c>
      <c r="F9" s="9">
        <v>106</v>
      </c>
      <c r="G9" t="s">
        <v>32</v>
      </c>
      <c r="H9" t="s">
        <v>32</v>
      </c>
    </row>
    <row r="10" spans="1:31" ht="12" customHeight="1" x14ac:dyDescent="0.2">
      <c r="A10" s="24" t="s">
        <v>32</v>
      </c>
      <c r="B10" s="1" t="s">
        <v>13</v>
      </c>
      <c r="C10" s="9">
        <v>189</v>
      </c>
      <c r="D10" s="9">
        <v>6</v>
      </c>
      <c r="E10" s="9">
        <v>1</v>
      </c>
      <c r="F10" s="9">
        <v>182</v>
      </c>
      <c r="G10" t="s">
        <v>32</v>
      </c>
      <c r="H10" t="s">
        <v>32</v>
      </c>
    </row>
    <row r="11" spans="1:31" ht="12" customHeight="1" x14ac:dyDescent="0.2">
      <c r="A11" s="24" t="s">
        <v>32</v>
      </c>
      <c r="B11" s="1" t="s">
        <v>14</v>
      </c>
      <c r="C11" s="9">
        <v>231</v>
      </c>
      <c r="D11" s="9">
        <v>20</v>
      </c>
      <c r="E11" s="9">
        <v>1</v>
      </c>
      <c r="F11" s="9">
        <v>210</v>
      </c>
      <c r="G11" t="s">
        <v>32</v>
      </c>
      <c r="H11" t="s">
        <v>32</v>
      </c>
    </row>
    <row r="12" spans="1:31" ht="12" customHeight="1" x14ac:dyDescent="0.2">
      <c r="A12" s="24" t="s">
        <v>32</v>
      </c>
      <c r="B12" s="1" t="s">
        <v>15</v>
      </c>
      <c r="C12" s="9">
        <v>292</v>
      </c>
      <c r="D12" s="9">
        <v>27</v>
      </c>
      <c r="E12" s="9">
        <v>4</v>
      </c>
      <c r="F12" s="9">
        <v>261</v>
      </c>
      <c r="G12" t="s">
        <v>32</v>
      </c>
      <c r="H12" t="s">
        <v>32</v>
      </c>
    </row>
    <row r="13" spans="1:31" ht="12" customHeight="1" x14ac:dyDescent="0.2">
      <c r="A13" s="24" t="s">
        <v>32</v>
      </c>
      <c r="B13" s="1" t="s">
        <v>16</v>
      </c>
      <c r="C13" s="9">
        <v>340</v>
      </c>
      <c r="D13" s="9">
        <v>40</v>
      </c>
      <c r="E13" s="9">
        <v>3</v>
      </c>
      <c r="F13" s="9">
        <v>297</v>
      </c>
      <c r="G13" t="s">
        <v>32</v>
      </c>
      <c r="H13" t="s">
        <v>32</v>
      </c>
    </row>
    <row r="14" spans="1:31" ht="12" customHeight="1" x14ac:dyDescent="0.2">
      <c r="A14" s="24" t="s">
        <v>32</v>
      </c>
      <c r="B14" s="1" t="s">
        <v>17</v>
      </c>
      <c r="C14" s="9">
        <v>356</v>
      </c>
      <c r="D14" s="9">
        <v>53</v>
      </c>
      <c r="E14" s="9">
        <v>4</v>
      </c>
      <c r="F14" s="9">
        <v>299</v>
      </c>
      <c r="G14" t="s">
        <v>32</v>
      </c>
      <c r="H14" t="s">
        <v>32</v>
      </c>
    </row>
    <row r="15" spans="1:31" ht="12" customHeight="1" x14ac:dyDescent="0.2">
      <c r="A15" s="24" t="s">
        <v>32</v>
      </c>
      <c r="B15" s="1" t="s">
        <v>18</v>
      </c>
      <c r="C15" s="9">
        <v>293</v>
      </c>
      <c r="D15" s="9">
        <v>48</v>
      </c>
      <c r="E15" s="9">
        <v>4</v>
      </c>
      <c r="F15" s="9">
        <v>241</v>
      </c>
      <c r="G15" t="s">
        <v>32</v>
      </c>
      <c r="H15" t="s">
        <v>32</v>
      </c>
    </row>
    <row r="16" spans="1:31" ht="12" customHeight="1" x14ac:dyDescent="0.2">
      <c r="A16" s="24" t="s">
        <v>32</v>
      </c>
      <c r="B16" s="1" t="s">
        <v>19</v>
      </c>
      <c r="C16" s="9">
        <v>283</v>
      </c>
      <c r="D16" s="9">
        <v>51</v>
      </c>
      <c r="E16" s="9">
        <v>7</v>
      </c>
      <c r="F16" s="9">
        <v>225</v>
      </c>
      <c r="G16" t="s">
        <v>32</v>
      </c>
      <c r="H16" t="s">
        <v>32</v>
      </c>
    </row>
    <row r="17" spans="1:9" ht="12" customHeight="1" x14ac:dyDescent="0.2">
      <c r="A17" s="24" t="s">
        <v>32</v>
      </c>
      <c r="B17" s="1" t="s">
        <v>20</v>
      </c>
      <c r="C17" s="9">
        <v>229</v>
      </c>
      <c r="D17" s="9">
        <v>48</v>
      </c>
      <c r="E17" s="9">
        <v>5</v>
      </c>
      <c r="F17" s="9">
        <v>176</v>
      </c>
      <c r="G17" t="s">
        <v>32</v>
      </c>
      <c r="H17" t="s">
        <v>32</v>
      </c>
    </row>
    <row r="18" spans="1:9" ht="12" customHeight="1" x14ac:dyDescent="0.2">
      <c r="A18" s="24" t="s">
        <v>32</v>
      </c>
      <c r="B18" s="1" t="s">
        <v>21</v>
      </c>
      <c r="C18" s="9">
        <v>185</v>
      </c>
      <c r="D18" s="9">
        <v>57</v>
      </c>
      <c r="E18" s="9">
        <v>4</v>
      </c>
      <c r="F18" s="9">
        <v>124</v>
      </c>
      <c r="G18" t="s">
        <v>32</v>
      </c>
      <c r="H18" t="s">
        <v>32</v>
      </c>
    </row>
    <row r="19" spans="1:9" ht="12" customHeight="1" x14ac:dyDescent="0.2">
      <c r="A19" s="24" t="s">
        <v>32</v>
      </c>
      <c r="B19" s="1" t="s">
        <v>22</v>
      </c>
      <c r="C19" s="9">
        <v>162</v>
      </c>
      <c r="D19" s="9">
        <v>116</v>
      </c>
      <c r="E19" s="9">
        <v>1</v>
      </c>
      <c r="F19" s="9">
        <v>45</v>
      </c>
      <c r="G19" t="s">
        <v>32</v>
      </c>
      <c r="H19" t="s">
        <v>32</v>
      </c>
    </row>
    <row r="20" spans="1:9" ht="12" customHeight="1" x14ac:dyDescent="0.2">
      <c r="A20" s="24" t="s">
        <v>32</v>
      </c>
      <c r="B20" s="1" t="s">
        <v>23</v>
      </c>
      <c r="C20" s="9">
        <v>132</v>
      </c>
      <c r="D20" s="9">
        <v>110</v>
      </c>
      <c r="E20" s="9" t="s">
        <v>43</v>
      </c>
      <c r="F20" s="9">
        <v>22</v>
      </c>
      <c r="G20" t="s">
        <v>32</v>
      </c>
      <c r="H20" t="s">
        <v>32</v>
      </c>
    </row>
    <row r="21" spans="1:9" ht="12" customHeight="1" x14ac:dyDescent="0.2">
      <c r="A21" s="24" t="s">
        <v>32</v>
      </c>
      <c r="B21" s="1" t="s">
        <v>24</v>
      </c>
      <c r="C21" s="9">
        <v>95</v>
      </c>
      <c r="D21" s="9">
        <v>83</v>
      </c>
      <c r="E21" s="9" t="s">
        <v>43</v>
      </c>
      <c r="F21" s="9">
        <v>12</v>
      </c>
      <c r="G21" t="s">
        <v>32</v>
      </c>
      <c r="H21" t="s">
        <v>32</v>
      </c>
    </row>
    <row r="22" spans="1:9" ht="12" customHeight="1" x14ac:dyDescent="0.2">
      <c r="A22" s="24" t="s">
        <v>32</v>
      </c>
      <c r="B22" s="1" t="s">
        <v>25</v>
      </c>
      <c r="C22" s="9">
        <v>61</v>
      </c>
      <c r="D22" s="9">
        <v>57</v>
      </c>
      <c r="E22" s="9" t="s">
        <v>43</v>
      </c>
      <c r="F22" s="9">
        <v>4</v>
      </c>
      <c r="G22" t="s">
        <v>32</v>
      </c>
      <c r="H22" t="s">
        <v>32</v>
      </c>
    </row>
    <row r="23" spans="1:9" ht="12" customHeight="1" x14ac:dyDescent="0.2">
      <c r="A23" s="24" t="s">
        <v>32</v>
      </c>
      <c r="B23" s="1" t="s">
        <v>26</v>
      </c>
      <c r="C23" s="9">
        <v>40</v>
      </c>
      <c r="D23" s="9">
        <v>36</v>
      </c>
      <c r="E23" s="9">
        <v>1</v>
      </c>
      <c r="F23" s="9">
        <v>3</v>
      </c>
      <c r="G23" t="s">
        <v>32</v>
      </c>
      <c r="H23" t="s">
        <v>32</v>
      </c>
    </row>
    <row r="24" spans="1:9" ht="12" customHeight="1" x14ac:dyDescent="0.25">
      <c r="A24" s="24" t="s">
        <v>32</v>
      </c>
      <c r="B24" s="1" t="s">
        <v>27</v>
      </c>
      <c r="C24" s="9">
        <v>13</v>
      </c>
      <c r="D24" s="9">
        <v>9</v>
      </c>
      <c r="E24" s="9" t="s">
        <v>43</v>
      </c>
      <c r="F24" s="9">
        <v>4</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1598</v>
      </c>
      <c r="D26" s="3">
        <v>388</v>
      </c>
      <c r="E26" s="3">
        <v>20</v>
      </c>
      <c r="F26" s="3">
        <v>1190</v>
      </c>
    </row>
    <row r="27" spans="1:9" ht="12" customHeight="1" x14ac:dyDescent="0.2">
      <c r="A27" s="24" t="s">
        <v>32</v>
      </c>
      <c r="B27" s="1" t="s">
        <v>9</v>
      </c>
      <c r="C27" s="9">
        <v>9</v>
      </c>
      <c r="D27" s="9">
        <v>1</v>
      </c>
      <c r="E27" s="9" t="s">
        <v>43</v>
      </c>
      <c r="F27" s="9">
        <v>8</v>
      </c>
      <c r="G27" t="s">
        <v>32</v>
      </c>
      <c r="H27" t="s">
        <v>32</v>
      </c>
    </row>
    <row r="28" spans="1:9" ht="12" customHeight="1" x14ac:dyDescent="0.2">
      <c r="A28" s="24" t="s">
        <v>32</v>
      </c>
      <c r="B28" s="1" t="s">
        <v>10</v>
      </c>
      <c r="C28" s="9">
        <v>35</v>
      </c>
      <c r="D28" s="9">
        <v>1</v>
      </c>
      <c r="E28" s="9" t="s">
        <v>43</v>
      </c>
      <c r="F28" s="9">
        <v>34</v>
      </c>
      <c r="G28" t="s">
        <v>32</v>
      </c>
      <c r="H28" t="s">
        <v>32</v>
      </c>
    </row>
    <row r="29" spans="1:9" ht="12" customHeight="1" x14ac:dyDescent="0.2">
      <c r="A29" s="24" t="s">
        <v>32</v>
      </c>
      <c r="B29" s="1" t="s">
        <v>11</v>
      </c>
      <c r="C29" s="9">
        <v>45</v>
      </c>
      <c r="D29" s="9">
        <v>2</v>
      </c>
      <c r="E29" s="9" t="s">
        <v>43</v>
      </c>
      <c r="F29" s="9">
        <v>43</v>
      </c>
      <c r="G29" t="s">
        <v>32</v>
      </c>
      <c r="H29" t="s">
        <v>32</v>
      </c>
    </row>
    <row r="30" spans="1:9" ht="12" customHeight="1" x14ac:dyDescent="0.2">
      <c r="A30" s="24" t="s">
        <v>32</v>
      </c>
      <c r="B30" s="1" t="s">
        <v>12</v>
      </c>
      <c r="C30" s="9">
        <v>63</v>
      </c>
      <c r="D30" s="9">
        <v>6</v>
      </c>
      <c r="E30" s="9" t="s">
        <v>43</v>
      </c>
      <c r="F30" s="9">
        <v>57</v>
      </c>
      <c r="G30" t="s">
        <v>32</v>
      </c>
      <c r="H30" t="s">
        <v>32</v>
      </c>
    </row>
    <row r="31" spans="1:9" ht="12" customHeight="1" x14ac:dyDescent="0.2">
      <c r="A31" s="24" t="s">
        <v>32</v>
      </c>
      <c r="B31" s="1" t="s">
        <v>13</v>
      </c>
      <c r="C31" s="9">
        <v>97</v>
      </c>
      <c r="D31" s="9">
        <v>2</v>
      </c>
      <c r="E31" s="9" t="s">
        <v>43</v>
      </c>
      <c r="F31" s="9">
        <v>95</v>
      </c>
      <c r="G31" t="s">
        <v>32</v>
      </c>
      <c r="H31" t="s">
        <v>32</v>
      </c>
    </row>
    <row r="32" spans="1:9" ht="12" customHeight="1" x14ac:dyDescent="0.2">
      <c r="A32" s="24" t="s">
        <v>32</v>
      </c>
      <c r="B32" s="1" t="s">
        <v>14</v>
      </c>
      <c r="C32" s="9">
        <v>112</v>
      </c>
      <c r="D32" s="9">
        <v>9</v>
      </c>
      <c r="E32" s="9">
        <v>1</v>
      </c>
      <c r="F32" s="9">
        <v>102</v>
      </c>
      <c r="G32" t="s">
        <v>32</v>
      </c>
      <c r="H32" t="s">
        <v>32</v>
      </c>
    </row>
    <row r="33" spans="1:9" ht="12" customHeight="1" x14ac:dyDescent="0.2">
      <c r="A33" s="24" t="s">
        <v>32</v>
      </c>
      <c r="B33" s="1" t="s">
        <v>15</v>
      </c>
      <c r="C33" s="9">
        <v>140</v>
      </c>
      <c r="D33" s="9">
        <v>19</v>
      </c>
      <c r="E33" s="9">
        <v>1</v>
      </c>
      <c r="F33" s="9">
        <v>120</v>
      </c>
      <c r="G33" t="s">
        <v>32</v>
      </c>
      <c r="H33" t="s">
        <v>32</v>
      </c>
    </row>
    <row r="34" spans="1:9" ht="12" customHeight="1" x14ac:dyDescent="0.2">
      <c r="A34" s="24" t="s">
        <v>32</v>
      </c>
      <c r="B34" s="1" t="s">
        <v>16</v>
      </c>
      <c r="C34" s="9">
        <v>173</v>
      </c>
      <c r="D34" s="9">
        <v>19</v>
      </c>
      <c r="E34" s="9">
        <v>1</v>
      </c>
      <c r="F34" s="9">
        <v>153</v>
      </c>
      <c r="G34" t="s">
        <v>32</v>
      </c>
      <c r="H34" t="s">
        <v>32</v>
      </c>
    </row>
    <row r="35" spans="1:9" ht="12" customHeight="1" x14ac:dyDescent="0.2">
      <c r="A35" s="24" t="s">
        <v>32</v>
      </c>
      <c r="B35" s="1" t="s">
        <v>17</v>
      </c>
      <c r="C35" s="9">
        <v>178</v>
      </c>
      <c r="D35" s="9">
        <v>28</v>
      </c>
      <c r="E35" s="9">
        <v>1</v>
      </c>
      <c r="F35" s="9">
        <v>149</v>
      </c>
      <c r="G35" t="s">
        <v>32</v>
      </c>
      <c r="H35" t="s">
        <v>32</v>
      </c>
    </row>
    <row r="36" spans="1:9" ht="12" customHeight="1" x14ac:dyDescent="0.2">
      <c r="A36" s="24" t="s">
        <v>32</v>
      </c>
      <c r="B36" s="1" t="s">
        <v>18</v>
      </c>
      <c r="C36" s="9">
        <v>156</v>
      </c>
      <c r="D36" s="9">
        <v>21</v>
      </c>
      <c r="E36" s="9">
        <v>3</v>
      </c>
      <c r="F36" s="9">
        <v>132</v>
      </c>
      <c r="G36" t="s">
        <v>32</v>
      </c>
      <c r="H36" t="s">
        <v>32</v>
      </c>
    </row>
    <row r="37" spans="1:9" ht="12" customHeight="1" x14ac:dyDescent="0.2">
      <c r="A37" s="24" t="s">
        <v>32</v>
      </c>
      <c r="B37" s="1" t="s">
        <v>19</v>
      </c>
      <c r="C37" s="9">
        <v>135</v>
      </c>
      <c r="D37" s="9">
        <v>23</v>
      </c>
      <c r="E37" s="9">
        <v>5</v>
      </c>
      <c r="F37" s="9">
        <v>107</v>
      </c>
      <c r="G37" t="s">
        <v>32</v>
      </c>
      <c r="H37" t="s">
        <v>32</v>
      </c>
    </row>
    <row r="38" spans="1:9" ht="12" customHeight="1" x14ac:dyDescent="0.2">
      <c r="A38" s="24" t="s">
        <v>32</v>
      </c>
      <c r="B38" s="1" t="s">
        <v>20</v>
      </c>
      <c r="C38" s="9">
        <v>117</v>
      </c>
      <c r="D38" s="9">
        <v>27</v>
      </c>
      <c r="E38" s="9">
        <v>5</v>
      </c>
      <c r="F38" s="9">
        <v>85</v>
      </c>
      <c r="G38" t="s">
        <v>32</v>
      </c>
      <c r="H38" t="s">
        <v>32</v>
      </c>
    </row>
    <row r="39" spans="1:9" ht="12" customHeight="1" x14ac:dyDescent="0.2">
      <c r="A39" s="24" t="s">
        <v>32</v>
      </c>
      <c r="B39" s="1" t="s">
        <v>21</v>
      </c>
      <c r="C39" s="9">
        <v>90</v>
      </c>
      <c r="D39" s="9">
        <v>29</v>
      </c>
      <c r="E39" s="9">
        <v>2</v>
      </c>
      <c r="F39" s="9">
        <v>59</v>
      </c>
      <c r="G39" t="s">
        <v>32</v>
      </c>
      <c r="H39" t="s">
        <v>32</v>
      </c>
    </row>
    <row r="40" spans="1:9" ht="12" customHeight="1" x14ac:dyDescent="0.2">
      <c r="A40" s="24" t="s">
        <v>32</v>
      </c>
      <c r="B40" s="1" t="s">
        <v>22</v>
      </c>
      <c r="C40" s="9">
        <v>76</v>
      </c>
      <c r="D40" s="9">
        <v>50</v>
      </c>
      <c r="E40" s="9">
        <v>1</v>
      </c>
      <c r="F40" s="9">
        <v>25</v>
      </c>
      <c r="G40" t="s">
        <v>32</v>
      </c>
      <c r="H40" t="s">
        <v>32</v>
      </c>
    </row>
    <row r="41" spans="1:9" ht="12" customHeight="1" x14ac:dyDescent="0.2">
      <c r="A41" s="24" t="s">
        <v>32</v>
      </c>
      <c r="B41" s="1" t="s">
        <v>23</v>
      </c>
      <c r="C41" s="9">
        <v>71</v>
      </c>
      <c r="D41" s="9">
        <v>62</v>
      </c>
      <c r="E41" s="9" t="s">
        <v>43</v>
      </c>
      <c r="F41" s="9">
        <v>9</v>
      </c>
      <c r="G41" t="s">
        <v>32</v>
      </c>
      <c r="H41" t="s">
        <v>32</v>
      </c>
    </row>
    <row r="42" spans="1:9" ht="12" customHeight="1" x14ac:dyDescent="0.2">
      <c r="A42" s="24" t="s">
        <v>32</v>
      </c>
      <c r="B42" s="1" t="s">
        <v>24</v>
      </c>
      <c r="C42" s="9">
        <v>43</v>
      </c>
      <c r="D42" s="9">
        <v>39</v>
      </c>
      <c r="E42" s="9" t="s">
        <v>43</v>
      </c>
      <c r="F42" s="9">
        <v>4</v>
      </c>
      <c r="G42" t="s">
        <v>32</v>
      </c>
      <c r="H42" t="s">
        <v>32</v>
      </c>
    </row>
    <row r="43" spans="1:9" ht="12" customHeight="1" x14ac:dyDescent="0.2">
      <c r="A43" s="24" t="s">
        <v>32</v>
      </c>
      <c r="B43" s="1" t="s">
        <v>25</v>
      </c>
      <c r="C43" s="9">
        <v>28</v>
      </c>
      <c r="D43" s="9">
        <v>26</v>
      </c>
      <c r="E43" s="9" t="s">
        <v>43</v>
      </c>
      <c r="F43" s="9">
        <v>2</v>
      </c>
      <c r="G43" t="s">
        <v>32</v>
      </c>
      <c r="H43" t="s">
        <v>32</v>
      </c>
    </row>
    <row r="44" spans="1:9" ht="12" customHeight="1" x14ac:dyDescent="0.2">
      <c r="A44" s="24" t="s">
        <v>32</v>
      </c>
      <c r="B44" s="1" t="s">
        <v>26</v>
      </c>
      <c r="C44" s="9">
        <v>20</v>
      </c>
      <c r="D44" s="9">
        <v>18</v>
      </c>
      <c r="E44" s="9" t="s">
        <v>43</v>
      </c>
      <c r="F44" s="9">
        <v>2</v>
      </c>
      <c r="G44" t="s">
        <v>32</v>
      </c>
      <c r="H44" t="s">
        <v>32</v>
      </c>
    </row>
    <row r="45" spans="1:9" ht="12" customHeight="1" x14ac:dyDescent="0.2">
      <c r="A45" s="24" t="s">
        <v>32</v>
      </c>
      <c r="B45" s="1" t="s">
        <v>27</v>
      </c>
      <c r="C45" s="9">
        <v>10</v>
      </c>
      <c r="D45" s="9">
        <v>6</v>
      </c>
      <c r="E45" s="9" t="s">
        <v>43</v>
      </c>
      <c r="F45" s="9">
        <v>4</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1589</v>
      </c>
      <c r="D47" s="3">
        <v>393</v>
      </c>
      <c r="E47" s="3">
        <v>15</v>
      </c>
      <c r="F47" s="3">
        <v>1181</v>
      </c>
    </row>
    <row r="48" spans="1:9" ht="12" customHeight="1" x14ac:dyDescent="0.2">
      <c r="A48" s="24" t="s">
        <v>32</v>
      </c>
      <c r="B48" s="1" t="s">
        <v>9</v>
      </c>
      <c r="C48" s="9">
        <v>13</v>
      </c>
      <c r="D48" s="9">
        <v>1</v>
      </c>
      <c r="E48" s="9" t="s">
        <v>43</v>
      </c>
      <c r="F48" s="9">
        <v>12</v>
      </c>
      <c r="G48" t="s">
        <v>32</v>
      </c>
      <c r="H48" t="s">
        <v>32</v>
      </c>
    </row>
    <row r="49" spans="1:8" ht="12" customHeight="1" x14ac:dyDescent="0.2">
      <c r="A49" s="24" t="s">
        <v>32</v>
      </c>
      <c r="B49" s="1" t="s">
        <v>10</v>
      </c>
      <c r="C49" s="9">
        <v>33</v>
      </c>
      <c r="D49" s="9" t="s">
        <v>43</v>
      </c>
      <c r="E49" s="9" t="s">
        <v>43</v>
      </c>
      <c r="F49" s="9">
        <v>33</v>
      </c>
      <c r="G49" t="s">
        <v>32</v>
      </c>
      <c r="H49" t="s">
        <v>32</v>
      </c>
    </row>
    <row r="50" spans="1:8" ht="12" customHeight="1" x14ac:dyDescent="0.2">
      <c r="A50" s="24" t="s">
        <v>32</v>
      </c>
      <c r="B50" s="1" t="s">
        <v>11</v>
      </c>
      <c r="C50" s="9">
        <v>32</v>
      </c>
      <c r="D50" s="9">
        <v>2</v>
      </c>
      <c r="E50" s="9" t="s">
        <v>43</v>
      </c>
      <c r="F50" s="9">
        <v>30</v>
      </c>
      <c r="G50" t="s">
        <v>32</v>
      </c>
      <c r="H50" t="s">
        <v>32</v>
      </c>
    </row>
    <row r="51" spans="1:8" ht="12" customHeight="1" x14ac:dyDescent="0.2">
      <c r="A51" s="24" t="s">
        <v>32</v>
      </c>
      <c r="B51" s="1" t="s">
        <v>12</v>
      </c>
      <c r="C51" s="9">
        <v>56</v>
      </c>
      <c r="D51" s="9">
        <v>7</v>
      </c>
      <c r="E51" s="9" t="s">
        <v>43</v>
      </c>
      <c r="F51" s="9">
        <v>49</v>
      </c>
      <c r="G51" t="s">
        <v>32</v>
      </c>
      <c r="H51" t="s">
        <v>32</v>
      </c>
    </row>
    <row r="52" spans="1:8" ht="12" customHeight="1" x14ac:dyDescent="0.2">
      <c r="A52" s="24" t="s">
        <v>32</v>
      </c>
      <c r="B52" s="1" t="s">
        <v>13</v>
      </c>
      <c r="C52" s="9">
        <v>92</v>
      </c>
      <c r="D52" s="9">
        <v>4</v>
      </c>
      <c r="E52" s="9">
        <v>1</v>
      </c>
      <c r="F52" s="9">
        <v>87</v>
      </c>
      <c r="G52" t="s">
        <v>32</v>
      </c>
      <c r="H52" t="s">
        <v>32</v>
      </c>
    </row>
    <row r="53" spans="1:8" ht="12" customHeight="1" x14ac:dyDescent="0.2">
      <c r="A53" s="24" t="s">
        <v>32</v>
      </c>
      <c r="B53" s="1" t="s">
        <v>14</v>
      </c>
      <c r="C53" s="9">
        <v>119</v>
      </c>
      <c r="D53" s="9">
        <v>11</v>
      </c>
      <c r="E53" s="9" t="s">
        <v>43</v>
      </c>
      <c r="F53" s="9">
        <v>108</v>
      </c>
      <c r="G53" t="s">
        <v>32</v>
      </c>
      <c r="H53" t="s">
        <v>32</v>
      </c>
    </row>
    <row r="54" spans="1:8" ht="12" customHeight="1" x14ac:dyDescent="0.2">
      <c r="A54" s="24" t="s">
        <v>32</v>
      </c>
      <c r="B54" s="1" t="s">
        <v>15</v>
      </c>
      <c r="C54" s="9">
        <v>152</v>
      </c>
      <c r="D54" s="9">
        <v>8</v>
      </c>
      <c r="E54" s="9">
        <v>3</v>
      </c>
      <c r="F54" s="9">
        <v>141</v>
      </c>
      <c r="G54" t="s">
        <v>32</v>
      </c>
      <c r="H54" t="s">
        <v>32</v>
      </c>
    </row>
    <row r="55" spans="1:8" ht="12" customHeight="1" x14ac:dyDescent="0.2">
      <c r="A55" s="24" t="s">
        <v>32</v>
      </c>
      <c r="B55" s="1" t="s">
        <v>16</v>
      </c>
      <c r="C55" s="9">
        <v>167</v>
      </c>
      <c r="D55" s="9">
        <v>21</v>
      </c>
      <c r="E55" s="9">
        <v>2</v>
      </c>
      <c r="F55" s="9">
        <v>144</v>
      </c>
      <c r="G55" t="s">
        <v>32</v>
      </c>
      <c r="H55" t="s">
        <v>32</v>
      </c>
    </row>
    <row r="56" spans="1:8" ht="12" customHeight="1" x14ac:dyDescent="0.2">
      <c r="A56" s="24" t="s">
        <v>32</v>
      </c>
      <c r="B56" s="1" t="s">
        <v>17</v>
      </c>
      <c r="C56" s="9">
        <v>178</v>
      </c>
      <c r="D56" s="9">
        <v>25</v>
      </c>
      <c r="E56" s="9">
        <v>3</v>
      </c>
      <c r="F56" s="9">
        <v>150</v>
      </c>
      <c r="G56" t="s">
        <v>32</v>
      </c>
      <c r="H56" t="s">
        <v>32</v>
      </c>
    </row>
    <row r="57" spans="1:8" ht="12" customHeight="1" x14ac:dyDescent="0.2">
      <c r="A57" s="24" t="s">
        <v>32</v>
      </c>
      <c r="B57" s="1" t="s">
        <v>18</v>
      </c>
      <c r="C57" s="9">
        <v>137</v>
      </c>
      <c r="D57" s="9">
        <v>27</v>
      </c>
      <c r="E57" s="9">
        <v>1</v>
      </c>
      <c r="F57" s="9">
        <v>109</v>
      </c>
      <c r="G57" t="s">
        <v>32</v>
      </c>
      <c r="H57" t="s">
        <v>32</v>
      </c>
    </row>
    <row r="58" spans="1:8" ht="12" customHeight="1" x14ac:dyDescent="0.2">
      <c r="A58" s="24" t="s">
        <v>32</v>
      </c>
      <c r="B58" s="1" t="s">
        <v>19</v>
      </c>
      <c r="C58" s="9">
        <v>148</v>
      </c>
      <c r="D58" s="9">
        <v>28</v>
      </c>
      <c r="E58" s="9">
        <v>2</v>
      </c>
      <c r="F58" s="9">
        <v>118</v>
      </c>
      <c r="G58" t="s">
        <v>32</v>
      </c>
      <c r="H58" t="s">
        <v>32</v>
      </c>
    </row>
    <row r="59" spans="1:8" ht="12" customHeight="1" x14ac:dyDescent="0.2">
      <c r="A59" s="24" t="s">
        <v>32</v>
      </c>
      <c r="B59" s="1" t="s">
        <v>20</v>
      </c>
      <c r="C59" s="9">
        <v>112</v>
      </c>
      <c r="D59" s="9">
        <v>21</v>
      </c>
      <c r="E59" s="9" t="s">
        <v>43</v>
      </c>
      <c r="F59" s="9">
        <v>91</v>
      </c>
      <c r="G59" t="s">
        <v>32</v>
      </c>
      <c r="H59" t="s">
        <v>32</v>
      </c>
    </row>
    <row r="60" spans="1:8" ht="12" customHeight="1" x14ac:dyDescent="0.2">
      <c r="A60" s="24" t="s">
        <v>32</v>
      </c>
      <c r="B60" s="1" t="s">
        <v>21</v>
      </c>
      <c r="C60" s="9">
        <v>95</v>
      </c>
      <c r="D60" s="9">
        <v>28</v>
      </c>
      <c r="E60" s="9">
        <v>2</v>
      </c>
      <c r="F60" s="9">
        <v>65</v>
      </c>
      <c r="G60" t="s">
        <v>32</v>
      </c>
      <c r="H60" t="s">
        <v>32</v>
      </c>
    </row>
    <row r="61" spans="1:8" ht="12" customHeight="1" x14ac:dyDescent="0.2">
      <c r="A61" s="24" t="s">
        <v>32</v>
      </c>
      <c r="B61" s="1" t="s">
        <v>22</v>
      </c>
      <c r="C61" s="9">
        <v>86</v>
      </c>
      <c r="D61" s="9">
        <v>66</v>
      </c>
      <c r="E61" s="9" t="s">
        <v>43</v>
      </c>
      <c r="F61" s="9">
        <v>20</v>
      </c>
      <c r="G61" t="s">
        <v>32</v>
      </c>
      <c r="H61" t="s">
        <v>32</v>
      </c>
    </row>
    <row r="62" spans="1:8" ht="12" customHeight="1" x14ac:dyDescent="0.2">
      <c r="A62" s="24" t="s">
        <v>32</v>
      </c>
      <c r="B62" s="1" t="s">
        <v>23</v>
      </c>
      <c r="C62" s="9">
        <v>61</v>
      </c>
      <c r="D62" s="9">
        <v>48</v>
      </c>
      <c r="E62" s="9" t="s">
        <v>43</v>
      </c>
      <c r="F62" s="9">
        <v>13</v>
      </c>
      <c r="G62" t="s">
        <v>32</v>
      </c>
      <c r="H62" t="s">
        <v>32</v>
      </c>
    </row>
    <row r="63" spans="1:8" ht="12" customHeight="1" x14ac:dyDescent="0.2">
      <c r="A63" s="24" t="s">
        <v>32</v>
      </c>
      <c r="B63" s="1" t="s">
        <v>24</v>
      </c>
      <c r="C63" s="9">
        <v>52</v>
      </c>
      <c r="D63" s="9">
        <v>44</v>
      </c>
      <c r="E63" s="9" t="s">
        <v>43</v>
      </c>
      <c r="F63" s="9">
        <v>8</v>
      </c>
      <c r="G63" t="s">
        <v>32</v>
      </c>
      <c r="H63" t="s">
        <v>32</v>
      </c>
    </row>
    <row r="64" spans="1:8" ht="12" customHeight="1" x14ac:dyDescent="0.2">
      <c r="A64" s="24" t="s">
        <v>32</v>
      </c>
      <c r="B64" s="1" t="s">
        <v>25</v>
      </c>
      <c r="C64" s="9">
        <v>33</v>
      </c>
      <c r="D64" s="9">
        <v>31</v>
      </c>
      <c r="E64" s="9" t="s">
        <v>43</v>
      </c>
      <c r="F64" s="9">
        <v>2</v>
      </c>
      <c r="G64" t="s">
        <v>32</v>
      </c>
      <c r="H64" t="s">
        <v>32</v>
      </c>
    </row>
    <row r="65" spans="1:31" ht="12" customHeight="1" x14ac:dyDescent="0.2">
      <c r="A65" s="24" t="s">
        <v>32</v>
      </c>
      <c r="B65" s="1" t="s">
        <v>26</v>
      </c>
      <c r="C65" s="9">
        <v>20</v>
      </c>
      <c r="D65" s="9">
        <v>18</v>
      </c>
      <c r="E65" s="9">
        <v>1</v>
      </c>
      <c r="F65" s="9">
        <v>1</v>
      </c>
      <c r="G65" t="s">
        <v>32</v>
      </c>
      <c r="H65" t="s">
        <v>32</v>
      </c>
    </row>
    <row r="66" spans="1:31" ht="12" customHeight="1" x14ac:dyDescent="0.2">
      <c r="A66" s="24" t="s">
        <v>32</v>
      </c>
      <c r="B66" s="1" t="s">
        <v>27</v>
      </c>
      <c r="C66" s="9">
        <v>3</v>
      </c>
      <c r="D66" s="9">
        <v>3</v>
      </c>
      <c r="E66" s="9" t="s">
        <v>43</v>
      </c>
      <c r="F66" s="9" t="s">
        <v>43</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8"/>
  <dimension ref="A1:AE71"/>
  <sheetViews>
    <sheetView showGridLines="0" zoomScaleNormal="100" workbookViewId="0">
      <selection sqref="A1:F1"/>
    </sheetView>
  </sheetViews>
  <sheetFormatPr baseColWidth="10" defaultRowHeight="11.25" x14ac:dyDescent="0.2"/>
  <cols>
    <col min="1" max="1" width="36" customWidth="1"/>
    <col min="2" max="2" width="34" customWidth="1"/>
    <col min="3" max="4" width="36.5" customWidth="1"/>
    <col min="5" max="6" width="33.1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75" customHeight="1" x14ac:dyDescent="0.2">
      <c r="A2" s="30" t="s">
        <v>180</v>
      </c>
      <c r="B2" s="30"/>
      <c r="C2" s="30"/>
      <c r="D2" s="30"/>
      <c r="E2" s="30"/>
      <c r="F2" s="30"/>
      <c r="G2" s="15"/>
      <c r="H2" s="15"/>
      <c r="I2" s="15" t="s">
        <v>32</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32</v>
      </c>
      <c r="I3" t="s">
        <v>32</v>
      </c>
    </row>
    <row r="4" spans="1:31" ht="63.6" customHeight="1" x14ac:dyDescent="0.2">
      <c r="A4" s="21"/>
      <c r="B4" s="21"/>
      <c r="C4" s="21"/>
      <c r="D4" s="2" t="s">
        <v>6</v>
      </c>
      <c r="E4" s="2" t="s">
        <v>7</v>
      </c>
      <c r="F4" s="21"/>
      <c r="G4" t="s">
        <v>32</v>
      </c>
      <c r="H4" t="s">
        <v>32</v>
      </c>
      <c r="I4" t="s">
        <v>32</v>
      </c>
    </row>
    <row r="5" spans="1:31" ht="12" customHeight="1" x14ac:dyDescent="0.2">
      <c r="A5" s="23" t="s">
        <v>8</v>
      </c>
      <c r="B5" s="16" t="s">
        <v>32</v>
      </c>
      <c r="C5" s="17">
        <v>2796</v>
      </c>
      <c r="D5" s="17">
        <v>1559</v>
      </c>
      <c r="E5" s="17">
        <v>55</v>
      </c>
      <c r="F5" s="17">
        <v>1182</v>
      </c>
    </row>
    <row r="6" spans="1:31" ht="12" customHeight="1" x14ac:dyDescent="0.2">
      <c r="A6" s="24" t="s">
        <v>32</v>
      </c>
      <c r="B6" s="1" t="s">
        <v>9</v>
      </c>
      <c r="C6" s="9">
        <v>30</v>
      </c>
      <c r="D6" s="9">
        <v>17</v>
      </c>
      <c r="E6" s="9">
        <v>1</v>
      </c>
      <c r="F6" s="9">
        <v>12</v>
      </c>
      <c r="G6" t="s">
        <v>32</v>
      </c>
      <c r="H6" t="s">
        <v>32</v>
      </c>
    </row>
    <row r="7" spans="1:31" ht="12" customHeight="1" x14ac:dyDescent="0.2">
      <c r="A7" s="24" t="s">
        <v>32</v>
      </c>
      <c r="B7" s="1" t="s">
        <v>10</v>
      </c>
      <c r="C7" s="9">
        <v>73</v>
      </c>
      <c r="D7" s="9">
        <v>39</v>
      </c>
      <c r="E7" s="9">
        <v>1</v>
      </c>
      <c r="F7" s="9">
        <v>33</v>
      </c>
      <c r="G7" t="s">
        <v>32</v>
      </c>
      <c r="H7" t="s">
        <v>32</v>
      </c>
    </row>
    <row r="8" spans="1:31" ht="12" customHeight="1" x14ac:dyDescent="0.2">
      <c r="A8" s="24" t="s">
        <v>32</v>
      </c>
      <c r="B8" s="1" t="s">
        <v>11</v>
      </c>
      <c r="C8" s="9">
        <v>95</v>
      </c>
      <c r="D8" s="9">
        <v>39</v>
      </c>
      <c r="E8" s="9" t="s">
        <v>43</v>
      </c>
      <c r="F8" s="9">
        <v>56</v>
      </c>
      <c r="G8" t="s">
        <v>32</v>
      </c>
      <c r="H8" t="s">
        <v>32</v>
      </c>
    </row>
    <row r="9" spans="1:31" ht="12" customHeight="1" x14ac:dyDescent="0.2">
      <c r="A9" s="24" t="s">
        <v>32</v>
      </c>
      <c r="B9" s="1" t="s">
        <v>12</v>
      </c>
      <c r="C9" s="9">
        <v>156</v>
      </c>
      <c r="D9" s="9">
        <v>66</v>
      </c>
      <c r="E9" s="9">
        <v>1</v>
      </c>
      <c r="F9" s="9">
        <v>89</v>
      </c>
      <c r="G9" t="s">
        <v>32</v>
      </c>
      <c r="H9" t="s">
        <v>32</v>
      </c>
    </row>
    <row r="10" spans="1:31" ht="12" customHeight="1" x14ac:dyDescent="0.2">
      <c r="A10" s="24" t="s">
        <v>32</v>
      </c>
      <c r="B10" s="1" t="s">
        <v>13</v>
      </c>
      <c r="C10" s="9">
        <v>166</v>
      </c>
      <c r="D10" s="9">
        <v>55</v>
      </c>
      <c r="E10" s="9">
        <v>3</v>
      </c>
      <c r="F10" s="9">
        <v>108</v>
      </c>
      <c r="G10" t="s">
        <v>32</v>
      </c>
      <c r="H10" t="s">
        <v>32</v>
      </c>
    </row>
    <row r="11" spans="1:31" ht="12" customHeight="1" x14ac:dyDescent="0.2">
      <c r="A11" s="24" t="s">
        <v>32</v>
      </c>
      <c r="B11" s="1" t="s">
        <v>14</v>
      </c>
      <c r="C11" s="9">
        <v>182</v>
      </c>
      <c r="D11" s="9">
        <v>60</v>
      </c>
      <c r="E11" s="9">
        <v>3</v>
      </c>
      <c r="F11" s="9">
        <v>119</v>
      </c>
      <c r="G11" t="s">
        <v>32</v>
      </c>
      <c r="H11" t="s">
        <v>32</v>
      </c>
    </row>
    <row r="12" spans="1:31" ht="12" customHeight="1" x14ac:dyDescent="0.2">
      <c r="A12" s="24" t="s">
        <v>32</v>
      </c>
      <c r="B12" s="1" t="s">
        <v>15</v>
      </c>
      <c r="C12" s="9">
        <v>263</v>
      </c>
      <c r="D12" s="9">
        <v>115</v>
      </c>
      <c r="E12" s="9">
        <v>6</v>
      </c>
      <c r="F12" s="9">
        <v>142</v>
      </c>
      <c r="G12" t="s">
        <v>32</v>
      </c>
      <c r="H12" t="s">
        <v>32</v>
      </c>
    </row>
    <row r="13" spans="1:31" ht="12" customHeight="1" x14ac:dyDescent="0.2">
      <c r="A13" s="24" t="s">
        <v>32</v>
      </c>
      <c r="B13" s="1" t="s">
        <v>16</v>
      </c>
      <c r="C13" s="9">
        <v>280</v>
      </c>
      <c r="D13" s="9">
        <v>139</v>
      </c>
      <c r="E13" s="9">
        <v>7</v>
      </c>
      <c r="F13" s="9">
        <v>134</v>
      </c>
      <c r="G13" t="s">
        <v>32</v>
      </c>
      <c r="H13" t="s">
        <v>32</v>
      </c>
    </row>
    <row r="14" spans="1:31" ht="12" customHeight="1" x14ac:dyDescent="0.2">
      <c r="A14" s="24" t="s">
        <v>32</v>
      </c>
      <c r="B14" s="1" t="s">
        <v>17</v>
      </c>
      <c r="C14" s="9">
        <v>285</v>
      </c>
      <c r="D14" s="9">
        <v>138</v>
      </c>
      <c r="E14" s="9">
        <v>8</v>
      </c>
      <c r="F14" s="9">
        <v>139</v>
      </c>
      <c r="G14" t="s">
        <v>32</v>
      </c>
      <c r="H14" t="s">
        <v>32</v>
      </c>
    </row>
    <row r="15" spans="1:31" ht="12" customHeight="1" x14ac:dyDescent="0.2">
      <c r="A15" s="24" t="s">
        <v>32</v>
      </c>
      <c r="B15" s="1" t="s">
        <v>18</v>
      </c>
      <c r="C15" s="9">
        <v>205</v>
      </c>
      <c r="D15" s="9">
        <v>109</v>
      </c>
      <c r="E15" s="9">
        <v>6</v>
      </c>
      <c r="F15" s="9">
        <v>90</v>
      </c>
      <c r="G15" t="s">
        <v>32</v>
      </c>
      <c r="H15" t="s">
        <v>32</v>
      </c>
    </row>
    <row r="16" spans="1:31" ht="12" customHeight="1" x14ac:dyDescent="0.2">
      <c r="A16" s="24" t="s">
        <v>32</v>
      </c>
      <c r="B16" s="1" t="s">
        <v>19</v>
      </c>
      <c r="C16" s="9">
        <v>200</v>
      </c>
      <c r="D16" s="9">
        <v>110</v>
      </c>
      <c r="E16" s="9">
        <v>5</v>
      </c>
      <c r="F16" s="9">
        <v>85</v>
      </c>
      <c r="G16" t="s">
        <v>32</v>
      </c>
      <c r="H16" t="s">
        <v>32</v>
      </c>
    </row>
    <row r="17" spans="1:9" ht="12" customHeight="1" x14ac:dyDescent="0.2">
      <c r="A17" s="24" t="s">
        <v>32</v>
      </c>
      <c r="B17" s="1" t="s">
        <v>20</v>
      </c>
      <c r="C17" s="9">
        <v>172</v>
      </c>
      <c r="D17" s="9">
        <v>107</v>
      </c>
      <c r="E17" s="9">
        <v>1</v>
      </c>
      <c r="F17" s="9">
        <v>64</v>
      </c>
      <c r="G17" t="s">
        <v>32</v>
      </c>
      <c r="H17" t="s">
        <v>32</v>
      </c>
    </row>
    <row r="18" spans="1:9" ht="12" customHeight="1" x14ac:dyDescent="0.2">
      <c r="A18" s="24" t="s">
        <v>32</v>
      </c>
      <c r="B18" s="1" t="s">
        <v>21</v>
      </c>
      <c r="C18" s="9">
        <v>140</v>
      </c>
      <c r="D18" s="9">
        <v>77</v>
      </c>
      <c r="E18" s="9">
        <v>5</v>
      </c>
      <c r="F18" s="9">
        <v>58</v>
      </c>
      <c r="G18" t="s">
        <v>32</v>
      </c>
      <c r="H18" t="s">
        <v>32</v>
      </c>
    </row>
    <row r="19" spans="1:9" ht="12" customHeight="1" x14ac:dyDescent="0.2">
      <c r="A19" s="24" t="s">
        <v>32</v>
      </c>
      <c r="B19" s="1" t="s">
        <v>22</v>
      </c>
      <c r="C19" s="9">
        <v>118</v>
      </c>
      <c r="D19" s="9">
        <v>95</v>
      </c>
      <c r="E19" s="9">
        <v>2</v>
      </c>
      <c r="F19" s="9">
        <v>21</v>
      </c>
      <c r="G19" t="s">
        <v>32</v>
      </c>
      <c r="H19" t="s">
        <v>32</v>
      </c>
    </row>
    <row r="20" spans="1:9" ht="12" customHeight="1" x14ac:dyDescent="0.2">
      <c r="A20" s="24" t="s">
        <v>32</v>
      </c>
      <c r="B20" s="1" t="s">
        <v>23</v>
      </c>
      <c r="C20" s="9">
        <v>170</v>
      </c>
      <c r="D20" s="9">
        <v>156</v>
      </c>
      <c r="E20" s="9">
        <v>3</v>
      </c>
      <c r="F20" s="9">
        <v>11</v>
      </c>
      <c r="G20" t="s">
        <v>32</v>
      </c>
      <c r="H20" t="s">
        <v>32</v>
      </c>
    </row>
    <row r="21" spans="1:9" ht="12" customHeight="1" x14ac:dyDescent="0.2">
      <c r="A21" s="24" t="s">
        <v>32</v>
      </c>
      <c r="B21" s="1" t="s">
        <v>24</v>
      </c>
      <c r="C21" s="9">
        <v>103</v>
      </c>
      <c r="D21" s="9">
        <v>93</v>
      </c>
      <c r="E21" s="9">
        <v>2</v>
      </c>
      <c r="F21" s="9">
        <v>8</v>
      </c>
      <c r="G21" t="s">
        <v>32</v>
      </c>
      <c r="H21" t="s">
        <v>32</v>
      </c>
    </row>
    <row r="22" spans="1:9" ht="12" customHeight="1" x14ac:dyDescent="0.2">
      <c r="A22" s="24" t="s">
        <v>32</v>
      </c>
      <c r="B22" s="1" t="s">
        <v>25</v>
      </c>
      <c r="C22" s="9">
        <v>82</v>
      </c>
      <c r="D22" s="9">
        <v>74</v>
      </c>
      <c r="E22" s="9" t="s">
        <v>43</v>
      </c>
      <c r="F22" s="9">
        <v>8</v>
      </c>
      <c r="G22" t="s">
        <v>32</v>
      </c>
      <c r="H22" t="s">
        <v>32</v>
      </c>
    </row>
    <row r="23" spans="1:9" ht="12" customHeight="1" x14ac:dyDescent="0.2">
      <c r="A23" s="24" t="s">
        <v>32</v>
      </c>
      <c r="B23" s="1" t="s">
        <v>26</v>
      </c>
      <c r="C23" s="9">
        <v>48</v>
      </c>
      <c r="D23" s="9">
        <v>44</v>
      </c>
      <c r="E23" s="9">
        <v>1</v>
      </c>
      <c r="F23" s="9">
        <v>3</v>
      </c>
      <c r="G23" t="s">
        <v>32</v>
      </c>
      <c r="H23" t="s">
        <v>32</v>
      </c>
    </row>
    <row r="24" spans="1:9" ht="12" customHeight="1" x14ac:dyDescent="0.25">
      <c r="A24" s="24" t="s">
        <v>32</v>
      </c>
      <c r="B24" s="1" t="s">
        <v>27</v>
      </c>
      <c r="C24" s="9">
        <v>28</v>
      </c>
      <c r="D24" s="9">
        <v>26</v>
      </c>
      <c r="E24" s="9" t="s">
        <v>43</v>
      </c>
      <c r="F24" s="9">
        <v>2</v>
      </c>
      <c r="G24" t="s">
        <v>32</v>
      </c>
      <c r="H24" t="s">
        <v>32</v>
      </c>
    </row>
    <row r="25" spans="1:9" ht="12" customHeight="1" x14ac:dyDescent="0.2">
      <c r="A25" s="24" t="s">
        <v>32</v>
      </c>
      <c r="B25" s="1" t="s">
        <v>28</v>
      </c>
      <c r="C25" s="9" t="s">
        <v>43</v>
      </c>
      <c r="D25" s="9" t="s">
        <v>43</v>
      </c>
      <c r="E25" s="9" t="s">
        <v>43</v>
      </c>
      <c r="F25" s="9" t="s">
        <v>43</v>
      </c>
      <c r="G25" t="s">
        <v>32</v>
      </c>
      <c r="H25" t="s">
        <v>32</v>
      </c>
      <c r="I25" t="s">
        <v>32</v>
      </c>
    </row>
    <row r="26" spans="1:9" ht="12" customHeight="1" x14ac:dyDescent="0.2">
      <c r="A26" s="25" t="s">
        <v>29</v>
      </c>
      <c r="B26" s="4" t="s">
        <v>32</v>
      </c>
      <c r="C26" s="3">
        <v>1523</v>
      </c>
      <c r="D26" s="3">
        <v>890</v>
      </c>
      <c r="E26" s="3">
        <v>31</v>
      </c>
      <c r="F26" s="3">
        <v>602</v>
      </c>
    </row>
    <row r="27" spans="1:9" ht="12" customHeight="1" x14ac:dyDescent="0.2">
      <c r="A27" s="24" t="s">
        <v>32</v>
      </c>
      <c r="B27" s="1" t="s">
        <v>9</v>
      </c>
      <c r="C27" s="9">
        <v>13</v>
      </c>
      <c r="D27" s="9">
        <v>7</v>
      </c>
      <c r="E27" s="9">
        <v>1</v>
      </c>
      <c r="F27" s="9">
        <v>5</v>
      </c>
      <c r="G27" t="s">
        <v>32</v>
      </c>
      <c r="H27" t="s">
        <v>32</v>
      </c>
    </row>
    <row r="28" spans="1:9" ht="12" customHeight="1" x14ac:dyDescent="0.2">
      <c r="A28" s="24" t="s">
        <v>32</v>
      </c>
      <c r="B28" s="1" t="s">
        <v>10</v>
      </c>
      <c r="C28" s="9">
        <v>38</v>
      </c>
      <c r="D28" s="9">
        <v>25</v>
      </c>
      <c r="E28" s="9">
        <v>1</v>
      </c>
      <c r="F28" s="9">
        <v>12</v>
      </c>
      <c r="G28" t="s">
        <v>32</v>
      </c>
      <c r="H28" t="s">
        <v>32</v>
      </c>
    </row>
    <row r="29" spans="1:9" ht="12" customHeight="1" x14ac:dyDescent="0.2">
      <c r="A29" s="24" t="s">
        <v>32</v>
      </c>
      <c r="B29" s="1" t="s">
        <v>11</v>
      </c>
      <c r="C29" s="9">
        <v>50</v>
      </c>
      <c r="D29" s="9">
        <v>23</v>
      </c>
      <c r="E29" s="9" t="s">
        <v>43</v>
      </c>
      <c r="F29" s="9">
        <v>27</v>
      </c>
      <c r="G29" t="s">
        <v>32</v>
      </c>
      <c r="H29" t="s">
        <v>32</v>
      </c>
    </row>
    <row r="30" spans="1:9" ht="12" customHeight="1" x14ac:dyDescent="0.2">
      <c r="A30" s="24" t="s">
        <v>32</v>
      </c>
      <c r="B30" s="1" t="s">
        <v>12</v>
      </c>
      <c r="C30" s="9">
        <v>80</v>
      </c>
      <c r="D30" s="9">
        <v>33</v>
      </c>
      <c r="E30" s="9" t="s">
        <v>43</v>
      </c>
      <c r="F30" s="9">
        <v>47</v>
      </c>
      <c r="G30" t="s">
        <v>32</v>
      </c>
      <c r="H30" t="s">
        <v>32</v>
      </c>
    </row>
    <row r="31" spans="1:9" ht="12" customHeight="1" x14ac:dyDescent="0.2">
      <c r="A31" s="24" t="s">
        <v>32</v>
      </c>
      <c r="B31" s="1" t="s">
        <v>13</v>
      </c>
      <c r="C31" s="9">
        <v>87</v>
      </c>
      <c r="D31" s="9">
        <v>30</v>
      </c>
      <c r="E31" s="9" t="s">
        <v>43</v>
      </c>
      <c r="F31" s="9">
        <v>57</v>
      </c>
      <c r="G31" t="s">
        <v>32</v>
      </c>
      <c r="H31" t="s">
        <v>32</v>
      </c>
    </row>
    <row r="32" spans="1:9" ht="12" customHeight="1" x14ac:dyDescent="0.2">
      <c r="A32" s="24" t="s">
        <v>32</v>
      </c>
      <c r="B32" s="1" t="s">
        <v>14</v>
      </c>
      <c r="C32" s="9">
        <v>84</v>
      </c>
      <c r="D32" s="9">
        <v>30</v>
      </c>
      <c r="E32" s="9">
        <v>1</v>
      </c>
      <c r="F32" s="9">
        <v>53</v>
      </c>
      <c r="G32" t="s">
        <v>32</v>
      </c>
      <c r="H32" t="s">
        <v>32</v>
      </c>
    </row>
    <row r="33" spans="1:9" ht="12" customHeight="1" x14ac:dyDescent="0.2">
      <c r="A33" s="24" t="s">
        <v>32</v>
      </c>
      <c r="B33" s="1" t="s">
        <v>15</v>
      </c>
      <c r="C33" s="9">
        <v>141</v>
      </c>
      <c r="D33" s="9">
        <v>51</v>
      </c>
      <c r="E33" s="9">
        <v>4</v>
      </c>
      <c r="F33" s="9">
        <v>86</v>
      </c>
      <c r="G33" t="s">
        <v>32</v>
      </c>
      <c r="H33" t="s">
        <v>32</v>
      </c>
    </row>
    <row r="34" spans="1:9" ht="12" customHeight="1" x14ac:dyDescent="0.2">
      <c r="A34" s="24" t="s">
        <v>32</v>
      </c>
      <c r="B34" s="1" t="s">
        <v>16</v>
      </c>
      <c r="C34" s="9">
        <v>159</v>
      </c>
      <c r="D34" s="9">
        <v>80</v>
      </c>
      <c r="E34" s="9">
        <v>2</v>
      </c>
      <c r="F34" s="9">
        <v>77</v>
      </c>
      <c r="G34" t="s">
        <v>32</v>
      </c>
      <c r="H34" t="s">
        <v>32</v>
      </c>
    </row>
    <row r="35" spans="1:9" ht="12" customHeight="1" x14ac:dyDescent="0.2">
      <c r="A35" s="24" t="s">
        <v>32</v>
      </c>
      <c r="B35" s="1" t="s">
        <v>17</v>
      </c>
      <c r="C35" s="9">
        <v>155</v>
      </c>
      <c r="D35" s="9">
        <v>83</v>
      </c>
      <c r="E35" s="9">
        <v>6</v>
      </c>
      <c r="F35" s="9">
        <v>66</v>
      </c>
      <c r="G35" t="s">
        <v>32</v>
      </c>
      <c r="H35" t="s">
        <v>32</v>
      </c>
    </row>
    <row r="36" spans="1:9" ht="12" customHeight="1" x14ac:dyDescent="0.2">
      <c r="A36" s="24" t="s">
        <v>32</v>
      </c>
      <c r="B36" s="1" t="s">
        <v>18</v>
      </c>
      <c r="C36" s="9">
        <v>104</v>
      </c>
      <c r="D36" s="9">
        <v>63</v>
      </c>
      <c r="E36" s="9">
        <v>4</v>
      </c>
      <c r="F36" s="9">
        <v>37</v>
      </c>
      <c r="G36" t="s">
        <v>32</v>
      </c>
      <c r="H36" t="s">
        <v>32</v>
      </c>
    </row>
    <row r="37" spans="1:9" ht="12" customHeight="1" x14ac:dyDescent="0.2">
      <c r="A37" s="24" t="s">
        <v>32</v>
      </c>
      <c r="B37" s="1" t="s">
        <v>19</v>
      </c>
      <c r="C37" s="9">
        <v>111</v>
      </c>
      <c r="D37" s="9">
        <v>64</v>
      </c>
      <c r="E37" s="9">
        <v>4</v>
      </c>
      <c r="F37" s="9">
        <v>43</v>
      </c>
      <c r="G37" t="s">
        <v>32</v>
      </c>
      <c r="H37" t="s">
        <v>32</v>
      </c>
    </row>
    <row r="38" spans="1:9" ht="12" customHeight="1" x14ac:dyDescent="0.2">
      <c r="A38" s="24" t="s">
        <v>32</v>
      </c>
      <c r="B38" s="1" t="s">
        <v>20</v>
      </c>
      <c r="C38" s="9">
        <v>98</v>
      </c>
      <c r="D38" s="9">
        <v>61</v>
      </c>
      <c r="E38" s="9" t="s">
        <v>43</v>
      </c>
      <c r="F38" s="9">
        <v>37</v>
      </c>
      <c r="G38" t="s">
        <v>32</v>
      </c>
      <c r="H38" t="s">
        <v>32</v>
      </c>
    </row>
    <row r="39" spans="1:9" ht="12" customHeight="1" x14ac:dyDescent="0.2">
      <c r="A39" s="24" t="s">
        <v>32</v>
      </c>
      <c r="B39" s="1" t="s">
        <v>21</v>
      </c>
      <c r="C39" s="9">
        <v>80</v>
      </c>
      <c r="D39" s="9">
        <v>49</v>
      </c>
      <c r="E39" s="9">
        <v>3</v>
      </c>
      <c r="F39" s="9">
        <v>28</v>
      </c>
      <c r="G39" t="s">
        <v>32</v>
      </c>
      <c r="H39" t="s">
        <v>32</v>
      </c>
    </row>
    <row r="40" spans="1:9" ht="12" customHeight="1" x14ac:dyDescent="0.2">
      <c r="A40" s="24" t="s">
        <v>32</v>
      </c>
      <c r="B40" s="1" t="s">
        <v>22</v>
      </c>
      <c r="C40" s="9">
        <v>70</v>
      </c>
      <c r="D40" s="9">
        <v>59</v>
      </c>
      <c r="E40" s="9">
        <v>1</v>
      </c>
      <c r="F40" s="9">
        <v>10</v>
      </c>
      <c r="G40" t="s">
        <v>32</v>
      </c>
      <c r="H40" t="s">
        <v>32</v>
      </c>
    </row>
    <row r="41" spans="1:9" ht="12" customHeight="1" x14ac:dyDescent="0.2">
      <c r="A41" s="24" t="s">
        <v>32</v>
      </c>
      <c r="B41" s="1" t="s">
        <v>23</v>
      </c>
      <c r="C41" s="9">
        <v>92</v>
      </c>
      <c r="D41" s="9">
        <v>87</v>
      </c>
      <c r="E41" s="9">
        <v>1</v>
      </c>
      <c r="F41" s="9">
        <v>4</v>
      </c>
      <c r="G41" t="s">
        <v>32</v>
      </c>
      <c r="H41" t="s">
        <v>32</v>
      </c>
    </row>
    <row r="42" spans="1:9" ht="12" customHeight="1" x14ac:dyDescent="0.2">
      <c r="A42" s="24" t="s">
        <v>32</v>
      </c>
      <c r="B42" s="1" t="s">
        <v>24</v>
      </c>
      <c r="C42" s="9">
        <v>59</v>
      </c>
      <c r="D42" s="9">
        <v>53</v>
      </c>
      <c r="E42" s="9">
        <v>2</v>
      </c>
      <c r="F42" s="9">
        <v>4</v>
      </c>
      <c r="G42" t="s">
        <v>32</v>
      </c>
      <c r="H42" t="s">
        <v>32</v>
      </c>
    </row>
    <row r="43" spans="1:9" ht="12" customHeight="1" x14ac:dyDescent="0.2">
      <c r="A43" s="24" t="s">
        <v>32</v>
      </c>
      <c r="B43" s="1" t="s">
        <v>25</v>
      </c>
      <c r="C43" s="9">
        <v>53</v>
      </c>
      <c r="D43" s="9">
        <v>47</v>
      </c>
      <c r="E43" s="9" t="s">
        <v>43</v>
      </c>
      <c r="F43" s="9">
        <v>6</v>
      </c>
      <c r="G43" t="s">
        <v>32</v>
      </c>
      <c r="H43" t="s">
        <v>32</v>
      </c>
    </row>
    <row r="44" spans="1:9" ht="12" customHeight="1" x14ac:dyDescent="0.2">
      <c r="A44" s="24" t="s">
        <v>32</v>
      </c>
      <c r="B44" s="1" t="s">
        <v>26</v>
      </c>
      <c r="C44" s="9">
        <v>32</v>
      </c>
      <c r="D44" s="9">
        <v>29</v>
      </c>
      <c r="E44" s="9">
        <v>1</v>
      </c>
      <c r="F44" s="9">
        <v>2</v>
      </c>
      <c r="G44" t="s">
        <v>32</v>
      </c>
      <c r="H44" t="s">
        <v>32</v>
      </c>
    </row>
    <row r="45" spans="1:9" ht="12" customHeight="1" x14ac:dyDescent="0.2">
      <c r="A45" s="24" t="s">
        <v>32</v>
      </c>
      <c r="B45" s="1" t="s">
        <v>27</v>
      </c>
      <c r="C45" s="9">
        <v>17</v>
      </c>
      <c r="D45" s="9">
        <v>16</v>
      </c>
      <c r="E45" s="9" t="s">
        <v>43</v>
      </c>
      <c r="F45" s="9">
        <v>1</v>
      </c>
      <c r="G45" t="s">
        <v>32</v>
      </c>
      <c r="H45" t="s">
        <v>32</v>
      </c>
    </row>
    <row r="46" spans="1:9" ht="12" customHeight="1" x14ac:dyDescent="0.2">
      <c r="A46" s="24" t="s">
        <v>32</v>
      </c>
      <c r="B46" s="1" t="s">
        <v>28</v>
      </c>
      <c r="C46" s="9" t="s">
        <v>43</v>
      </c>
      <c r="D46" s="9" t="s">
        <v>43</v>
      </c>
      <c r="E46" s="9" t="s">
        <v>43</v>
      </c>
      <c r="F46" s="9" t="s">
        <v>43</v>
      </c>
      <c r="G46" t="s">
        <v>32</v>
      </c>
      <c r="H46" t="s">
        <v>32</v>
      </c>
      <c r="I46" t="s">
        <v>32</v>
      </c>
    </row>
    <row r="47" spans="1:9" ht="12" customHeight="1" x14ac:dyDescent="0.2">
      <c r="A47" s="25" t="s">
        <v>30</v>
      </c>
      <c r="B47" s="4" t="s">
        <v>32</v>
      </c>
      <c r="C47" s="3">
        <v>1273</v>
      </c>
      <c r="D47" s="3">
        <v>669</v>
      </c>
      <c r="E47" s="3">
        <v>24</v>
      </c>
      <c r="F47" s="3">
        <v>580</v>
      </c>
    </row>
    <row r="48" spans="1:9" ht="12" customHeight="1" x14ac:dyDescent="0.2">
      <c r="A48" s="24" t="s">
        <v>32</v>
      </c>
      <c r="B48" s="1" t="s">
        <v>9</v>
      </c>
      <c r="C48" s="9">
        <v>17</v>
      </c>
      <c r="D48" s="9">
        <v>10</v>
      </c>
      <c r="E48" s="9" t="s">
        <v>43</v>
      </c>
      <c r="F48" s="9">
        <v>7</v>
      </c>
      <c r="G48" t="s">
        <v>32</v>
      </c>
      <c r="H48" t="s">
        <v>32</v>
      </c>
    </row>
    <row r="49" spans="1:8" ht="12" customHeight="1" x14ac:dyDescent="0.2">
      <c r="A49" s="24" t="s">
        <v>32</v>
      </c>
      <c r="B49" s="1" t="s">
        <v>10</v>
      </c>
      <c r="C49" s="9">
        <v>35</v>
      </c>
      <c r="D49" s="9">
        <v>14</v>
      </c>
      <c r="E49" s="9" t="s">
        <v>43</v>
      </c>
      <c r="F49" s="9">
        <v>21</v>
      </c>
      <c r="G49" t="s">
        <v>32</v>
      </c>
      <c r="H49" t="s">
        <v>32</v>
      </c>
    </row>
    <row r="50" spans="1:8" ht="12" customHeight="1" x14ac:dyDescent="0.2">
      <c r="A50" s="24" t="s">
        <v>32</v>
      </c>
      <c r="B50" s="1" t="s">
        <v>11</v>
      </c>
      <c r="C50" s="9">
        <v>45</v>
      </c>
      <c r="D50" s="9">
        <v>16</v>
      </c>
      <c r="E50" s="9" t="s">
        <v>43</v>
      </c>
      <c r="F50" s="9">
        <v>29</v>
      </c>
      <c r="G50" t="s">
        <v>32</v>
      </c>
      <c r="H50" t="s">
        <v>32</v>
      </c>
    </row>
    <row r="51" spans="1:8" ht="12" customHeight="1" x14ac:dyDescent="0.2">
      <c r="A51" s="24" t="s">
        <v>32</v>
      </c>
      <c r="B51" s="1" t="s">
        <v>12</v>
      </c>
      <c r="C51" s="9">
        <v>76</v>
      </c>
      <c r="D51" s="9">
        <v>33</v>
      </c>
      <c r="E51" s="9">
        <v>1</v>
      </c>
      <c r="F51" s="9">
        <v>42</v>
      </c>
      <c r="G51" t="s">
        <v>32</v>
      </c>
      <c r="H51" t="s">
        <v>32</v>
      </c>
    </row>
    <row r="52" spans="1:8" ht="12" customHeight="1" x14ac:dyDescent="0.2">
      <c r="A52" s="24" t="s">
        <v>32</v>
      </c>
      <c r="B52" s="1" t="s">
        <v>13</v>
      </c>
      <c r="C52" s="9">
        <v>79</v>
      </c>
      <c r="D52" s="9">
        <v>25</v>
      </c>
      <c r="E52" s="9">
        <v>3</v>
      </c>
      <c r="F52" s="9">
        <v>51</v>
      </c>
      <c r="G52" t="s">
        <v>32</v>
      </c>
      <c r="H52" t="s">
        <v>32</v>
      </c>
    </row>
    <row r="53" spans="1:8" ht="12" customHeight="1" x14ac:dyDescent="0.2">
      <c r="A53" s="24" t="s">
        <v>32</v>
      </c>
      <c r="B53" s="1" t="s">
        <v>14</v>
      </c>
      <c r="C53" s="9">
        <v>98</v>
      </c>
      <c r="D53" s="9">
        <v>30</v>
      </c>
      <c r="E53" s="9">
        <v>2</v>
      </c>
      <c r="F53" s="9">
        <v>66</v>
      </c>
      <c r="G53" t="s">
        <v>32</v>
      </c>
      <c r="H53" t="s">
        <v>32</v>
      </c>
    </row>
    <row r="54" spans="1:8" ht="12" customHeight="1" x14ac:dyDescent="0.2">
      <c r="A54" s="24" t="s">
        <v>32</v>
      </c>
      <c r="B54" s="1" t="s">
        <v>15</v>
      </c>
      <c r="C54" s="9">
        <v>122</v>
      </c>
      <c r="D54" s="9">
        <v>64</v>
      </c>
      <c r="E54" s="9">
        <v>2</v>
      </c>
      <c r="F54" s="9">
        <v>56</v>
      </c>
      <c r="G54" t="s">
        <v>32</v>
      </c>
      <c r="H54" t="s">
        <v>32</v>
      </c>
    </row>
    <row r="55" spans="1:8" ht="12" customHeight="1" x14ac:dyDescent="0.2">
      <c r="A55" s="24" t="s">
        <v>32</v>
      </c>
      <c r="B55" s="1" t="s">
        <v>16</v>
      </c>
      <c r="C55" s="9">
        <v>121</v>
      </c>
      <c r="D55" s="9">
        <v>59</v>
      </c>
      <c r="E55" s="9">
        <v>5</v>
      </c>
      <c r="F55" s="9">
        <v>57</v>
      </c>
      <c r="G55" t="s">
        <v>32</v>
      </c>
      <c r="H55" t="s">
        <v>32</v>
      </c>
    </row>
    <row r="56" spans="1:8" ht="12" customHeight="1" x14ac:dyDescent="0.2">
      <c r="A56" s="24" t="s">
        <v>32</v>
      </c>
      <c r="B56" s="1" t="s">
        <v>17</v>
      </c>
      <c r="C56" s="9">
        <v>130</v>
      </c>
      <c r="D56" s="9">
        <v>55</v>
      </c>
      <c r="E56" s="9">
        <v>2</v>
      </c>
      <c r="F56" s="9">
        <v>73</v>
      </c>
      <c r="G56" t="s">
        <v>32</v>
      </c>
      <c r="H56" t="s">
        <v>32</v>
      </c>
    </row>
    <row r="57" spans="1:8" ht="12" customHeight="1" x14ac:dyDescent="0.2">
      <c r="A57" s="24" t="s">
        <v>32</v>
      </c>
      <c r="B57" s="1" t="s">
        <v>18</v>
      </c>
      <c r="C57" s="9">
        <v>101</v>
      </c>
      <c r="D57" s="9">
        <v>46</v>
      </c>
      <c r="E57" s="9">
        <v>2</v>
      </c>
      <c r="F57" s="9">
        <v>53</v>
      </c>
      <c r="G57" t="s">
        <v>32</v>
      </c>
      <c r="H57" t="s">
        <v>32</v>
      </c>
    </row>
    <row r="58" spans="1:8" ht="12" customHeight="1" x14ac:dyDescent="0.2">
      <c r="A58" s="24" t="s">
        <v>32</v>
      </c>
      <c r="B58" s="1" t="s">
        <v>19</v>
      </c>
      <c r="C58" s="9">
        <v>89</v>
      </c>
      <c r="D58" s="9">
        <v>46</v>
      </c>
      <c r="E58" s="9">
        <v>1</v>
      </c>
      <c r="F58" s="9">
        <v>42</v>
      </c>
      <c r="G58" t="s">
        <v>32</v>
      </c>
      <c r="H58" t="s">
        <v>32</v>
      </c>
    </row>
    <row r="59" spans="1:8" ht="12" customHeight="1" x14ac:dyDescent="0.2">
      <c r="A59" s="24" t="s">
        <v>32</v>
      </c>
      <c r="B59" s="1" t="s">
        <v>20</v>
      </c>
      <c r="C59" s="9">
        <v>74</v>
      </c>
      <c r="D59" s="9">
        <v>46</v>
      </c>
      <c r="E59" s="9">
        <v>1</v>
      </c>
      <c r="F59" s="9">
        <v>27</v>
      </c>
      <c r="G59" t="s">
        <v>32</v>
      </c>
      <c r="H59" t="s">
        <v>32</v>
      </c>
    </row>
    <row r="60" spans="1:8" ht="12" customHeight="1" x14ac:dyDescent="0.2">
      <c r="A60" s="24" t="s">
        <v>32</v>
      </c>
      <c r="B60" s="1" t="s">
        <v>21</v>
      </c>
      <c r="C60" s="9">
        <v>60</v>
      </c>
      <c r="D60" s="9">
        <v>28</v>
      </c>
      <c r="E60" s="9">
        <v>2</v>
      </c>
      <c r="F60" s="9">
        <v>30</v>
      </c>
      <c r="G60" t="s">
        <v>32</v>
      </c>
      <c r="H60" t="s">
        <v>32</v>
      </c>
    </row>
    <row r="61" spans="1:8" ht="12" customHeight="1" x14ac:dyDescent="0.2">
      <c r="A61" s="24" t="s">
        <v>32</v>
      </c>
      <c r="B61" s="1" t="s">
        <v>22</v>
      </c>
      <c r="C61" s="9">
        <v>48</v>
      </c>
      <c r="D61" s="9">
        <v>36</v>
      </c>
      <c r="E61" s="9">
        <v>1</v>
      </c>
      <c r="F61" s="9">
        <v>11</v>
      </c>
      <c r="G61" t="s">
        <v>32</v>
      </c>
      <c r="H61" t="s">
        <v>32</v>
      </c>
    </row>
    <row r="62" spans="1:8" ht="12" customHeight="1" x14ac:dyDescent="0.2">
      <c r="A62" s="24" t="s">
        <v>32</v>
      </c>
      <c r="B62" s="1" t="s">
        <v>23</v>
      </c>
      <c r="C62" s="9">
        <v>78</v>
      </c>
      <c r="D62" s="9">
        <v>69</v>
      </c>
      <c r="E62" s="9">
        <v>2</v>
      </c>
      <c r="F62" s="9">
        <v>7</v>
      </c>
      <c r="G62" t="s">
        <v>32</v>
      </c>
      <c r="H62" t="s">
        <v>32</v>
      </c>
    </row>
    <row r="63" spans="1:8" ht="12" customHeight="1" x14ac:dyDescent="0.2">
      <c r="A63" s="24" t="s">
        <v>32</v>
      </c>
      <c r="B63" s="1" t="s">
        <v>24</v>
      </c>
      <c r="C63" s="9">
        <v>44</v>
      </c>
      <c r="D63" s="9">
        <v>40</v>
      </c>
      <c r="E63" s="9" t="s">
        <v>43</v>
      </c>
      <c r="F63" s="9">
        <v>4</v>
      </c>
      <c r="G63" t="s">
        <v>32</v>
      </c>
      <c r="H63" t="s">
        <v>32</v>
      </c>
    </row>
    <row r="64" spans="1:8" ht="12" customHeight="1" x14ac:dyDescent="0.2">
      <c r="A64" s="24" t="s">
        <v>32</v>
      </c>
      <c r="B64" s="1" t="s">
        <v>25</v>
      </c>
      <c r="C64" s="9">
        <v>29</v>
      </c>
      <c r="D64" s="9">
        <v>27</v>
      </c>
      <c r="E64" s="9" t="s">
        <v>43</v>
      </c>
      <c r="F64" s="9">
        <v>2</v>
      </c>
      <c r="G64" t="s">
        <v>32</v>
      </c>
      <c r="H64" t="s">
        <v>32</v>
      </c>
    </row>
    <row r="65" spans="1:31" ht="12" customHeight="1" x14ac:dyDescent="0.2">
      <c r="A65" s="24" t="s">
        <v>32</v>
      </c>
      <c r="B65" s="1" t="s">
        <v>26</v>
      </c>
      <c r="C65" s="9">
        <v>16</v>
      </c>
      <c r="D65" s="9">
        <v>15</v>
      </c>
      <c r="E65" s="9" t="s">
        <v>43</v>
      </c>
      <c r="F65" s="9">
        <v>1</v>
      </c>
      <c r="G65" t="s">
        <v>32</v>
      </c>
      <c r="H65" t="s">
        <v>32</v>
      </c>
    </row>
    <row r="66" spans="1:31" ht="12" customHeight="1" x14ac:dyDescent="0.2">
      <c r="A66" s="24" t="s">
        <v>32</v>
      </c>
      <c r="B66" s="1" t="s">
        <v>27</v>
      </c>
      <c r="C66" s="9">
        <v>11</v>
      </c>
      <c r="D66" s="9">
        <v>10</v>
      </c>
      <c r="E66" s="9" t="s">
        <v>43</v>
      </c>
      <c r="F66" s="9">
        <v>1</v>
      </c>
      <c r="G66" t="s">
        <v>32</v>
      </c>
      <c r="H66" t="s">
        <v>32</v>
      </c>
    </row>
    <row r="67" spans="1:31" ht="12" customHeight="1" x14ac:dyDescent="0.2">
      <c r="A67" s="26" t="s">
        <v>32</v>
      </c>
      <c r="B67" s="7" t="s">
        <v>28</v>
      </c>
      <c r="C67" s="6" t="s">
        <v>43</v>
      </c>
      <c r="D67" s="6" t="s">
        <v>43</v>
      </c>
      <c r="E67" s="6" t="s">
        <v>43</v>
      </c>
      <c r="F67" s="6" t="s">
        <v>43</v>
      </c>
      <c r="G67" t="s">
        <v>32</v>
      </c>
      <c r="H67" t="s">
        <v>32</v>
      </c>
      <c r="I67" t="s">
        <v>32</v>
      </c>
    </row>
    <row r="68" spans="1:31" ht="30" customHeight="1" x14ac:dyDescent="0.2">
      <c r="A68" s="27" t="s">
        <v>44</v>
      </c>
      <c r="B68" s="28"/>
      <c r="C68" s="28"/>
      <c r="D68" s="28"/>
      <c r="E68" s="28"/>
      <c r="F68" s="29"/>
      <c r="G68" s="15"/>
      <c r="H68" s="15"/>
      <c r="I68" s="15" t="s">
        <v>32</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45</v>
      </c>
      <c r="B69" s="28"/>
      <c r="C69" s="28"/>
      <c r="D69" s="28"/>
      <c r="E69" s="28"/>
      <c r="F69" s="29"/>
      <c r="G69" s="15"/>
      <c r="H69" s="15"/>
      <c r="I69" s="15" t="s">
        <v>32</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32</v>
      </c>
      <c r="B70" s="8" t="s">
        <v>32</v>
      </c>
      <c r="C70" s="5" t="s">
        <v>32</v>
      </c>
      <c r="D70" s="5" t="s">
        <v>32</v>
      </c>
      <c r="E70" s="5" t="s">
        <v>32</v>
      </c>
      <c r="F70" s="5" t="s">
        <v>32</v>
      </c>
      <c r="G70" t="s">
        <v>32</v>
      </c>
      <c r="H70" t="s">
        <v>32</v>
      </c>
      <c r="I70" t="s">
        <v>32</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138</vt:i4>
      </vt:variant>
    </vt:vector>
  </HeadingPairs>
  <TitlesOfParts>
    <vt:vector size="138" baseType="lpstr">
      <vt:lpstr>Carátula</vt:lpstr>
      <vt:lpstr>Índice</vt:lpstr>
      <vt:lpstr>Cuadro 8.2</vt:lpstr>
      <vt:lpstr>Cuadro 8.2.1</vt:lpstr>
      <vt:lpstr>Cuadro 8.2.2</vt:lpstr>
      <vt:lpstr>Cuadro 8.2.3</vt:lpstr>
      <vt:lpstr>Cuadro 8.2.4</vt:lpstr>
      <vt:lpstr>Cuadro 8.2.5</vt:lpstr>
      <vt:lpstr>Cuadro 8.2.6</vt:lpstr>
      <vt:lpstr>Cuadro 8.2.7</vt:lpstr>
      <vt:lpstr>Cuadro 8.2.8</vt:lpstr>
      <vt:lpstr>Cuadro 8.2.9</vt:lpstr>
      <vt:lpstr>Cuadro 8.2.10</vt:lpstr>
      <vt:lpstr>Cuadro 8.2.11</vt:lpstr>
      <vt:lpstr>Cuadro 8.2.12</vt:lpstr>
      <vt:lpstr>Cuadro 8.2.13</vt:lpstr>
      <vt:lpstr>Cuadro 8.2.14</vt:lpstr>
      <vt:lpstr>Cuadro 8.2.15</vt:lpstr>
      <vt:lpstr>Cuadro 8.2.16</vt:lpstr>
      <vt:lpstr>Cuadro 8.2.17</vt:lpstr>
      <vt:lpstr>Cuadro 8.2.18</vt:lpstr>
      <vt:lpstr>Cuadro 8.2.19</vt:lpstr>
      <vt:lpstr>Cuadro 8.2.20</vt:lpstr>
      <vt:lpstr>Cuadro 8.2.21</vt:lpstr>
      <vt:lpstr>Cuadro 8.2.22</vt:lpstr>
      <vt:lpstr>Cuadro 8.2.23</vt:lpstr>
      <vt:lpstr>Cuadro 8.2.24</vt:lpstr>
      <vt:lpstr>Cuadro 8.2.25</vt:lpstr>
      <vt:lpstr>Cuadro 8.2.26</vt:lpstr>
      <vt:lpstr>Cuadro 8.2.27</vt:lpstr>
      <vt:lpstr>Cuadro 8.2.28</vt:lpstr>
      <vt:lpstr>Cuadro 8.2.29</vt:lpstr>
      <vt:lpstr>Cuadro 8.2.30</vt:lpstr>
      <vt:lpstr>Cuadro 8.2.31</vt:lpstr>
      <vt:lpstr>Cuadro 8.2.32</vt:lpstr>
      <vt:lpstr>Cuadro 8.2.33</vt:lpstr>
      <vt:lpstr>Cuadro 8.2.34</vt:lpstr>
      <vt:lpstr>Cuadro 8.2.35</vt:lpstr>
      <vt:lpstr>Cuadro 8.2.36</vt:lpstr>
      <vt:lpstr>Cuadro 8.2.37</vt:lpstr>
      <vt:lpstr>Cuadro 8.2.38</vt:lpstr>
      <vt:lpstr>Cuadro 8.2.39</vt:lpstr>
      <vt:lpstr>Cuadro 8.2.40</vt:lpstr>
      <vt:lpstr>Cuadro 8.2.41</vt:lpstr>
      <vt:lpstr>Cuadro 8.2.42</vt:lpstr>
      <vt:lpstr>Cuadro 8.2.43</vt:lpstr>
      <vt:lpstr>Cuadro 8.2.44</vt:lpstr>
      <vt:lpstr>Cuadro 8.2.45</vt:lpstr>
      <vt:lpstr>Cuadro 8.2.46</vt:lpstr>
      <vt:lpstr>Cuadro 8.2.47</vt:lpstr>
      <vt:lpstr>Cuadro 8.2.48</vt:lpstr>
      <vt:lpstr>Cuadro 8.2.49</vt:lpstr>
      <vt:lpstr>Cuadro 8.2.50</vt:lpstr>
      <vt:lpstr>Cuadro 8.2.51</vt:lpstr>
      <vt:lpstr>Cuadro 8.2.52</vt:lpstr>
      <vt:lpstr>Cuadro 8.2.53</vt:lpstr>
      <vt:lpstr>Cuadro 8.2.54</vt:lpstr>
      <vt:lpstr>Cuadro 8.2.55</vt:lpstr>
      <vt:lpstr>Cuadro 8.2.56</vt:lpstr>
      <vt:lpstr>Cuadro 8.2.57</vt:lpstr>
      <vt:lpstr>Cuadro 8.2.58</vt:lpstr>
      <vt:lpstr>Cuadro 8.2.59</vt:lpstr>
      <vt:lpstr>Cuadro 8.2.60</vt:lpstr>
      <vt:lpstr>Cuadro 8.2.61</vt:lpstr>
      <vt:lpstr>Cuadro 8.2.62</vt:lpstr>
      <vt:lpstr>Cuadro 8.2.63</vt:lpstr>
      <vt:lpstr>Cuadro 8.2.64</vt:lpstr>
      <vt:lpstr>Cuadro 8.2.65</vt:lpstr>
      <vt:lpstr>Cuadro 8.2.66</vt:lpstr>
      <vt:lpstr>Cuadro 8.2.67</vt:lpstr>
      <vt:lpstr>Cuadro 8.2.68</vt:lpstr>
      <vt:lpstr>Cuadro 8.2.69</vt:lpstr>
      <vt:lpstr>Cuadro 8.2.70</vt:lpstr>
      <vt:lpstr>Cuadro 8.2.71</vt:lpstr>
      <vt:lpstr>Cuadro 8.2.72</vt:lpstr>
      <vt:lpstr>Cuadro 8.2.73</vt:lpstr>
      <vt:lpstr>Cuadro 8.2.74</vt:lpstr>
      <vt:lpstr>Cuadro 8.2.75</vt:lpstr>
      <vt:lpstr>Cuadro 8.2.76</vt:lpstr>
      <vt:lpstr>Cuadro 8.2.77</vt:lpstr>
      <vt:lpstr>Cuadro 8.2.78</vt:lpstr>
      <vt:lpstr>Cuadro 8.2.79</vt:lpstr>
      <vt:lpstr>Cuadro 8.2.80</vt:lpstr>
      <vt:lpstr>Cuadro 8.2.81</vt:lpstr>
      <vt:lpstr>Cuadro 8.2.82</vt:lpstr>
      <vt:lpstr>Cuadro 8.2.83</vt:lpstr>
      <vt:lpstr>Cuadro 8.2.84</vt:lpstr>
      <vt:lpstr>Cuadro 8.2.85</vt:lpstr>
      <vt:lpstr>Cuadro 8.2.86</vt:lpstr>
      <vt:lpstr>Cuadro 8.2.87</vt:lpstr>
      <vt:lpstr>Cuadro 8.2.88</vt:lpstr>
      <vt:lpstr>Cuadro 8.2.89</vt:lpstr>
      <vt:lpstr>Cuadro 8.2.90</vt:lpstr>
      <vt:lpstr>Cuadro 8.2.91</vt:lpstr>
      <vt:lpstr>Cuadro 8.2.92</vt:lpstr>
      <vt:lpstr>Cuadro 8.2.93</vt:lpstr>
      <vt:lpstr>Cuadro 8.2.94</vt:lpstr>
      <vt:lpstr>Cuadro 8.2.95</vt:lpstr>
      <vt:lpstr>Cuadro 8.2.96</vt:lpstr>
      <vt:lpstr>Cuadro 8.2.97</vt:lpstr>
      <vt:lpstr>Cuadro 8.2.98</vt:lpstr>
      <vt:lpstr>Cuadro 8.2.99</vt:lpstr>
      <vt:lpstr>Cuadro 8.2.100</vt:lpstr>
      <vt:lpstr>Cuadro 8.2.101</vt:lpstr>
      <vt:lpstr>Cuadro 8.2.102</vt:lpstr>
      <vt:lpstr>Cuadro 8.2.103</vt:lpstr>
      <vt:lpstr>Cuadro 8.2.104</vt:lpstr>
      <vt:lpstr>Cuadro 8.2.105</vt:lpstr>
      <vt:lpstr>Cuadro 8.2.106</vt:lpstr>
      <vt:lpstr>Cuadro 8.2.107</vt:lpstr>
      <vt:lpstr>Cuadro 8.2.108</vt:lpstr>
      <vt:lpstr>Cuadro 8.2.109</vt:lpstr>
      <vt:lpstr>Cuadro 8.2.110</vt:lpstr>
      <vt:lpstr>Cuadro 8.2.111</vt:lpstr>
      <vt:lpstr>Cuadro 8.2.112</vt:lpstr>
      <vt:lpstr>Cuadro 8.2.113</vt:lpstr>
      <vt:lpstr>Cuadro 8.2.114</vt:lpstr>
      <vt:lpstr>Cuadro 8.2.115</vt:lpstr>
      <vt:lpstr>Cuadro 8.2.116</vt:lpstr>
      <vt:lpstr>Cuadro 8.2.117</vt:lpstr>
      <vt:lpstr>Cuadro 8.2.118</vt:lpstr>
      <vt:lpstr>Cuadro 8.2.119</vt:lpstr>
      <vt:lpstr>Cuadro 8.2.120</vt:lpstr>
      <vt:lpstr>Cuadro 8.2.121</vt:lpstr>
      <vt:lpstr>Cuadro 8.2.122</vt:lpstr>
      <vt:lpstr>Cuadro 8.2.123</vt:lpstr>
      <vt:lpstr>Cuadro 8.2.124</vt:lpstr>
      <vt:lpstr>Cuadro 8.2.125</vt:lpstr>
      <vt:lpstr>Cuadro 8.2.126</vt:lpstr>
      <vt:lpstr>Cuadro 8.2.127</vt:lpstr>
      <vt:lpstr>Cuadro 8.2.128</vt:lpstr>
      <vt:lpstr>Cuadro 8.2.129</vt:lpstr>
      <vt:lpstr>Cuadro 8.2.130</vt:lpstr>
      <vt:lpstr>Cuadro 8.2.131</vt:lpstr>
      <vt:lpstr>Cuadro 8.2.132</vt:lpstr>
      <vt:lpstr>Cuadro 8.2.133</vt:lpstr>
      <vt:lpstr>Cuadro 8.2.134</vt:lpstr>
      <vt:lpstr>Cuadro 8.2.135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pgoldstein</dc:creator>
  <cp:lastModifiedBy>Bergara Pablo</cp:lastModifiedBy>
  <cp:revision>1</cp:revision>
  <dcterms:created xsi:type="dcterms:W3CDTF">2024-01-02T20:27:12Z</dcterms:created>
  <dcterms:modified xsi:type="dcterms:W3CDTF">2024-01-11T15:01:02Z</dcterms:modified>
</cp:coreProperties>
</file>