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CABA\"/>
    </mc:Choice>
  </mc:AlternateContent>
  <bookViews>
    <workbookView xWindow="-105" yWindow="-105" windowWidth="23250" windowHeight="13170" activeTab="1"/>
  </bookViews>
  <sheets>
    <sheet name="Carátula" sheetId="18" r:id="rId1"/>
    <sheet name="Índice" sheetId="17" r:id="rId2"/>
    <sheet name="Cuadro 9.1" sheetId="1" r:id="rId3"/>
    <sheet name="Cuadro 9.1.1" sheetId="2" r:id="rId4"/>
    <sheet name="Cuadro 9.1.2" sheetId="3" r:id="rId5"/>
    <sheet name="Cuadro 9.1.3" sheetId="4" r:id="rId6"/>
    <sheet name="Cuadro 9.1.4" sheetId="5" r:id="rId7"/>
    <sheet name="Cuadro 9.1.5" sheetId="6" r:id="rId8"/>
    <sheet name="Cuadro 9.1.6" sheetId="7" r:id="rId9"/>
    <sheet name="Cuadro 9.1.7" sheetId="8" r:id="rId10"/>
    <sheet name="Cuadro 9.1.8" sheetId="9" r:id="rId11"/>
    <sheet name="Cuadro 9.1.9" sheetId="10" r:id="rId12"/>
    <sheet name="Cuadro 9.1.10" sheetId="11" r:id="rId13"/>
    <sheet name="Cuadro 9.1.11" sheetId="12" r:id="rId14"/>
    <sheet name="Cuadro 9.1.12" sheetId="13" r:id="rId15"/>
    <sheet name="Cuadro 9.1.13" sheetId="14" r:id="rId16"/>
    <sheet name="Cuadro 9.1.14" sheetId="15" r:id="rId17"/>
    <sheet name="Cuadro 9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<sst xmlns="http://schemas.openxmlformats.org/spreadsheetml/2006/main" count="1849" uniqueCount="48">
  <si>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</si>
  <si>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</si>
  <si>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</si>
  <si>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</si>
  <si>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</si>
  <si>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</si>
  <si>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</si>
  <si>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</si>
  <si>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</si>
  <si>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</si>
  <si>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</si>
  <si>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9.1.  Ciudad Autónoma de Buenos Aires. Población ocupada de 14 años y más en viviendas particulares, por categoría ocupacional, según sexo registrado al nacer y cobertura de salud. Año 2022</t>
  </si>
  <si>
    <t/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</si>
  <si>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</si>
  <si>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</si>
  <si>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</si>
  <si>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</si>
  <si>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</si>
  <si>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</si>
  <si>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</si>
  <si>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</si>
  <si>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</si>
  <si>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</si>
  <si>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</si>
  <si>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</si>
  <si>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</si>
  <si>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</si>
  <si>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</si>
  <si>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9.1.1.  Ciudad Autónoma de Buenos Aires,  Comuna 1. Población ocupada de 14 años y más en viviendas particulares, por categoría ocupacional, según sexo registrado al nacer y cobertura de salud. Año 2022</t>
  </si>
  <si>
    <t>Cuadro 9.1.2.  Ciudad Autónoma de Buenos Aires,  Comuna 2. Población ocupada de 14 años y más en viviendas particulares, por categoría ocupacional, según sexo registrado al nacer y cobertura de salud. Año 2022</t>
  </si>
  <si>
    <t>Cuadro 9.1.3.  Ciudad Autónoma de Buenos Aires,  Comuna 3. Población ocupada de 14 años y más en viviendas particulares, por categoría ocupacional, según sexo registrado al nacer y cobertura de salud. Año 2022</t>
  </si>
  <si>
    <t>Cuadro 9.1.4.  Ciudad Autónoma de Buenos Aires,  Comuna 4. Población ocupada de 14 años y más en viviendas particulares, por categoría ocupacional, según sexo registrado al nacer y cobertura de salud. Año 2022</t>
  </si>
  <si>
    <t>Cuadro 9.1.5.  Ciudad Autónoma de Buenos Aires,  Comuna 5. Población ocupada de 14 años y más en viviendas particulares, por categoría ocupacional, según sexo registrado al nacer y cobertura de salud. Año 2022</t>
  </si>
  <si>
    <t>Cuadro 9.1.6.  Ciudad Autónoma de Buenos Aires,  Comuna 6. Población ocupada de 14 años y más en viviendas particulares, por categoría ocupacional, según sexo registrado al nacer y cobertura de salud. Año 2022</t>
  </si>
  <si>
    <t>Cuadro 9.1.7.  Ciudad Autónoma de Buenos Aires,  Comuna 7. Población ocupada de 14 años y más en viviendas particulares, por categoría ocupacional, según sexo registrado al nacer y cobertura de salud. Año 2022</t>
  </si>
  <si>
    <t>Cuadro 9.1.8.  Ciudad Autónoma de Buenos Aires,  Comuna 8. Población ocupada de 14 años y más en viviendas particulares, por categoría ocupacional, según sexo registrado al nacer y cobertura de salud. Año 2022</t>
  </si>
  <si>
    <t>Cuadro 9.1.9.  Ciudad Autónoma de Buenos Aires,  Comuna 9. Población ocupada de 14 años y más en viviendas particulares, por categoría ocupacional, según sexo registrado al nacer y cobertura de salud. Año 2022</t>
  </si>
  <si>
    <t>Cuadro 9.1.10.  Ciudad Autónoma de Buenos Aires,  Comuna 10. Población ocupada de 14 años y más en viviendas particulares, por categoría ocupacional, según sexo registrado al nacer y cobertura de salud. Año 2022</t>
  </si>
  <si>
    <t>Cuadro 9.1.11.  Ciudad Autónoma de Buenos Aires,  Comuna 11. Población ocupada de 14 años y más en viviendas particulares, por categoría ocupacional, según sexo registrado al nacer y cobertura de salud. Año 2022</t>
  </si>
  <si>
    <t>Cuadro 9.1.12.  Ciudad Autónoma de Buenos Aires,  Comuna 12. Población ocupada de 14 años y más en viviendas particulares, por categoría ocupacional, según sexo registrado al nacer y cobertura de salud. Año 2022</t>
  </si>
  <si>
    <t>Cuadro 9.1.13.  Ciudad Autónoma de Buenos Aires,  Comuna 13. Población ocupada de 14 años y más en viviendas particulares, por categoría ocupacional, según sexo registrado al nacer y cobertura de salud. Año 2022</t>
  </si>
  <si>
    <t>Cuadro 9.1.14.  Ciudad Autónoma de Buenos Aires,  Comuna 14. Población ocupada de 14 años y más en viviendas particulares, por categoría ocupacional, según sexo registrado al nacer y cobertura de salud. Año 2022</t>
  </si>
  <si>
    <t>Cuadro 9.1.15.  Ciudad Autónoma de Buenos Aires,  Comuna 15. Población ocupada de 14 años y más en viviendas particulares, por categoría ocupacional, según sexo registrado al nacer y cobertura de salud. Año 2022</t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</si>
  <si>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</si>
  <si>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</si>
  <si>
    <t>Ciudad Autónoma de Buenos Aires</t>
  </si>
  <si>
    <r>
      <rPr>
        <b/>
        <sz val="8"/>
        <color rgb="FF000000"/>
        <rFont val="Arial"/>
        <family val="2"/>
      </rPr>
      <t>Nota: D</t>
    </r>
    <r>
      <rPr>
        <sz val="8"/>
        <color rgb="FF000000"/>
        <rFont val="Arial"/>
        <family val="2"/>
      </rPr>
      <t>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</si>
  <si>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Nota: D</t>
    </r>
    <r>
      <rPr>
        <sz val="8"/>
        <color rgb="FF000000"/>
        <rFont val="Arial"/>
        <family val="2"/>
      </rPr>
      <t>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</si>
</sst>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3" fontId="2" fillId="2" borderId="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2" fillId="0" borderId="0" xfId="0" applyFont="1"/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3:K100"/>
  <sheetViews>
    <sheetView showGridLines="0" workbookViewId="0"/>
  </sheetViews>
  <sheetFormatPr baseColWidth="10" defaultColWidth="12" defaultRowHeight="11.25" x14ac:dyDescent="0.2"/>
  <sheetData>
    <row r="3" spans="11:11" ht="20.25" x14ac:dyDescent="0.3">
      <c r="K3" s="13" t="s">
        <v>0</v>
      </c>
    </row>
    <row r="4" spans="11:11" ht="20.25" x14ac:dyDescent="0.3">
      <c r="K4" s="13"/>
    </row>
    <row r="5" spans="11:11" ht="20.25" x14ac:dyDescent="0.3">
      <c r="K5" s="13" t="s">
        <v>1</v>
      </c>
    </row>
    <row r="7" spans="11:11" ht="15" x14ac:dyDescent="0.2">
      <c r="K7" s="14"/>
    </row>
    <row r="8" spans="11:11" ht="15" x14ac:dyDescent="0.2">
      <c r="K8" s="14" t="s">
        <v>45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2</v>
      </c>
    </row>
    <row r="13" spans="11:11" ht="15" x14ac:dyDescent="0.2">
      <c r="K13" s="14" t="s">
        <v>3</v>
      </c>
    </row>
    <row r="14" spans="11:11" ht="15" x14ac:dyDescent="0.2">
      <c r="K14" s="14" t="s">
        <v>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showGridLines="0" tabSelected="1" workbookViewId="0"/>
  </sheetViews>
  <sheetFormatPr baseColWidth="10" defaultColWidth="12" defaultRowHeight="11.25" x14ac:dyDescent="0.2"/>
  <cols>
    <col min="1" max="1" width="219.6640625" bestFit="1" customWidth="1"/>
  </cols>
  <sheetData>
    <row r="1" spans="1:1" ht="12.75" x14ac:dyDescent="0.2">
      <c r="A1" s="11" t="s">
        <v>5</v>
      </c>
    </row>
    <row r="2" spans="1:1" ht="12.75" x14ac:dyDescent="0.2">
      <c r="A2" s="11" t="s">
        <v>6</v>
      </c>
    </row>
    <row r="3" spans="1:1" ht="12.75" x14ac:dyDescent="0.2">
      <c r="A3" s="12"/>
    </row>
    <row r="4" spans="1:1" ht="12.75" x14ac:dyDescent="0.2">
      <c r="A4" s="10" t="str">
        <f>HYPERLINK("#'Cuadro 9.1'!A3", "Cuadro 9.1.  Ciudad Autónoma de Buenos Aires. Población ocupada de 14 años y más en viviendas particulares, por categoría ocupacional, según sexo registrado al nacer y cobertura de salud. Año 2022")</f>
        <v>Cuadro 9.1.  Ciudad Autónoma de Buenos Aires.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10" t="str">
        <f>HYPERLINK("#'Cuadro 9.1.1'!A3", "Cuadro 9.1.1.  Ciudad Autónoma de Buenos Aires,  Comuna 1. Población ocupada de 14 años y más en viviendas particulares, por categoría ocupacional, según sexo registrado al nacer y cobertura de salud. Año 2022")</f>
        <v>Cuadro 9.1.1.  Ciudad Autónoma de Buenos Aires,  Comuna 1.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10" t="str">
        <f>HYPERLINK("#'Cuadro 9.1.2'!A3", "Cuadro 9.1.2.  Ciudad Autónoma de Buenos Aires,  Comuna 2. Población ocupada de 14 años y más en viviendas particulares, por categoría ocupacional, según sexo registrado al nacer y cobertura de salud. Año 2022")</f>
        <v>Cuadro 9.1.2.  Ciudad Autónoma de Buenos Aires,  Comuna 2.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10" t="str">
        <f>HYPERLINK("#'Cuadro 9.1.3'!A3", "Cuadro 9.1.3.  Ciudad Autónoma de Buenos Aires,  Comuna 3. Población ocupada de 14 años y más en viviendas particulares, por categoría ocupacional, según sexo registrado al nacer y cobertura de salud. Año 2022")</f>
        <v>Cuadro 9.1.3.  Ciudad Autónoma de Buenos Aires,  Comuna 3.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10" t="str">
        <f>HYPERLINK("#'Cuadro 9.1.4'!A3", "Cuadro 9.1.4.  Ciudad Autónoma de Buenos Aires,  Comuna 4. Población ocupada de 14 años y más en viviendas particulares, por categoría ocupacional, según sexo registrado al nacer y cobertura de salud. Año 2022")</f>
        <v>Cuadro 9.1.4.  Ciudad Autónoma de Buenos Aires,  Comuna 4.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10" t="str">
        <f>HYPERLINK("#'Cuadro 9.1.5'!A3", "Cuadro 9.1.5.  Ciudad Autónoma de Buenos Aires,  Comuna 5. Población ocupada de 14 años y más en viviendas particulares, por categoría ocupacional, según sexo registrado al nacer y cobertura de salud. Año 2022")</f>
        <v>Cuadro 9.1.5.  Ciudad Autónoma de Buenos Aires,  Comuna 5.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10" t="str">
        <f>HYPERLINK("#'Cuadro 9.1.6'!A3", "Cuadro 9.1.6.  Ciudad Autónoma de Buenos Aires,  Comuna 6. Población ocupada de 14 años y más en viviendas particulares, por categoría ocupacional, según sexo registrado al nacer y cobertura de salud. Año 2022")</f>
        <v>Cuadro 9.1.6.  Ciudad Autónoma de Buenos Aires,  Comuna 6.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10" t="str">
        <f>HYPERLINK("#'Cuadro 9.1.7'!A3", "Cuadro 9.1.7.  Ciudad Autónoma de Buenos Aires,  Comuna 7. Población ocupada de 14 años y más en viviendas particulares, por categoría ocupacional, según sexo registrado al nacer y cobertura de salud. Año 2022")</f>
        <v>Cuadro 9.1.7.  Ciudad Autónoma de Buenos Aires,  Comuna 7.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10" t="str">
        <f>HYPERLINK("#'Cuadro 9.1.8'!A3", "Cuadro 9.1.8.  Ciudad Autónoma de Buenos Aires,  Comuna 8. Población ocupada de 14 años y más en viviendas particulares, por categoría ocupacional, según sexo registrado al nacer y cobertura de salud. Año 2022")</f>
        <v>Cuadro 9.1.8.  Ciudad Autónoma de Buenos Aires,  Comuna 8.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10" t="str">
        <f>HYPERLINK("#'Cuadro 9.1.9'!A3", "Cuadro 9.1.9.  Ciudad Autónoma de Buenos Aires,  Comuna 9. Población ocupada de 14 años y más en viviendas particulares, por categoría ocupacional, según sexo registrado al nacer y cobertura de salud. Año 2022")</f>
        <v>Cuadro 9.1.9.  Ciudad Autónoma de Buenos Aires,  Comuna 9.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10" t="str">
        <f>HYPERLINK("#'Cuadro 9.1.10'!A3", "Cuadro 9.1.10.  Ciudad Autónoma de Buenos Aires,  Comuna 10. Población ocupada de 14 años y más en viviendas particulares, por categoría ocupacional, según sexo registrado al nacer y cobertura de salud. Año 2022")</f>
        <v>Cuadro 9.1.10.  Ciudad Autónoma de Buenos Aires,  Comuna 10. Población ocupada de 14 años y más en viviendas particulares, por categoría ocupacional, según sexo registrado al nacer y cobertura de salud. Año 2022</v>
      </c>
    </row>
    <row r="15" spans="1:1" ht="12.75" x14ac:dyDescent="0.2">
      <c r="A15" s="10" t="str">
        <f>HYPERLINK("#'Cuadro 9.1.11'!A3", "Cuadro 9.1.11.  Ciudad Autónoma de Buenos Aires,  Comuna 11. Población ocupada de 14 años y más en viviendas particulares, por categoría ocupacional, según sexo registrado al nacer y cobertura de salud. Año 2022")</f>
        <v>Cuadro 9.1.11.  Ciudad Autónoma de Buenos Aires,  Comuna 11. Población ocupada de 14 años y más en viviendas particulares, por categoría ocupacional, según sexo registrado al nacer y cobertura de salud. Año 2022</v>
      </c>
    </row>
    <row r="16" spans="1:1" ht="12.75" x14ac:dyDescent="0.2">
      <c r="A16" s="10" t="str">
        <f>HYPERLINK("#'Cuadro 9.1.12'!A3", "Cuadro 9.1.12.  Ciudad Autónoma de Buenos Aires,  Comuna 12. Población ocupada de 14 años y más en viviendas particulares, por categoría ocupacional, según sexo registrado al nacer y cobertura de salud. Año 2022")</f>
        <v>Cuadro 9.1.12.  Ciudad Autónoma de Buenos Aires,  Comuna 12. Población ocupada de 14 años y más en viviendas particulares, por categoría ocupacional, según sexo registrado al nacer y cobertura de salud. Año 2022</v>
      </c>
    </row>
    <row r="17" spans="1:1" ht="12.75" x14ac:dyDescent="0.2">
      <c r="A17" s="10" t="str">
        <f>HYPERLINK("#'Cuadro 9.1.13'!A3", "Cuadro 9.1.13.  Ciudad Autónoma de Buenos Aires,  Comuna 13. Población ocupada de 14 años y más en viviendas particulares, por categoría ocupacional, según sexo registrado al nacer y cobertura de salud. Año 2022")</f>
        <v>Cuadro 9.1.13.  Ciudad Autónoma de Buenos Aires,  Comuna 13. Población ocupada de 14 años y más en viviendas particulares, por categoría ocupacional, según sexo registrado al nacer y cobertura de salud. Año 2022</v>
      </c>
    </row>
    <row r="18" spans="1:1" ht="12.75" x14ac:dyDescent="0.2">
      <c r="A18" s="10" t="str">
        <f>HYPERLINK("#'Cuadro 9.1.14'!A3", "Cuadro 9.1.14.  Ciudad Autónoma de Buenos Aires,  Comuna 14. Población ocupada de 14 años y más en viviendas particulares, por categoría ocupacional, según sexo registrado al nacer y cobertura de salud. Año 2022")</f>
        <v>Cuadro 9.1.14.  Ciudad Autónoma de Buenos Aires,  Comuna 14. Población ocupada de 14 años y más en viviendas particulares, por categoría ocupacional, según sexo registrado al nacer y cobertura de salud. Año 2022</v>
      </c>
    </row>
    <row r="19" spans="1:1" ht="12.75" x14ac:dyDescent="0.2">
      <c r="A19" s="10" t="str">
        <f>HYPERLINK("#'Cuadro 9.1.15'!A3", "Cuadro 9.1.15.  Ciudad Autónoma de Buenos Aires,  Comuna 15. Población ocupada de 14 años y más en viviendas particulares, por categoría ocupacional, según sexo registrado al nacer y cobertura de salud. Año 2022")</f>
        <v>Cuadro 9.1.15.  Ciudad Autónoma de Buenos Aires,  Comuna 15. Población ocupada de 14 años y más en viviendas particulares, por categoría ocupacional, según sexo registrado al nacer y cobertura de salud. Año 2022</v>
      </c>
    </row>
    <row r="20" spans="1:1" ht="12.75" x14ac:dyDescent="0.2">
      <c r="A20" s="12"/>
    </row>
    <row r="21" spans="1:1" s="26" customFormat="1" x14ac:dyDescent="0.2">
      <c r="A21" s="25" t="s">
        <v>7</v>
      </c>
    </row>
    <row r="22" spans="1:1" s="26" customFormat="1" x14ac:dyDescent="0.2">
      <c r="A22" s="25" t="s">
        <v>8</v>
      </c>
    </row>
    <row r="23" spans="1:1" s="26" customFormat="1" x14ac:dyDescent="0.2">
      <c r="A23" s="25" t="s">
        <v>9</v>
      </c>
    </row>
    <row r="24" spans="1:1" s="26" customFormat="1" x14ac:dyDescent="0.2">
      <c r="A24" s="25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96" spans="1:1" ht="12.75" x14ac:dyDescent="0.2">
      <c r="A96" s="12"/>
    </row>
    <row r="97" spans="1:1" ht="12.75" x14ac:dyDescent="0.2">
      <c r="A97" s="12"/>
    </row>
    <row r="98" spans="1:1" ht="12.75" x14ac:dyDescent="0.2">
      <c r="A98" s="12"/>
    </row>
    <row r="99" spans="1:1" ht="12.75" x14ac:dyDescent="0.2">
      <c r="A99" s="12"/>
    </row>
    <row r="100" spans="1:1" ht="12.75" x14ac:dyDescent="0.2">
      <c r="A100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11</v>
      </c>
      <c r="B2" s="28" t="s">
        <v>12</v>
      </c>
      <c r="C2" s="28" t="s">
        <v>12</v>
      </c>
      <c r="D2" s="28" t="s">
        <v>12</v>
      </c>
      <c r="E2" s="28" t="s">
        <v>12</v>
      </c>
      <c r="F2" s="28" t="s">
        <v>12</v>
      </c>
      <c r="G2" s="28" t="s">
        <v>12</v>
      </c>
      <c r="H2" s="28" t="s">
        <v>12</v>
      </c>
      <c r="I2" s="28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1678783</v>
      </c>
      <c r="D5" s="4">
        <v>67348</v>
      </c>
      <c r="E5" s="4">
        <v>956417</v>
      </c>
      <c r="F5" s="4">
        <v>481603</v>
      </c>
      <c r="G5" s="4">
        <v>79997</v>
      </c>
      <c r="H5" s="4">
        <v>31013</v>
      </c>
      <c r="I5" s="4">
        <v>62405</v>
      </c>
    </row>
    <row r="6" spans="1:14" x14ac:dyDescent="0.2">
      <c r="A6" s="19" t="s">
        <v>12</v>
      </c>
      <c r="B6" s="15" t="s">
        <v>23</v>
      </c>
      <c r="C6" s="3">
        <v>1393334</v>
      </c>
      <c r="D6" s="3">
        <v>38123</v>
      </c>
      <c r="E6" s="3">
        <v>857984</v>
      </c>
      <c r="F6" s="3">
        <v>361705</v>
      </c>
      <c r="G6" s="3">
        <v>69719</v>
      </c>
      <c r="H6" s="3">
        <v>21607</v>
      </c>
      <c r="I6" s="3">
        <v>44196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31159</v>
      </c>
      <c r="D7" s="3">
        <v>3196</v>
      </c>
      <c r="E7" s="3">
        <v>12419</v>
      </c>
      <c r="F7" s="3">
        <v>10689</v>
      </c>
      <c r="G7" s="3">
        <v>1638</v>
      </c>
      <c r="H7" s="3">
        <v>1013</v>
      </c>
      <c r="I7" s="3">
        <v>2204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254290</v>
      </c>
      <c r="D8" s="3">
        <v>26029</v>
      </c>
      <c r="E8" s="3">
        <v>86014</v>
      </c>
      <c r="F8" s="3">
        <v>109209</v>
      </c>
      <c r="G8" s="3">
        <v>8640</v>
      </c>
      <c r="H8" s="3">
        <v>8393</v>
      </c>
      <c r="I8" s="3">
        <v>16005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833196</v>
      </c>
      <c r="D9" s="4">
        <v>63593</v>
      </c>
      <c r="E9" s="4">
        <v>476204</v>
      </c>
      <c r="F9" s="4">
        <v>215944</v>
      </c>
      <c r="G9" s="4">
        <v>30229</v>
      </c>
      <c r="H9" s="4">
        <v>15819</v>
      </c>
      <c r="I9" s="4">
        <v>31407</v>
      </c>
    </row>
    <row r="10" spans="1:14" x14ac:dyDescent="0.2">
      <c r="A10" s="19" t="s">
        <v>12</v>
      </c>
      <c r="B10" s="15" t="s">
        <v>23</v>
      </c>
      <c r="C10" s="3">
        <v>704174</v>
      </c>
      <c r="D10" s="3">
        <v>35888</v>
      </c>
      <c r="E10" s="3">
        <v>437010</v>
      </c>
      <c r="F10" s="3">
        <v>170961</v>
      </c>
      <c r="G10" s="3">
        <v>26296</v>
      </c>
      <c r="H10" s="3">
        <v>11214</v>
      </c>
      <c r="I10" s="3">
        <v>22805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16042</v>
      </c>
      <c r="D11" s="3">
        <v>3017</v>
      </c>
      <c r="E11" s="3">
        <v>5788</v>
      </c>
      <c r="F11" s="3">
        <v>4828</v>
      </c>
      <c r="G11" s="3">
        <v>707</v>
      </c>
      <c r="H11" s="3">
        <v>576</v>
      </c>
      <c r="I11" s="3">
        <v>1126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112980</v>
      </c>
      <c r="D12" s="3">
        <v>24688</v>
      </c>
      <c r="E12" s="3">
        <v>33406</v>
      </c>
      <c r="F12" s="3">
        <v>40155</v>
      </c>
      <c r="G12" s="3">
        <v>3226</v>
      </c>
      <c r="H12" s="3">
        <v>4029</v>
      </c>
      <c r="I12" s="3">
        <v>7476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845587</v>
      </c>
      <c r="D13" s="4">
        <v>3755</v>
      </c>
      <c r="E13" s="4">
        <v>480213</v>
      </c>
      <c r="F13" s="4">
        <v>265659</v>
      </c>
      <c r="G13" s="4">
        <v>49768</v>
      </c>
      <c r="H13" s="4">
        <v>15194</v>
      </c>
      <c r="I13" s="4">
        <v>30998</v>
      </c>
    </row>
    <row r="14" spans="1:14" x14ac:dyDescent="0.2">
      <c r="A14" s="19" t="s">
        <v>12</v>
      </c>
      <c r="B14" s="15" t="s">
        <v>23</v>
      </c>
      <c r="C14" s="3">
        <v>689160</v>
      </c>
      <c r="D14" s="3">
        <v>2235</v>
      </c>
      <c r="E14" s="3">
        <v>420974</v>
      </c>
      <c r="F14" s="3">
        <v>190744</v>
      </c>
      <c r="G14" s="3">
        <v>43423</v>
      </c>
      <c r="H14" s="3">
        <v>10393</v>
      </c>
      <c r="I14" s="3">
        <v>21391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15117</v>
      </c>
      <c r="D15" s="3">
        <v>179</v>
      </c>
      <c r="E15" s="3">
        <v>6631</v>
      </c>
      <c r="F15" s="3">
        <v>5861</v>
      </c>
      <c r="G15" s="3">
        <v>931</v>
      </c>
      <c r="H15" s="3">
        <v>437</v>
      </c>
      <c r="I15" s="3">
        <v>1078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141310</v>
      </c>
      <c r="D16" s="6">
        <v>1341</v>
      </c>
      <c r="E16" s="6">
        <v>52608</v>
      </c>
      <c r="F16" s="6">
        <v>69054</v>
      </c>
      <c r="G16" s="6">
        <v>5414</v>
      </c>
      <c r="H16" s="6">
        <v>4364</v>
      </c>
      <c r="I16" s="6">
        <v>8529</v>
      </c>
      <c r="J16" t="s">
        <v>12</v>
      </c>
      <c r="K16" t="s">
        <v>12</v>
      </c>
      <c r="M16" t="s">
        <v>12</v>
      </c>
      <c r="N16" t="s">
        <v>12</v>
      </c>
    </row>
    <row r="17" spans="1:14" s="31" customFormat="1" ht="24.75" customHeight="1" x14ac:dyDescent="0.2">
      <c r="A17" s="30" t="s">
        <v>46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4" s="31" customFormat="1" ht="12" customHeight="1" x14ac:dyDescent="0.2">
      <c r="A18" s="30" t="s">
        <v>43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4" ht="11.85" customHeight="1" x14ac:dyDescent="0.2">
      <c r="A19" s="8" t="s">
        <v>12</v>
      </c>
      <c r="B19" s="5" t="s">
        <v>12</v>
      </c>
      <c r="C19" s="1" t="s">
        <v>12</v>
      </c>
      <c r="D19" s="1" t="s">
        <v>12</v>
      </c>
      <c r="E19" s="1" t="s">
        <v>12</v>
      </c>
      <c r="F19" s="1" t="s">
        <v>12</v>
      </c>
      <c r="G19" s="1" t="s">
        <v>12</v>
      </c>
      <c r="H19" s="1" t="s">
        <v>12</v>
      </c>
      <c r="I19" s="1" t="s">
        <v>12</v>
      </c>
      <c r="J19" t="s">
        <v>12</v>
      </c>
      <c r="K19" t="s">
        <v>12</v>
      </c>
      <c r="L19" t="s">
        <v>12</v>
      </c>
      <c r="M19" t="s">
        <v>12</v>
      </c>
      <c r="N19" t="s">
        <v>12</v>
      </c>
    </row>
    <row r="20" spans="1:14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4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4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4" ht="12" x14ac:dyDescent="0.2">
      <c r="A23" s="7"/>
      <c r="B23" s="1"/>
      <c r="C23" s="1"/>
      <c r="D23" s="1"/>
      <c r="E23" s="1"/>
      <c r="F23" s="1"/>
      <c r="G23" s="1"/>
      <c r="H23" s="1"/>
      <c r="I23" s="1"/>
    </row>
    <row r="24" spans="1:14" ht="12" x14ac:dyDescent="0.2">
      <c r="A24" s="7"/>
      <c r="B24" s="1"/>
      <c r="C24" s="1"/>
      <c r="D24" s="1"/>
      <c r="E24" s="1"/>
      <c r="F24" s="1"/>
      <c r="G24" s="1"/>
      <c r="H24" s="1"/>
      <c r="I24" s="1"/>
    </row>
    <row r="25" spans="1:14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4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4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4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4" x14ac:dyDescent="0.2">
      <c r="A29" s="8"/>
    </row>
    <row r="30" spans="1:14" x14ac:dyDescent="0.2">
      <c r="A30" s="8"/>
    </row>
    <row r="31" spans="1:14" x14ac:dyDescent="0.2">
      <c r="A31" s="8"/>
    </row>
    <row r="32" spans="1:14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28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122689</v>
      </c>
      <c r="D5" s="4">
        <v>7686</v>
      </c>
      <c r="E5" s="4">
        <v>67150</v>
      </c>
      <c r="F5" s="4">
        <v>34153</v>
      </c>
      <c r="G5" s="4">
        <v>6348</v>
      </c>
      <c r="H5" s="4">
        <v>2126</v>
      </c>
      <c r="I5" s="4">
        <v>5226</v>
      </c>
    </row>
    <row r="6" spans="1:14" x14ac:dyDescent="0.2">
      <c r="A6" s="19" t="s">
        <v>12</v>
      </c>
      <c r="B6" s="15" t="s">
        <v>23</v>
      </c>
      <c r="C6" s="3">
        <v>89209</v>
      </c>
      <c r="D6" s="3">
        <v>3756</v>
      </c>
      <c r="E6" s="3">
        <v>55074</v>
      </c>
      <c r="F6" s="3">
        <v>20885</v>
      </c>
      <c r="G6" s="3">
        <v>5053</v>
      </c>
      <c r="H6" s="3">
        <v>1246</v>
      </c>
      <c r="I6" s="3">
        <v>3195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2940</v>
      </c>
      <c r="D7" s="3">
        <v>365</v>
      </c>
      <c r="E7" s="3">
        <v>1183</v>
      </c>
      <c r="F7" s="3">
        <v>934</v>
      </c>
      <c r="G7" s="3">
        <v>170</v>
      </c>
      <c r="H7" s="3">
        <v>80</v>
      </c>
      <c r="I7" s="3">
        <v>208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30540</v>
      </c>
      <c r="D8" s="3">
        <v>3565</v>
      </c>
      <c r="E8" s="3">
        <v>10893</v>
      </c>
      <c r="F8" s="3">
        <v>12334</v>
      </c>
      <c r="G8" s="3">
        <v>1125</v>
      </c>
      <c r="H8" s="3">
        <v>800</v>
      </c>
      <c r="I8" s="3">
        <v>1823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58913</v>
      </c>
      <c r="D9" s="4">
        <v>7300</v>
      </c>
      <c r="E9" s="4">
        <v>30575</v>
      </c>
      <c r="F9" s="4">
        <v>14872</v>
      </c>
      <c r="G9" s="4">
        <v>2463</v>
      </c>
      <c r="H9" s="4">
        <v>1076</v>
      </c>
      <c r="I9" s="4">
        <v>2627</v>
      </c>
    </row>
    <row r="10" spans="1:14" x14ac:dyDescent="0.2">
      <c r="A10" s="19" t="s">
        <v>12</v>
      </c>
      <c r="B10" s="15" t="s">
        <v>23</v>
      </c>
      <c r="C10" s="3">
        <v>43424</v>
      </c>
      <c r="D10" s="3">
        <v>3552</v>
      </c>
      <c r="E10" s="3">
        <v>26058</v>
      </c>
      <c r="F10" s="3">
        <v>9634</v>
      </c>
      <c r="G10" s="3">
        <v>1934</v>
      </c>
      <c r="H10" s="3">
        <v>621</v>
      </c>
      <c r="I10" s="3">
        <v>1625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1491</v>
      </c>
      <c r="D11" s="3">
        <v>348</v>
      </c>
      <c r="E11" s="3">
        <v>489</v>
      </c>
      <c r="F11" s="3">
        <v>434</v>
      </c>
      <c r="G11" s="3">
        <v>69</v>
      </c>
      <c r="H11" s="3">
        <v>47</v>
      </c>
      <c r="I11" s="3">
        <v>104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13998</v>
      </c>
      <c r="D12" s="3">
        <v>3400</v>
      </c>
      <c r="E12" s="3">
        <v>4028</v>
      </c>
      <c r="F12" s="3">
        <v>4804</v>
      </c>
      <c r="G12" s="3">
        <v>460</v>
      </c>
      <c r="H12" s="3">
        <v>408</v>
      </c>
      <c r="I12" s="3">
        <v>898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63776</v>
      </c>
      <c r="D13" s="4">
        <v>386</v>
      </c>
      <c r="E13" s="4">
        <v>36575</v>
      </c>
      <c r="F13" s="4">
        <v>19281</v>
      </c>
      <c r="G13" s="4">
        <v>3885</v>
      </c>
      <c r="H13" s="4">
        <v>1050</v>
      </c>
      <c r="I13" s="4">
        <v>2599</v>
      </c>
    </row>
    <row r="14" spans="1:14" x14ac:dyDescent="0.2">
      <c r="A14" s="19" t="s">
        <v>12</v>
      </c>
      <c r="B14" s="15" t="s">
        <v>23</v>
      </c>
      <c r="C14" s="3">
        <v>45785</v>
      </c>
      <c r="D14" s="3">
        <v>204</v>
      </c>
      <c r="E14" s="3">
        <v>29016</v>
      </c>
      <c r="F14" s="3">
        <v>11251</v>
      </c>
      <c r="G14" s="3">
        <v>3119</v>
      </c>
      <c r="H14" s="3">
        <v>625</v>
      </c>
      <c r="I14" s="3">
        <v>1570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1449</v>
      </c>
      <c r="D15" s="3">
        <v>17</v>
      </c>
      <c r="E15" s="3">
        <v>694</v>
      </c>
      <c r="F15" s="3">
        <v>500</v>
      </c>
      <c r="G15" s="3">
        <v>101</v>
      </c>
      <c r="H15" s="3">
        <v>33</v>
      </c>
      <c r="I15" s="3">
        <v>104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16542</v>
      </c>
      <c r="D16" s="6">
        <v>165</v>
      </c>
      <c r="E16" s="6">
        <v>6865</v>
      </c>
      <c r="F16" s="6">
        <v>7530</v>
      </c>
      <c r="G16" s="6">
        <v>665</v>
      </c>
      <c r="H16" s="6">
        <v>392</v>
      </c>
      <c r="I16" s="6">
        <v>925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29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88654</v>
      </c>
      <c r="D5" s="4">
        <v>3037</v>
      </c>
      <c r="E5" s="4">
        <v>49746</v>
      </c>
      <c r="F5" s="4">
        <v>26548</v>
      </c>
      <c r="G5" s="4">
        <v>4703</v>
      </c>
      <c r="H5" s="4">
        <v>1395</v>
      </c>
      <c r="I5" s="4">
        <v>3225</v>
      </c>
    </row>
    <row r="6" spans="1:14" x14ac:dyDescent="0.2">
      <c r="A6" s="19" t="s">
        <v>12</v>
      </c>
      <c r="B6" s="15" t="s">
        <v>23</v>
      </c>
      <c r="C6" s="3">
        <v>81597</v>
      </c>
      <c r="D6" s="3">
        <v>2383</v>
      </c>
      <c r="E6" s="3">
        <v>47268</v>
      </c>
      <c r="F6" s="3">
        <v>23516</v>
      </c>
      <c r="G6" s="3">
        <v>4408</v>
      </c>
      <c r="H6" s="3">
        <v>1210</v>
      </c>
      <c r="I6" s="3">
        <v>2812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893</v>
      </c>
      <c r="D7" s="3">
        <v>104</v>
      </c>
      <c r="E7" s="3">
        <v>363</v>
      </c>
      <c r="F7" s="3">
        <v>267</v>
      </c>
      <c r="G7" s="3">
        <v>66</v>
      </c>
      <c r="H7" s="3">
        <v>22</v>
      </c>
      <c r="I7" s="3">
        <v>71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6164</v>
      </c>
      <c r="D8" s="3">
        <v>550</v>
      </c>
      <c r="E8" s="3">
        <v>2115</v>
      </c>
      <c r="F8" s="3">
        <v>2765</v>
      </c>
      <c r="G8" s="3">
        <v>229</v>
      </c>
      <c r="H8" s="3">
        <v>163</v>
      </c>
      <c r="I8" s="3">
        <v>342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46434</v>
      </c>
      <c r="D9" s="4">
        <v>2860</v>
      </c>
      <c r="E9" s="4">
        <v>26110</v>
      </c>
      <c r="F9" s="4">
        <v>13101</v>
      </c>
      <c r="G9" s="4">
        <v>1879</v>
      </c>
      <c r="H9" s="4">
        <v>744</v>
      </c>
      <c r="I9" s="4">
        <v>1740</v>
      </c>
    </row>
    <row r="10" spans="1:14" x14ac:dyDescent="0.2">
      <c r="A10" s="19" t="s">
        <v>12</v>
      </c>
      <c r="B10" s="15" t="s">
        <v>23</v>
      </c>
      <c r="C10" s="3">
        <v>42858</v>
      </c>
      <c r="D10" s="3">
        <v>2244</v>
      </c>
      <c r="E10" s="3">
        <v>24899</v>
      </c>
      <c r="F10" s="3">
        <v>11829</v>
      </c>
      <c r="G10" s="3">
        <v>1730</v>
      </c>
      <c r="H10" s="3">
        <v>640</v>
      </c>
      <c r="I10" s="3">
        <v>1516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498</v>
      </c>
      <c r="D11" s="3">
        <v>97</v>
      </c>
      <c r="E11" s="3">
        <v>187</v>
      </c>
      <c r="F11" s="3">
        <v>125</v>
      </c>
      <c r="G11" s="3">
        <v>36</v>
      </c>
      <c r="H11" s="3">
        <v>11</v>
      </c>
      <c r="I11" s="3">
        <v>42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3078</v>
      </c>
      <c r="D12" s="3">
        <v>519</v>
      </c>
      <c r="E12" s="3">
        <v>1024</v>
      </c>
      <c r="F12" s="3">
        <v>1147</v>
      </c>
      <c r="G12" s="3">
        <v>113</v>
      </c>
      <c r="H12" s="3">
        <v>93</v>
      </c>
      <c r="I12" s="3">
        <v>182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42220</v>
      </c>
      <c r="D13" s="4">
        <v>177</v>
      </c>
      <c r="E13" s="4">
        <v>23636</v>
      </c>
      <c r="F13" s="4">
        <v>13447</v>
      </c>
      <c r="G13" s="4">
        <v>2824</v>
      </c>
      <c r="H13" s="4">
        <v>651</v>
      </c>
      <c r="I13" s="4">
        <v>1485</v>
      </c>
    </row>
    <row r="14" spans="1:14" x14ac:dyDescent="0.2">
      <c r="A14" s="19" t="s">
        <v>12</v>
      </c>
      <c r="B14" s="15" t="s">
        <v>23</v>
      </c>
      <c r="C14" s="3">
        <v>38739</v>
      </c>
      <c r="D14" s="3">
        <v>139</v>
      </c>
      <c r="E14" s="3">
        <v>22369</v>
      </c>
      <c r="F14" s="3">
        <v>11687</v>
      </c>
      <c r="G14" s="3">
        <v>2678</v>
      </c>
      <c r="H14" s="3">
        <v>570</v>
      </c>
      <c r="I14" s="3">
        <v>1296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395</v>
      </c>
      <c r="D15" s="3">
        <v>7</v>
      </c>
      <c r="E15" s="3">
        <v>176</v>
      </c>
      <c r="F15" s="3">
        <v>142</v>
      </c>
      <c r="G15" s="3">
        <v>30</v>
      </c>
      <c r="H15" s="3">
        <v>11</v>
      </c>
      <c r="I15" s="3">
        <v>29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3086</v>
      </c>
      <c r="D16" s="6">
        <v>31</v>
      </c>
      <c r="E16" s="6">
        <v>1091</v>
      </c>
      <c r="F16" s="6">
        <v>1618</v>
      </c>
      <c r="G16" s="6">
        <v>116</v>
      </c>
      <c r="H16" s="6">
        <v>70</v>
      </c>
      <c r="I16" s="6">
        <v>160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30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106686</v>
      </c>
      <c r="D5" s="4">
        <v>5779</v>
      </c>
      <c r="E5" s="4">
        <v>62626</v>
      </c>
      <c r="F5" s="4">
        <v>27602</v>
      </c>
      <c r="G5" s="4">
        <v>4233</v>
      </c>
      <c r="H5" s="4">
        <v>1941</v>
      </c>
      <c r="I5" s="4">
        <v>4505</v>
      </c>
    </row>
    <row r="6" spans="1:14" x14ac:dyDescent="0.2">
      <c r="A6" s="19" t="s">
        <v>12</v>
      </c>
      <c r="B6" s="15" t="s">
        <v>23</v>
      </c>
      <c r="C6" s="3">
        <v>83917</v>
      </c>
      <c r="D6" s="3">
        <v>3446</v>
      </c>
      <c r="E6" s="3">
        <v>54582</v>
      </c>
      <c r="F6" s="3">
        <v>18096</v>
      </c>
      <c r="G6" s="3">
        <v>3388</v>
      </c>
      <c r="H6" s="3">
        <v>1305</v>
      </c>
      <c r="I6" s="3">
        <v>3100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2231</v>
      </c>
      <c r="D7" s="3">
        <v>221</v>
      </c>
      <c r="E7" s="3">
        <v>945</v>
      </c>
      <c r="F7" s="3">
        <v>712</v>
      </c>
      <c r="G7" s="3">
        <v>129</v>
      </c>
      <c r="H7" s="3">
        <v>68</v>
      </c>
      <c r="I7" s="3">
        <v>156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20538</v>
      </c>
      <c r="D8" s="3">
        <v>2112</v>
      </c>
      <c r="E8" s="3">
        <v>7099</v>
      </c>
      <c r="F8" s="3">
        <v>8794</v>
      </c>
      <c r="G8" s="3">
        <v>716</v>
      </c>
      <c r="H8" s="3">
        <v>568</v>
      </c>
      <c r="I8" s="3">
        <v>1249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53097</v>
      </c>
      <c r="D9" s="4">
        <v>5453</v>
      </c>
      <c r="E9" s="4">
        <v>30428</v>
      </c>
      <c r="F9" s="4">
        <v>12022</v>
      </c>
      <c r="G9" s="4">
        <v>1870</v>
      </c>
      <c r="H9" s="4">
        <v>1019</v>
      </c>
      <c r="I9" s="4">
        <v>2305</v>
      </c>
    </row>
    <row r="10" spans="1:14" x14ac:dyDescent="0.2">
      <c r="A10" s="19" t="s">
        <v>12</v>
      </c>
      <c r="B10" s="15" t="s">
        <v>23</v>
      </c>
      <c r="C10" s="3">
        <v>42816</v>
      </c>
      <c r="D10" s="3">
        <v>3249</v>
      </c>
      <c r="E10" s="3">
        <v>27142</v>
      </c>
      <c r="F10" s="3">
        <v>8563</v>
      </c>
      <c r="G10" s="3">
        <v>1537</v>
      </c>
      <c r="H10" s="3">
        <v>701</v>
      </c>
      <c r="I10" s="3">
        <v>1624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1116</v>
      </c>
      <c r="D11" s="3">
        <v>207</v>
      </c>
      <c r="E11" s="3">
        <v>421</v>
      </c>
      <c r="F11" s="3">
        <v>317</v>
      </c>
      <c r="G11" s="3">
        <v>54</v>
      </c>
      <c r="H11" s="3">
        <v>36</v>
      </c>
      <c r="I11" s="3">
        <v>81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9165</v>
      </c>
      <c r="D12" s="3">
        <v>1997</v>
      </c>
      <c r="E12" s="3">
        <v>2865</v>
      </c>
      <c r="F12" s="3">
        <v>3142</v>
      </c>
      <c r="G12" s="3">
        <v>279</v>
      </c>
      <c r="H12" s="3">
        <v>282</v>
      </c>
      <c r="I12" s="3">
        <v>600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53589</v>
      </c>
      <c r="D13" s="4">
        <v>326</v>
      </c>
      <c r="E13" s="4">
        <v>32198</v>
      </c>
      <c r="F13" s="4">
        <v>15580</v>
      </c>
      <c r="G13" s="4">
        <v>2363</v>
      </c>
      <c r="H13" s="4">
        <v>922</v>
      </c>
      <c r="I13" s="4">
        <v>2200</v>
      </c>
    </row>
    <row r="14" spans="1:14" x14ac:dyDescent="0.2">
      <c r="A14" s="19" t="s">
        <v>12</v>
      </c>
      <c r="B14" s="15" t="s">
        <v>23</v>
      </c>
      <c r="C14" s="3">
        <v>41101</v>
      </c>
      <c r="D14" s="3">
        <v>197</v>
      </c>
      <c r="E14" s="3">
        <v>27440</v>
      </c>
      <c r="F14" s="3">
        <v>9533</v>
      </c>
      <c r="G14" s="3">
        <v>1851</v>
      </c>
      <c r="H14" s="3">
        <v>604</v>
      </c>
      <c r="I14" s="3">
        <v>1476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1115</v>
      </c>
      <c r="D15" s="3">
        <v>14</v>
      </c>
      <c r="E15" s="3">
        <v>524</v>
      </c>
      <c r="F15" s="3">
        <v>395</v>
      </c>
      <c r="G15" s="3">
        <v>75</v>
      </c>
      <c r="H15" s="3">
        <v>32</v>
      </c>
      <c r="I15" s="3">
        <v>75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11373</v>
      </c>
      <c r="D16" s="6">
        <v>115</v>
      </c>
      <c r="E16" s="6">
        <v>4234</v>
      </c>
      <c r="F16" s="6">
        <v>5652</v>
      </c>
      <c r="G16" s="6">
        <v>437</v>
      </c>
      <c r="H16" s="6">
        <v>286</v>
      </c>
      <c r="I16" s="6">
        <v>649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31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116116</v>
      </c>
      <c r="D5" s="4">
        <v>8428</v>
      </c>
      <c r="E5" s="4">
        <v>66499</v>
      </c>
      <c r="F5" s="4">
        <v>28783</v>
      </c>
      <c r="G5" s="4">
        <v>4869</v>
      </c>
      <c r="H5" s="4">
        <v>2360</v>
      </c>
      <c r="I5" s="4">
        <v>5177</v>
      </c>
    </row>
    <row r="6" spans="1:14" x14ac:dyDescent="0.2">
      <c r="A6" s="19" t="s">
        <v>12</v>
      </c>
      <c r="B6" s="15" t="s">
        <v>23</v>
      </c>
      <c r="C6" s="3">
        <v>82165</v>
      </c>
      <c r="D6" s="3">
        <v>3875</v>
      </c>
      <c r="E6" s="3">
        <v>54445</v>
      </c>
      <c r="F6" s="3">
        <v>15993</v>
      </c>
      <c r="G6" s="3">
        <v>3674</v>
      </c>
      <c r="H6" s="3">
        <v>1267</v>
      </c>
      <c r="I6" s="3">
        <v>2911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3428</v>
      </c>
      <c r="D7" s="3">
        <v>463</v>
      </c>
      <c r="E7" s="3">
        <v>1314</v>
      </c>
      <c r="F7" s="3">
        <v>1081</v>
      </c>
      <c r="G7" s="3">
        <v>195</v>
      </c>
      <c r="H7" s="3">
        <v>122</v>
      </c>
      <c r="I7" s="3">
        <v>253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30523</v>
      </c>
      <c r="D8" s="3">
        <v>4090</v>
      </c>
      <c r="E8" s="3">
        <v>10740</v>
      </c>
      <c r="F8" s="3">
        <v>11709</v>
      </c>
      <c r="G8" s="3">
        <v>1000</v>
      </c>
      <c r="H8" s="3">
        <v>971</v>
      </c>
      <c r="I8" s="3">
        <v>2013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56081</v>
      </c>
      <c r="D9" s="4">
        <v>8041</v>
      </c>
      <c r="E9" s="4">
        <v>30563</v>
      </c>
      <c r="F9" s="4">
        <v>11796</v>
      </c>
      <c r="G9" s="4">
        <v>1919</v>
      </c>
      <c r="H9" s="4">
        <v>1154</v>
      </c>
      <c r="I9" s="4">
        <v>2608</v>
      </c>
    </row>
    <row r="10" spans="1:14" x14ac:dyDescent="0.2">
      <c r="A10" s="19" t="s">
        <v>12</v>
      </c>
      <c r="B10" s="15" t="s">
        <v>23</v>
      </c>
      <c r="C10" s="3">
        <v>40618</v>
      </c>
      <c r="D10" s="3">
        <v>3703</v>
      </c>
      <c r="E10" s="3">
        <v>26283</v>
      </c>
      <c r="F10" s="3">
        <v>7061</v>
      </c>
      <c r="G10" s="3">
        <v>1485</v>
      </c>
      <c r="H10" s="3">
        <v>611</v>
      </c>
      <c r="I10" s="3">
        <v>1475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1820</v>
      </c>
      <c r="D11" s="3">
        <v>435</v>
      </c>
      <c r="E11" s="3">
        <v>598</v>
      </c>
      <c r="F11" s="3">
        <v>501</v>
      </c>
      <c r="G11" s="3">
        <v>76</v>
      </c>
      <c r="H11" s="3">
        <v>71</v>
      </c>
      <c r="I11" s="3">
        <v>139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13643</v>
      </c>
      <c r="D12" s="3">
        <v>3903</v>
      </c>
      <c r="E12" s="3">
        <v>3682</v>
      </c>
      <c r="F12" s="3">
        <v>4234</v>
      </c>
      <c r="G12" s="3">
        <v>358</v>
      </c>
      <c r="H12" s="3">
        <v>472</v>
      </c>
      <c r="I12" s="3">
        <v>994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60035</v>
      </c>
      <c r="D13" s="4">
        <v>387</v>
      </c>
      <c r="E13" s="4">
        <v>35936</v>
      </c>
      <c r="F13" s="4">
        <v>16987</v>
      </c>
      <c r="G13" s="4">
        <v>2950</v>
      </c>
      <c r="H13" s="4">
        <v>1206</v>
      </c>
      <c r="I13" s="4">
        <v>2569</v>
      </c>
    </row>
    <row r="14" spans="1:14" x14ac:dyDescent="0.2">
      <c r="A14" s="19" t="s">
        <v>12</v>
      </c>
      <c r="B14" s="15" t="s">
        <v>23</v>
      </c>
      <c r="C14" s="3">
        <v>41547</v>
      </c>
      <c r="D14" s="3">
        <v>172</v>
      </c>
      <c r="E14" s="3">
        <v>28162</v>
      </c>
      <c r="F14" s="3">
        <v>8932</v>
      </c>
      <c r="G14" s="3">
        <v>2189</v>
      </c>
      <c r="H14" s="3">
        <v>656</v>
      </c>
      <c r="I14" s="3">
        <v>1436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1608</v>
      </c>
      <c r="D15" s="3">
        <v>28</v>
      </c>
      <c r="E15" s="3">
        <v>716</v>
      </c>
      <c r="F15" s="3">
        <v>580</v>
      </c>
      <c r="G15" s="3">
        <v>119</v>
      </c>
      <c r="H15" s="3">
        <v>51</v>
      </c>
      <c r="I15" s="3">
        <v>114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16880</v>
      </c>
      <c r="D16" s="6">
        <v>187</v>
      </c>
      <c r="E16" s="6">
        <v>7058</v>
      </c>
      <c r="F16" s="6">
        <v>7475</v>
      </c>
      <c r="G16" s="6">
        <v>642</v>
      </c>
      <c r="H16" s="6">
        <v>499</v>
      </c>
      <c r="I16" s="6">
        <v>1019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32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109154</v>
      </c>
      <c r="D5" s="4">
        <v>3819</v>
      </c>
      <c r="E5" s="4">
        <v>67488</v>
      </c>
      <c r="F5" s="4">
        <v>28378</v>
      </c>
      <c r="G5" s="4">
        <v>4259</v>
      </c>
      <c r="H5" s="4">
        <v>1679</v>
      </c>
      <c r="I5" s="4">
        <v>3531</v>
      </c>
    </row>
    <row r="6" spans="1:14" x14ac:dyDescent="0.2">
      <c r="A6" s="19" t="s">
        <v>12</v>
      </c>
      <c r="B6" s="15" t="s">
        <v>23</v>
      </c>
      <c r="C6" s="3">
        <v>94481</v>
      </c>
      <c r="D6" s="3">
        <v>2438</v>
      </c>
      <c r="E6" s="3">
        <v>62172</v>
      </c>
      <c r="F6" s="3">
        <v>22195</v>
      </c>
      <c r="G6" s="3">
        <v>3713</v>
      </c>
      <c r="H6" s="3">
        <v>1258</v>
      </c>
      <c r="I6" s="3">
        <v>2705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1681</v>
      </c>
      <c r="D7" s="3">
        <v>148</v>
      </c>
      <c r="E7" s="3">
        <v>712</v>
      </c>
      <c r="F7" s="3">
        <v>551</v>
      </c>
      <c r="G7" s="3">
        <v>100</v>
      </c>
      <c r="H7" s="3">
        <v>59</v>
      </c>
      <c r="I7" s="3">
        <v>111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12992</v>
      </c>
      <c r="D8" s="3">
        <v>1233</v>
      </c>
      <c r="E8" s="3">
        <v>4604</v>
      </c>
      <c r="F8" s="3">
        <v>5632</v>
      </c>
      <c r="G8" s="3">
        <v>446</v>
      </c>
      <c r="H8" s="3">
        <v>362</v>
      </c>
      <c r="I8" s="3">
        <v>715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55658</v>
      </c>
      <c r="D9" s="4">
        <v>3608</v>
      </c>
      <c r="E9" s="4">
        <v>34699</v>
      </c>
      <c r="F9" s="4">
        <v>12933</v>
      </c>
      <c r="G9" s="4">
        <v>1772</v>
      </c>
      <c r="H9" s="4">
        <v>844</v>
      </c>
      <c r="I9" s="4">
        <v>1802</v>
      </c>
    </row>
    <row r="10" spans="1:14" x14ac:dyDescent="0.2">
      <c r="A10" s="19" t="s">
        <v>12</v>
      </c>
      <c r="B10" s="15" t="s">
        <v>23</v>
      </c>
      <c r="C10" s="3">
        <v>49132</v>
      </c>
      <c r="D10" s="3">
        <v>2304</v>
      </c>
      <c r="E10" s="3">
        <v>32527</v>
      </c>
      <c r="F10" s="3">
        <v>10657</v>
      </c>
      <c r="G10" s="3">
        <v>1557</v>
      </c>
      <c r="H10" s="3">
        <v>660</v>
      </c>
      <c r="I10" s="3">
        <v>1427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845</v>
      </c>
      <c r="D11" s="3">
        <v>143</v>
      </c>
      <c r="E11" s="3">
        <v>316</v>
      </c>
      <c r="F11" s="3">
        <v>250</v>
      </c>
      <c r="G11" s="3">
        <v>51</v>
      </c>
      <c r="H11" s="3">
        <v>24</v>
      </c>
      <c r="I11" s="3">
        <v>61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5681</v>
      </c>
      <c r="D12" s="3">
        <v>1161</v>
      </c>
      <c r="E12" s="3">
        <v>1856</v>
      </c>
      <c r="F12" s="3">
        <v>2026</v>
      </c>
      <c r="G12" s="3">
        <v>164</v>
      </c>
      <c r="H12" s="3">
        <v>160</v>
      </c>
      <c r="I12" s="3">
        <v>314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53496</v>
      </c>
      <c r="D13" s="4">
        <v>211</v>
      </c>
      <c r="E13" s="4">
        <v>32789</v>
      </c>
      <c r="F13" s="4">
        <v>15445</v>
      </c>
      <c r="G13" s="4">
        <v>2487</v>
      </c>
      <c r="H13" s="4">
        <v>835</v>
      </c>
      <c r="I13" s="4">
        <v>1729</v>
      </c>
    </row>
    <row r="14" spans="1:14" x14ac:dyDescent="0.2">
      <c r="A14" s="19" t="s">
        <v>12</v>
      </c>
      <c r="B14" s="15" t="s">
        <v>23</v>
      </c>
      <c r="C14" s="3">
        <v>45349</v>
      </c>
      <c r="D14" s="3">
        <v>134</v>
      </c>
      <c r="E14" s="3">
        <v>29645</v>
      </c>
      <c r="F14" s="3">
        <v>11538</v>
      </c>
      <c r="G14" s="3">
        <v>2156</v>
      </c>
      <c r="H14" s="3">
        <v>598</v>
      </c>
      <c r="I14" s="3">
        <v>1278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836</v>
      </c>
      <c r="D15" s="3">
        <v>5</v>
      </c>
      <c r="E15" s="3">
        <v>396</v>
      </c>
      <c r="F15" s="3">
        <v>301</v>
      </c>
      <c r="G15" s="3">
        <v>49</v>
      </c>
      <c r="H15" s="3">
        <v>35</v>
      </c>
      <c r="I15" s="3">
        <v>50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7311</v>
      </c>
      <c r="D16" s="6">
        <v>72</v>
      </c>
      <c r="E16" s="6">
        <v>2748</v>
      </c>
      <c r="F16" s="6">
        <v>3606</v>
      </c>
      <c r="G16" s="6">
        <v>282</v>
      </c>
      <c r="H16" s="6">
        <v>202</v>
      </c>
      <c r="I16" s="6">
        <v>401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33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112189</v>
      </c>
      <c r="D5" s="4">
        <v>2554</v>
      </c>
      <c r="E5" s="4">
        <v>68464</v>
      </c>
      <c r="F5" s="4">
        <v>30788</v>
      </c>
      <c r="G5" s="4">
        <v>5350</v>
      </c>
      <c r="H5" s="4">
        <v>1761</v>
      </c>
      <c r="I5" s="4">
        <v>3272</v>
      </c>
    </row>
    <row r="6" spans="1:14" x14ac:dyDescent="0.2">
      <c r="A6" s="19" t="s">
        <v>12</v>
      </c>
      <c r="B6" s="15" t="s">
        <v>23</v>
      </c>
      <c r="C6" s="3">
        <v>101965</v>
      </c>
      <c r="D6" s="3">
        <v>1790</v>
      </c>
      <c r="E6" s="3">
        <v>64781</v>
      </c>
      <c r="F6" s="3">
        <v>26256</v>
      </c>
      <c r="G6" s="3">
        <v>4958</v>
      </c>
      <c r="H6" s="3">
        <v>1443</v>
      </c>
      <c r="I6" s="3">
        <v>2737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1498</v>
      </c>
      <c r="D7" s="3">
        <v>97</v>
      </c>
      <c r="E7" s="3">
        <v>675</v>
      </c>
      <c r="F7" s="3">
        <v>533</v>
      </c>
      <c r="G7" s="3">
        <v>93</v>
      </c>
      <c r="H7" s="3">
        <v>38</v>
      </c>
      <c r="I7" s="3">
        <v>62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8726</v>
      </c>
      <c r="D8" s="3">
        <v>667</v>
      </c>
      <c r="E8" s="3">
        <v>3008</v>
      </c>
      <c r="F8" s="3">
        <v>3999</v>
      </c>
      <c r="G8" s="3">
        <v>299</v>
      </c>
      <c r="H8" s="3">
        <v>280</v>
      </c>
      <c r="I8" s="3">
        <v>473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57246</v>
      </c>
      <c r="D9" s="4">
        <v>2382</v>
      </c>
      <c r="E9" s="4">
        <v>35792</v>
      </c>
      <c r="F9" s="4">
        <v>14444</v>
      </c>
      <c r="G9" s="4">
        <v>1998</v>
      </c>
      <c r="H9" s="4">
        <v>935</v>
      </c>
      <c r="I9" s="4">
        <v>1695</v>
      </c>
    </row>
    <row r="10" spans="1:14" x14ac:dyDescent="0.2">
      <c r="A10" s="19" t="s">
        <v>12</v>
      </c>
      <c r="B10" s="15" t="s">
        <v>23</v>
      </c>
      <c r="C10" s="3">
        <v>52561</v>
      </c>
      <c r="D10" s="3">
        <v>1667</v>
      </c>
      <c r="E10" s="3">
        <v>34127</v>
      </c>
      <c r="F10" s="3">
        <v>12671</v>
      </c>
      <c r="G10" s="3">
        <v>1840</v>
      </c>
      <c r="H10" s="3">
        <v>790</v>
      </c>
      <c r="I10" s="3">
        <v>1466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786</v>
      </c>
      <c r="D11" s="3">
        <v>90</v>
      </c>
      <c r="E11" s="3">
        <v>340</v>
      </c>
      <c r="F11" s="3">
        <v>256</v>
      </c>
      <c r="G11" s="3">
        <v>53</v>
      </c>
      <c r="H11" s="3">
        <v>21</v>
      </c>
      <c r="I11" s="3">
        <v>26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3899</v>
      </c>
      <c r="D12" s="3">
        <v>625</v>
      </c>
      <c r="E12" s="3">
        <v>1325</v>
      </c>
      <c r="F12" s="3">
        <v>1517</v>
      </c>
      <c r="G12" s="3">
        <v>105</v>
      </c>
      <c r="H12" s="3">
        <v>124</v>
      </c>
      <c r="I12" s="3">
        <v>203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54943</v>
      </c>
      <c r="D13" s="4">
        <v>172</v>
      </c>
      <c r="E13" s="4">
        <v>32672</v>
      </c>
      <c r="F13" s="4">
        <v>16344</v>
      </c>
      <c r="G13" s="4">
        <v>3352</v>
      </c>
      <c r="H13" s="4">
        <v>826</v>
      </c>
      <c r="I13" s="4">
        <v>1577</v>
      </c>
    </row>
    <row r="14" spans="1:14" x14ac:dyDescent="0.2">
      <c r="A14" s="19" t="s">
        <v>12</v>
      </c>
      <c r="B14" s="15" t="s">
        <v>23</v>
      </c>
      <c r="C14" s="3">
        <v>49404</v>
      </c>
      <c r="D14" s="3">
        <v>123</v>
      </c>
      <c r="E14" s="3">
        <v>30654</v>
      </c>
      <c r="F14" s="3">
        <v>13585</v>
      </c>
      <c r="G14" s="3">
        <v>3118</v>
      </c>
      <c r="H14" s="3">
        <v>653</v>
      </c>
      <c r="I14" s="3">
        <v>1271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712</v>
      </c>
      <c r="D15" s="3">
        <v>7</v>
      </c>
      <c r="E15" s="3">
        <v>335</v>
      </c>
      <c r="F15" s="3">
        <v>277</v>
      </c>
      <c r="G15" s="3">
        <v>40</v>
      </c>
      <c r="H15" s="3">
        <v>17</v>
      </c>
      <c r="I15" s="3">
        <v>36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4827</v>
      </c>
      <c r="D16" s="6">
        <v>42</v>
      </c>
      <c r="E16" s="6">
        <v>1683</v>
      </c>
      <c r="F16" s="6">
        <v>2482</v>
      </c>
      <c r="G16" s="6">
        <v>194</v>
      </c>
      <c r="H16" s="6">
        <v>156</v>
      </c>
      <c r="I16" s="6">
        <v>270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34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111821</v>
      </c>
      <c r="D5" s="4">
        <v>4335</v>
      </c>
      <c r="E5" s="4">
        <v>63872</v>
      </c>
      <c r="F5" s="4">
        <v>31481</v>
      </c>
      <c r="G5" s="4">
        <v>5087</v>
      </c>
      <c r="H5" s="4">
        <v>2586</v>
      </c>
      <c r="I5" s="4">
        <v>4460</v>
      </c>
    </row>
    <row r="6" spans="1:14" x14ac:dyDescent="0.2">
      <c r="A6" s="19" t="s">
        <v>12</v>
      </c>
      <c r="B6" s="15" t="s">
        <v>23</v>
      </c>
      <c r="C6" s="3">
        <v>90419</v>
      </c>
      <c r="D6" s="3">
        <v>2304</v>
      </c>
      <c r="E6" s="3">
        <v>56819</v>
      </c>
      <c r="F6" s="3">
        <v>22220</v>
      </c>
      <c r="G6" s="3">
        <v>4418</v>
      </c>
      <c r="H6" s="3">
        <v>1685</v>
      </c>
      <c r="I6" s="3">
        <v>2973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2323</v>
      </c>
      <c r="D7" s="3">
        <v>253</v>
      </c>
      <c r="E7" s="3">
        <v>855</v>
      </c>
      <c r="F7" s="3">
        <v>858</v>
      </c>
      <c r="G7" s="3">
        <v>99</v>
      </c>
      <c r="H7" s="3">
        <v>83</v>
      </c>
      <c r="I7" s="3">
        <v>175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19079</v>
      </c>
      <c r="D8" s="3">
        <v>1778</v>
      </c>
      <c r="E8" s="3">
        <v>6198</v>
      </c>
      <c r="F8" s="3">
        <v>8403</v>
      </c>
      <c r="G8" s="3">
        <v>570</v>
      </c>
      <c r="H8" s="3">
        <v>818</v>
      </c>
      <c r="I8" s="3">
        <v>1312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54696</v>
      </c>
      <c r="D9" s="4">
        <v>4106</v>
      </c>
      <c r="E9" s="4">
        <v>31583</v>
      </c>
      <c r="F9" s="4">
        <v>13618</v>
      </c>
      <c r="G9" s="4">
        <v>1945</v>
      </c>
      <c r="H9" s="4">
        <v>1301</v>
      </c>
      <c r="I9" s="4">
        <v>2143</v>
      </c>
    </row>
    <row r="10" spans="1:14" x14ac:dyDescent="0.2">
      <c r="A10" s="19" t="s">
        <v>12</v>
      </c>
      <c r="B10" s="15" t="s">
        <v>23</v>
      </c>
      <c r="C10" s="3">
        <v>44996</v>
      </c>
      <c r="D10" s="3">
        <v>2168</v>
      </c>
      <c r="E10" s="3">
        <v>28650</v>
      </c>
      <c r="F10" s="3">
        <v>10162</v>
      </c>
      <c r="G10" s="3">
        <v>1693</v>
      </c>
      <c r="H10" s="3">
        <v>866</v>
      </c>
      <c r="I10" s="3">
        <v>1457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1221</v>
      </c>
      <c r="D11" s="3">
        <v>240</v>
      </c>
      <c r="E11" s="3">
        <v>433</v>
      </c>
      <c r="F11" s="3">
        <v>378</v>
      </c>
      <c r="G11" s="3">
        <v>36</v>
      </c>
      <c r="H11" s="3">
        <v>45</v>
      </c>
      <c r="I11" s="3">
        <v>89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8479</v>
      </c>
      <c r="D12" s="3">
        <v>1698</v>
      </c>
      <c r="E12" s="3">
        <v>2500</v>
      </c>
      <c r="F12" s="3">
        <v>3078</v>
      </c>
      <c r="G12" s="3">
        <v>216</v>
      </c>
      <c r="H12" s="3">
        <v>390</v>
      </c>
      <c r="I12" s="3">
        <v>597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57125</v>
      </c>
      <c r="D13" s="4">
        <v>229</v>
      </c>
      <c r="E13" s="4">
        <v>32289</v>
      </c>
      <c r="F13" s="4">
        <v>17863</v>
      </c>
      <c r="G13" s="4">
        <v>3142</v>
      </c>
      <c r="H13" s="4">
        <v>1285</v>
      </c>
      <c r="I13" s="4">
        <v>2317</v>
      </c>
    </row>
    <row r="14" spans="1:14" x14ac:dyDescent="0.2">
      <c r="A14" s="19" t="s">
        <v>12</v>
      </c>
      <c r="B14" s="15" t="s">
        <v>23</v>
      </c>
      <c r="C14" s="3">
        <v>45423</v>
      </c>
      <c r="D14" s="3">
        <v>136</v>
      </c>
      <c r="E14" s="3">
        <v>28169</v>
      </c>
      <c r="F14" s="3">
        <v>12058</v>
      </c>
      <c r="G14" s="3">
        <v>2725</v>
      </c>
      <c r="H14" s="3">
        <v>819</v>
      </c>
      <c r="I14" s="3">
        <v>1516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1102</v>
      </c>
      <c r="D15" s="3">
        <v>13</v>
      </c>
      <c r="E15" s="3">
        <v>422</v>
      </c>
      <c r="F15" s="3">
        <v>480</v>
      </c>
      <c r="G15" s="3">
        <v>63</v>
      </c>
      <c r="H15" s="3">
        <v>38</v>
      </c>
      <c r="I15" s="3">
        <v>86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10600</v>
      </c>
      <c r="D16" s="6">
        <v>80</v>
      </c>
      <c r="E16" s="6">
        <v>3698</v>
      </c>
      <c r="F16" s="6">
        <v>5325</v>
      </c>
      <c r="G16" s="6">
        <v>354</v>
      </c>
      <c r="H16" s="6">
        <v>428</v>
      </c>
      <c r="I16" s="6">
        <v>715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35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95420</v>
      </c>
      <c r="D5" s="4">
        <v>7253</v>
      </c>
      <c r="E5" s="4">
        <v>50290</v>
      </c>
      <c r="F5" s="4">
        <v>25834</v>
      </c>
      <c r="G5" s="4">
        <v>3996</v>
      </c>
      <c r="H5" s="4">
        <v>2599</v>
      </c>
      <c r="I5" s="4">
        <v>5448</v>
      </c>
    </row>
    <row r="6" spans="1:14" x14ac:dyDescent="0.2">
      <c r="A6" s="19" t="s">
        <v>12</v>
      </c>
      <c r="B6" s="15" t="s">
        <v>23</v>
      </c>
      <c r="C6" s="3">
        <v>53372</v>
      </c>
      <c r="D6" s="3">
        <v>2565</v>
      </c>
      <c r="E6" s="3">
        <v>35212</v>
      </c>
      <c r="F6" s="3">
        <v>9881</v>
      </c>
      <c r="G6" s="3">
        <v>2456</v>
      </c>
      <c r="H6" s="3">
        <v>969</v>
      </c>
      <c r="I6" s="3">
        <v>2289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3934</v>
      </c>
      <c r="D7" s="3">
        <v>442</v>
      </c>
      <c r="E7" s="3">
        <v>1593</v>
      </c>
      <c r="F7" s="3">
        <v>1224</v>
      </c>
      <c r="G7" s="3">
        <v>193</v>
      </c>
      <c r="H7" s="3">
        <v>136</v>
      </c>
      <c r="I7" s="3">
        <v>346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38114</v>
      </c>
      <c r="D8" s="3">
        <v>4246</v>
      </c>
      <c r="E8" s="3">
        <v>13485</v>
      </c>
      <c r="F8" s="3">
        <v>14729</v>
      </c>
      <c r="G8" s="3">
        <v>1347</v>
      </c>
      <c r="H8" s="3">
        <v>1494</v>
      </c>
      <c r="I8" s="3">
        <v>2813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45201</v>
      </c>
      <c r="D9" s="4">
        <v>6865</v>
      </c>
      <c r="E9" s="4">
        <v>21848</v>
      </c>
      <c r="F9" s="4">
        <v>10753</v>
      </c>
      <c r="G9" s="4">
        <v>1573</v>
      </c>
      <c r="H9" s="4">
        <v>1348</v>
      </c>
      <c r="I9" s="4">
        <v>2814</v>
      </c>
    </row>
    <row r="10" spans="1:14" x14ac:dyDescent="0.2">
      <c r="A10" s="19" t="s">
        <v>12</v>
      </c>
      <c r="B10" s="15" t="s">
        <v>23</v>
      </c>
      <c r="C10" s="3">
        <v>25763</v>
      </c>
      <c r="D10" s="3">
        <v>2407</v>
      </c>
      <c r="E10" s="3">
        <v>16296</v>
      </c>
      <c r="F10" s="3">
        <v>4361</v>
      </c>
      <c r="G10" s="3">
        <v>1007</v>
      </c>
      <c r="H10" s="3">
        <v>507</v>
      </c>
      <c r="I10" s="3">
        <v>1185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2052</v>
      </c>
      <c r="D11" s="3">
        <v>423</v>
      </c>
      <c r="E11" s="3">
        <v>697</v>
      </c>
      <c r="F11" s="3">
        <v>586</v>
      </c>
      <c r="G11" s="3">
        <v>79</v>
      </c>
      <c r="H11" s="3">
        <v>82</v>
      </c>
      <c r="I11" s="3">
        <v>185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17386</v>
      </c>
      <c r="D12" s="3">
        <v>4035</v>
      </c>
      <c r="E12" s="3">
        <v>4855</v>
      </c>
      <c r="F12" s="3">
        <v>5806</v>
      </c>
      <c r="G12" s="3">
        <v>487</v>
      </c>
      <c r="H12" s="3">
        <v>759</v>
      </c>
      <c r="I12" s="3">
        <v>1444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50219</v>
      </c>
      <c r="D13" s="4">
        <v>388</v>
      </c>
      <c r="E13" s="4">
        <v>28442</v>
      </c>
      <c r="F13" s="4">
        <v>15081</v>
      </c>
      <c r="G13" s="4">
        <v>2423</v>
      </c>
      <c r="H13" s="4">
        <v>1251</v>
      </c>
      <c r="I13" s="4">
        <v>2634</v>
      </c>
    </row>
    <row r="14" spans="1:14" x14ac:dyDescent="0.2">
      <c r="A14" s="19" t="s">
        <v>12</v>
      </c>
      <c r="B14" s="15" t="s">
        <v>23</v>
      </c>
      <c r="C14" s="3">
        <v>27609</v>
      </c>
      <c r="D14" s="3">
        <v>158</v>
      </c>
      <c r="E14" s="3">
        <v>18916</v>
      </c>
      <c r="F14" s="3">
        <v>5520</v>
      </c>
      <c r="G14" s="3">
        <v>1449</v>
      </c>
      <c r="H14" s="3">
        <v>462</v>
      </c>
      <c r="I14" s="3">
        <v>1104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1882</v>
      </c>
      <c r="D15" s="3">
        <v>19</v>
      </c>
      <c r="E15" s="3">
        <v>896</v>
      </c>
      <c r="F15" s="3">
        <v>638</v>
      </c>
      <c r="G15" s="3">
        <v>114</v>
      </c>
      <c r="H15" s="3">
        <v>54</v>
      </c>
      <c r="I15" s="3">
        <v>161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20728</v>
      </c>
      <c r="D16" s="6">
        <v>211</v>
      </c>
      <c r="E16" s="6">
        <v>8630</v>
      </c>
      <c r="F16" s="6">
        <v>8923</v>
      </c>
      <c r="G16" s="6">
        <v>860</v>
      </c>
      <c r="H16" s="6">
        <v>735</v>
      </c>
      <c r="I16" s="6">
        <v>1369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36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84330</v>
      </c>
      <c r="D5" s="4">
        <v>3580</v>
      </c>
      <c r="E5" s="4">
        <v>45559</v>
      </c>
      <c r="F5" s="4">
        <v>25771</v>
      </c>
      <c r="G5" s="4">
        <v>3691</v>
      </c>
      <c r="H5" s="4">
        <v>2153</v>
      </c>
      <c r="I5" s="4">
        <v>3576</v>
      </c>
    </row>
    <row r="6" spans="1:14" x14ac:dyDescent="0.2">
      <c r="A6" s="19" t="s">
        <v>12</v>
      </c>
      <c r="B6" s="15" t="s">
        <v>23</v>
      </c>
      <c r="C6" s="3">
        <v>63503</v>
      </c>
      <c r="D6" s="3">
        <v>1664</v>
      </c>
      <c r="E6" s="3">
        <v>39035</v>
      </c>
      <c r="F6" s="3">
        <v>16376</v>
      </c>
      <c r="G6" s="3">
        <v>3027</v>
      </c>
      <c r="H6" s="3">
        <v>1209</v>
      </c>
      <c r="I6" s="3">
        <v>2192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2221</v>
      </c>
      <c r="D7" s="3">
        <v>221</v>
      </c>
      <c r="E7" s="3">
        <v>787</v>
      </c>
      <c r="F7" s="3">
        <v>878</v>
      </c>
      <c r="G7" s="3">
        <v>105</v>
      </c>
      <c r="H7" s="3">
        <v>96</v>
      </c>
      <c r="I7" s="3">
        <v>134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18606</v>
      </c>
      <c r="D8" s="3">
        <v>1695</v>
      </c>
      <c r="E8" s="3">
        <v>5737</v>
      </c>
      <c r="F8" s="3">
        <v>8517</v>
      </c>
      <c r="G8" s="3">
        <v>559</v>
      </c>
      <c r="H8" s="3">
        <v>848</v>
      </c>
      <c r="I8" s="3">
        <v>1250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39647</v>
      </c>
      <c r="D9" s="4">
        <v>3361</v>
      </c>
      <c r="E9" s="4">
        <v>21886</v>
      </c>
      <c r="F9" s="4">
        <v>10344</v>
      </c>
      <c r="G9" s="4">
        <v>1335</v>
      </c>
      <c r="H9" s="4">
        <v>1028</v>
      </c>
      <c r="I9" s="4">
        <v>1693</v>
      </c>
    </row>
    <row r="10" spans="1:14" x14ac:dyDescent="0.2">
      <c r="A10" s="19" t="s">
        <v>12</v>
      </c>
      <c r="B10" s="15" t="s">
        <v>23</v>
      </c>
      <c r="C10" s="3">
        <v>30735</v>
      </c>
      <c r="D10" s="3">
        <v>1569</v>
      </c>
      <c r="E10" s="3">
        <v>19442</v>
      </c>
      <c r="F10" s="3">
        <v>6924</v>
      </c>
      <c r="G10" s="3">
        <v>1111</v>
      </c>
      <c r="H10" s="3">
        <v>595</v>
      </c>
      <c r="I10" s="3">
        <v>1094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1091</v>
      </c>
      <c r="D11" s="3">
        <v>200</v>
      </c>
      <c r="E11" s="3">
        <v>347</v>
      </c>
      <c r="F11" s="3">
        <v>386</v>
      </c>
      <c r="G11" s="3">
        <v>41</v>
      </c>
      <c r="H11" s="3">
        <v>58</v>
      </c>
      <c r="I11" s="3">
        <v>59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7821</v>
      </c>
      <c r="D12" s="3">
        <v>1592</v>
      </c>
      <c r="E12" s="3">
        <v>2097</v>
      </c>
      <c r="F12" s="3">
        <v>3034</v>
      </c>
      <c r="G12" s="3">
        <v>183</v>
      </c>
      <c r="H12" s="3">
        <v>375</v>
      </c>
      <c r="I12" s="3">
        <v>540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44683</v>
      </c>
      <c r="D13" s="4">
        <v>219</v>
      </c>
      <c r="E13" s="4">
        <v>23673</v>
      </c>
      <c r="F13" s="4">
        <v>15427</v>
      </c>
      <c r="G13" s="4">
        <v>2356</v>
      </c>
      <c r="H13" s="4">
        <v>1125</v>
      </c>
      <c r="I13" s="4">
        <v>1883</v>
      </c>
    </row>
    <row r="14" spans="1:14" x14ac:dyDescent="0.2">
      <c r="A14" s="19" t="s">
        <v>12</v>
      </c>
      <c r="B14" s="15" t="s">
        <v>23</v>
      </c>
      <c r="C14" s="3">
        <v>32768</v>
      </c>
      <c r="D14" s="3">
        <v>95</v>
      </c>
      <c r="E14" s="3">
        <v>19593</v>
      </c>
      <c r="F14" s="3">
        <v>9452</v>
      </c>
      <c r="G14" s="3">
        <v>1916</v>
      </c>
      <c r="H14" s="3">
        <v>614</v>
      </c>
      <c r="I14" s="3">
        <v>1098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1130</v>
      </c>
      <c r="D15" s="3">
        <v>21</v>
      </c>
      <c r="E15" s="3">
        <v>440</v>
      </c>
      <c r="F15" s="3">
        <v>492</v>
      </c>
      <c r="G15" s="3">
        <v>64</v>
      </c>
      <c r="H15" s="3">
        <v>38</v>
      </c>
      <c r="I15" s="3">
        <v>75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10785</v>
      </c>
      <c r="D16" s="6">
        <v>103</v>
      </c>
      <c r="E16" s="6">
        <v>3640</v>
      </c>
      <c r="F16" s="6">
        <v>5483</v>
      </c>
      <c r="G16" s="6">
        <v>376</v>
      </c>
      <c r="H16" s="6">
        <v>473</v>
      </c>
      <c r="I16" s="6">
        <v>710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37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89898</v>
      </c>
      <c r="D5" s="4">
        <v>2866</v>
      </c>
      <c r="E5" s="4">
        <v>51290</v>
      </c>
      <c r="F5" s="4">
        <v>26572</v>
      </c>
      <c r="G5" s="4">
        <v>3920</v>
      </c>
      <c r="H5" s="4">
        <v>2008</v>
      </c>
      <c r="I5" s="4">
        <v>3242</v>
      </c>
    </row>
    <row r="6" spans="1:14" x14ac:dyDescent="0.2">
      <c r="A6" s="19" t="s">
        <v>12</v>
      </c>
      <c r="B6" s="15" t="s">
        <v>23</v>
      </c>
      <c r="C6" s="3">
        <v>74545</v>
      </c>
      <c r="D6" s="3">
        <v>1554</v>
      </c>
      <c r="E6" s="3">
        <v>46378</v>
      </c>
      <c r="F6" s="3">
        <v>19546</v>
      </c>
      <c r="G6" s="3">
        <v>3399</v>
      </c>
      <c r="H6" s="3">
        <v>1413</v>
      </c>
      <c r="I6" s="3">
        <v>2255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1844</v>
      </c>
      <c r="D7" s="3">
        <v>158</v>
      </c>
      <c r="E7" s="3">
        <v>688</v>
      </c>
      <c r="F7" s="3">
        <v>717</v>
      </c>
      <c r="G7" s="3">
        <v>90</v>
      </c>
      <c r="H7" s="3">
        <v>68</v>
      </c>
      <c r="I7" s="3">
        <v>123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13509</v>
      </c>
      <c r="D8" s="3">
        <v>1154</v>
      </c>
      <c r="E8" s="3">
        <v>4224</v>
      </c>
      <c r="F8" s="3">
        <v>6309</v>
      </c>
      <c r="G8" s="3">
        <v>431</v>
      </c>
      <c r="H8" s="3">
        <v>527</v>
      </c>
      <c r="I8" s="3">
        <v>864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43249</v>
      </c>
      <c r="D9" s="4">
        <v>2713</v>
      </c>
      <c r="E9" s="4">
        <v>25557</v>
      </c>
      <c r="F9" s="4">
        <v>10979</v>
      </c>
      <c r="G9" s="4">
        <v>1406</v>
      </c>
      <c r="H9" s="4">
        <v>1002</v>
      </c>
      <c r="I9" s="4">
        <v>1592</v>
      </c>
    </row>
    <row r="10" spans="1:14" x14ac:dyDescent="0.2">
      <c r="A10" s="19" t="s">
        <v>12</v>
      </c>
      <c r="B10" s="15" t="s">
        <v>23</v>
      </c>
      <c r="C10" s="3">
        <v>36654</v>
      </c>
      <c r="D10" s="3">
        <v>1463</v>
      </c>
      <c r="E10" s="3">
        <v>23580</v>
      </c>
      <c r="F10" s="3">
        <v>8502</v>
      </c>
      <c r="G10" s="3">
        <v>1223</v>
      </c>
      <c r="H10" s="3">
        <v>727</v>
      </c>
      <c r="I10" s="3">
        <v>1159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958</v>
      </c>
      <c r="D11" s="3">
        <v>154</v>
      </c>
      <c r="E11" s="3">
        <v>346</v>
      </c>
      <c r="F11" s="3">
        <v>317</v>
      </c>
      <c r="G11" s="3">
        <v>34</v>
      </c>
      <c r="H11" s="3">
        <v>40</v>
      </c>
      <c r="I11" s="3">
        <v>67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5637</v>
      </c>
      <c r="D12" s="3">
        <v>1096</v>
      </c>
      <c r="E12" s="3">
        <v>1631</v>
      </c>
      <c r="F12" s="3">
        <v>2160</v>
      </c>
      <c r="G12" s="3">
        <v>149</v>
      </c>
      <c r="H12" s="3">
        <v>235</v>
      </c>
      <c r="I12" s="3">
        <v>366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46649</v>
      </c>
      <c r="D13" s="4">
        <v>153</v>
      </c>
      <c r="E13" s="4">
        <v>25733</v>
      </c>
      <c r="F13" s="4">
        <v>15593</v>
      </c>
      <c r="G13" s="4">
        <v>2514</v>
      </c>
      <c r="H13" s="4">
        <v>1006</v>
      </c>
      <c r="I13" s="4">
        <v>1650</v>
      </c>
    </row>
    <row r="14" spans="1:14" x14ac:dyDescent="0.2">
      <c r="A14" s="19" t="s">
        <v>12</v>
      </c>
      <c r="B14" s="15" t="s">
        <v>23</v>
      </c>
      <c r="C14" s="3">
        <v>37891</v>
      </c>
      <c r="D14" s="3">
        <v>91</v>
      </c>
      <c r="E14" s="3">
        <v>22798</v>
      </c>
      <c r="F14" s="3">
        <v>11044</v>
      </c>
      <c r="G14" s="3">
        <v>2176</v>
      </c>
      <c r="H14" s="3">
        <v>686</v>
      </c>
      <c r="I14" s="3">
        <v>1096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886</v>
      </c>
      <c r="D15" s="3">
        <v>4</v>
      </c>
      <c r="E15" s="3">
        <v>342</v>
      </c>
      <c r="F15" s="3">
        <v>400</v>
      </c>
      <c r="G15" s="3">
        <v>56</v>
      </c>
      <c r="H15" s="3">
        <v>28</v>
      </c>
      <c r="I15" s="3">
        <v>56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7872</v>
      </c>
      <c r="D16" s="6">
        <v>58</v>
      </c>
      <c r="E16" s="6">
        <v>2593</v>
      </c>
      <c r="F16" s="6">
        <v>4149</v>
      </c>
      <c r="G16" s="6">
        <v>282</v>
      </c>
      <c r="H16" s="6">
        <v>292</v>
      </c>
      <c r="I16" s="6">
        <v>498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38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107775</v>
      </c>
      <c r="D5" s="4">
        <v>2892</v>
      </c>
      <c r="E5" s="4">
        <v>61006</v>
      </c>
      <c r="F5" s="4">
        <v>32734</v>
      </c>
      <c r="G5" s="4">
        <v>5529</v>
      </c>
      <c r="H5" s="4">
        <v>2065</v>
      </c>
      <c r="I5" s="4">
        <v>3549</v>
      </c>
    </row>
    <row r="6" spans="1:14" x14ac:dyDescent="0.2">
      <c r="A6" s="19" t="s">
        <v>12</v>
      </c>
      <c r="B6" s="15" t="s">
        <v>23</v>
      </c>
      <c r="C6" s="3">
        <v>94634</v>
      </c>
      <c r="D6" s="3">
        <v>1820</v>
      </c>
      <c r="E6" s="3">
        <v>56738</v>
      </c>
      <c r="F6" s="3">
        <v>26603</v>
      </c>
      <c r="G6" s="3">
        <v>5069</v>
      </c>
      <c r="H6" s="3">
        <v>1671</v>
      </c>
      <c r="I6" s="3">
        <v>2733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1678</v>
      </c>
      <c r="D7" s="3">
        <v>149</v>
      </c>
      <c r="E7" s="3">
        <v>651</v>
      </c>
      <c r="F7" s="3">
        <v>619</v>
      </c>
      <c r="G7" s="3">
        <v>98</v>
      </c>
      <c r="H7" s="3">
        <v>42</v>
      </c>
      <c r="I7" s="3">
        <v>119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11463</v>
      </c>
      <c r="D8" s="3">
        <v>923</v>
      </c>
      <c r="E8" s="3">
        <v>3617</v>
      </c>
      <c r="F8" s="3">
        <v>5512</v>
      </c>
      <c r="G8" s="3">
        <v>362</v>
      </c>
      <c r="H8" s="3">
        <v>352</v>
      </c>
      <c r="I8" s="3">
        <v>697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52672</v>
      </c>
      <c r="D9" s="4">
        <v>2720</v>
      </c>
      <c r="E9" s="4">
        <v>31023</v>
      </c>
      <c r="F9" s="4">
        <v>14278</v>
      </c>
      <c r="G9" s="4">
        <v>1915</v>
      </c>
      <c r="H9" s="4">
        <v>1023</v>
      </c>
      <c r="I9" s="4">
        <v>1713</v>
      </c>
    </row>
    <row r="10" spans="1:14" x14ac:dyDescent="0.2">
      <c r="A10" s="19" t="s">
        <v>12</v>
      </c>
      <c r="B10" s="15" t="s">
        <v>23</v>
      </c>
      <c r="C10" s="3">
        <v>47037</v>
      </c>
      <c r="D10" s="3">
        <v>1714</v>
      </c>
      <c r="E10" s="3">
        <v>29232</v>
      </c>
      <c r="F10" s="3">
        <v>12130</v>
      </c>
      <c r="G10" s="3">
        <v>1735</v>
      </c>
      <c r="H10" s="3">
        <v>845</v>
      </c>
      <c r="I10" s="3">
        <v>1381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864</v>
      </c>
      <c r="D11" s="3">
        <v>144</v>
      </c>
      <c r="E11" s="3">
        <v>302</v>
      </c>
      <c r="F11" s="3">
        <v>284</v>
      </c>
      <c r="G11" s="3">
        <v>51</v>
      </c>
      <c r="H11" s="3">
        <v>25</v>
      </c>
      <c r="I11" s="3">
        <v>58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4771</v>
      </c>
      <c r="D12" s="3">
        <v>862</v>
      </c>
      <c r="E12" s="3">
        <v>1489</v>
      </c>
      <c r="F12" s="3">
        <v>1864</v>
      </c>
      <c r="G12" s="3">
        <v>129</v>
      </c>
      <c r="H12" s="3">
        <v>153</v>
      </c>
      <c r="I12" s="3">
        <v>274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55103</v>
      </c>
      <c r="D13" s="4">
        <v>172</v>
      </c>
      <c r="E13" s="4">
        <v>29983</v>
      </c>
      <c r="F13" s="4">
        <v>18456</v>
      </c>
      <c r="G13" s="4">
        <v>3614</v>
      </c>
      <c r="H13" s="4">
        <v>1042</v>
      </c>
      <c r="I13" s="4">
        <v>1836</v>
      </c>
    </row>
    <row r="14" spans="1:14" x14ac:dyDescent="0.2">
      <c r="A14" s="19" t="s">
        <v>12</v>
      </c>
      <c r="B14" s="15" t="s">
        <v>23</v>
      </c>
      <c r="C14" s="3">
        <v>47597</v>
      </c>
      <c r="D14" s="3">
        <v>106</v>
      </c>
      <c r="E14" s="3">
        <v>27506</v>
      </c>
      <c r="F14" s="3">
        <v>14473</v>
      </c>
      <c r="G14" s="3">
        <v>3334</v>
      </c>
      <c r="H14" s="3">
        <v>826</v>
      </c>
      <c r="I14" s="3">
        <v>1352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814</v>
      </c>
      <c r="D15" s="3">
        <v>5</v>
      </c>
      <c r="E15" s="3">
        <v>349</v>
      </c>
      <c r="F15" s="3">
        <v>335</v>
      </c>
      <c r="G15" s="3">
        <v>47</v>
      </c>
      <c r="H15" s="3">
        <v>17</v>
      </c>
      <c r="I15" s="3">
        <v>61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6692</v>
      </c>
      <c r="D16" s="6">
        <v>61</v>
      </c>
      <c r="E16" s="6">
        <v>2128</v>
      </c>
      <c r="F16" s="6">
        <v>3648</v>
      </c>
      <c r="G16" s="6">
        <v>233</v>
      </c>
      <c r="H16" s="6">
        <v>199</v>
      </c>
      <c r="I16" s="6">
        <v>423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39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131529</v>
      </c>
      <c r="D5" s="4">
        <v>3103</v>
      </c>
      <c r="E5" s="4">
        <v>78802</v>
      </c>
      <c r="F5" s="4">
        <v>37696</v>
      </c>
      <c r="G5" s="4">
        <v>5926</v>
      </c>
      <c r="H5" s="4">
        <v>2017</v>
      </c>
      <c r="I5" s="4">
        <v>3985</v>
      </c>
    </row>
    <row r="6" spans="1:14" x14ac:dyDescent="0.2">
      <c r="A6" s="19" t="s">
        <v>12</v>
      </c>
      <c r="B6" s="15" t="s">
        <v>23</v>
      </c>
      <c r="C6" s="3">
        <v>118796</v>
      </c>
      <c r="D6" s="3">
        <v>2034</v>
      </c>
      <c r="E6" s="3">
        <v>74508</v>
      </c>
      <c r="F6" s="3">
        <v>31839</v>
      </c>
      <c r="G6" s="3">
        <v>5498</v>
      </c>
      <c r="H6" s="3">
        <v>1664</v>
      </c>
      <c r="I6" s="3">
        <v>3253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1647</v>
      </c>
      <c r="D7" s="3">
        <v>106</v>
      </c>
      <c r="E7" s="3">
        <v>707</v>
      </c>
      <c r="F7" s="3">
        <v>603</v>
      </c>
      <c r="G7" s="3">
        <v>64</v>
      </c>
      <c r="H7" s="3">
        <v>55</v>
      </c>
      <c r="I7" s="3">
        <v>112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11086</v>
      </c>
      <c r="D8" s="3">
        <v>963</v>
      </c>
      <c r="E8" s="3">
        <v>3587</v>
      </c>
      <c r="F8" s="3">
        <v>5254</v>
      </c>
      <c r="G8" s="3">
        <v>364</v>
      </c>
      <c r="H8" s="3">
        <v>298</v>
      </c>
      <c r="I8" s="3">
        <v>620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65326</v>
      </c>
      <c r="D9" s="4">
        <v>2894</v>
      </c>
      <c r="E9" s="4">
        <v>40489</v>
      </c>
      <c r="F9" s="4">
        <v>16799</v>
      </c>
      <c r="G9" s="4">
        <v>2205</v>
      </c>
      <c r="H9" s="4">
        <v>1012</v>
      </c>
      <c r="I9" s="4">
        <v>1927</v>
      </c>
    </row>
    <row r="10" spans="1:14" x14ac:dyDescent="0.2">
      <c r="A10" s="19" t="s">
        <v>12</v>
      </c>
      <c r="B10" s="15" t="s">
        <v>23</v>
      </c>
      <c r="C10" s="3">
        <v>59988</v>
      </c>
      <c r="D10" s="3">
        <v>1894</v>
      </c>
      <c r="E10" s="3">
        <v>38700</v>
      </c>
      <c r="F10" s="3">
        <v>14851</v>
      </c>
      <c r="G10" s="3">
        <v>2048</v>
      </c>
      <c r="H10" s="3">
        <v>849</v>
      </c>
      <c r="I10" s="3">
        <v>1646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805</v>
      </c>
      <c r="D11" s="3">
        <v>101</v>
      </c>
      <c r="E11" s="3">
        <v>353</v>
      </c>
      <c r="F11" s="3">
        <v>243</v>
      </c>
      <c r="G11" s="3">
        <v>23</v>
      </c>
      <c r="H11" s="3">
        <v>32</v>
      </c>
      <c r="I11" s="3">
        <v>53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4533</v>
      </c>
      <c r="D12" s="3">
        <v>899</v>
      </c>
      <c r="E12" s="3">
        <v>1436</v>
      </c>
      <c r="F12" s="3">
        <v>1705</v>
      </c>
      <c r="G12" s="3">
        <v>134</v>
      </c>
      <c r="H12" s="3">
        <v>131</v>
      </c>
      <c r="I12" s="3">
        <v>228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66203</v>
      </c>
      <c r="D13" s="4">
        <v>209</v>
      </c>
      <c r="E13" s="4">
        <v>38313</v>
      </c>
      <c r="F13" s="4">
        <v>20897</v>
      </c>
      <c r="G13" s="4">
        <v>3721</v>
      </c>
      <c r="H13" s="4">
        <v>1005</v>
      </c>
      <c r="I13" s="4">
        <v>2058</v>
      </c>
    </row>
    <row r="14" spans="1:14" x14ac:dyDescent="0.2">
      <c r="A14" s="19" t="s">
        <v>12</v>
      </c>
      <c r="B14" s="15" t="s">
        <v>23</v>
      </c>
      <c r="C14" s="3">
        <v>58808</v>
      </c>
      <c r="D14" s="3">
        <v>140</v>
      </c>
      <c r="E14" s="3">
        <v>35808</v>
      </c>
      <c r="F14" s="3">
        <v>16988</v>
      </c>
      <c r="G14" s="3">
        <v>3450</v>
      </c>
      <c r="H14" s="3">
        <v>815</v>
      </c>
      <c r="I14" s="3">
        <v>1607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842</v>
      </c>
      <c r="D15" s="3">
        <v>5</v>
      </c>
      <c r="E15" s="3">
        <v>354</v>
      </c>
      <c r="F15" s="3">
        <v>360</v>
      </c>
      <c r="G15" s="3">
        <v>41</v>
      </c>
      <c r="H15" s="3">
        <v>23</v>
      </c>
      <c r="I15" s="3">
        <v>59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6553</v>
      </c>
      <c r="D16" s="6">
        <v>64</v>
      </c>
      <c r="E16" s="6">
        <v>2151</v>
      </c>
      <c r="F16" s="6">
        <v>3549</v>
      </c>
      <c r="G16" s="6">
        <v>230</v>
      </c>
      <c r="H16" s="6">
        <v>167</v>
      </c>
      <c r="I16" s="6">
        <v>392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40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147318</v>
      </c>
      <c r="D5" s="4">
        <v>3763</v>
      </c>
      <c r="E5" s="4">
        <v>82146</v>
      </c>
      <c r="F5" s="4">
        <v>45906</v>
      </c>
      <c r="G5" s="4">
        <v>8458</v>
      </c>
      <c r="H5" s="4">
        <v>2240</v>
      </c>
      <c r="I5" s="4">
        <v>4805</v>
      </c>
    </row>
    <row r="6" spans="1:14" x14ac:dyDescent="0.2">
      <c r="A6" s="19" t="s">
        <v>12</v>
      </c>
      <c r="B6" s="15" t="s">
        <v>23</v>
      </c>
      <c r="C6" s="3">
        <v>137256</v>
      </c>
      <c r="D6" s="3">
        <v>2863</v>
      </c>
      <c r="E6" s="3">
        <v>78780</v>
      </c>
      <c r="F6" s="3">
        <v>41376</v>
      </c>
      <c r="G6" s="3">
        <v>8065</v>
      </c>
      <c r="H6" s="3">
        <v>1966</v>
      </c>
      <c r="I6" s="3">
        <v>4206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1447</v>
      </c>
      <c r="D7" s="3">
        <v>137</v>
      </c>
      <c r="E7" s="3">
        <v>573</v>
      </c>
      <c r="F7" s="3">
        <v>496</v>
      </c>
      <c r="G7" s="3">
        <v>80</v>
      </c>
      <c r="H7" s="3">
        <v>41</v>
      </c>
      <c r="I7" s="3">
        <v>120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8615</v>
      </c>
      <c r="D8" s="3">
        <v>763</v>
      </c>
      <c r="E8" s="3">
        <v>2793</v>
      </c>
      <c r="F8" s="3">
        <v>4034</v>
      </c>
      <c r="G8" s="3">
        <v>313</v>
      </c>
      <c r="H8" s="3">
        <v>233</v>
      </c>
      <c r="I8" s="3">
        <v>479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75179</v>
      </c>
      <c r="D9" s="4">
        <v>3525</v>
      </c>
      <c r="E9" s="4">
        <v>42812</v>
      </c>
      <c r="F9" s="4">
        <v>22268</v>
      </c>
      <c r="G9" s="4">
        <v>2913</v>
      </c>
      <c r="H9" s="4">
        <v>1204</v>
      </c>
      <c r="I9" s="4">
        <v>2457</v>
      </c>
    </row>
    <row r="10" spans="1:14" x14ac:dyDescent="0.2">
      <c r="A10" s="19" t="s">
        <v>12</v>
      </c>
      <c r="B10" s="15" t="s">
        <v>23</v>
      </c>
      <c r="C10" s="3">
        <v>70445</v>
      </c>
      <c r="D10" s="3">
        <v>2673</v>
      </c>
      <c r="E10" s="3">
        <v>41286</v>
      </c>
      <c r="F10" s="3">
        <v>20494</v>
      </c>
      <c r="G10" s="3">
        <v>2762</v>
      </c>
      <c r="H10" s="3">
        <v>1055</v>
      </c>
      <c r="I10" s="3">
        <v>2175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763</v>
      </c>
      <c r="D11" s="3">
        <v>128</v>
      </c>
      <c r="E11" s="3">
        <v>279</v>
      </c>
      <c r="F11" s="3">
        <v>237</v>
      </c>
      <c r="G11" s="3">
        <v>33</v>
      </c>
      <c r="H11" s="3">
        <v>24</v>
      </c>
      <c r="I11" s="3">
        <v>62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3971</v>
      </c>
      <c r="D12" s="3">
        <v>724</v>
      </c>
      <c r="E12" s="3">
        <v>1247</v>
      </c>
      <c r="F12" s="3">
        <v>1537</v>
      </c>
      <c r="G12" s="3">
        <v>118</v>
      </c>
      <c r="H12" s="3">
        <v>125</v>
      </c>
      <c r="I12" s="3">
        <v>220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72139</v>
      </c>
      <c r="D13" s="4">
        <v>238</v>
      </c>
      <c r="E13" s="4">
        <v>39334</v>
      </c>
      <c r="F13" s="4">
        <v>23638</v>
      </c>
      <c r="G13" s="4">
        <v>5545</v>
      </c>
      <c r="H13" s="4">
        <v>1036</v>
      </c>
      <c r="I13" s="4">
        <v>2348</v>
      </c>
    </row>
    <row r="14" spans="1:14" x14ac:dyDescent="0.2">
      <c r="A14" s="19" t="s">
        <v>12</v>
      </c>
      <c r="B14" s="15" t="s">
        <v>23</v>
      </c>
      <c r="C14" s="3">
        <v>66811</v>
      </c>
      <c r="D14" s="3">
        <v>190</v>
      </c>
      <c r="E14" s="3">
        <v>37494</v>
      </c>
      <c r="F14" s="3">
        <v>20882</v>
      </c>
      <c r="G14" s="3">
        <v>5303</v>
      </c>
      <c r="H14" s="3">
        <v>911</v>
      </c>
      <c r="I14" s="3">
        <v>2031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684</v>
      </c>
      <c r="D15" s="3">
        <v>9</v>
      </c>
      <c r="E15" s="3">
        <v>294</v>
      </c>
      <c r="F15" s="3">
        <v>259</v>
      </c>
      <c r="G15" s="3">
        <v>47</v>
      </c>
      <c r="H15" s="3">
        <v>17</v>
      </c>
      <c r="I15" s="3">
        <v>58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4644</v>
      </c>
      <c r="D16" s="6">
        <v>39</v>
      </c>
      <c r="E16" s="6">
        <v>1546</v>
      </c>
      <c r="F16" s="6">
        <v>2497</v>
      </c>
      <c r="G16" s="6">
        <v>195</v>
      </c>
      <c r="H16" s="6">
        <v>108</v>
      </c>
      <c r="I16" s="6">
        <v>259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41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143075</v>
      </c>
      <c r="D5" s="4">
        <v>4110</v>
      </c>
      <c r="E5" s="4">
        <v>77661</v>
      </c>
      <c r="F5" s="4">
        <v>45355</v>
      </c>
      <c r="G5" s="4">
        <v>8876</v>
      </c>
      <c r="H5" s="4">
        <v>2249</v>
      </c>
      <c r="I5" s="4">
        <v>4824</v>
      </c>
    </row>
    <row r="6" spans="1:14" x14ac:dyDescent="0.2">
      <c r="A6" s="19" t="s">
        <v>12</v>
      </c>
      <c r="B6" s="15" t="s">
        <v>23</v>
      </c>
      <c r="C6" s="3">
        <v>131663</v>
      </c>
      <c r="D6" s="3">
        <v>3165</v>
      </c>
      <c r="E6" s="3">
        <v>73743</v>
      </c>
      <c r="F6" s="3">
        <v>40263</v>
      </c>
      <c r="G6" s="3">
        <v>8405</v>
      </c>
      <c r="H6" s="3">
        <v>1949</v>
      </c>
      <c r="I6" s="3">
        <v>4138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1558</v>
      </c>
      <c r="D7" s="3">
        <v>142</v>
      </c>
      <c r="E7" s="3">
        <v>667</v>
      </c>
      <c r="F7" s="3">
        <v>523</v>
      </c>
      <c r="G7" s="3">
        <v>74</v>
      </c>
      <c r="H7" s="3">
        <v>43</v>
      </c>
      <c r="I7" s="3">
        <v>109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9854</v>
      </c>
      <c r="D8" s="3">
        <v>803</v>
      </c>
      <c r="E8" s="3">
        <v>3251</v>
      </c>
      <c r="F8" s="3">
        <v>4569</v>
      </c>
      <c r="G8" s="3">
        <v>397</v>
      </c>
      <c r="H8" s="3">
        <v>257</v>
      </c>
      <c r="I8" s="3">
        <v>577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73526</v>
      </c>
      <c r="D9" s="4">
        <v>3836</v>
      </c>
      <c r="E9" s="4">
        <v>40218</v>
      </c>
      <c r="F9" s="4">
        <v>22576</v>
      </c>
      <c r="G9" s="4">
        <v>3192</v>
      </c>
      <c r="H9" s="4">
        <v>1199</v>
      </c>
      <c r="I9" s="4">
        <v>2505</v>
      </c>
    </row>
    <row r="10" spans="1:14" x14ac:dyDescent="0.2">
      <c r="A10" s="19" t="s">
        <v>12</v>
      </c>
      <c r="B10" s="15" t="s">
        <v>23</v>
      </c>
      <c r="C10" s="3">
        <v>68085</v>
      </c>
      <c r="D10" s="3">
        <v>2948</v>
      </c>
      <c r="E10" s="3">
        <v>38400</v>
      </c>
      <c r="F10" s="3">
        <v>20523</v>
      </c>
      <c r="G10" s="3">
        <v>3005</v>
      </c>
      <c r="H10" s="3">
        <v>1032</v>
      </c>
      <c r="I10" s="3">
        <v>2177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836</v>
      </c>
      <c r="D11" s="3">
        <v>130</v>
      </c>
      <c r="E11" s="3">
        <v>342</v>
      </c>
      <c r="F11" s="3">
        <v>246</v>
      </c>
      <c r="G11" s="3">
        <v>34</v>
      </c>
      <c r="H11" s="3">
        <v>29</v>
      </c>
      <c r="I11" s="3">
        <v>55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4605</v>
      </c>
      <c r="D12" s="3">
        <v>758</v>
      </c>
      <c r="E12" s="3">
        <v>1476</v>
      </c>
      <c r="F12" s="3">
        <v>1807</v>
      </c>
      <c r="G12" s="3">
        <v>153</v>
      </c>
      <c r="H12" s="3">
        <v>138</v>
      </c>
      <c r="I12" s="3">
        <v>273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69549</v>
      </c>
      <c r="D13" s="4">
        <v>274</v>
      </c>
      <c r="E13" s="4">
        <v>37443</v>
      </c>
      <c r="F13" s="4">
        <v>22779</v>
      </c>
      <c r="G13" s="4">
        <v>5684</v>
      </c>
      <c r="H13" s="4">
        <v>1050</v>
      </c>
      <c r="I13" s="4">
        <v>2319</v>
      </c>
    </row>
    <row r="14" spans="1:14" x14ac:dyDescent="0.2">
      <c r="A14" s="19" t="s">
        <v>12</v>
      </c>
      <c r="B14" s="15" t="s">
        <v>23</v>
      </c>
      <c r="C14" s="3">
        <v>63578</v>
      </c>
      <c r="D14" s="3">
        <v>217</v>
      </c>
      <c r="E14" s="3">
        <v>35343</v>
      </c>
      <c r="F14" s="3">
        <v>19740</v>
      </c>
      <c r="G14" s="3">
        <v>5400</v>
      </c>
      <c r="H14" s="3">
        <v>917</v>
      </c>
      <c r="I14" s="3">
        <v>1961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722</v>
      </c>
      <c r="D15" s="3">
        <v>12</v>
      </c>
      <c r="E15" s="3">
        <v>325</v>
      </c>
      <c r="F15" s="3">
        <v>277</v>
      </c>
      <c r="G15" s="3">
        <v>40</v>
      </c>
      <c r="H15" s="3">
        <v>14</v>
      </c>
      <c r="I15" s="3">
        <v>54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5249</v>
      </c>
      <c r="D16" s="6">
        <v>45</v>
      </c>
      <c r="E16" s="6">
        <v>1775</v>
      </c>
      <c r="F16" s="6">
        <v>2762</v>
      </c>
      <c r="G16" s="6">
        <v>244</v>
      </c>
      <c r="H16" s="6">
        <v>119</v>
      </c>
      <c r="I16" s="6">
        <v>304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ColWidth="12" defaultRowHeight="11.25" x14ac:dyDescent="0.2"/>
  <cols>
    <col min="1" max="1" width="25.6640625" customWidth="1"/>
    <col min="2" max="2" width="64.1640625" customWidth="1"/>
    <col min="3" max="9" width="17.6640625" customWidth="1"/>
  </cols>
  <sheetData>
    <row r="1" spans="1:14" ht="17.850000000000001" customHeight="1" x14ac:dyDescent="0.2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9" t="s">
        <v>42</v>
      </c>
      <c r="B2" s="29" t="s">
        <v>12</v>
      </c>
      <c r="C2" s="29" t="s">
        <v>12</v>
      </c>
      <c r="D2" s="29" t="s">
        <v>12</v>
      </c>
      <c r="E2" s="29" t="s">
        <v>12</v>
      </c>
      <c r="F2" s="29" t="s">
        <v>12</v>
      </c>
      <c r="G2" s="29" t="s">
        <v>12</v>
      </c>
      <c r="H2" s="29" t="s">
        <v>12</v>
      </c>
      <c r="I2" s="29" t="s">
        <v>12</v>
      </c>
      <c r="L2" t="s">
        <v>12</v>
      </c>
    </row>
    <row r="3" spans="1:14" ht="33.6" customHeight="1" x14ac:dyDescent="0.2">
      <c r="A3" s="23" t="s">
        <v>13</v>
      </c>
      <c r="B3" s="23" t="s">
        <v>12</v>
      </c>
      <c r="C3" s="23" t="s">
        <v>14</v>
      </c>
      <c r="D3" s="23" t="s">
        <v>15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14" ht="44.1" customHeight="1" x14ac:dyDescent="0.2">
      <c r="A4" s="23" t="s">
        <v>12</v>
      </c>
      <c r="B4" s="23" t="s">
        <v>12</v>
      </c>
      <c r="C4" s="23" t="s">
        <v>12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14" ht="13.35" customHeight="1" x14ac:dyDescent="0.2">
      <c r="A5" s="24" t="s">
        <v>22</v>
      </c>
      <c r="B5" s="9" t="s">
        <v>12</v>
      </c>
      <c r="C5" s="4">
        <v>112129</v>
      </c>
      <c r="D5" s="4">
        <v>4143</v>
      </c>
      <c r="E5" s="4">
        <v>63818</v>
      </c>
      <c r="F5" s="4">
        <v>34002</v>
      </c>
      <c r="G5" s="4">
        <v>4752</v>
      </c>
      <c r="H5" s="4">
        <v>1834</v>
      </c>
      <c r="I5" s="4">
        <v>3580</v>
      </c>
    </row>
    <row r="6" spans="1:14" x14ac:dyDescent="0.2">
      <c r="A6" s="19" t="s">
        <v>12</v>
      </c>
      <c r="B6" s="15" t="s">
        <v>23</v>
      </c>
      <c r="C6" s="3">
        <v>95812</v>
      </c>
      <c r="D6" s="3">
        <v>2466</v>
      </c>
      <c r="E6" s="3">
        <v>58449</v>
      </c>
      <c r="F6" s="3">
        <v>26660</v>
      </c>
      <c r="G6" s="3">
        <v>4188</v>
      </c>
      <c r="H6" s="3">
        <v>1352</v>
      </c>
      <c r="I6" s="3">
        <v>2697</v>
      </c>
      <c r="J6" t="s">
        <v>12</v>
      </c>
      <c r="K6" t="s">
        <v>12</v>
      </c>
      <c r="M6" t="s">
        <v>12</v>
      </c>
      <c r="N6" t="s">
        <v>12</v>
      </c>
    </row>
    <row r="7" spans="1:14" x14ac:dyDescent="0.2">
      <c r="A7" s="19" t="s">
        <v>12</v>
      </c>
      <c r="B7" s="15" t="s">
        <v>24</v>
      </c>
      <c r="C7" s="3">
        <v>1836</v>
      </c>
      <c r="D7" s="3">
        <v>190</v>
      </c>
      <c r="E7" s="3">
        <v>706</v>
      </c>
      <c r="F7" s="3">
        <v>693</v>
      </c>
      <c r="G7" s="3">
        <v>82</v>
      </c>
      <c r="H7" s="3">
        <v>60</v>
      </c>
      <c r="I7" s="3">
        <v>105</v>
      </c>
      <c r="J7" t="s">
        <v>12</v>
      </c>
      <c r="K7" t="s">
        <v>12</v>
      </c>
      <c r="M7" t="s">
        <v>12</v>
      </c>
      <c r="N7" t="s">
        <v>12</v>
      </c>
    </row>
    <row r="8" spans="1:14" x14ac:dyDescent="0.2">
      <c r="A8" s="19" t="s">
        <v>12</v>
      </c>
      <c r="B8" s="15" t="s">
        <v>25</v>
      </c>
      <c r="C8" s="3">
        <v>14481</v>
      </c>
      <c r="D8" s="3">
        <v>1487</v>
      </c>
      <c r="E8" s="3">
        <v>4663</v>
      </c>
      <c r="F8" s="3">
        <v>6649</v>
      </c>
      <c r="G8" s="3">
        <v>482</v>
      </c>
      <c r="H8" s="3">
        <v>422</v>
      </c>
      <c r="I8" s="3">
        <v>778</v>
      </c>
      <c r="J8" t="s">
        <v>12</v>
      </c>
      <c r="K8" t="s">
        <v>12</v>
      </c>
      <c r="M8" t="s">
        <v>12</v>
      </c>
      <c r="N8" t="s">
        <v>12</v>
      </c>
    </row>
    <row r="9" spans="1:14" x14ac:dyDescent="0.2">
      <c r="A9" s="18" t="s">
        <v>26</v>
      </c>
      <c r="B9" s="16" t="s">
        <v>12</v>
      </c>
      <c r="C9" s="4">
        <v>56271</v>
      </c>
      <c r="D9" s="4">
        <v>3929</v>
      </c>
      <c r="E9" s="4">
        <v>32621</v>
      </c>
      <c r="F9" s="4">
        <v>15161</v>
      </c>
      <c r="G9" s="4">
        <v>1844</v>
      </c>
      <c r="H9" s="4">
        <v>930</v>
      </c>
      <c r="I9" s="4">
        <v>1786</v>
      </c>
    </row>
    <row r="10" spans="1:14" x14ac:dyDescent="0.2">
      <c r="A10" s="19" t="s">
        <v>12</v>
      </c>
      <c r="B10" s="15" t="s">
        <v>23</v>
      </c>
      <c r="C10" s="3">
        <v>49062</v>
      </c>
      <c r="D10" s="3">
        <v>2333</v>
      </c>
      <c r="E10" s="3">
        <v>30388</v>
      </c>
      <c r="F10" s="3">
        <v>12599</v>
      </c>
      <c r="G10" s="3">
        <v>1629</v>
      </c>
      <c r="H10" s="3">
        <v>715</v>
      </c>
      <c r="I10" s="3">
        <v>1398</v>
      </c>
      <c r="J10" t="s">
        <v>12</v>
      </c>
      <c r="K10" t="s">
        <v>12</v>
      </c>
      <c r="M10" t="s">
        <v>12</v>
      </c>
      <c r="N10" t="s">
        <v>12</v>
      </c>
    </row>
    <row r="11" spans="1:14" x14ac:dyDescent="0.2">
      <c r="A11" s="19" t="s">
        <v>12</v>
      </c>
      <c r="B11" s="15" t="s">
        <v>24</v>
      </c>
      <c r="C11" s="3">
        <v>896</v>
      </c>
      <c r="D11" s="3">
        <v>177</v>
      </c>
      <c r="E11" s="3">
        <v>338</v>
      </c>
      <c r="F11" s="3">
        <v>268</v>
      </c>
      <c r="G11" s="3">
        <v>37</v>
      </c>
      <c r="H11" s="3">
        <v>31</v>
      </c>
      <c r="I11" s="3">
        <v>45</v>
      </c>
      <c r="J11" t="s">
        <v>12</v>
      </c>
      <c r="K11" t="s">
        <v>12</v>
      </c>
      <c r="M11" t="s">
        <v>12</v>
      </c>
      <c r="N11" t="s">
        <v>12</v>
      </c>
    </row>
    <row r="12" spans="1:14" x14ac:dyDescent="0.2">
      <c r="A12" s="19" t="s">
        <v>12</v>
      </c>
      <c r="B12" s="15" t="s">
        <v>25</v>
      </c>
      <c r="C12" s="3">
        <v>6313</v>
      </c>
      <c r="D12" s="3">
        <v>1419</v>
      </c>
      <c r="E12" s="3">
        <v>1895</v>
      </c>
      <c r="F12" s="3">
        <v>2294</v>
      </c>
      <c r="G12" s="3">
        <v>178</v>
      </c>
      <c r="H12" s="3">
        <v>184</v>
      </c>
      <c r="I12" s="3">
        <v>343</v>
      </c>
      <c r="J12" t="s">
        <v>12</v>
      </c>
      <c r="K12" t="s">
        <v>12</v>
      </c>
      <c r="M12" t="s">
        <v>12</v>
      </c>
      <c r="N12" t="s">
        <v>12</v>
      </c>
    </row>
    <row r="13" spans="1:14" x14ac:dyDescent="0.2">
      <c r="A13" s="18" t="s">
        <v>27</v>
      </c>
      <c r="B13" s="16" t="s">
        <v>12</v>
      </c>
      <c r="C13" s="4">
        <v>55858</v>
      </c>
      <c r="D13" s="4">
        <v>214</v>
      </c>
      <c r="E13" s="4">
        <v>31197</v>
      </c>
      <c r="F13" s="4">
        <v>18841</v>
      </c>
      <c r="G13" s="4">
        <v>2908</v>
      </c>
      <c r="H13" s="4">
        <v>904</v>
      </c>
      <c r="I13" s="4">
        <v>1794</v>
      </c>
    </row>
    <row r="14" spans="1:14" x14ac:dyDescent="0.2">
      <c r="A14" s="19" t="s">
        <v>12</v>
      </c>
      <c r="B14" s="15" t="s">
        <v>23</v>
      </c>
      <c r="C14" s="3">
        <v>46750</v>
      </c>
      <c r="D14" s="3">
        <v>133</v>
      </c>
      <c r="E14" s="3">
        <v>28061</v>
      </c>
      <c r="F14" s="3">
        <v>14061</v>
      </c>
      <c r="G14" s="3">
        <v>2559</v>
      </c>
      <c r="H14" s="3">
        <v>637</v>
      </c>
      <c r="I14" s="3">
        <v>1299</v>
      </c>
      <c r="J14" t="s">
        <v>12</v>
      </c>
      <c r="K14" t="s">
        <v>12</v>
      </c>
      <c r="M14" t="s">
        <v>12</v>
      </c>
      <c r="N14" t="s">
        <v>12</v>
      </c>
    </row>
    <row r="15" spans="1:14" x14ac:dyDescent="0.2">
      <c r="A15" s="19" t="s">
        <v>12</v>
      </c>
      <c r="B15" s="15" t="s">
        <v>24</v>
      </c>
      <c r="C15" s="3">
        <v>940</v>
      </c>
      <c r="D15" s="3">
        <v>13</v>
      </c>
      <c r="E15" s="3">
        <v>368</v>
      </c>
      <c r="F15" s="3">
        <v>425</v>
      </c>
      <c r="G15" s="3">
        <v>45</v>
      </c>
      <c r="H15" s="3">
        <v>29</v>
      </c>
      <c r="I15" s="3">
        <v>60</v>
      </c>
      <c r="J15" t="s">
        <v>12</v>
      </c>
      <c r="K15" t="s">
        <v>12</v>
      </c>
      <c r="M15" t="s">
        <v>12</v>
      </c>
      <c r="N15" t="s">
        <v>12</v>
      </c>
    </row>
    <row r="16" spans="1:14" x14ac:dyDescent="0.2">
      <c r="A16" s="20" t="s">
        <v>12</v>
      </c>
      <c r="B16" s="17" t="s">
        <v>25</v>
      </c>
      <c r="C16" s="6">
        <v>8168</v>
      </c>
      <c r="D16" s="6">
        <v>68</v>
      </c>
      <c r="E16" s="6">
        <v>2768</v>
      </c>
      <c r="F16" s="6">
        <v>4355</v>
      </c>
      <c r="G16" s="6">
        <v>304</v>
      </c>
      <c r="H16" s="6">
        <v>238</v>
      </c>
      <c r="I16" s="6">
        <v>435</v>
      </c>
      <c r="J16" t="s">
        <v>12</v>
      </c>
      <c r="K16" t="s">
        <v>12</v>
      </c>
      <c r="M16" t="s">
        <v>12</v>
      </c>
      <c r="N16" t="s">
        <v>12</v>
      </c>
    </row>
    <row r="17" spans="1:12" s="31" customFormat="1" ht="24.75" customHeight="1" x14ac:dyDescent="0.2">
      <c r="A17" s="32" t="s">
        <v>47</v>
      </c>
      <c r="B17" s="21" t="s">
        <v>12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L17" s="31" t="s">
        <v>12</v>
      </c>
    </row>
    <row r="18" spans="1:12" s="31" customFormat="1" ht="12" customHeight="1" x14ac:dyDescent="0.2">
      <c r="A18" s="32" t="s">
        <v>44</v>
      </c>
      <c r="B18" s="21" t="s">
        <v>12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L18" s="31" t="s">
        <v>12</v>
      </c>
    </row>
    <row r="19" spans="1:12" ht="11.85" customHeight="1" x14ac:dyDescent="0.2"/>
    <row r="20" spans="1:12" ht="12" x14ac:dyDescent="0.2">
      <c r="A20" s="7"/>
      <c r="B20" s="1"/>
      <c r="C20" s="1"/>
      <c r="D20" s="1"/>
      <c r="E20" s="1"/>
      <c r="F20" s="1"/>
      <c r="G20" s="1"/>
      <c r="H20" s="1"/>
      <c r="I20" s="1"/>
    </row>
    <row r="21" spans="1:12" ht="12" x14ac:dyDescent="0.2">
      <c r="A21" s="7"/>
      <c r="B21" s="1"/>
      <c r="C21" s="1"/>
      <c r="D21" s="1"/>
      <c r="E21" s="1"/>
      <c r="F21" s="1"/>
      <c r="G21" s="1"/>
      <c r="H21" s="1"/>
      <c r="I21" s="1"/>
    </row>
    <row r="22" spans="1:12" ht="12" x14ac:dyDescent="0.2">
      <c r="A22" s="7"/>
      <c r="B22" s="1"/>
      <c r="C22" s="1"/>
      <c r="D22" s="1"/>
      <c r="E22" s="1"/>
      <c r="F22" s="1"/>
      <c r="G22" s="1"/>
      <c r="H22" s="1"/>
      <c r="I22" s="1"/>
    </row>
    <row r="23" spans="1:12" ht="11.45" x14ac:dyDescent="0.25">
      <c r="A23" s="7"/>
      <c r="B23" s="1"/>
      <c r="C23" s="1"/>
      <c r="D23" s="1"/>
      <c r="E23" s="1"/>
      <c r="F23" s="1"/>
      <c r="G23" s="1"/>
      <c r="H23" s="1"/>
      <c r="I23" s="1"/>
    </row>
    <row r="24" spans="1:12" ht="11.45" x14ac:dyDescent="0.25">
      <c r="A24" s="7"/>
      <c r="B24" s="1"/>
      <c r="C24" s="1"/>
      <c r="D24" s="1"/>
      <c r="E24" s="1"/>
      <c r="F24" s="1"/>
      <c r="G24" s="1"/>
      <c r="H24" s="1"/>
      <c r="I24" s="1"/>
    </row>
    <row r="25" spans="1:12" ht="12" x14ac:dyDescent="0.2">
      <c r="A25" s="7"/>
      <c r="B25" s="1"/>
      <c r="C25" s="1"/>
      <c r="D25" s="1"/>
      <c r="E25" s="1"/>
      <c r="F25" s="1"/>
      <c r="G25" s="1"/>
      <c r="H25" s="1"/>
      <c r="I25" s="1"/>
    </row>
    <row r="26" spans="1:12" ht="12" x14ac:dyDescent="0.2">
      <c r="A26" s="7"/>
      <c r="B26" s="1"/>
      <c r="C26" s="1"/>
      <c r="D26" s="1"/>
      <c r="E26" s="1"/>
      <c r="F26" s="1"/>
      <c r="G26" s="1"/>
      <c r="H26" s="1"/>
      <c r="I26" s="1"/>
    </row>
    <row r="27" spans="1:12" ht="12" x14ac:dyDescent="0.2">
      <c r="A27" s="7"/>
      <c r="B27" s="1"/>
      <c r="C27" s="1"/>
      <c r="D27" s="1"/>
      <c r="E27" s="1"/>
      <c r="F27" s="1"/>
      <c r="G27" s="1"/>
      <c r="H27" s="1"/>
      <c r="I27" s="1"/>
    </row>
    <row r="28" spans="1:12" ht="12" x14ac:dyDescent="0.2">
      <c r="A28" s="7"/>
      <c r="B28" s="1"/>
      <c r="C28" s="1"/>
      <c r="D28" s="1"/>
      <c r="E28" s="1"/>
      <c r="F28" s="1"/>
      <c r="G28" s="1"/>
      <c r="H28" s="1"/>
      <c r="I28" s="1"/>
    </row>
    <row r="29" spans="1:12" x14ac:dyDescent="0.2">
      <c r="A29" s="8"/>
    </row>
    <row r="30" spans="1:12" x14ac:dyDescent="0.2">
      <c r="A30" s="8"/>
    </row>
    <row r="31" spans="1:12" x14ac:dyDescent="0.2">
      <c r="A31" s="8"/>
    </row>
    <row r="32" spans="1:12" x14ac:dyDescent="0.2">
      <c r="A32" s="8"/>
    </row>
    <row r="33" spans="1:1" x14ac:dyDescent="0.2">
      <c r="A33" s="8"/>
    </row>
    <row r="34" spans="1:1" x14ac:dyDescent="0.2">
      <c r="A34" s="8"/>
    </row>
    <row r="35" spans="1:1" x14ac:dyDescent="0.2">
      <c r="A35" s="8"/>
    </row>
    <row r="36" spans="1:1" x14ac:dyDescent="0.2">
      <c r="A36" s="8"/>
    </row>
    <row r="37" spans="1:1" x14ac:dyDescent="0.2">
      <c r="A37" s="8"/>
    </row>
    <row r="38" spans="1:1" x14ac:dyDescent="0.2">
      <c r="A38" s="8"/>
    </row>
    <row r="39" spans="1:1" x14ac:dyDescent="0.2">
      <c r="A39" s="8"/>
    </row>
    <row r="40" spans="1:1" x14ac:dyDescent="0.2">
      <c r="A40" s="8"/>
    </row>
    <row r="41" spans="1:1" x14ac:dyDescent="0.2">
      <c r="A41" s="8"/>
    </row>
    <row r="42" spans="1:1" x14ac:dyDescent="0.2">
      <c r="A42" s="8"/>
    </row>
    <row r="43" spans="1:1" x14ac:dyDescent="0.2">
      <c r="A43" s="8"/>
    </row>
    <row r="44" spans="1:1" x14ac:dyDescent="0.2">
      <c r="A44" s="8"/>
    </row>
    <row r="45" spans="1:1" x14ac:dyDescent="0.2">
      <c r="A45" s="8"/>
    </row>
    <row r="46" spans="1:1" x14ac:dyDescent="0.2">
      <c r="A46" s="8"/>
    </row>
    <row r="47" spans="1:1" x14ac:dyDescent="0.2">
      <c r="A47" s="8"/>
    </row>
    <row r="48" spans="1:1" x14ac:dyDescent="0.2">
      <c r="A48" s="8"/>
    </row>
    <row r="49" spans="1:1" x14ac:dyDescent="0.2">
      <c r="A49" s="8"/>
    </row>
    <row r="50" spans="1:1" x14ac:dyDescent="0.2">
      <c r="A50" s="8"/>
    </row>
    <row r="51" spans="1:1" x14ac:dyDescent="0.2">
      <c r="A51" s="8"/>
    </row>
    <row r="52" spans="1:1" x14ac:dyDescent="0.2">
      <c r="A52" s="8"/>
    </row>
    <row r="53" spans="1:1" x14ac:dyDescent="0.2">
      <c r="A53" s="8"/>
    </row>
    <row r="54" spans="1:1" x14ac:dyDescent="0.2">
      <c r="A54" s="8"/>
    </row>
    <row r="55" spans="1:1" x14ac:dyDescent="0.2">
      <c r="A55" s="8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9.1</vt:lpstr>
      <vt:lpstr>Cuadro 9.1.1</vt:lpstr>
      <vt:lpstr>Cuadro 9.1.2</vt:lpstr>
      <vt:lpstr>Cuadro 9.1.3</vt:lpstr>
      <vt:lpstr>Cuadro 9.1.4</vt:lpstr>
      <vt:lpstr>Cuadro 9.1.5</vt:lpstr>
      <vt:lpstr>Cuadro 9.1.6</vt:lpstr>
      <vt:lpstr>Cuadro 9.1.7</vt:lpstr>
      <vt:lpstr>Cuadro 9.1.8</vt:lpstr>
      <vt:lpstr>Cuadro 9.1.9</vt:lpstr>
      <vt:lpstr>Cuadro 9.1.10</vt:lpstr>
      <vt:lpstr>Cuadro 9.1.11</vt:lpstr>
      <vt:lpstr>Cuadro 9.1.12</vt:lpstr>
      <vt:lpstr>Cuadro 9.1.13</vt:lpstr>
      <vt:lpstr>Cuadro 9.1.14</vt:lpstr>
      <vt:lpstr>Cuadro 9.1.15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2024-01-31T15:50:41Z</dcterms:created>
  <dcterms:modified xsi:type="dcterms:W3CDTF">2024-02-02T14:53:28Z</dcterms:modified>
  <cp:category/>
  <cp:contentStatus/>
</cp:coreProperties>
</file>