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9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9.4" sheetId="1" r:id="rId3"/>
    <sheet name="Cuadro 9.4.1" sheetId="2" r:id="rId4"/>
    <sheet name="Cuadro 9.4.2" sheetId="3" r:id="rId5"/>
    <sheet name="Cuadro 9.4.3" sheetId="4" r:id="rId6"/>
    <sheet name="Cuadro 9.4.4" sheetId="5" r:id="rId7"/>
    <sheet name="Cuadro 9.4.5" sheetId="6" r:id="rId8"/>
    <sheet name="Cuadro 9.4.6" sheetId="7" r:id="rId9"/>
    <sheet name="Cuadro 9.4.7" sheetId="8" r:id="rId10"/>
    <sheet name="Cuadro 9.4.8" sheetId="9" r:id="rId11"/>
    <sheet name="Cuadro 9.4.9" sheetId="10" r:id="rId12"/>
    <sheet name="Cuadro 9.4.10" sheetId="11" r:id="rId13"/>
    <sheet name="Cuadro 9.4.11" sheetId="12" r:id="rId14"/>
    <sheet name="Cuadro 9.4.12" sheetId="13" r:id="rId15"/>
    <sheet name="Cuadro 9.4.13" sheetId="14" r:id="rId16"/>
    <sheet name="Cuadro 9.4.14" sheetId="15" r:id="rId17"/>
    <sheet name="Cuadro 9.4.15" sheetId="16" r:id="rId18"/>
    <sheet name="Cuadro 9.4.16" sheetId="17" r:id="rId19"/>
    <sheet name="Cuadro 9.4.17" sheetId="18" r:id="rId20"/>
    <sheet name="Cuadro 9.4.18" sheetId="19" r:id="rId21"/>
    <sheet name="Cuadro 9.4.19" sheetId="20" r:id="rId22"/>
    <sheet name="Cuadro 9.4.20" sheetId="21" r:id="rId23"/>
    <sheet name="Cuadro 9.4.21" sheetId="22" r:id="rId24"/>
    <sheet name="Cuadro 9.4.22" sheetId="23" r:id="rId25"/>
    <sheet name="Cuadro 9.4.23" sheetId="24" r:id="rId26"/>
    <sheet name="Cuadro 9.4.24" sheetId="25" r:id="rId27"/>
    <sheet name="Cuadro 9.4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<sst xmlns="http://schemas.openxmlformats.org/spreadsheetml/2006/main" count="2994" uniqueCount="57">
  <si>
    <t>Censo Nacional de Población, Hogares y Viviendas 2022</t>
  </si>
  <si>
    <t>Cuadro 9.4. Provincia del Chaco.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</si>
  <si>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</si>
  <si>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</si>
  <si>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</si>
  <si>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</si>
  <si>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</si>
  <si>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</si>
  <si>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</si>
  <si>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</si>
  <si>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</si>
  <si>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</si>
  <si>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</si>
  <si>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</si>
  <si>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</si>
  <si>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</si>
  <si>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</si>
  <si>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9.4.1. Provincia del Chaco, departamento Almirante Brown. Población ocupada de 14 años y más en viviendas particulares, por categoría ocupacional, según sexo registrado al nacer y cobertura de salud. Año 2022</t>
  </si>
  <si>
    <t>Cuadro 9.4.2. Provincia del Chaco, departamento Bermejo. Población ocupada de 14 años y más en viviendas particulares, por categoría ocupacional, según sexo registrado al nacer y cobertura de salud. Año 2022</t>
  </si>
  <si>
    <t>Cuadro 9.4.3. Provincia del Chaco, departamento Chacabuco. Población ocupada de 14 años y más en viviendas particulares, por categoría ocupacional, según sexo registrado al nacer y cobertura de salud. Año 2022</t>
  </si>
  <si>
    <t>Cuadro 9.4.4. Provincia del Chaco, departamento Comandante Fernández. Población ocupada de 14 años y más en viviendas particulares, por categoría ocupacional, según sexo registrado al nacer y cobertura de salud. Año 2022</t>
  </si>
  <si>
    <t>Cuadro 9.4.5. Provincia del Chaco, departamento 12 de Octubre. Población ocupada de 14 años y más en viviendas particulares, por categoría ocupacional, según sexo registrado al nacer y cobertura de salud. Año 2022</t>
  </si>
  <si>
    <t>Cuadro 9.4.6. Provincia del Chaco, departamento 2 de Abril. Población ocupada de 14 años y más en viviendas particulares, por categoría ocupacional, según sexo registrado al nacer y cobertura de salud. Año 2022</t>
  </si>
  <si>
    <t>-</t>
  </si>
  <si>
    <t>Cuadro 9.4.7. Provincia del Chaco, departamento Fray Justo Santa María de Oro. Población ocupada de 14 años y más en viviendas particulares, por categoría ocupacional, según sexo registrado al nacer y cobertura de salud. Año 2022</t>
  </si>
  <si>
    <t>Cuadro 9.4.8. Provincia del Chaco, departamento General Belgrano. Población ocupada de 14 años y más en viviendas particulares, por categoría ocupacional, según sexo registrado al nacer y cobertura de salud. Año 2022</t>
  </si>
  <si>
    <t>Cuadro 9.4.9. Provincia del Chaco, departamento General Donovan. Población ocupada de 14 años y más en viviendas particulares, por categoría ocupacional, según sexo registrado al nacer y cobertura de salud. Año 2022</t>
  </si>
  <si>
    <t>Cuadro 9.4.10. Provincia del Chaco, departamento General Güemes. Población ocupada de 14 años y más en viviendas particulares, por categoría ocupacional, según sexo registrado al nacer y cobertura de salud. Año 2022</t>
  </si>
  <si>
    <t>Cuadro 9.4.11. Provincia del Chaco, departamento Independencia. Población ocupada de 14 años y más en viviendas particulares, por categoría ocupacional, según sexo registrado al nacer y cobertura de salud. Año 2022</t>
  </si>
  <si>
    <t>Cuadro 9.4.12. Provincia del Chaco, departamento Libertad. Población ocupada de 14 años y más en viviendas particulares, por categoría ocupacional, según sexo registrado al nacer y cobertura de salud. Año 2022</t>
  </si>
  <si>
    <t>Cuadro 9.4.13. Provincia del Chaco, departamento Libertador General San Martín. Población ocupada de 14 años y más en viviendas particulares, por categoría ocupacional, según sexo registrado al nacer y cobertura de salud. Año 2022</t>
  </si>
  <si>
    <t>Cuadro 9.4.14. Provincia del Chaco, departamento Maipú. Población ocupada de 14 años y más en viviendas particulares, por categoría ocupacional, según sexo registrado al nacer y cobertura de salud. Año 2022</t>
  </si>
  <si>
    <t>Cuadro 9.4.15. Provincia del Chaco, departamento Mayor Luis J. Fontana. Población ocupada de 14 años y más en viviendas particulares, por categoría ocupacional, según sexo registrado al nacer y cobertura de salud. Año 2022</t>
  </si>
  <si>
    <t>Cuadro 9.4.16. Provincia del Chaco, departamento 9 de Julio. Población ocupada de 14 años y más en viviendas particulares, por categoría ocupacional, según sexo registrado al nacer y cobertura de salud. Año 2022</t>
  </si>
  <si>
    <t>Cuadro 9.4.17. Provincia del Chaco, departamento O'Higgins. Población ocupada de 14 años y más en viviendas particulares, por categoría ocupacional, según sexo registrado al nacer y cobertura de salud. Año 2022</t>
  </si>
  <si>
    <t>Cuadro 9.4.18. Provincia del Chaco, departamento Presidencia de la Plaza. Población ocupada de 14 años y más en viviendas particulares, por categoría ocupacional, según sexo registrado al nacer y cobertura de salud. Año 2022</t>
  </si>
  <si>
    <t>Cuadro 9.4.19. Provincia del Chaco, departamento 1º de Mayo. Población ocupada de 14 años y más en viviendas particulares, por categoría ocupacional, según sexo registrado al nacer y cobertura de salud. Año 2022</t>
  </si>
  <si>
    <t>Cuadro 9.4.20. Provincia del Chaco, departamento Quitilipi. Población ocupada de 14 años y más en viviendas particulares, por categoría ocupacional, según sexo registrado al nacer y cobertura de salud. Año 2022</t>
  </si>
  <si>
    <t>Cuadro 9.4.21. Provincia del Chaco, departamento San Fernando. Población ocupada de 14 años y más en viviendas particulares, por categoría ocupacional, según sexo registrado al nacer y cobertura de salud. Año 2022</t>
  </si>
  <si>
    <t>Cuadro 9.4.22. Provincia del Chaco, departamento San Lorenzo. Población ocupada de 14 años y más en viviendas particulares, por categoría ocupacional, según sexo registrado al nacer y cobertura de salud. Año 2022</t>
  </si>
  <si>
    <t>Cuadro 9.4.23. Provincia del Chaco, departamento Sargento Cabral. Población ocupada de 14 años y más en viviendas particulares, por categoría ocupacional, según sexo registrado al nacer y cobertura de salud. Año 2022</t>
  </si>
  <si>
    <t>Cuadro 9.4.24. Provincia del Chaco, departamento Tapenagá. Población ocupada de 14 años y más en viviendas particulares, por categoría ocupacional, según sexo registrado al nacer y cobertura de salud. Año 2022</t>
  </si>
  <si>
    <t>Cuadro 9.4.25. Provincia del Chaco, departamento 25 de Mayo.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</si>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</sst>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10" fillId="0" borderId="0" xfId="0" applyFont="1" applyAlignment="1">
      <alignment vertical="top" wrapText="1"/>
    </xf>
    <xf numFmtId="0" fontId="0" fillId="0" borderId="0" xfId="0" applyAlignment="1">
      <alignment vertical="top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49</v>
      </c>
    </row>
    <row r="4" spans="11:11" ht="20.25">
      <c r="K4" s="12"/>
    </row>
    <row r="5" spans="11:11" ht="20.25">
      <c r="K5" s="12" t="s">
        <v>50</v>
      </c>
    </row>
    <row r="7" spans="11:11" ht="15">
      <c r="K7" s="13" t="s">
        <v>56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51</v>
      </c>
    </row>
    <row r="13" spans="11:11" ht="15">
      <c r="K13" s="13" t="s">
        <v>52</v>
      </c>
    </row>
    <row r="14" spans="11:11" ht="15">
      <c r="K14" s="13" t="s">
        <v>53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5.6640625" bestFit="1" customWidth="1"/>
  </cols>
  <sheetData>
    <row r="1" spans="1:1" ht="12.75">
      <c r="A1" s="10" t="s">
        <v>44</v>
      </c>
    </row>
    <row r="2" spans="1:1" ht="12.75">
      <c r="A2" s="10" t="s">
        <v>45</v>
      </c>
    </row>
    <row r="3" spans="1:1" ht="12.75">
      <c r="A3" s="11"/>
    </row>
    <row r="4" spans="1:1" ht="12.75">
      <c r="A4" s="9" t="str">
        <f>HYPERLINK("#'Cuadro 9.4'!A3", "Cuadro 9.4. Provincia del Chaco. Población ocupada de 14 años y más en viviendas particulares, por categoría ocupacional, según sexo registrado al nacer y cobertura de salud. Año 2022")</f>
        <v>Cuadro 9.4. Provincia del Chaco. Población ocupada de 14 años y más en viviendas particulares, por categoría ocupacional, según sexo registrado al nacer y cobertura de salud. Año 2022</v>
      </c>
    </row>
    <row r="5" spans="1:1" ht="12.75">
      <c r="A5" s="9" t="str">
        <f>HYPERLINK("#'Cuadro 9.4.1'!A3", "Cuadro 9.4.1. Provincia del Chaco, departamento Almirante Brown. Población ocupada de 14 años y más en viviendas particulares, por categoría ocupacional, según sexo registrado al nacer y cobertura de salud. Año 2022")</f>
        <v>Cuadro 9.4.1. Provincia del Chaco, departamento Almirante Brown. Población ocupada de 14 años y más en viviendas particulares, por categoría ocupacional, según sexo registrado al nacer y cobertura de salud. Año 2022</v>
      </c>
    </row>
    <row r="6" spans="1:1" ht="12.75">
      <c r="A6" s="9" t="str">
        <f>HYPERLINK("#'Cuadro 9.4.2'!A3", "Cuadro 9.4.2. Provincia del Chaco, departamento Bermejo. Población ocupada de 14 años y más en viviendas particulares, por categoría ocupacional, según sexo registrado al nacer y cobertura de salud. Año 2022")</f>
        <v>Cuadro 9.4.2. Provincia del Chaco, departamento Bermejo. Población ocupada de 14 años y más en viviendas particulares, por categoría ocupacional, según sexo registrado al nacer y cobertura de salud. Año 2022</v>
      </c>
    </row>
    <row r="7" spans="1:1" ht="12.75">
      <c r="A7" s="9" t="str">
        <f>HYPERLINK("#'Cuadro 9.4.3'!A3", "Cuadro 9.4.3. Provincia del Chaco, departamento Chacabuco. Población ocupada de 14 años y más en viviendas particulares, por categoría ocupacional, según sexo registrado al nacer y cobertura de salud. Año 2022")</f>
        <v>Cuadro 9.4.3. Provincia del Chaco, departamento Chacabuco. Población ocupada de 14 años y más en viviendas particulares, por categoría ocupacional, según sexo registrado al nacer y cobertura de salud. Año 2022</v>
      </c>
    </row>
    <row r="8" spans="1:1" ht="12.75">
      <c r="A8" s="9" t="str">
        <f>HYPERLINK("#'Cuadro 9.4.4'!A3", "Cuadro 9.4.4. Provincia del Chaco, departamento Comandante Fernández. Población ocupada de 14 años y más en viviendas particulares, por categoría ocupacional, según sexo registrado al nacer y cobertura de salud. Año 2022")</f>
        <v>Cuadro 9.4.4. Provincia del Chaco, departamento Comandante Fernández. Población ocupada de 14 años y más en viviendas particulares, por categoría ocupacional, según sexo registrado al nacer y cobertura de salud. Año 2022</v>
      </c>
    </row>
    <row r="9" spans="1:1" ht="12.75">
      <c r="A9" s="9" t="str">
        <f>HYPERLINK("#'Cuadro 9.4.5'!A3", "Cuadro 9.4.5. Provincia del Chaco, departamento 12 de Octubre. Población ocupada de 14 años y más en viviendas particulares, por categoría ocupacional, según sexo registrado al nacer y cobertura de salud. Año 2022")</f>
        <v>Cuadro 9.4.5. Provincia del Chaco, departamento 12 de Octubre. Población ocupada de 14 años y más en viviendas particulares, por categoría ocupacional, según sexo registrado al nacer y cobertura de salud. Año 2022</v>
      </c>
    </row>
    <row r="10" spans="1:1" ht="12.75">
      <c r="A10" s="9" t="str">
        <f>HYPERLINK("#'Cuadro 9.4.6'!A3", "Cuadro 9.4.6. Provincia del Chaco, departamento 2 de Abril. Población ocupada de 14 años y más en viviendas particulares, por categoría ocupacional, según sexo registrado al nacer y cobertura de salud. Año 2022")</f>
        <v>Cuadro 9.4.6. Provincia del Chaco, departamento 2 de Abril. Población ocupada de 14 años y más en viviendas particulares, por categoría ocupacional, según sexo registrado al nacer y cobertura de salud. Año 2022</v>
      </c>
    </row>
    <row r="11" spans="1:1" ht="12.75">
      <c r="A11" s="9" t="str">
        <f>HYPERLINK("#'Cuadro 9.4.7'!A3", "Cuadro 9.4.7. Provincia del Chaco, departamento Fray Justo Santa María de Oro. Población ocupada de 14 años y más en viviendas particulares, por categoría ocupacional, según sexo registrado al nacer y cobertura de salud. Año 2022")</f>
        <v>Cuadro 9.4.7. Provincia del Chaco, departamento Fray Justo Santa María de Oro. Población ocupada de 14 años y más en viviendas particulares, por categoría ocupacional, según sexo registrado al nacer y cobertura de salud. Año 2022</v>
      </c>
    </row>
    <row r="12" spans="1:1" ht="12.75">
      <c r="A12" s="9" t="str">
        <f>HYPERLINK("#'Cuadro 9.4.8'!A3", "Cuadro 9.4.8. Provincia del Chaco, departamento General Belgrano. Población ocupada de 14 años y más en viviendas particulares, por categoría ocupacional, según sexo registrado al nacer y cobertura de salud. Año 2022")</f>
        <v>Cuadro 9.4.8. Provincia del Chaco, departamento General Belgrano. Población ocupada de 14 años y más en viviendas particulares, por categoría ocupacional, según sexo registrado al nacer y cobertura de salud. Año 2022</v>
      </c>
    </row>
    <row r="13" spans="1:1" ht="12.75">
      <c r="A13" s="9" t="str">
        <f>HYPERLINK("#'Cuadro 9.4.9'!A3", "Cuadro 9.4.9. Provincia del Chaco, departamento General Donovan. Población ocupada de 14 años y más en viviendas particulares, por categoría ocupacional, según sexo registrado al nacer y cobertura de salud. Año 2022")</f>
        <v>Cuadro 9.4.9. Provincia del Chaco, departamento General Donovan. Población ocupada de 14 años y más en viviendas particulares, por categoría ocupacional, según sexo registrado al nacer y cobertura de salud. Año 2022</v>
      </c>
    </row>
    <row r="14" spans="1:1" ht="12.75">
      <c r="A14" s="9" t="str">
        <f>HYPERLINK("#'Cuadro 9.4.10'!A3", "Cuadro 9.4.10. Provincia del Chaco, departamento General Güemes. Población ocupada de 14 años y más en viviendas particulares, por categoría ocupacional, según sexo registrado al nacer y cobertura de salud. Año 2022")</f>
        <v>Cuadro 9.4.10. Provincia del Chaco, departamento General Güemes. Población ocupada de 14 años y más en viviendas particulares, por categoría ocupacional, según sexo registrado al nacer y cobertura de salud. Año 2022</v>
      </c>
    </row>
    <row r="15" spans="1:1" ht="12.75">
      <c r="A15" s="9" t="str">
        <f>HYPERLINK("#'Cuadro 9.4.11'!A3", "Cuadro 9.4.11. Provincia del Chaco, departamento Independencia. Población ocupada de 14 años y más en viviendas particulares, por categoría ocupacional, según sexo registrado al nacer y cobertura de salud. Año 2022")</f>
        <v>Cuadro 9.4.11. Provincia del Chaco, departamento Independencia. Población ocupada de 14 años y más en viviendas particulares, por categoría ocupacional, según sexo registrado al nacer y cobertura de salud. Año 2022</v>
      </c>
    </row>
    <row r="16" spans="1:1" ht="12.75">
      <c r="A16" s="9" t="str">
        <f>HYPERLINK("#'Cuadro 9.4.12'!A3", "Cuadro 9.4.12. Provincia del Chaco, departamento Libertad. Población ocupada de 14 años y más en viviendas particulares, por categoría ocupacional, según sexo registrado al nacer y cobertura de salud. Año 2022")</f>
        <v>Cuadro 9.4.12. Provincia del Chaco, departamento Libertad. Población ocupada de 14 años y más en viviendas particulares, por categoría ocupacional, según sexo registrado al nacer y cobertura de salud. Año 2022</v>
      </c>
    </row>
    <row r="17" spans="1:1" ht="12.75">
      <c r="A17" s="9" t="str">
        <f>HYPERLINK("#'Cuadro 9.4.13'!A3", "Cuadro 9.4.13. Provincia del Chaco, departamento Libertador General San Martín. Población ocupada de 14 años y más en viviendas particulares, por categoría ocupacional, según sexo registrado al nacer y cobertura de salud. Año 2022")</f>
        <v>Cuadro 9.4.13. Provincia del Chaco, departamento Libertador General San Martín. Población ocupada de 14 años y más en viviendas particulares, por categoría ocupacional, según sexo registrado al nacer y cobertura de salud. Año 2022</v>
      </c>
    </row>
    <row r="18" spans="1:1" ht="12.75">
      <c r="A18" s="9" t="str">
        <f>HYPERLINK("#'Cuadro 9.4.14'!A3", "Cuadro 9.4.14. Provincia del Chaco, departamento Maipú. Población ocupada de 14 años y más en viviendas particulares, por categoría ocupacional, según sexo registrado al nacer y cobertura de salud. Año 2022")</f>
        <v>Cuadro 9.4.14. Provincia del Chaco, departamento Maipú. Población ocupada de 14 años y más en viviendas particulares, por categoría ocupacional, según sexo registrado al nacer y cobertura de salud. Año 2022</v>
      </c>
    </row>
    <row r="19" spans="1:1" ht="12.75">
      <c r="A19" s="9" t="str">
        <f>HYPERLINK("#'Cuadro 9.4.15'!A3", "Cuadro 9.4.15. Provincia del Chaco, departamento Mayor Luis J. Fontana. Población ocupada de 14 años y más en viviendas particulares, por categoría ocupacional, según sexo registrado al nacer y cobertura de salud. Año 2022")</f>
        <v>Cuadro 9.4.15. Provincia del Chaco, departamento Mayor Luis J. Fontana. Población ocupada de 14 años y más en viviendas particulares, por categoría ocupacional, según sexo registrado al nacer y cobertura de salud. Año 2022</v>
      </c>
    </row>
    <row r="20" spans="1:1" ht="12.75">
      <c r="A20" s="9" t="str">
        <f>HYPERLINK("#'Cuadro 9.4.16'!A3", "Cuadro 9.4.16. Provincia del Chaco, departamento 9 de Julio. Población ocupada de 14 años y más en viviendas particulares, por categoría ocupacional, según sexo registrado al nacer y cobertura de salud. Año 2022")</f>
        <v>Cuadro 9.4.16. Provincia del Chaco, departamento 9 de Julio. Población ocupada de 14 años y más en viviendas particulares, por categoría ocupacional, según sexo registrado al nacer y cobertura de salud. Año 2022</v>
      </c>
    </row>
    <row r="21" spans="1:1" ht="12.75">
      <c r="A21" s="9" t="str">
        <f>HYPERLINK("#'Cuadro 9.4.17'!A3", "Cuadro 9.4.17. Provincia del Chaco, departamento O'Higgins. Población ocupada de 14 años y más en viviendas particulares, por categoría ocupacional, según sexo registrado al nacer y cobertura de salud. Año 2022")</f>
        <v>Cuadro 9.4.17. Provincia del Chaco, departamento O'Higgins. Población ocupada de 14 años y más en viviendas particulares, por categoría ocupacional, según sexo registrado al nacer y cobertura de salud. Año 2022</v>
      </c>
    </row>
    <row r="22" spans="1:1" ht="12.75">
      <c r="A22" s="9" t="str">
        <f>HYPERLINK("#'Cuadro 9.4.18'!A3", "Cuadro 9.4.18. Provincia del Chaco, departamento Presidencia de la Plaza. Población ocupada de 14 años y más en viviendas particulares, por categoría ocupacional, según sexo registrado al nacer y cobertura de salud. Año 2022")</f>
        <v>Cuadro 9.4.18. Provincia del Chaco, departamento Presidencia de la Plaza. Población ocupada de 14 años y más en viviendas particulares, por categoría ocupacional, según sexo registrado al nacer y cobertura de salud. Año 2022</v>
      </c>
    </row>
    <row r="23" spans="1:1" ht="12.75">
      <c r="A23" s="9" t="str">
        <f>HYPERLINK("#'Cuadro 9.4.19'!A3", "Cuadro 9.4.19. Provincia del Chaco, departamento 1º de Mayo. Población ocupada de 14 años y más en viviendas particulares, por categoría ocupacional, según sexo registrado al nacer y cobertura de salud. Año 2022")</f>
        <v>Cuadro 9.4.19. Provincia del Chaco, departamento 1º de Mayo. Población ocupada de 14 años y más en viviendas particulares, por categoría ocupacional, según sexo registrado al nacer y cobertura de salud. Año 2022</v>
      </c>
    </row>
    <row r="24" spans="1:1" ht="12.75">
      <c r="A24" s="9" t="str">
        <f>HYPERLINK("#'Cuadro 9.4.20'!A3", "Cuadro 9.4.20. Provincia del Chaco, departamento Quitilipi. Población ocupada de 14 años y más en viviendas particulares, por categoría ocupacional, según sexo registrado al nacer y cobertura de salud. Año 2022")</f>
        <v>Cuadro 9.4.20. Provincia del Chaco, departamento Quitilipi. Población ocupada de 14 años y más en viviendas particulares, por categoría ocupacional, según sexo registrado al nacer y cobertura de salud. Año 2022</v>
      </c>
    </row>
    <row r="25" spans="1:1" ht="12.75">
      <c r="A25" s="9" t="str">
        <f>HYPERLINK("#'Cuadro 9.4.21'!A3", "Cuadro 9.4.21. Provincia del Chaco, departamento San Fernando. Población ocupada de 14 años y más en viviendas particulares, por categoría ocupacional, según sexo registrado al nacer y cobertura de salud. Año 2022")</f>
        <v>Cuadro 9.4.21. Provincia del Chaco, departamento San Fernando. Población ocupada de 14 años y más en viviendas particulares, por categoría ocupacional, según sexo registrado al nacer y cobertura de salud. Año 2022</v>
      </c>
    </row>
    <row r="26" spans="1:1" ht="12.75">
      <c r="A26" s="9" t="str">
        <f>HYPERLINK("#'Cuadro 9.4.22'!A3", "Cuadro 9.4.22. Provincia del Chaco, departamento San Lorenzo. Población ocupada de 14 años y más en viviendas particulares, por categoría ocupacional, según sexo registrado al nacer y cobertura de salud. Año 2022")</f>
        <v>Cuadro 9.4.22. Provincia del Chaco, departamento San Lorenzo. Población ocupada de 14 años y más en viviendas particulares, por categoría ocupacional, según sexo registrado al nacer y cobertura de salud. Año 2022</v>
      </c>
    </row>
    <row r="27" spans="1:1" ht="12.75">
      <c r="A27" s="9" t="str">
        <f>HYPERLINK("#'Cuadro 9.4.23'!A3", "Cuadro 9.4.23. Provincia del Chaco, departamento Sargento Cabral. Población ocupada de 14 años y más en viviendas particulares, por categoría ocupacional, según sexo registrado al nacer y cobertura de salud. Año 2022")</f>
        <v>Cuadro 9.4.23. Provincia del Chaco, departamento Sargento Cabral. Población ocupada de 14 años y más en viviendas particulares, por categoría ocupacional, según sexo registrado al nacer y cobertura de salud. Año 2022</v>
      </c>
    </row>
    <row r="28" spans="1:1" ht="12.75">
      <c r="A28" s="9" t="str">
        <f>HYPERLINK("#'Cuadro 9.4.24'!A3", "Cuadro 9.4.24. Provincia del Chaco, departamento Tapenagá. Población ocupada de 14 años y más en viviendas particulares, por categoría ocupacional, según sexo registrado al nacer y cobertura de salud. Año 2022")</f>
        <v>Cuadro 9.4.24. Provincia del Chaco, departamento Tapenagá. Población ocupada de 14 años y más en viviendas particulares, por categoría ocupacional, según sexo registrado al nacer y cobertura de salud. Año 2022</v>
      </c>
    </row>
    <row r="29" spans="1:1" ht="12.75">
      <c r="A29" s="9" t="str">
        <f>HYPERLINK("#'Cuadro 9.4.25'!A3", "Cuadro 9.4.25. Provincia del Chaco, departamento 25 de Mayo. Población ocupada de 14 años y más en viviendas particulares, por categoría ocupacional, según sexo registrado al nacer y cobertura de salud. Año 2022")</f>
        <v>Cuadro 9.4.25. Provincia del Chaco, departamento 25 de Mayo. Población ocupada de 14 años y más en viviendas particulares, por categoría ocupacional, según sexo registrado al nacer y cobertura de salud. Año 2022</v>
      </c>
    </row>
    <row r="30" spans="1:1" ht="12.75">
      <c r="A30" s="11"/>
    </row>
    <row r="31" spans="1:1">
      <c r="A31" s="23" t="s">
        <v>46</v>
      </c>
    </row>
    <row r="32" spans="1:1">
      <c r="A32" s="23" t="s">
        <v>47</v>
      </c>
    </row>
    <row r="33" spans="1:1">
      <c r="A33" s="23" t="s">
        <v>48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484355</v>
      </c>
      <c r="D5" s="7">
        <v>39142</v>
      </c>
      <c r="E5" s="7">
        <v>229494</v>
      </c>
      <c r="F5" s="7">
        <v>146099</v>
      </c>
      <c r="G5" s="7">
        <v>23569</v>
      </c>
      <c r="H5" s="7">
        <v>17548</v>
      </c>
      <c r="I5" s="7">
        <v>28503</v>
      </c>
    </row>
    <row r="6" spans="1:14" ht="11.65" customHeight="1">
      <c r="A6" s="15" t="s">
        <v>43</v>
      </c>
      <c r="B6" s="30" t="s">
        <v>12</v>
      </c>
      <c r="C6" s="6">
        <v>221768</v>
      </c>
      <c r="D6" s="6">
        <v>9902</v>
      </c>
      <c r="E6" s="6">
        <v>131474</v>
      </c>
      <c r="F6" s="6">
        <v>48055</v>
      </c>
      <c r="G6" s="6">
        <v>12611</v>
      </c>
      <c r="H6" s="6">
        <v>6622</v>
      </c>
      <c r="I6" s="6">
        <v>13104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23046</v>
      </c>
      <c r="D7" s="6">
        <v>1702</v>
      </c>
      <c r="E7" s="6">
        <v>11539</v>
      </c>
      <c r="F7" s="6">
        <v>5647</v>
      </c>
      <c r="G7" s="6">
        <v>1426</v>
      </c>
      <c r="H7" s="6">
        <v>898</v>
      </c>
      <c r="I7" s="6">
        <v>1834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239541</v>
      </c>
      <c r="D8" s="6">
        <v>27538</v>
      </c>
      <c r="E8" s="6">
        <v>86481</v>
      </c>
      <c r="F8" s="6">
        <v>92397</v>
      </c>
      <c r="G8" s="6">
        <v>9532</v>
      </c>
      <c r="H8" s="6">
        <v>10028</v>
      </c>
      <c r="I8" s="6">
        <v>13565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207032</v>
      </c>
      <c r="D9" s="7">
        <v>36863</v>
      </c>
      <c r="E9" s="7">
        <v>87995</v>
      </c>
      <c r="F9" s="7">
        <v>52043</v>
      </c>
      <c r="G9" s="7">
        <v>7887</v>
      </c>
      <c r="H9" s="7">
        <v>7422</v>
      </c>
      <c r="I9" s="7">
        <v>14822</v>
      </c>
    </row>
    <row r="10" spans="1:14" ht="11.65" customHeight="1">
      <c r="A10" s="15" t="s">
        <v>43</v>
      </c>
      <c r="B10" s="30" t="s">
        <v>12</v>
      </c>
      <c r="C10" s="6">
        <v>106783</v>
      </c>
      <c r="D10" s="6">
        <v>9116</v>
      </c>
      <c r="E10" s="6">
        <v>60490</v>
      </c>
      <c r="F10" s="6">
        <v>21809</v>
      </c>
      <c r="G10" s="6">
        <v>4801</v>
      </c>
      <c r="H10" s="6">
        <v>3233</v>
      </c>
      <c r="I10" s="6">
        <v>7334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10844</v>
      </c>
      <c r="D11" s="6">
        <v>1598</v>
      </c>
      <c r="E11" s="6">
        <v>5001</v>
      </c>
      <c r="F11" s="6">
        <v>2277</v>
      </c>
      <c r="G11" s="6">
        <v>550</v>
      </c>
      <c r="H11" s="6">
        <v>418</v>
      </c>
      <c r="I11" s="6">
        <v>1000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89405</v>
      </c>
      <c r="D12" s="6">
        <v>26149</v>
      </c>
      <c r="E12" s="6">
        <v>22504</v>
      </c>
      <c r="F12" s="6">
        <v>27957</v>
      </c>
      <c r="G12" s="6">
        <v>2536</v>
      </c>
      <c r="H12" s="6">
        <v>3771</v>
      </c>
      <c r="I12" s="6">
        <v>6488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277323</v>
      </c>
      <c r="D13" s="7">
        <v>2279</v>
      </c>
      <c r="E13" s="7">
        <v>141499</v>
      </c>
      <c r="F13" s="7">
        <v>94056</v>
      </c>
      <c r="G13" s="7">
        <v>15682</v>
      </c>
      <c r="H13" s="7">
        <v>10126</v>
      </c>
      <c r="I13" s="7">
        <v>13681</v>
      </c>
    </row>
    <row r="14" spans="1:14" ht="11.65" customHeight="1">
      <c r="A14" s="15" t="s">
        <v>43</v>
      </c>
      <c r="B14" s="30" t="s">
        <v>12</v>
      </c>
      <c r="C14" s="6">
        <v>114985</v>
      </c>
      <c r="D14" s="6">
        <v>786</v>
      </c>
      <c r="E14" s="6">
        <v>70984</v>
      </c>
      <c r="F14" s="6">
        <v>26246</v>
      </c>
      <c r="G14" s="6">
        <v>7810</v>
      </c>
      <c r="H14" s="6">
        <v>3389</v>
      </c>
      <c r="I14" s="6">
        <v>5770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12202</v>
      </c>
      <c r="D15" s="6">
        <v>104</v>
      </c>
      <c r="E15" s="6">
        <v>6538</v>
      </c>
      <c r="F15" s="6">
        <v>3370</v>
      </c>
      <c r="G15" s="6">
        <v>876</v>
      </c>
      <c r="H15" s="6">
        <v>480</v>
      </c>
      <c r="I15" s="6">
        <v>834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150136</v>
      </c>
      <c r="D16" s="8">
        <v>1389</v>
      </c>
      <c r="E16" s="8">
        <v>63977</v>
      </c>
      <c r="F16" s="8">
        <v>64440</v>
      </c>
      <c r="G16" s="8">
        <v>6996</v>
      </c>
      <c r="H16" s="8">
        <v>6257</v>
      </c>
      <c r="I16" s="8">
        <v>7077</v>
      </c>
      <c r="J16" t="s">
        <v>43</v>
      </c>
      <c r="K16" t="s">
        <v>43</v>
      </c>
      <c r="M16" t="s">
        <v>43</v>
      </c>
      <c r="N16" t="s">
        <v>43</v>
      </c>
    </row>
    <row r="17" spans="1:14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4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4" ht="11.65" customHeight="1">
      <c r="A19" s="4" t="s">
        <v>43</v>
      </c>
      <c r="B19" s="5" t="s">
        <v>43</v>
      </c>
      <c r="C19" s="1" t="s">
        <v>43</v>
      </c>
      <c r="D19" s="1" t="s">
        <v>43</v>
      </c>
      <c r="E19" s="1" t="s">
        <v>43</v>
      </c>
      <c r="F19" s="1" t="s">
        <v>43</v>
      </c>
      <c r="G19" s="1" t="s">
        <v>43</v>
      </c>
      <c r="H19" s="1" t="s">
        <v>43</v>
      </c>
      <c r="I19" s="1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</row>
    <row r="20" spans="1:14" ht="12">
      <c r="A20" s="3"/>
      <c r="B20" s="1"/>
      <c r="C20" s="1"/>
      <c r="D20" s="1"/>
      <c r="E20" s="1"/>
      <c r="F20" s="1"/>
      <c r="G20" s="1"/>
      <c r="H20" s="1"/>
      <c r="I20" s="1"/>
    </row>
    <row r="21" spans="1:14" ht="12">
      <c r="A21" s="3"/>
      <c r="B21" s="1"/>
      <c r="C21" s="1"/>
      <c r="D21" s="1"/>
      <c r="E21" s="1"/>
      <c r="F21" s="1"/>
      <c r="G21" s="1"/>
      <c r="H21" s="1"/>
      <c r="I21" s="1"/>
    </row>
    <row r="22" spans="1:14" ht="12">
      <c r="A22" s="3"/>
      <c r="B22" s="1"/>
      <c r="C22" s="1"/>
      <c r="D22" s="1"/>
      <c r="E22" s="1"/>
      <c r="F22" s="1"/>
      <c r="G22" s="1"/>
      <c r="H22" s="1"/>
      <c r="I22" s="1"/>
    </row>
    <row r="23" spans="1:14" ht="12">
      <c r="A23" s="3"/>
      <c r="B23" s="1"/>
      <c r="C23" s="1"/>
      <c r="D23" s="1"/>
      <c r="E23" s="1"/>
      <c r="F23" s="1"/>
      <c r="G23" s="1"/>
      <c r="H23" s="1"/>
      <c r="I23" s="1"/>
    </row>
    <row r="24" spans="1:14" ht="12">
      <c r="A24" s="3"/>
      <c r="B24" s="1"/>
      <c r="C24" s="1"/>
      <c r="D24" s="1"/>
      <c r="E24" s="1"/>
      <c r="F24" s="1"/>
      <c r="G24" s="1"/>
      <c r="H24" s="1"/>
      <c r="I24" s="1"/>
    </row>
    <row r="25" spans="1:14" ht="12">
      <c r="A25" s="3"/>
      <c r="B25" s="1"/>
      <c r="C25" s="1"/>
      <c r="D25" s="1"/>
      <c r="E25" s="1"/>
      <c r="F25" s="1"/>
      <c r="G25" s="1"/>
      <c r="H25" s="1"/>
      <c r="I25" s="1"/>
    </row>
    <row r="26" spans="1:14" ht="12">
      <c r="A26" s="3"/>
      <c r="B26" s="1"/>
      <c r="C26" s="1"/>
      <c r="D26" s="1"/>
      <c r="E26" s="1"/>
      <c r="F26" s="1"/>
      <c r="G26" s="1"/>
      <c r="H26" s="1"/>
      <c r="I26" s="1"/>
    </row>
    <row r="27" spans="1:14" ht="12">
      <c r="A27" s="3"/>
      <c r="B27" s="1"/>
      <c r="C27" s="1"/>
      <c r="D27" s="1"/>
      <c r="E27" s="1"/>
      <c r="F27" s="1"/>
      <c r="G27" s="1"/>
      <c r="H27" s="1"/>
      <c r="I27" s="1"/>
    </row>
    <row r="28" spans="1:14" ht="12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3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15554</v>
      </c>
      <c r="D5" s="7">
        <v>1358</v>
      </c>
      <c r="E5" s="7">
        <v>7160</v>
      </c>
      <c r="F5" s="7">
        <v>4888</v>
      </c>
      <c r="G5" s="7">
        <v>579</v>
      </c>
      <c r="H5" s="7">
        <v>724</v>
      </c>
      <c r="I5" s="7">
        <v>845</v>
      </c>
    </row>
    <row r="6" spans="1:14" ht="11.65" customHeight="1">
      <c r="A6" s="15" t="s">
        <v>43</v>
      </c>
      <c r="B6" s="30" t="s">
        <v>12</v>
      </c>
      <c r="C6" s="6">
        <v>5028</v>
      </c>
      <c r="D6" s="6">
        <v>248</v>
      </c>
      <c r="E6" s="6">
        <v>2860</v>
      </c>
      <c r="F6" s="6">
        <v>1145</v>
      </c>
      <c r="G6" s="6">
        <v>249</v>
      </c>
      <c r="H6" s="6">
        <v>202</v>
      </c>
      <c r="I6" s="6">
        <v>324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644</v>
      </c>
      <c r="D7" s="6">
        <v>67</v>
      </c>
      <c r="E7" s="6">
        <v>298</v>
      </c>
      <c r="F7" s="6">
        <v>180</v>
      </c>
      <c r="G7" s="6">
        <v>32</v>
      </c>
      <c r="H7" s="6">
        <v>28</v>
      </c>
      <c r="I7" s="6">
        <v>39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9882</v>
      </c>
      <c r="D8" s="6">
        <v>1043</v>
      </c>
      <c r="E8" s="6">
        <v>4002</v>
      </c>
      <c r="F8" s="6">
        <v>3563</v>
      </c>
      <c r="G8" s="6">
        <v>298</v>
      </c>
      <c r="H8" s="6">
        <v>494</v>
      </c>
      <c r="I8" s="6">
        <v>482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5895</v>
      </c>
      <c r="D9" s="7">
        <v>1285</v>
      </c>
      <c r="E9" s="7">
        <v>2089</v>
      </c>
      <c r="F9" s="7">
        <v>1658</v>
      </c>
      <c r="G9" s="7">
        <v>159</v>
      </c>
      <c r="H9" s="7">
        <v>298</v>
      </c>
      <c r="I9" s="7">
        <v>406</v>
      </c>
    </row>
    <row r="10" spans="1:14" ht="11.65" customHeight="1">
      <c r="A10" s="15" t="s">
        <v>43</v>
      </c>
      <c r="B10" s="30" t="s">
        <v>12</v>
      </c>
      <c r="C10" s="6">
        <v>2157</v>
      </c>
      <c r="D10" s="6">
        <v>229</v>
      </c>
      <c r="E10" s="6">
        <v>1083</v>
      </c>
      <c r="F10" s="6">
        <v>500</v>
      </c>
      <c r="G10" s="6">
        <v>75</v>
      </c>
      <c r="H10" s="6">
        <v>94</v>
      </c>
      <c r="I10" s="6">
        <v>176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294</v>
      </c>
      <c r="D11" s="6">
        <v>65</v>
      </c>
      <c r="E11" s="6">
        <v>109</v>
      </c>
      <c r="F11" s="6">
        <v>70</v>
      </c>
      <c r="G11" s="6">
        <v>10</v>
      </c>
      <c r="H11" s="6">
        <v>14</v>
      </c>
      <c r="I11" s="6">
        <v>26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3444</v>
      </c>
      <c r="D12" s="6">
        <v>991</v>
      </c>
      <c r="E12" s="6">
        <v>897</v>
      </c>
      <c r="F12" s="6">
        <v>1088</v>
      </c>
      <c r="G12" s="6">
        <v>74</v>
      </c>
      <c r="H12" s="6">
        <v>190</v>
      </c>
      <c r="I12" s="6">
        <v>204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9659</v>
      </c>
      <c r="D13" s="7">
        <v>73</v>
      </c>
      <c r="E13" s="7">
        <v>5071</v>
      </c>
      <c r="F13" s="7">
        <v>3230</v>
      </c>
      <c r="G13" s="7">
        <v>420</v>
      </c>
      <c r="H13" s="7">
        <v>426</v>
      </c>
      <c r="I13" s="7">
        <v>439</v>
      </c>
    </row>
    <row r="14" spans="1:14" ht="11.65" customHeight="1">
      <c r="A14" s="15" t="s">
        <v>43</v>
      </c>
      <c r="B14" s="30" t="s">
        <v>12</v>
      </c>
      <c r="C14" s="6">
        <v>2871</v>
      </c>
      <c r="D14" s="6">
        <v>19</v>
      </c>
      <c r="E14" s="6">
        <v>1777</v>
      </c>
      <c r="F14" s="6">
        <v>645</v>
      </c>
      <c r="G14" s="6">
        <v>174</v>
      </c>
      <c r="H14" s="6">
        <v>108</v>
      </c>
      <c r="I14" s="6">
        <v>148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350</v>
      </c>
      <c r="D15" s="6">
        <v>2</v>
      </c>
      <c r="E15" s="6">
        <v>189</v>
      </c>
      <c r="F15" s="6">
        <v>110</v>
      </c>
      <c r="G15" s="6">
        <v>22</v>
      </c>
      <c r="H15" s="6">
        <v>14</v>
      </c>
      <c r="I15" s="6">
        <v>13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6438</v>
      </c>
      <c r="D16" s="8">
        <v>52</v>
      </c>
      <c r="E16" s="8">
        <v>3105</v>
      </c>
      <c r="F16" s="8">
        <v>2475</v>
      </c>
      <c r="G16" s="8">
        <v>224</v>
      </c>
      <c r="H16" s="8">
        <v>304</v>
      </c>
      <c r="I16" s="8">
        <v>278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11559</v>
      </c>
      <c r="D5" s="7">
        <v>894</v>
      </c>
      <c r="E5" s="7">
        <v>5360</v>
      </c>
      <c r="F5" s="7">
        <v>3691</v>
      </c>
      <c r="G5" s="7">
        <v>460</v>
      </c>
      <c r="H5" s="7">
        <v>398</v>
      </c>
      <c r="I5" s="7">
        <v>756</v>
      </c>
    </row>
    <row r="6" spans="1:14" ht="11.65" customHeight="1">
      <c r="A6" s="15" t="s">
        <v>43</v>
      </c>
      <c r="B6" s="30" t="s">
        <v>12</v>
      </c>
      <c r="C6" s="6">
        <v>5226</v>
      </c>
      <c r="D6" s="6">
        <v>237</v>
      </c>
      <c r="E6" s="6">
        <v>3016</v>
      </c>
      <c r="F6" s="6">
        <v>1168</v>
      </c>
      <c r="G6" s="6">
        <v>239</v>
      </c>
      <c r="H6" s="6">
        <v>158</v>
      </c>
      <c r="I6" s="6">
        <v>408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581</v>
      </c>
      <c r="D7" s="6">
        <v>29</v>
      </c>
      <c r="E7" s="6">
        <v>278</v>
      </c>
      <c r="F7" s="6">
        <v>156</v>
      </c>
      <c r="G7" s="6">
        <v>39</v>
      </c>
      <c r="H7" s="6">
        <v>17</v>
      </c>
      <c r="I7" s="6">
        <v>62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5752</v>
      </c>
      <c r="D8" s="6">
        <v>628</v>
      </c>
      <c r="E8" s="6">
        <v>2066</v>
      </c>
      <c r="F8" s="6">
        <v>2367</v>
      </c>
      <c r="G8" s="6">
        <v>182</v>
      </c>
      <c r="H8" s="6">
        <v>223</v>
      </c>
      <c r="I8" s="6">
        <v>286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4880</v>
      </c>
      <c r="D9" s="7">
        <v>830</v>
      </c>
      <c r="E9" s="7">
        <v>2078</v>
      </c>
      <c r="F9" s="7">
        <v>1241</v>
      </c>
      <c r="G9" s="7">
        <v>168</v>
      </c>
      <c r="H9" s="7">
        <v>168</v>
      </c>
      <c r="I9" s="7">
        <v>395</v>
      </c>
    </row>
    <row r="10" spans="1:14" ht="11.65" customHeight="1">
      <c r="A10" s="15" t="s">
        <v>43</v>
      </c>
      <c r="B10" s="30" t="s">
        <v>12</v>
      </c>
      <c r="C10" s="6">
        <v>2418</v>
      </c>
      <c r="D10" s="6">
        <v>206</v>
      </c>
      <c r="E10" s="6">
        <v>1290</v>
      </c>
      <c r="F10" s="6">
        <v>533</v>
      </c>
      <c r="G10" s="6">
        <v>93</v>
      </c>
      <c r="H10" s="6">
        <v>75</v>
      </c>
      <c r="I10" s="6">
        <v>221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263</v>
      </c>
      <c r="D11" s="6">
        <v>27</v>
      </c>
      <c r="E11" s="6">
        <v>113</v>
      </c>
      <c r="F11" s="6">
        <v>65</v>
      </c>
      <c r="G11" s="6">
        <v>17</v>
      </c>
      <c r="H11" s="6">
        <v>8</v>
      </c>
      <c r="I11" s="6">
        <v>33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2199</v>
      </c>
      <c r="D12" s="6">
        <v>597</v>
      </c>
      <c r="E12" s="6">
        <v>675</v>
      </c>
      <c r="F12" s="6">
        <v>643</v>
      </c>
      <c r="G12" s="6">
        <v>58</v>
      </c>
      <c r="H12" s="6">
        <v>85</v>
      </c>
      <c r="I12" s="6">
        <v>141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6679</v>
      </c>
      <c r="D13" s="7">
        <v>64</v>
      </c>
      <c r="E13" s="7">
        <v>3282</v>
      </c>
      <c r="F13" s="7">
        <v>2450</v>
      </c>
      <c r="G13" s="7">
        <v>292</v>
      </c>
      <c r="H13" s="7">
        <v>230</v>
      </c>
      <c r="I13" s="7">
        <v>361</v>
      </c>
    </row>
    <row r="14" spans="1:14" ht="11.65" customHeight="1">
      <c r="A14" s="15" t="s">
        <v>43</v>
      </c>
      <c r="B14" s="30" t="s">
        <v>12</v>
      </c>
      <c r="C14" s="6">
        <v>2808</v>
      </c>
      <c r="D14" s="6">
        <v>31</v>
      </c>
      <c r="E14" s="6">
        <v>1726</v>
      </c>
      <c r="F14" s="6">
        <v>635</v>
      </c>
      <c r="G14" s="6">
        <v>146</v>
      </c>
      <c r="H14" s="6">
        <v>83</v>
      </c>
      <c r="I14" s="6">
        <v>187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318</v>
      </c>
      <c r="D15" s="6">
        <v>2</v>
      </c>
      <c r="E15" s="6">
        <v>165</v>
      </c>
      <c r="F15" s="6">
        <v>91</v>
      </c>
      <c r="G15" s="6">
        <v>22</v>
      </c>
      <c r="H15" s="6">
        <v>9</v>
      </c>
      <c r="I15" s="6">
        <v>29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3553</v>
      </c>
      <c r="D16" s="8">
        <v>31</v>
      </c>
      <c r="E16" s="8">
        <v>1391</v>
      </c>
      <c r="F16" s="8">
        <v>1724</v>
      </c>
      <c r="G16" s="8">
        <v>124</v>
      </c>
      <c r="H16" s="8">
        <v>138</v>
      </c>
      <c r="I16" s="8">
        <v>145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19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16150</v>
      </c>
      <c r="D5" s="7">
        <v>1705</v>
      </c>
      <c r="E5" s="7">
        <v>7499</v>
      </c>
      <c r="F5" s="7">
        <v>4649</v>
      </c>
      <c r="G5" s="7">
        <v>980</v>
      </c>
      <c r="H5" s="7">
        <v>523</v>
      </c>
      <c r="I5" s="7">
        <v>794</v>
      </c>
    </row>
    <row r="6" spans="1:14" ht="11.65" customHeight="1">
      <c r="A6" s="15" t="s">
        <v>43</v>
      </c>
      <c r="B6" s="30" t="s">
        <v>12</v>
      </c>
      <c r="C6" s="6">
        <v>7012</v>
      </c>
      <c r="D6" s="6">
        <v>472</v>
      </c>
      <c r="E6" s="6">
        <v>3643</v>
      </c>
      <c r="F6" s="6">
        <v>1730</v>
      </c>
      <c r="G6" s="6">
        <v>545</v>
      </c>
      <c r="H6" s="6">
        <v>211</v>
      </c>
      <c r="I6" s="6">
        <v>411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668</v>
      </c>
      <c r="D7" s="6">
        <v>83</v>
      </c>
      <c r="E7" s="6">
        <v>316</v>
      </c>
      <c r="F7" s="6">
        <v>138</v>
      </c>
      <c r="G7" s="6">
        <v>49</v>
      </c>
      <c r="H7" s="6">
        <v>26</v>
      </c>
      <c r="I7" s="6">
        <v>56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8470</v>
      </c>
      <c r="D8" s="6">
        <v>1150</v>
      </c>
      <c r="E8" s="6">
        <v>3540</v>
      </c>
      <c r="F8" s="6">
        <v>2781</v>
      </c>
      <c r="G8" s="6">
        <v>386</v>
      </c>
      <c r="H8" s="6">
        <v>286</v>
      </c>
      <c r="I8" s="6">
        <v>327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6800</v>
      </c>
      <c r="D9" s="7">
        <v>1637</v>
      </c>
      <c r="E9" s="7">
        <v>2514</v>
      </c>
      <c r="F9" s="7">
        <v>1700</v>
      </c>
      <c r="G9" s="7">
        <v>304</v>
      </c>
      <c r="H9" s="7">
        <v>214</v>
      </c>
      <c r="I9" s="7">
        <v>431</v>
      </c>
    </row>
    <row r="10" spans="1:14" ht="11.65" customHeight="1">
      <c r="A10" s="15" t="s">
        <v>43</v>
      </c>
      <c r="B10" s="30" t="s">
        <v>12</v>
      </c>
      <c r="C10" s="6">
        <v>3329</v>
      </c>
      <c r="D10" s="6">
        <v>444</v>
      </c>
      <c r="E10" s="6">
        <v>1561</v>
      </c>
      <c r="F10" s="6">
        <v>804</v>
      </c>
      <c r="G10" s="6">
        <v>184</v>
      </c>
      <c r="H10" s="6">
        <v>95</v>
      </c>
      <c r="I10" s="6">
        <v>241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312</v>
      </c>
      <c r="D11" s="6">
        <v>82</v>
      </c>
      <c r="E11" s="6">
        <v>122</v>
      </c>
      <c r="F11" s="6">
        <v>54</v>
      </c>
      <c r="G11" s="6">
        <v>18</v>
      </c>
      <c r="H11" s="6">
        <v>10</v>
      </c>
      <c r="I11" s="6">
        <v>26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3159</v>
      </c>
      <c r="D12" s="6">
        <v>1111</v>
      </c>
      <c r="E12" s="6">
        <v>831</v>
      </c>
      <c r="F12" s="6">
        <v>842</v>
      </c>
      <c r="G12" s="6">
        <v>102</v>
      </c>
      <c r="H12" s="6">
        <v>109</v>
      </c>
      <c r="I12" s="6">
        <v>164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9350</v>
      </c>
      <c r="D13" s="7">
        <v>68</v>
      </c>
      <c r="E13" s="7">
        <v>4985</v>
      </c>
      <c r="F13" s="7">
        <v>2949</v>
      </c>
      <c r="G13" s="7">
        <v>676</v>
      </c>
      <c r="H13" s="7">
        <v>309</v>
      </c>
      <c r="I13" s="7">
        <v>363</v>
      </c>
    </row>
    <row r="14" spans="1:14" ht="11.65" customHeight="1">
      <c r="A14" s="15" t="s">
        <v>43</v>
      </c>
      <c r="B14" s="30" t="s">
        <v>12</v>
      </c>
      <c r="C14" s="6">
        <v>3683</v>
      </c>
      <c r="D14" s="6">
        <v>28</v>
      </c>
      <c r="E14" s="6">
        <v>2082</v>
      </c>
      <c r="F14" s="6">
        <v>926</v>
      </c>
      <c r="G14" s="6">
        <v>361</v>
      </c>
      <c r="H14" s="6">
        <v>116</v>
      </c>
      <c r="I14" s="6">
        <v>170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356</v>
      </c>
      <c r="D15" s="6">
        <v>1</v>
      </c>
      <c r="E15" s="6">
        <v>194</v>
      </c>
      <c r="F15" s="6">
        <v>84</v>
      </c>
      <c r="G15" s="6">
        <v>31</v>
      </c>
      <c r="H15" s="6">
        <v>16</v>
      </c>
      <c r="I15" s="6">
        <v>30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5311</v>
      </c>
      <c r="D16" s="8">
        <v>39</v>
      </c>
      <c r="E16" s="8">
        <v>2709</v>
      </c>
      <c r="F16" s="8">
        <v>1939</v>
      </c>
      <c r="G16" s="8">
        <v>284</v>
      </c>
      <c r="H16" s="8">
        <v>177</v>
      </c>
      <c r="I16" s="8">
        <v>163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6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43272</v>
      </c>
      <c r="D5" s="7">
        <v>3698</v>
      </c>
      <c r="E5" s="7">
        <v>20265</v>
      </c>
      <c r="F5" s="7">
        <v>13313</v>
      </c>
      <c r="G5" s="7">
        <v>2331</v>
      </c>
      <c r="H5" s="7">
        <v>1494</v>
      </c>
      <c r="I5" s="7">
        <v>2171</v>
      </c>
    </row>
    <row r="6" spans="1:14" ht="11.65" customHeight="1">
      <c r="A6" s="15" t="s">
        <v>43</v>
      </c>
      <c r="B6" s="30" t="s">
        <v>12</v>
      </c>
      <c r="C6" s="6">
        <v>19545</v>
      </c>
      <c r="D6" s="6">
        <v>917</v>
      </c>
      <c r="E6" s="6">
        <v>11251</v>
      </c>
      <c r="F6" s="6">
        <v>4487</v>
      </c>
      <c r="G6" s="6">
        <v>1219</v>
      </c>
      <c r="H6" s="6">
        <v>611</v>
      </c>
      <c r="I6" s="6">
        <v>1060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1908</v>
      </c>
      <c r="D7" s="6">
        <v>138</v>
      </c>
      <c r="E7" s="6">
        <v>1033</v>
      </c>
      <c r="F7" s="6">
        <v>429</v>
      </c>
      <c r="G7" s="6">
        <v>133</v>
      </c>
      <c r="H7" s="6">
        <v>65</v>
      </c>
      <c r="I7" s="6">
        <v>110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21819</v>
      </c>
      <c r="D8" s="6">
        <v>2643</v>
      </c>
      <c r="E8" s="6">
        <v>7981</v>
      </c>
      <c r="F8" s="6">
        <v>8397</v>
      </c>
      <c r="G8" s="6">
        <v>979</v>
      </c>
      <c r="H8" s="6">
        <v>818</v>
      </c>
      <c r="I8" s="6">
        <v>1001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18599</v>
      </c>
      <c r="D9" s="7">
        <v>3508</v>
      </c>
      <c r="E9" s="7">
        <v>7690</v>
      </c>
      <c r="F9" s="7">
        <v>4846</v>
      </c>
      <c r="G9" s="7">
        <v>769</v>
      </c>
      <c r="H9" s="7">
        <v>660</v>
      </c>
      <c r="I9" s="7">
        <v>1126</v>
      </c>
    </row>
    <row r="10" spans="1:14" ht="11.65" customHeight="1">
      <c r="A10" s="15" t="s">
        <v>43</v>
      </c>
      <c r="B10" s="30" t="s">
        <v>12</v>
      </c>
      <c r="C10" s="6">
        <v>9446</v>
      </c>
      <c r="D10" s="6">
        <v>857</v>
      </c>
      <c r="E10" s="6">
        <v>5171</v>
      </c>
      <c r="F10" s="6">
        <v>2069</v>
      </c>
      <c r="G10" s="6">
        <v>448</v>
      </c>
      <c r="H10" s="6">
        <v>320</v>
      </c>
      <c r="I10" s="6">
        <v>581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869</v>
      </c>
      <c r="D11" s="6">
        <v>132</v>
      </c>
      <c r="E11" s="6">
        <v>436</v>
      </c>
      <c r="F11" s="6">
        <v>173</v>
      </c>
      <c r="G11" s="6">
        <v>43</v>
      </c>
      <c r="H11" s="6">
        <v>30</v>
      </c>
      <c r="I11" s="6">
        <v>55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8284</v>
      </c>
      <c r="D12" s="6">
        <v>2519</v>
      </c>
      <c r="E12" s="6">
        <v>2083</v>
      </c>
      <c r="F12" s="6">
        <v>2604</v>
      </c>
      <c r="G12" s="6">
        <v>278</v>
      </c>
      <c r="H12" s="6">
        <v>310</v>
      </c>
      <c r="I12" s="6">
        <v>490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24673</v>
      </c>
      <c r="D13" s="7">
        <v>190</v>
      </c>
      <c r="E13" s="7">
        <v>12575</v>
      </c>
      <c r="F13" s="7">
        <v>8467</v>
      </c>
      <c r="G13" s="7">
        <v>1562</v>
      </c>
      <c r="H13" s="7">
        <v>834</v>
      </c>
      <c r="I13" s="7">
        <v>1045</v>
      </c>
    </row>
    <row r="14" spans="1:14" ht="11.65" customHeight="1">
      <c r="A14" s="15" t="s">
        <v>43</v>
      </c>
      <c r="B14" s="30" t="s">
        <v>12</v>
      </c>
      <c r="C14" s="6">
        <v>10099</v>
      </c>
      <c r="D14" s="6">
        <v>60</v>
      </c>
      <c r="E14" s="6">
        <v>6080</v>
      </c>
      <c r="F14" s="6">
        <v>2418</v>
      </c>
      <c r="G14" s="6">
        <v>771</v>
      </c>
      <c r="H14" s="6">
        <v>291</v>
      </c>
      <c r="I14" s="6">
        <v>479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1039</v>
      </c>
      <c r="D15" s="6">
        <v>6</v>
      </c>
      <c r="E15" s="6">
        <v>597</v>
      </c>
      <c r="F15" s="6">
        <v>256</v>
      </c>
      <c r="G15" s="6">
        <v>90</v>
      </c>
      <c r="H15" s="6">
        <v>35</v>
      </c>
      <c r="I15" s="6">
        <v>55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13535</v>
      </c>
      <c r="D16" s="8">
        <v>124</v>
      </c>
      <c r="E16" s="8">
        <v>5898</v>
      </c>
      <c r="F16" s="8">
        <v>5793</v>
      </c>
      <c r="G16" s="8">
        <v>701</v>
      </c>
      <c r="H16" s="8">
        <v>508</v>
      </c>
      <c r="I16" s="8">
        <v>511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9660</v>
      </c>
      <c r="D5" s="7">
        <v>895</v>
      </c>
      <c r="E5" s="7">
        <v>4855</v>
      </c>
      <c r="F5" s="7">
        <v>2562</v>
      </c>
      <c r="G5" s="7">
        <v>444</v>
      </c>
      <c r="H5" s="7">
        <v>439</v>
      </c>
      <c r="I5" s="7">
        <v>465</v>
      </c>
    </row>
    <row r="6" spans="1:14" ht="11.65" customHeight="1">
      <c r="A6" s="15" t="s">
        <v>43</v>
      </c>
      <c r="B6" s="30" t="s">
        <v>12</v>
      </c>
      <c r="C6" s="6">
        <v>3589</v>
      </c>
      <c r="D6" s="6">
        <v>201</v>
      </c>
      <c r="E6" s="6">
        <v>2140</v>
      </c>
      <c r="F6" s="6">
        <v>725</v>
      </c>
      <c r="G6" s="6">
        <v>210</v>
      </c>
      <c r="H6" s="6">
        <v>131</v>
      </c>
      <c r="I6" s="6">
        <v>182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414</v>
      </c>
      <c r="D7" s="6">
        <v>28</v>
      </c>
      <c r="E7" s="6">
        <v>229</v>
      </c>
      <c r="F7" s="6">
        <v>93</v>
      </c>
      <c r="G7" s="6">
        <v>14</v>
      </c>
      <c r="H7" s="6">
        <v>26</v>
      </c>
      <c r="I7" s="6">
        <v>24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5657</v>
      </c>
      <c r="D8" s="6">
        <v>666</v>
      </c>
      <c r="E8" s="6">
        <v>2486</v>
      </c>
      <c r="F8" s="6">
        <v>1744</v>
      </c>
      <c r="G8" s="6">
        <v>220</v>
      </c>
      <c r="H8" s="6">
        <v>282</v>
      </c>
      <c r="I8" s="6">
        <v>259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3567</v>
      </c>
      <c r="D9" s="7">
        <v>839</v>
      </c>
      <c r="E9" s="7">
        <v>1327</v>
      </c>
      <c r="F9" s="7">
        <v>884</v>
      </c>
      <c r="G9" s="7">
        <v>109</v>
      </c>
      <c r="H9" s="7">
        <v>176</v>
      </c>
      <c r="I9" s="7">
        <v>232</v>
      </c>
    </row>
    <row r="10" spans="1:14" ht="11.65" customHeight="1">
      <c r="A10" s="15" t="s">
        <v>43</v>
      </c>
      <c r="B10" s="30" t="s">
        <v>12</v>
      </c>
      <c r="C10" s="6">
        <v>1505</v>
      </c>
      <c r="D10" s="6">
        <v>181</v>
      </c>
      <c r="E10" s="6">
        <v>787</v>
      </c>
      <c r="F10" s="6">
        <v>307</v>
      </c>
      <c r="G10" s="6">
        <v>60</v>
      </c>
      <c r="H10" s="6">
        <v>62</v>
      </c>
      <c r="I10" s="6">
        <v>108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173</v>
      </c>
      <c r="D11" s="6">
        <v>27</v>
      </c>
      <c r="E11" s="6">
        <v>84</v>
      </c>
      <c r="F11" s="6">
        <v>35</v>
      </c>
      <c r="G11" s="6">
        <v>2</v>
      </c>
      <c r="H11" s="6">
        <v>11</v>
      </c>
      <c r="I11" s="6">
        <v>14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1889</v>
      </c>
      <c r="D12" s="6">
        <v>631</v>
      </c>
      <c r="E12" s="6">
        <v>456</v>
      </c>
      <c r="F12" s="6">
        <v>542</v>
      </c>
      <c r="G12" s="6">
        <v>47</v>
      </c>
      <c r="H12" s="6">
        <v>103</v>
      </c>
      <c r="I12" s="6">
        <v>110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6093</v>
      </c>
      <c r="D13" s="7">
        <v>56</v>
      </c>
      <c r="E13" s="7">
        <v>3528</v>
      </c>
      <c r="F13" s="7">
        <v>1678</v>
      </c>
      <c r="G13" s="7">
        <v>335</v>
      </c>
      <c r="H13" s="7">
        <v>263</v>
      </c>
      <c r="I13" s="7">
        <v>233</v>
      </c>
    </row>
    <row r="14" spans="1:14" ht="11.65" customHeight="1">
      <c r="A14" s="15" t="s">
        <v>43</v>
      </c>
      <c r="B14" s="30" t="s">
        <v>12</v>
      </c>
      <c r="C14" s="6">
        <v>2084</v>
      </c>
      <c r="D14" s="6">
        <v>20</v>
      </c>
      <c r="E14" s="6">
        <v>1353</v>
      </c>
      <c r="F14" s="6">
        <v>418</v>
      </c>
      <c r="G14" s="6">
        <v>150</v>
      </c>
      <c r="H14" s="6">
        <v>69</v>
      </c>
      <c r="I14" s="6">
        <v>74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241</v>
      </c>
      <c r="D15" s="6">
        <v>1</v>
      </c>
      <c r="E15" s="6">
        <v>145</v>
      </c>
      <c r="F15" s="6">
        <v>58</v>
      </c>
      <c r="G15" s="6">
        <v>12</v>
      </c>
      <c r="H15" s="6">
        <v>15</v>
      </c>
      <c r="I15" s="6">
        <v>10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3768</v>
      </c>
      <c r="D16" s="8">
        <v>35</v>
      </c>
      <c r="E16" s="8">
        <v>2030</v>
      </c>
      <c r="F16" s="8">
        <v>1202</v>
      </c>
      <c r="G16" s="8">
        <v>173</v>
      </c>
      <c r="H16" s="8">
        <v>179</v>
      </c>
      <c r="I16" s="8">
        <v>149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3955</v>
      </c>
      <c r="D5" s="7">
        <v>424</v>
      </c>
      <c r="E5" s="7">
        <v>1805</v>
      </c>
      <c r="F5" s="7">
        <v>1076</v>
      </c>
      <c r="G5" s="7">
        <v>249</v>
      </c>
      <c r="H5" s="7">
        <v>215</v>
      </c>
      <c r="I5" s="7">
        <v>186</v>
      </c>
    </row>
    <row r="6" spans="1:14" ht="11.65" customHeight="1">
      <c r="A6" s="15" t="s">
        <v>43</v>
      </c>
      <c r="B6" s="30" t="s">
        <v>12</v>
      </c>
      <c r="C6" s="6">
        <v>1341</v>
      </c>
      <c r="D6" s="6">
        <v>84</v>
      </c>
      <c r="E6" s="6">
        <v>703</v>
      </c>
      <c r="F6" s="6">
        <v>326</v>
      </c>
      <c r="G6" s="6">
        <v>96</v>
      </c>
      <c r="H6" s="6">
        <v>64</v>
      </c>
      <c r="I6" s="6">
        <v>68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167</v>
      </c>
      <c r="D7" s="6">
        <v>12</v>
      </c>
      <c r="E7" s="6">
        <v>76</v>
      </c>
      <c r="F7" s="6">
        <v>37</v>
      </c>
      <c r="G7" s="6">
        <v>14</v>
      </c>
      <c r="H7" s="6">
        <v>13</v>
      </c>
      <c r="I7" s="6">
        <v>15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2447</v>
      </c>
      <c r="D8" s="6">
        <v>328</v>
      </c>
      <c r="E8" s="6">
        <v>1026</v>
      </c>
      <c r="F8" s="6">
        <v>713</v>
      </c>
      <c r="G8" s="6">
        <v>139</v>
      </c>
      <c r="H8" s="6">
        <v>138</v>
      </c>
      <c r="I8" s="6">
        <v>103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1572</v>
      </c>
      <c r="D9" s="7">
        <v>398</v>
      </c>
      <c r="E9" s="7">
        <v>565</v>
      </c>
      <c r="F9" s="7">
        <v>389</v>
      </c>
      <c r="G9" s="7">
        <v>62</v>
      </c>
      <c r="H9" s="7">
        <v>76</v>
      </c>
      <c r="I9" s="7">
        <v>82</v>
      </c>
    </row>
    <row r="10" spans="1:14" ht="11.65" customHeight="1">
      <c r="A10" s="15" t="s">
        <v>43</v>
      </c>
      <c r="B10" s="30" t="s">
        <v>12</v>
      </c>
      <c r="C10" s="6">
        <v>615</v>
      </c>
      <c r="D10" s="6">
        <v>77</v>
      </c>
      <c r="E10" s="6">
        <v>314</v>
      </c>
      <c r="F10" s="6">
        <v>137</v>
      </c>
      <c r="G10" s="6">
        <v>31</v>
      </c>
      <c r="H10" s="6">
        <v>27</v>
      </c>
      <c r="I10" s="6">
        <v>29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72</v>
      </c>
      <c r="D11" s="6">
        <v>12</v>
      </c>
      <c r="E11" s="6">
        <v>29</v>
      </c>
      <c r="F11" s="6">
        <v>16</v>
      </c>
      <c r="G11" s="6">
        <v>3</v>
      </c>
      <c r="H11" s="6">
        <v>5</v>
      </c>
      <c r="I11" s="6">
        <v>7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885</v>
      </c>
      <c r="D12" s="6">
        <v>309</v>
      </c>
      <c r="E12" s="6">
        <v>222</v>
      </c>
      <c r="F12" s="6">
        <v>236</v>
      </c>
      <c r="G12" s="6">
        <v>28</v>
      </c>
      <c r="H12" s="6">
        <v>44</v>
      </c>
      <c r="I12" s="6">
        <v>46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2383</v>
      </c>
      <c r="D13" s="7">
        <v>26</v>
      </c>
      <c r="E13" s="7">
        <v>1240</v>
      </c>
      <c r="F13" s="7">
        <v>687</v>
      </c>
      <c r="G13" s="7">
        <v>187</v>
      </c>
      <c r="H13" s="7">
        <v>139</v>
      </c>
      <c r="I13" s="7">
        <v>104</v>
      </c>
    </row>
    <row r="14" spans="1:14" ht="11.65" customHeight="1">
      <c r="A14" s="15" t="s">
        <v>43</v>
      </c>
      <c r="B14" s="30" t="s">
        <v>12</v>
      </c>
      <c r="C14" s="6">
        <v>726</v>
      </c>
      <c r="D14" s="6">
        <v>7</v>
      </c>
      <c r="E14" s="6">
        <v>389</v>
      </c>
      <c r="F14" s="6">
        <v>189</v>
      </c>
      <c r="G14" s="6">
        <v>65</v>
      </c>
      <c r="H14" s="6">
        <v>37</v>
      </c>
      <c r="I14" s="6">
        <v>39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95</v>
      </c>
      <c r="D15" s="6" t="s">
        <v>23</v>
      </c>
      <c r="E15" s="6">
        <v>47</v>
      </c>
      <c r="F15" s="6">
        <v>21</v>
      </c>
      <c r="G15" s="6">
        <v>11</v>
      </c>
      <c r="H15" s="6">
        <v>8</v>
      </c>
      <c r="I15" s="6">
        <v>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1562</v>
      </c>
      <c r="D16" s="8">
        <v>19</v>
      </c>
      <c r="E16" s="8">
        <v>804</v>
      </c>
      <c r="F16" s="8">
        <v>477</v>
      </c>
      <c r="G16" s="8">
        <v>111</v>
      </c>
      <c r="H16" s="8">
        <v>94</v>
      </c>
      <c r="I16" s="8">
        <v>57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24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4662</v>
      </c>
      <c r="D5" s="7">
        <v>470</v>
      </c>
      <c r="E5" s="7">
        <v>2139</v>
      </c>
      <c r="F5" s="7">
        <v>1292</v>
      </c>
      <c r="G5" s="7">
        <v>282</v>
      </c>
      <c r="H5" s="7">
        <v>227</v>
      </c>
      <c r="I5" s="7">
        <v>252</v>
      </c>
    </row>
    <row r="6" spans="1:14" ht="11.65" customHeight="1">
      <c r="A6" s="15" t="s">
        <v>43</v>
      </c>
      <c r="B6" s="30" t="s">
        <v>12</v>
      </c>
      <c r="C6" s="6">
        <v>1853</v>
      </c>
      <c r="D6" s="6">
        <v>85</v>
      </c>
      <c r="E6" s="6">
        <v>994</v>
      </c>
      <c r="F6" s="6">
        <v>460</v>
      </c>
      <c r="G6" s="6">
        <v>125</v>
      </c>
      <c r="H6" s="6">
        <v>77</v>
      </c>
      <c r="I6" s="6">
        <v>112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274</v>
      </c>
      <c r="D7" s="6">
        <v>29</v>
      </c>
      <c r="E7" s="6">
        <v>131</v>
      </c>
      <c r="F7" s="6">
        <v>64</v>
      </c>
      <c r="G7" s="6">
        <v>21</v>
      </c>
      <c r="H7" s="6">
        <v>10</v>
      </c>
      <c r="I7" s="6">
        <v>19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2535</v>
      </c>
      <c r="D8" s="6">
        <v>356</v>
      </c>
      <c r="E8" s="6">
        <v>1014</v>
      </c>
      <c r="F8" s="6">
        <v>768</v>
      </c>
      <c r="G8" s="6">
        <v>136</v>
      </c>
      <c r="H8" s="6">
        <v>140</v>
      </c>
      <c r="I8" s="6">
        <v>121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1857</v>
      </c>
      <c r="D9" s="7">
        <v>447</v>
      </c>
      <c r="E9" s="7">
        <v>743</v>
      </c>
      <c r="F9" s="7">
        <v>396</v>
      </c>
      <c r="G9" s="7">
        <v>68</v>
      </c>
      <c r="H9" s="7">
        <v>85</v>
      </c>
      <c r="I9" s="7">
        <v>118</v>
      </c>
    </row>
    <row r="10" spans="1:14" ht="11.65" customHeight="1">
      <c r="A10" s="15" t="s">
        <v>43</v>
      </c>
      <c r="B10" s="30" t="s">
        <v>12</v>
      </c>
      <c r="C10" s="6">
        <v>833</v>
      </c>
      <c r="D10" s="6">
        <v>77</v>
      </c>
      <c r="E10" s="6">
        <v>466</v>
      </c>
      <c r="F10" s="6">
        <v>166</v>
      </c>
      <c r="G10" s="6">
        <v>30</v>
      </c>
      <c r="H10" s="6">
        <v>32</v>
      </c>
      <c r="I10" s="6">
        <v>62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134</v>
      </c>
      <c r="D11" s="6">
        <v>29</v>
      </c>
      <c r="E11" s="6">
        <v>55</v>
      </c>
      <c r="F11" s="6">
        <v>19</v>
      </c>
      <c r="G11" s="6">
        <v>11</v>
      </c>
      <c r="H11" s="6">
        <v>4</v>
      </c>
      <c r="I11" s="6">
        <v>16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890</v>
      </c>
      <c r="D12" s="6">
        <v>341</v>
      </c>
      <c r="E12" s="6">
        <v>222</v>
      </c>
      <c r="F12" s="6">
        <v>211</v>
      </c>
      <c r="G12" s="6">
        <v>27</v>
      </c>
      <c r="H12" s="6">
        <v>49</v>
      </c>
      <c r="I12" s="6">
        <v>40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2805</v>
      </c>
      <c r="D13" s="7">
        <v>23</v>
      </c>
      <c r="E13" s="7">
        <v>1396</v>
      </c>
      <c r="F13" s="7">
        <v>896</v>
      </c>
      <c r="G13" s="7">
        <v>214</v>
      </c>
      <c r="H13" s="7">
        <v>142</v>
      </c>
      <c r="I13" s="7">
        <v>134</v>
      </c>
    </row>
    <row r="14" spans="1:14" ht="11.65" customHeight="1">
      <c r="A14" s="15" t="s">
        <v>43</v>
      </c>
      <c r="B14" s="30" t="s">
        <v>12</v>
      </c>
      <c r="C14" s="6">
        <v>1020</v>
      </c>
      <c r="D14" s="6">
        <v>8</v>
      </c>
      <c r="E14" s="6">
        <v>528</v>
      </c>
      <c r="F14" s="6">
        <v>294</v>
      </c>
      <c r="G14" s="6">
        <v>95</v>
      </c>
      <c r="H14" s="6">
        <v>45</v>
      </c>
      <c r="I14" s="6">
        <v>50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140</v>
      </c>
      <c r="D15" s="6" t="s">
        <v>23</v>
      </c>
      <c r="E15" s="6">
        <v>76</v>
      </c>
      <c r="F15" s="6">
        <v>45</v>
      </c>
      <c r="G15" s="6">
        <v>10</v>
      </c>
      <c r="H15" s="6">
        <v>6</v>
      </c>
      <c r="I15" s="6">
        <v>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1645</v>
      </c>
      <c r="D16" s="8">
        <v>15</v>
      </c>
      <c r="E16" s="8">
        <v>792</v>
      </c>
      <c r="F16" s="8">
        <v>557</v>
      </c>
      <c r="G16" s="8">
        <v>109</v>
      </c>
      <c r="H16" s="8">
        <v>91</v>
      </c>
      <c r="I16" s="8">
        <v>81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25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4867</v>
      </c>
      <c r="D5" s="7">
        <v>418</v>
      </c>
      <c r="E5" s="7">
        <v>2166</v>
      </c>
      <c r="F5" s="7">
        <v>1504</v>
      </c>
      <c r="G5" s="7">
        <v>221</v>
      </c>
      <c r="H5" s="7">
        <v>177</v>
      </c>
      <c r="I5" s="7">
        <v>381</v>
      </c>
    </row>
    <row r="6" spans="1:14" ht="11.65" customHeight="1">
      <c r="A6" s="15" t="s">
        <v>43</v>
      </c>
      <c r="B6" s="30" t="s">
        <v>12</v>
      </c>
      <c r="C6" s="6">
        <v>1405</v>
      </c>
      <c r="D6" s="6">
        <v>73</v>
      </c>
      <c r="E6" s="6">
        <v>739</v>
      </c>
      <c r="F6" s="6">
        <v>337</v>
      </c>
      <c r="G6" s="6">
        <v>79</v>
      </c>
      <c r="H6" s="6">
        <v>50</v>
      </c>
      <c r="I6" s="6">
        <v>127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234</v>
      </c>
      <c r="D7" s="6">
        <v>15</v>
      </c>
      <c r="E7" s="6">
        <v>123</v>
      </c>
      <c r="F7" s="6">
        <v>47</v>
      </c>
      <c r="G7" s="6">
        <v>15</v>
      </c>
      <c r="H7" s="6">
        <v>6</v>
      </c>
      <c r="I7" s="6">
        <v>28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3228</v>
      </c>
      <c r="D8" s="6">
        <v>330</v>
      </c>
      <c r="E8" s="6">
        <v>1304</v>
      </c>
      <c r="F8" s="6">
        <v>1120</v>
      </c>
      <c r="G8" s="6">
        <v>127</v>
      </c>
      <c r="H8" s="6">
        <v>121</v>
      </c>
      <c r="I8" s="6">
        <v>226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1810</v>
      </c>
      <c r="D9" s="7">
        <v>398</v>
      </c>
      <c r="E9" s="7">
        <v>629</v>
      </c>
      <c r="F9" s="7">
        <v>474</v>
      </c>
      <c r="G9" s="7">
        <v>57</v>
      </c>
      <c r="H9" s="7">
        <v>72</v>
      </c>
      <c r="I9" s="7">
        <v>180</v>
      </c>
    </row>
    <row r="10" spans="1:14" ht="11.65" customHeight="1">
      <c r="A10" s="15" t="s">
        <v>43</v>
      </c>
      <c r="B10" s="30" t="s">
        <v>12</v>
      </c>
      <c r="C10" s="6">
        <v>636</v>
      </c>
      <c r="D10" s="6">
        <v>68</v>
      </c>
      <c r="E10" s="6">
        <v>301</v>
      </c>
      <c r="F10" s="6">
        <v>138</v>
      </c>
      <c r="G10" s="6">
        <v>34</v>
      </c>
      <c r="H10" s="6">
        <v>26</v>
      </c>
      <c r="I10" s="6">
        <v>69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111</v>
      </c>
      <c r="D11" s="6">
        <v>14</v>
      </c>
      <c r="E11" s="6">
        <v>50</v>
      </c>
      <c r="F11" s="6">
        <v>21</v>
      </c>
      <c r="G11" s="6">
        <v>5</v>
      </c>
      <c r="H11" s="6">
        <v>5</v>
      </c>
      <c r="I11" s="6">
        <v>16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1063</v>
      </c>
      <c r="D12" s="6">
        <v>316</v>
      </c>
      <c r="E12" s="6">
        <v>278</v>
      </c>
      <c r="F12" s="6">
        <v>315</v>
      </c>
      <c r="G12" s="6">
        <v>18</v>
      </c>
      <c r="H12" s="6">
        <v>41</v>
      </c>
      <c r="I12" s="6">
        <v>95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3057</v>
      </c>
      <c r="D13" s="7">
        <v>20</v>
      </c>
      <c r="E13" s="7">
        <v>1537</v>
      </c>
      <c r="F13" s="7">
        <v>1030</v>
      </c>
      <c r="G13" s="7">
        <v>164</v>
      </c>
      <c r="H13" s="7">
        <v>105</v>
      </c>
      <c r="I13" s="7">
        <v>201</v>
      </c>
    </row>
    <row r="14" spans="1:14" ht="11.65" customHeight="1">
      <c r="A14" s="15" t="s">
        <v>43</v>
      </c>
      <c r="B14" s="30" t="s">
        <v>12</v>
      </c>
      <c r="C14" s="6">
        <v>769</v>
      </c>
      <c r="D14" s="6">
        <v>5</v>
      </c>
      <c r="E14" s="6">
        <v>438</v>
      </c>
      <c r="F14" s="6">
        <v>199</v>
      </c>
      <c r="G14" s="6">
        <v>45</v>
      </c>
      <c r="H14" s="6">
        <v>24</v>
      </c>
      <c r="I14" s="6">
        <v>58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123</v>
      </c>
      <c r="D15" s="6">
        <v>1</v>
      </c>
      <c r="E15" s="6">
        <v>73</v>
      </c>
      <c r="F15" s="6">
        <v>26</v>
      </c>
      <c r="G15" s="6">
        <v>10</v>
      </c>
      <c r="H15" s="6">
        <v>1</v>
      </c>
      <c r="I15" s="6">
        <v>12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2165</v>
      </c>
      <c r="D16" s="8">
        <v>14</v>
      </c>
      <c r="E16" s="8">
        <v>1026</v>
      </c>
      <c r="F16" s="8">
        <v>805</v>
      </c>
      <c r="G16" s="8">
        <v>109</v>
      </c>
      <c r="H16" s="8">
        <v>80</v>
      </c>
      <c r="I16" s="8">
        <v>131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26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6333</v>
      </c>
      <c r="D5" s="7">
        <v>400</v>
      </c>
      <c r="E5" s="7">
        <v>3175</v>
      </c>
      <c r="F5" s="7">
        <v>1822</v>
      </c>
      <c r="G5" s="7">
        <v>239</v>
      </c>
      <c r="H5" s="7">
        <v>245</v>
      </c>
      <c r="I5" s="7">
        <v>452</v>
      </c>
    </row>
    <row r="6" spans="1:14" ht="11.65" customHeight="1">
      <c r="A6" s="15" t="s">
        <v>43</v>
      </c>
      <c r="B6" s="30" t="s">
        <v>12</v>
      </c>
      <c r="C6" s="6">
        <v>3029</v>
      </c>
      <c r="D6" s="6">
        <v>114</v>
      </c>
      <c r="E6" s="6">
        <v>1904</v>
      </c>
      <c r="F6" s="6">
        <v>586</v>
      </c>
      <c r="G6" s="6">
        <v>105</v>
      </c>
      <c r="H6" s="6">
        <v>101</v>
      </c>
      <c r="I6" s="6">
        <v>219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389</v>
      </c>
      <c r="D7" s="6">
        <v>23</v>
      </c>
      <c r="E7" s="6">
        <v>176</v>
      </c>
      <c r="F7" s="6">
        <v>98</v>
      </c>
      <c r="G7" s="6">
        <v>23</v>
      </c>
      <c r="H7" s="6">
        <v>18</v>
      </c>
      <c r="I7" s="6">
        <v>51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2915</v>
      </c>
      <c r="D8" s="6">
        <v>263</v>
      </c>
      <c r="E8" s="6">
        <v>1095</v>
      </c>
      <c r="F8" s="6">
        <v>1138</v>
      </c>
      <c r="G8" s="6">
        <v>111</v>
      </c>
      <c r="H8" s="6">
        <v>126</v>
      </c>
      <c r="I8" s="6">
        <v>182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2643</v>
      </c>
      <c r="D9" s="7">
        <v>377</v>
      </c>
      <c r="E9" s="7">
        <v>1236</v>
      </c>
      <c r="F9" s="7">
        <v>618</v>
      </c>
      <c r="G9" s="7">
        <v>64</v>
      </c>
      <c r="H9" s="7">
        <v>111</v>
      </c>
      <c r="I9" s="7">
        <v>237</v>
      </c>
    </row>
    <row r="10" spans="1:14" ht="11.65" customHeight="1">
      <c r="A10" s="15" t="s">
        <v>43</v>
      </c>
      <c r="B10" s="30" t="s">
        <v>12</v>
      </c>
      <c r="C10" s="6">
        <v>1386</v>
      </c>
      <c r="D10" s="6">
        <v>105</v>
      </c>
      <c r="E10" s="6">
        <v>806</v>
      </c>
      <c r="F10" s="6">
        <v>269</v>
      </c>
      <c r="G10" s="6">
        <v>28</v>
      </c>
      <c r="H10" s="6">
        <v>56</v>
      </c>
      <c r="I10" s="6">
        <v>122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171</v>
      </c>
      <c r="D11" s="6">
        <v>20</v>
      </c>
      <c r="E11" s="6">
        <v>82</v>
      </c>
      <c r="F11" s="6">
        <v>32</v>
      </c>
      <c r="G11" s="6">
        <v>5</v>
      </c>
      <c r="H11" s="6">
        <v>4</v>
      </c>
      <c r="I11" s="6">
        <v>28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1086</v>
      </c>
      <c r="D12" s="6">
        <v>252</v>
      </c>
      <c r="E12" s="6">
        <v>348</v>
      </c>
      <c r="F12" s="6">
        <v>317</v>
      </c>
      <c r="G12" s="6">
        <v>31</v>
      </c>
      <c r="H12" s="6">
        <v>51</v>
      </c>
      <c r="I12" s="6">
        <v>87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3690</v>
      </c>
      <c r="D13" s="7">
        <v>23</v>
      </c>
      <c r="E13" s="7">
        <v>1939</v>
      </c>
      <c r="F13" s="7">
        <v>1204</v>
      </c>
      <c r="G13" s="7">
        <v>175</v>
      </c>
      <c r="H13" s="7">
        <v>134</v>
      </c>
      <c r="I13" s="7">
        <v>215</v>
      </c>
    </row>
    <row r="14" spans="1:14" ht="11.65" customHeight="1">
      <c r="A14" s="15" t="s">
        <v>43</v>
      </c>
      <c r="B14" s="30" t="s">
        <v>12</v>
      </c>
      <c r="C14" s="6">
        <v>1643</v>
      </c>
      <c r="D14" s="6">
        <v>9</v>
      </c>
      <c r="E14" s="6">
        <v>1098</v>
      </c>
      <c r="F14" s="6">
        <v>317</v>
      </c>
      <c r="G14" s="6">
        <v>77</v>
      </c>
      <c r="H14" s="6">
        <v>45</v>
      </c>
      <c r="I14" s="6">
        <v>97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218</v>
      </c>
      <c r="D15" s="6">
        <v>3</v>
      </c>
      <c r="E15" s="6">
        <v>94</v>
      </c>
      <c r="F15" s="6">
        <v>66</v>
      </c>
      <c r="G15" s="6">
        <v>18</v>
      </c>
      <c r="H15" s="6">
        <v>14</v>
      </c>
      <c r="I15" s="6">
        <v>23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1829</v>
      </c>
      <c r="D16" s="8">
        <v>11</v>
      </c>
      <c r="E16" s="8">
        <v>747</v>
      </c>
      <c r="F16" s="8">
        <v>821</v>
      </c>
      <c r="G16" s="8">
        <v>80</v>
      </c>
      <c r="H16" s="8">
        <v>75</v>
      </c>
      <c r="I16" s="8">
        <v>95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26315</v>
      </c>
      <c r="D5" s="7">
        <v>2486</v>
      </c>
      <c r="E5" s="7">
        <v>10749</v>
      </c>
      <c r="F5" s="7">
        <v>8451</v>
      </c>
      <c r="G5" s="7">
        <v>964</v>
      </c>
      <c r="H5" s="7">
        <v>1598</v>
      </c>
      <c r="I5" s="7">
        <v>2067</v>
      </c>
    </row>
    <row r="6" spans="1:14" ht="11.65" customHeight="1">
      <c r="A6" s="15" t="s">
        <v>43</v>
      </c>
      <c r="B6" s="30" t="s">
        <v>12</v>
      </c>
      <c r="C6" s="6">
        <v>8873</v>
      </c>
      <c r="D6" s="6">
        <v>398</v>
      </c>
      <c r="E6" s="6">
        <v>4963</v>
      </c>
      <c r="F6" s="6">
        <v>1967</v>
      </c>
      <c r="G6" s="6">
        <v>436</v>
      </c>
      <c r="H6" s="6">
        <v>389</v>
      </c>
      <c r="I6" s="6">
        <v>720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998</v>
      </c>
      <c r="D7" s="6">
        <v>72</v>
      </c>
      <c r="E7" s="6">
        <v>445</v>
      </c>
      <c r="F7" s="6">
        <v>257</v>
      </c>
      <c r="G7" s="6">
        <v>67</v>
      </c>
      <c r="H7" s="6">
        <v>69</v>
      </c>
      <c r="I7" s="6">
        <v>88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16444</v>
      </c>
      <c r="D8" s="6">
        <v>2016</v>
      </c>
      <c r="E8" s="6">
        <v>5341</v>
      </c>
      <c r="F8" s="6">
        <v>6227</v>
      </c>
      <c r="G8" s="6">
        <v>461</v>
      </c>
      <c r="H8" s="6">
        <v>1140</v>
      </c>
      <c r="I8" s="6">
        <v>1259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10977</v>
      </c>
      <c r="D9" s="7">
        <v>2228</v>
      </c>
      <c r="E9" s="7">
        <v>4023</v>
      </c>
      <c r="F9" s="7">
        <v>2705</v>
      </c>
      <c r="G9" s="7">
        <v>327</v>
      </c>
      <c r="H9" s="7">
        <v>636</v>
      </c>
      <c r="I9" s="7">
        <v>1058</v>
      </c>
    </row>
    <row r="10" spans="1:14" ht="11.65" customHeight="1">
      <c r="A10" s="15" t="s">
        <v>43</v>
      </c>
      <c r="B10" s="30" t="s">
        <v>12</v>
      </c>
      <c r="C10" s="6">
        <v>4332</v>
      </c>
      <c r="D10" s="6">
        <v>336</v>
      </c>
      <c r="E10" s="6">
        <v>2417</v>
      </c>
      <c r="F10" s="6">
        <v>819</v>
      </c>
      <c r="G10" s="6">
        <v>168</v>
      </c>
      <c r="H10" s="6">
        <v>184</v>
      </c>
      <c r="I10" s="6">
        <v>408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441</v>
      </c>
      <c r="D11" s="6">
        <v>64</v>
      </c>
      <c r="E11" s="6">
        <v>182</v>
      </c>
      <c r="F11" s="6">
        <v>87</v>
      </c>
      <c r="G11" s="6">
        <v>27</v>
      </c>
      <c r="H11" s="6">
        <v>32</v>
      </c>
      <c r="I11" s="6">
        <v>49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6204</v>
      </c>
      <c r="D12" s="6">
        <v>1828</v>
      </c>
      <c r="E12" s="6">
        <v>1424</v>
      </c>
      <c r="F12" s="6">
        <v>1799</v>
      </c>
      <c r="G12" s="6">
        <v>132</v>
      </c>
      <c r="H12" s="6">
        <v>420</v>
      </c>
      <c r="I12" s="6">
        <v>601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15338</v>
      </c>
      <c r="D13" s="7">
        <v>258</v>
      </c>
      <c r="E13" s="7">
        <v>6726</v>
      </c>
      <c r="F13" s="7">
        <v>5746</v>
      </c>
      <c r="G13" s="7">
        <v>637</v>
      </c>
      <c r="H13" s="7">
        <v>962</v>
      </c>
      <c r="I13" s="7">
        <v>1009</v>
      </c>
    </row>
    <row r="14" spans="1:14" ht="11.65" customHeight="1">
      <c r="A14" s="15" t="s">
        <v>43</v>
      </c>
      <c r="B14" s="30" t="s">
        <v>12</v>
      </c>
      <c r="C14" s="6">
        <v>4541</v>
      </c>
      <c r="D14" s="6">
        <v>62</v>
      </c>
      <c r="E14" s="6">
        <v>2546</v>
      </c>
      <c r="F14" s="6">
        <v>1148</v>
      </c>
      <c r="G14" s="6">
        <v>268</v>
      </c>
      <c r="H14" s="6">
        <v>205</v>
      </c>
      <c r="I14" s="6">
        <v>312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557</v>
      </c>
      <c r="D15" s="6">
        <v>8</v>
      </c>
      <c r="E15" s="6">
        <v>263</v>
      </c>
      <c r="F15" s="6">
        <v>170</v>
      </c>
      <c r="G15" s="6">
        <v>40</v>
      </c>
      <c r="H15" s="6">
        <v>37</v>
      </c>
      <c r="I15" s="6">
        <v>39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10240</v>
      </c>
      <c r="D16" s="8">
        <v>188</v>
      </c>
      <c r="E16" s="8">
        <v>3917</v>
      </c>
      <c r="F16" s="8">
        <v>4428</v>
      </c>
      <c r="G16" s="8">
        <v>329</v>
      </c>
      <c r="H16" s="8">
        <v>720</v>
      </c>
      <c r="I16" s="8">
        <v>658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8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8432</v>
      </c>
      <c r="D5" s="7">
        <v>620</v>
      </c>
      <c r="E5" s="7">
        <v>3443</v>
      </c>
      <c r="F5" s="7">
        <v>2959</v>
      </c>
      <c r="G5" s="7">
        <v>409</v>
      </c>
      <c r="H5" s="7">
        <v>366</v>
      </c>
      <c r="I5" s="7">
        <v>635</v>
      </c>
    </row>
    <row r="6" spans="1:14" ht="11.65" customHeight="1">
      <c r="A6" s="15" t="s">
        <v>43</v>
      </c>
      <c r="B6" s="30" t="s">
        <v>12</v>
      </c>
      <c r="C6" s="6">
        <v>2313</v>
      </c>
      <c r="D6" s="6">
        <v>115</v>
      </c>
      <c r="E6" s="6">
        <v>1147</v>
      </c>
      <c r="F6" s="6">
        <v>632</v>
      </c>
      <c r="G6" s="6">
        <v>138</v>
      </c>
      <c r="H6" s="6">
        <v>90</v>
      </c>
      <c r="I6" s="6">
        <v>191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450</v>
      </c>
      <c r="D7" s="6">
        <v>23</v>
      </c>
      <c r="E7" s="6">
        <v>220</v>
      </c>
      <c r="F7" s="6">
        <v>101</v>
      </c>
      <c r="G7" s="6">
        <v>28</v>
      </c>
      <c r="H7" s="6">
        <v>21</v>
      </c>
      <c r="I7" s="6">
        <v>57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5669</v>
      </c>
      <c r="D8" s="6">
        <v>482</v>
      </c>
      <c r="E8" s="6">
        <v>2076</v>
      </c>
      <c r="F8" s="6">
        <v>2226</v>
      </c>
      <c r="G8" s="6">
        <v>243</v>
      </c>
      <c r="H8" s="6">
        <v>255</v>
      </c>
      <c r="I8" s="6">
        <v>387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3104</v>
      </c>
      <c r="D9" s="7">
        <v>570</v>
      </c>
      <c r="E9" s="7">
        <v>946</v>
      </c>
      <c r="F9" s="7">
        <v>1009</v>
      </c>
      <c r="G9" s="7">
        <v>109</v>
      </c>
      <c r="H9" s="7">
        <v>133</v>
      </c>
      <c r="I9" s="7">
        <v>337</v>
      </c>
    </row>
    <row r="10" spans="1:14" ht="11.65" customHeight="1">
      <c r="A10" s="15" t="s">
        <v>43</v>
      </c>
      <c r="B10" s="30" t="s">
        <v>12</v>
      </c>
      <c r="C10" s="6">
        <v>1047</v>
      </c>
      <c r="D10" s="6">
        <v>98</v>
      </c>
      <c r="E10" s="6">
        <v>450</v>
      </c>
      <c r="F10" s="6">
        <v>305</v>
      </c>
      <c r="G10" s="6">
        <v>38</v>
      </c>
      <c r="H10" s="6">
        <v>46</v>
      </c>
      <c r="I10" s="6">
        <v>110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188</v>
      </c>
      <c r="D11" s="6">
        <v>23</v>
      </c>
      <c r="E11" s="6">
        <v>70</v>
      </c>
      <c r="F11" s="6">
        <v>48</v>
      </c>
      <c r="G11" s="6">
        <v>9</v>
      </c>
      <c r="H11" s="6">
        <v>9</v>
      </c>
      <c r="I11" s="6">
        <v>29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1869</v>
      </c>
      <c r="D12" s="6">
        <v>449</v>
      </c>
      <c r="E12" s="6">
        <v>426</v>
      </c>
      <c r="F12" s="6">
        <v>656</v>
      </c>
      <c r="G12" s="6">
        <v>62</v>
      </c>
      <c r="H12" s="6">
        <v>78</v>
      </c>
      <c r="I12" s="6">
        <v>198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5328</v>
      </c>
      <c r="D13" s="7">
        <v>50</v>
      </c>
      <c r="E13" s="7">
        <v>2497</v>
      </c>
      <c r="F13" s="7">
        <v>1950</v>
      </c>
      <c r="G13" s="7">
        <v>300</v>
      </c>
      <c r="H13" s="7">
        <v>233</v>
      </c>
      <c r="I13" s="7">
        <v>298</v>
      </c>
    </row>
    <row r="14" spans="1:14" ht="11.65" customHeight="1">
      <c r="A14" s="15" t="s">
        <v>43</v>
      </c>
      <c r="B14" s="30" t="s">
        <v>12</v>
      </c>
      <c r="C14" s="6">
        <v>1266</v>
      </c>
      <c r="D14" s="6">
        <v>17</v>
      </c>
      <c r="E14" s="6">
        <v>697</v>
      </c>
      <c r="F14" s="6">
        <v>327</v>
      </c>
      <c r="G14" s="6">
        <v>100</v>
      </c>
      <c r="H14" s="6">
        <v>44</v>
      </c>
      <c r="I14" s="6">
        <v>81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262</v>
      </c>
      <c r="D15" s="6" t="s">
        <v>23</v>
      </c>
      <c r="E15" s="6">
        <v>150</v>
      </c>
      <c r="F15" s="6">
        <v>53</v>
      </c>
      <c r="G15" s="6">
        <v>19</v>
      </c>
      <c r="H15" s="6">
        <v>12</v>
      </c>
      <c r="I15" s="6">
        <v>28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3800</v>
      </c>
      <c r="D16" s="8">
        <v>33</v>
      </c>
      <c r="E16" s="8">
        <v>1650</v>
      </c>
      <c r="F16" s="8">
        <v>1570</v>
      </c>
      <c r="G16" s="8">
        <v>181</v>
      </c>
      <c r="H16" s="8">
        <v>177</v>
      </c>
      <c r="I16" s="8">
        <v>189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29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5890</v>
      </c>
      <c r="D5" s="7">
        <v>358</v>
      </c>
      <c r="E5" s="7">
        <v>3181</v>
      </c>
      <c r="F5" s="7">
        <v>1657</v>
      </c>
      <c r="G5" s="7">
        <v>230</v>
      </c>
      <c r="H5" s="7">
        <v>182</v>
      </c>
      <c r="I5" s="7">
        <v>282</v>
      </c>
    </row>
    <row r="6" spans="1:14" ht="11.65" customHeight="1">
      <c r="A6" s="15" t="s">
        <v>43</v>
      </c>
      <c r="B6" s="30" t="s">
        <v>12</v>
      </c>
      <c r="C6" s="6">
        <v>3254</v>
      </c>
      <c r="D6" s="6">
        <v>118</v>
      </c>
      <c r="E6" s="6">
        <v>2206</v>
      </c>
      <c r="F6" s="6">
        <v>595</v>
      </c>
      <c r="G6" s="6">
        <v>134</v>
      </c>
      <c r="H6" s="6">
        <v>73</v>
      </c>
      <c r="I6" s="6">
        <v>128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349</v>
      </c>
      <c r="D7" s="6">
        <v>25</v>
      </c>
      <c r="E7" s="6">
        <v>173</v>
      </c>
      <c r="F7" s="6">
        <v>88</v>
      </c>
      <c r="G7" s="6">
        <v>18</v>
      </c>
      <c r="H7" s="6">
        <v>15</v>
      </c>
      <c r="I7" s="6">
        <v>30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2287</v>
      </c>
      <c r="D8" s="6">
        <v>215</v>
      </c>
      <c r="E8" s="6">
        <v>802</v>
      </c>
      <c r="F8" s="6">
        <v>974</v>
      </c>
      <c r="G8" s="6">
        <v>78</v>
      </c>
      <c r="H8" s="6">
        <v>94</v>
      </c>
      <c r="I8" s="6">
        <v>124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2445</v>
      </c>
      <c r="D9" s="7">
        <v>340</v>
      </c>
      <c r="E9" s="7">
        <v>1143</v>
      </c>
      <c r="F9" s="7">
        <v>660</v>
      </c>
      <c r="G9" s="7">
        <v>68</v>
      </c>
      <c r="H9" s="7">
        <v>87</v>
      </c>
      <c r="I9" s="7">
        <v>147</v>
      </c>
    </row>
    <row r="10" spans="1:14" ht="11.65" customHeight="1">
      <c r="A10" s="15" t="s">
        <v>43</v>
      </c>
      <c r="B10" s="30" t="s">
        <v>12</v>
      </c>
      <c r="C10" s="6">
        <v>1400</v>
      </c>
      <c r="D10" s="6">
        <v>109</v>
      </c>
      <c r="E10" s="6">
        <v>840</v>
      </c>
      <c r="F10" s="6">
        <v>290</v>
      </c>
      <c r="G10" s="6">
        <v>44</v>
      </c>
      <c r="H10" s="6">
        <v>42</v>
      </c>
      <c r="I10" s="6">
        <v>75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151</v>
      </c>
      <c r="D11" s="6">
        <v>24</v>
      </c>
      <c r="E11" s="6">
        <v>63</v>
      </c>
      <c r="F11" s="6">
        <v>39</v>
      </c>
      <c r="G11" s="6">
        <v>5</v>
      </c>
      <c r="H11" s="6">
        <v>8</v>
      </c>
      <c r="I11" s="6">
        <v>12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894</v>
      </c>
      <c r="D12" s="6">
        <v>207</v>
      </c>
      <c r="E12" s="6">
        <v>240</v>
      </c>
      <c r="F12" s="6">
        <v>331</v>
      </c>
      <c r="G12" s="6">
        <v>19</v>
      </c>
      <c r="H12" s="6">
        <v>37</v>
      </c>
      <c r="I12" s="6">
        <v>60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3445</v>
      </c>
      <c r="D13" s="7">
        <v>18</v>
      </c>
      <c r="E13" s="7">
        <v>2038</v>
      </c>
      <c r="F13" s="7">
        <v>997</v>
      </c>
      <c r="G13" s="7">
        <v>162</v>
      </c>
      <c r="H13" s="7">
        <v>95</v>
      </c>
      <c r="I13" s="7">
        <v>135</v>
      </c>
    </row>
    <row r="14" spans="1:14" ht="11.65" customHeight="1">
      <c r="A14" s="15" t="s">
        <v>43</v>
      </c>
      <c r="B14" s="30" t="s">
        <v>12</v>
      </c>
      <c r="C14" s="6">
        <v>1854</v>
      </c>
      <c r="D14" s="6">
        <v>9</v>
      </c>
      <c r="E14" s="6">
        <v>1366</v>
      </c>
      <c r="F14" s="6">
        <v>305</v>
      </c>
      <c r="G14" s="6">
        <v>90</v>
      </c>
      <c r="H14" s="6">
        <v>31</v>
      </c>
      <c r="I14" s="6">
        <v>53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198</v>
      </c>
      <c r="D15" s="6">
        <v>1</v>
      </c>
      <c r="E15" s="6">
        <v>110</v>
      </c>
      <c r="F15" s="6">
        <v>49</v>
      </c>
      <c r="G15" s="6">
        <v>13</v>
      </c>
      <c r="H15" s="6">
        <v>7</v>
      </c>
      <c r="I15" s="6">
        <v>18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1393</v>
      </c>
      <c r="D16" s="8">
        <v>8</v>
      </c>
      <c r="E16" s="8">
        <v>562</v>
      </c>
      <c r="F16" s="8">
        <v>643</v>
      </c>
      <c r="G16" s="8">
        <v>59</v>
      </c>
      <c r="H16" s="8">
        <v>57</v>
      </c>
      <c r="I16" s="8">
        <v>64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24309</v>
      </c>
      <c r="D5" s="7">
        <v>2244</v>
      </c>
      <c r="E5" s="7">
        <v>10773</v>
      </c>
      <c r="F5" s="7">
        <v>7603</v>
      </c>
      <c r="G5" s="7">
        <v>1172</v>
      </c>
      <c r="H5" s="7">
        <v>934</v>
      </c>
      <c r="I5" s="7">
        <v>1583</v>
      </c>
    </row>
    <row r="6" spans="1:14" ht="11.65" customHeight="1">
      <c r="A6" s="15" t="s">
        <v>43</v>
      </c>
      <c r="B6" s="30" t="s">
        <v>12</v>
      </c>
      <c r="C6" s="6">
        <v>9720</v>
      </c>
      <c r="D6" s="6">
        <v>481</v>
      </c>
      <c r="E6" s="6">
        <v>5537</v>
      </c>
      <c r="F6" s="6">
        <v>2115</v>
      </c>
      <c r="G6" s="6">
        <v>628</v>
      </c>
      <c r="H6" s="6">
        <v>323</v>
      </c>
      <c r="I6" s="6">
        <v>636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1242</v>
      </c>
      <c r="D7" s="6">
        <v>79</v>
      </c>
      <c r="E7" s="6">
        <v>627</v>
      </c>
      <c r="F7" s="6">
        <v>306</v>
      </c>
      <c r="G7" s="6">
        <v>83</v>
      </c>
      <c r="H7" s="6">
        <v>66</v>
      </c>
      <c r="I7" s="6">
        <v>81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13347</v>
      </c>
      <c r="D8" s="6">
        <v>1684</v>
      </c>
      <c r="E8" s="6">
        <v>4609</v>
      </c>
      <c r="F8" s="6">
        <v>5182</v>
      </c>
      <c r="G8" s="6">
        <v>461</v>
      </c>
      <c r="H8" s="6">
        <v>545</v>
      </c>
      <c r="I8" s="6">
        <v>866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9791</v>
      </c>
      <c r="D9" s="7">
        <v>2105</v>
      </c>
      <c r="E9" s="7">
        <v>3883</v>
      </c>
      <c r="F9" s="7">
        <v>2233</v>
      </c>
      <c r="G9" s="7">
        <v>403</v>
      </c>
      <c r="H9" s="7">
        <v>368</v>
      </c>
      <c r="I9" s="7">
        <v>799</v>
      </c>
    </row>
    <row r="10" spans="1:14" ht="11.65" customHeight="1">
      <c r="A10" s="15" t="s">
        <v>43</v>
      </c>
      <c r="B10" s="30" t="s">
        <v>12</v>
      </c>
      <c r="C10" s="6">
        <v>4601</v>
      </c>
      <c r="D10" s="6">
        <v>438</v>
      </c>
      <c r="E10" s="6">
        <v>2566</v>
      </c>
      <c r="F10" s="6">
        <v>827</v>
      </c>
      <c r="G10" s="6">
        <v>246</v>
      </c>
      <c r="H10" s="6">
        <v>147</v>
      </c>
      <c r="I10" s="6">
        <v>377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552</v>
      </c>
      <c r="D11" s="6">
        <v>73</v>
      </c>
      <c r="E11" s="6">
        <v>269</v>
      </c>
      <c r="F11" s="6">
        <v>100</v>
      </c>
      <c r="G11" s="6">
        <v>34</v>
      </c>
      <c r="H11" s="6">
        <v>31</v>
      </c>
      <c r="I11" s="6">
        <v>45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4638</v>
      </c>
      <c r="D12" s="6">
        <v>1594</v>
      </c>
      <c r="E12" s="6">
        <v>1048</v>
      </c>
      <c r="F12" s="6">
        <v>1306</v>
      </c>
      <c r="G12" s="6">
        <v>123</v>
      </c>
      <c r="H12" s="6">
        <v>190</v>
      </c>
      <c r="I12" s="6">
        <v>377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14518</v>
      </c>
      <c r="D13" s="7">
        <v>139</v>
      </c>
      <c r="E13" s="7">
        <v>6890</v>
      </c>
      <c r="F13" s="7">
        <v>5370</v>
      </c>
      <c r="G13" s="7">
        <v>769</v>
      </c>
      <c r="H13" s="7">
        <v>566</v>
      </c>
      <c r="I13" s="7">
        <v>784</v>
      </c>
    </row>
    <row r="14" spans="1:14" ht="11.65" customHeight="1">
      <c r="A14" s="15" t="s">
        <v>43</v>
      </c>
      <c r="B14" s="30" t="s">
        <v>12</v>
      </c>
      <c r="C14" s="6">
        <v>5119</v>
      </c>
      <c r="D14" s="6">
        <v>43</v>
      </c>
      <c r="E14" s="6">
        <v>2971</v>
      </c>
      <c r="F14" s="6">
        <v>1288</v>
      </c>
      <c r="G14" s="6">
        <v>382</v>
      </c>
      <c r="H14" s="6">
        <v>176</v>
      </c>
      <c r="I14" s="6">
        <v>259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690</v>
      </c>
      <c r="D15" s="6">
        <v>6</v>
      </c>
      <c r="E15" s="6">
        <v>358</v>
      </c>
      <c r="F15" s="6">
        <v>206</v>
      </c>
      <c r="G15" s="6">
        <v>49</v>
      </c>
      <c r="H15" s="6">
        <v>35</v>
      </c>
      <c r="I15" s="6">
        <v>36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8709</v>
      </c>
      <c r="D16" s="8">
        <v>90</v>
      </c>
      <c r="E16" s="8">
        <v>3561</v>
      </c>
      <c r="F16" s="8">
        <v>3876</v>
      </c>
      <c r="G16" s="8">
        <v>338</v>
      </c>
      <c r="H16" s="8">
        <v>355</v>
      </c>
      <c r="I16" s="8">
        <v>489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3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10073</v>
      </c>
      <c r="D5" s="7">
        <v>975</v>
      </c>
      <c r="E5" s="7">
        <v>4298</v>
      </c>
      <c r="F5" s="7">
        <v>3085</v>
      </c>
      <c r="G5" s="7">
        <v>490</v>
      </c>
      <c r="H5" s="7">
        <v>525</v>
      </c>
      <c r="I5" s="7">
        <v>700</v>
      </c>
    </row>
    <row r="6" spans="1:14" ht="11.65" customHeight="1">
      <c r="A6" s="15" t="s">
        <v>43</v>
      </c>
      <c r="B6" s="30" t="s">
        <v>12</v>
      </c>
      <c r="C6" s="6">
        <v>3217</v>
      </c>
      <c r="D6" s="6">
        <v>191</v>
      </c>
      <c r="E6" s="6">
        <v>1693</v>
      </c>
      <c r="F6" s="6">
        <v>715</v>
      </c>
      <c r="G6" s="6">
        <v>192</v>
      </c>
      <c r="H6" s="6">
        <v>167</v>
      </c>
      <c r="I6" s="6">
        <v>259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464</v>
      </c>
      <c r="D7" s="6">
        <v>42</v>
      </c>
      <c r="E7" s="6">
        <v>221</v>
      </c>
      <c r="F7" s="6">
        <v>109</v>
      </c>
      <c r="G7" s="6">
        <v>33</v>
      </c>
      <c r="H7" s="6">
        <v>21</v>
      </c>
      <c r="I7" s="6">
        <v>38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6392</v>
      </c>
      <c r="D8" s="6">
        <v>742</v>
      </c>
      <c r="E8" s="6">
        <v>2384</v>
      </c>
      <c r="F8" s="6">
        <v>2261</v>
      </c>
      <c r="G8" s="6">
        <v>265</v>
      </c>
      <c r="H8" s="6">
        <v>337</v>
      </c>
      <c r="I8" s="6">
        <v>403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3689</v>
      </c>
      <c r="D9" s="7">
        <v>920</v>
      </c>
      <c r="E9" s="7">
        <v>1323</v>
      </c>
      <c r="F9" s="7">
        <v>797</v>
      </c>
      <c r="G9" s="7">
        <v>116</v>
      </c>
      <c r="H9" s="7">
        <v>182</v>
      </c>
      <c r="I9" s="7">
        <v>351</v>
      </c>
    </row>
    <row r="10" spans="1:14" ht="11.65" customHeight="1">
      <c r="A10" s="15" t="s">
        <v>43</v>
      </c>
      <c r="B10" s="30" t="s">
        <v>12</v>
      </c>
      <c r="C10" s="6">
        <v>1491</v>
      </c>
      <c r="D10" s="6">
        <v>175</v>
      </c>
      <c r="E10" s="6">
        <v>788</v>
      </c>
      <c r="F10" s="6">
        <v>247</v>
      </c>
      <c r="G10" s="6">
        <v>57</v>
      </c>
      <c r="H10" s="6">
        <v>74</v>
      </c>
      <c r="I10" s="6">
        <v>150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217</v>
      </c>
      <c r="D11" s="6">
        <v>40</v>
      </c>
      <c r="E11" s="6">
        <v>97</v>
      </c>
      <c r="F11" s="6">
        <v>35</v>
      </c>
      <c r="G11" s="6">
        <v>17</v>
      </c>
      <c r="H11" s="6">
        <v>7</v>
      </c>
      <c r="I11" s="6">
        <v>21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1981</v>
      </c>
      <c r="D12" s="6">
        <v>705</v>
      </c>
      <c r="E12" s="6">
        <v>438</v>
      </c>
      <c r="F12" s="6">
        <v>515</v>
      </c>
      <c r="G12" s="6">
        <v>42</v>
      </c>
      <c r="H12" s="6">
        <v>101</v>
      </c>
      <c r="I12" s="6">
        <v>180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6384</v>
      </c>
      <c r="D13" s="7">
        <v>55</v>
      </c>
      <c r="E13" s="7">
        <v>2975</v>
      </c>
      <c r="F13" s="7">
        <v>2288</v>
      </c>
      <c r="G13" s="7">
        <v>374</v>
      </c>
      <c r="H13" s="7">
        <v>343</v>
      </c>
      <c r="I13" s="7">
        <v>349</v>
      </c>
    </row>
    <row r="14" spans="1:14" ht="11.65" customHeight="1">
      <c r="A14" s="15" t="s">
        <v>43</v>
      </c>
      <c r="B14" s="30" t="s">
        <v>12</v>
      </c>
      <c r="C14" s="6">
        <v>1726</v>
      </c>
      <c r="D14" s="6">
        <v>16</v>
      </c>
      <c r="E14" s="6">
        <v>905</v>
      </c>
      <c r="F14" s="6">
        <v>468</v>
      </c>
      <c r="G14" s="6">
        <v>135</v>
      </c>
      <c r="H14" s="6">
        <v>93</v>
      </c>
      <c r="I14" s="6">
        <v>109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247</v>
      </c>
      <c r="D15" s="6">
        <v>2</v>
      </c>
      <c r="E15" s="6">
        <v>124</v>
      </c>
      <c r="F15" s="6">
        <v>74</v>
      </c>
      <c r="G15" s="6">
        <v>16</v>
      </c>
      <c r="H15" s="6">
        <v>14</v>
      </c>
      <c r="I15" s="6">
        <v>17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4411</v>
      </c>
      <c r="D16" s="8">
        <v>37</v>
      </c>
      <c r="E16" s="8">
        <v>1946</v>
      </c>
      <c r="F16" s="8">
        <v>1746</v>
      </c>
      <c r="G16" s="8">
        <v>223</v>
      </c>
      <c r="H16" s="8">
        <v>236</v>
      </c>
      <c r="I16" s="8">
        <v>223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25816</v>
      </c>
      <c r="D5" s="7">
        <v>2583</v>
      </c>
      <c r="E5" s="7">
        <v>11523</v>
      </c>
      <c r="F5" s="7">
        <v>7956</v>
      </c>
      <c r="G5" s="7">
        <v>1515</v>
      </c>
      <c r="H5" s="7">
        <v>1014</v>
      </c>
      <c r="I5" s="7">
        <v>1225</v>
      </c>
    </row>
    <row r="6" spans="1:14" ht="11.65" customHeight="1">
      <c r="A6" s="15" t="s">
        <v>43</v>
      </c>
      <c r="B6" s="30" t="s">
        <v>12</v>
      </c>
      <c r="C6" s="6">
        <v>10004</v>
      </c>
      <c r="D6" s="6">
        <v>596</v>
      </c>
      <c r="E6" s="6">
        <v>5337</v>
      </c>
      <c r="F6" s="6">
        <v>2576</v>
      </c>
      <c r="G6" s="6">
        <v>666</v>
      </c>
      <c r="H6" s="6">
        <v>318</v>
      </c>
      <c r="I6" s="6">
        <v>511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992</v>
      </c>
      <c r="D7" s="6">
        <v>93</v>
      </c>
      <c r="E7" s="6">
        <v>481</v>
      </c>
      <c r="F7" s="6">
        <v>243</v>
      </c>
      <c r="G7" s="6">
        <v>61</v>
      </c>
      <c r="H7" s="6">
        <v>52</v>
      </c>
      <c r="I7" s="6">
        <v>62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14820</v>
      </c>
      <c r="D8" s="6">
        <v>1894</v>
      </c>
      <c r="E8" s="6">
        <v>5705</v>
      </c>
      <c r="F8" s="6">
        <v>5137</v>
      </c>
      <c r="G8" s="6">
        <v>788</v>
      </c>
      <c r="H8" s="6">
        <v>644</v>
      </c>
      <c r="I8" s="6">
        <v>652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10714</v>
      </c>
      <c r="D9" s="7">
        <v>2428</v>
      </c>
      <c r="E9" s="7">
        <v>3993</v>
      </c>
      <c r="F9" s="7">
        <v>2815</v>
      </c>
      <c r="G9" s="7">
        <v>429</v>
      </c>
      <c r="H9" s="7">
        <v>415</v>
      </c>
      <c r="I9" s="7">
        <v>634</v>
      </c>
    </row>
    <row r="10" spans="1:14" ht="11.65" customHeight="1">
      <c r="A10" s="15" t="s">
        <v>43</v>
      </c>
      <c r="B10" s="30" t="s">
        <v>12</v>
      </c>
      <c r="C10" s="6">
        <v>4733</v>
      </c>
      <c r="D10" s="6">
        <v>537</v>
      </c>
      <c r="E10" s="6">
        <v>2375</v>
      </c>
      <c r="F10" s="6">
        <v>1146</v>
      </c>
      <c r="G10" s="6">
        <v>237</v>
      </c>
      <c r="H10" s="6">
        <v>145</v>
      </c>
      <c r="I10" s="6">
        <v>293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470</v>
      </c>
      <c r="D11" s="6">
        <v>88</v>
      </c>
      <c r="E11" s="6">
        <v>208</v>
      </c>
      <c r="F11" s="6">
        <v>92</v>
      </c>
      <c r="G11" s="6">
        <v>25</v>
      </c>
      <c r="H11" s="6">
        <v>24</v>
      </c>
      <c r="I11" s="6">
        <v>33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5511</v>
      </c>
      <c r="D12" s="6">
        <v>1803</v>
      </c>
      <c r="E12" s="6">
        <v>1410</v>
      </c>
      <c r="F12" s="6">
        <v>1577</v>
      </c>
      <c r="G12" s="6">
        <v>167</v>
      </c>
      <c r="H12" s="6">
        <v>246</v>
      </c>
      <c r="I12" s="6">
        <v>308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15102</v>
      </c>
      <c r="D13" s="7">
        <v>155</v>
      </c>
      <c r="E13" s="7">
        <v>7530</v>
      </c>
      <c r="F13" s="7">
        <v>5141</v>
      </c>
      <c r="G13" s="7">
        <v>1086</v>
      </c>
      <c r="H13" s="7">
        <v>599</v>
      </c>
      <c r="I13" s="7">
        <v>591</v>
      </c>
    </row>
    <row r="14" spans="1:14" ht="11.65" customHeight="1">
      <c r="A14" s="15" t="s">
        <v>43</v>
      </c>
      <c r="B14" s="30" t="s">
        <v>12</v>
      </c>
      <c r="C14" s="6">
        <v>5271</v>
      </c>
      <c r="D14" s="6">
        <v>59</v>
      </c>
      <c r="E14" s="6">
        <v>2962</v>
      </c>
      <c r="F14" s="6">
        <v>1430</v>
      </c>
      <c r="G14" s="6">
        <v>429</v>
      </c>
      <c r="H14" s="6">
        <v>173</v>
      </c>
      <c r="I14" s="6">
        <v>218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522</v>
      </c>
      <c r="D15" s="6">
        <v>5</v>
      </c>
      <c r="E15" s="6">
        <v>273</v>
      </c>
      <c r="F15" s="6">
        <v>151</v>
      </c>
      <c r="G15" s="6">
        <v>36</v>
      </c>
      <c r="H15" s="6">
        <v>28</v>
      </c>
      <c r="I15" s="6">
        <v>29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9309</v>
      </c>
      <c r="D16" s="8">
        <v>91</v>
      </c>
      <c r="E16" s="8">
        <v>4295</v>
      </c>
      <c r="F16" s="8">
        <v>3560</v>
      </c>
      <c r="G16" s="8">
        <v>621</v>
      </c>
      <c r="H16" s="8">
        <v>398</v>
      </c>
      <c r="I16" s="8">
        <v>344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2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33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12892</v>
      </c>
      <c r="D5" s="7">
        <v>1330</v>
      </c>
      <c r="E5" s="7">
        <v>5710</v>
      </c>
      <c r="F5" s="7">
        <v>4057</v>
      </c>
      <c r="G5" s="7">
        <v>608</v>
      </c>
      <c r="H5" s="7">
        <v>567</v>
      </c>
      <c r="I5" s="7">
        <v>620</v>
      </c>
    </row>
    <row r="6" spans="1:14" ht="11.65" customHeight="1">
      <c r="A6" s="15" t="s">
        <v>43</v>
      </c>
      <c r="B6" s="30" t="s">
        <v>12</v>
      </c>
      <c r="C6" s="6">
        <v>4449</v>
      </c>
      <c r="D6" s="6">
        <v>278</v>
      </c>
      <c r="E6" s="6">
        <v>2327</v>
      </c>
      <c r="F6" s="6">
        <v>1095</v>
      </c>
      <c r="G6" s="6">
        <v>270</v>
      </c>
      <c r="H6" s="6">
        <v>179</v>
      </c>
      <c r="I6" s="6">
        <v>300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548</v>
      </c>
      <c r="D7" s="6">
        <v>47</v>
      </c>
      <c r="E7" s="6">
        <v>240</v>
      </c>
      <c r="F7" s="6">
        <v>142</v>
      </c>
      <c r="G7" s="6">
        <v>41</v>
      </c>
      <c r="H7" s="6">
        <v>29</v>
      </c>
      <c r="I7" s="6">
        <v>49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7895</v>
      </c>
      <c r="D8" s="6">
        <v>1005</v>
      </c>
      <c r="E8" s="6">
        <v>3143</v>
      </c>
      <c r="F8" s="6">
        <v>2820</v>
      </c>
      <c r="G8" s="6">
        <v>297</v>
      </c>
      <c r="H8" s="6">
        <v>359</v>
      </c>
      <c r="I8" s="6">
        <v>271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5115</v>
      </c>
      <c r="D9" s="7">
        <v>1264</v>
      </c>
      <c r="E9" s="7">
        <v>1756</v>
      </c>
      <c r="F9" s="7">
        <v>1330</v>
      </c>
      <c r="G9" s="7">
        <v>182</v>
      </c>
      <c r="H9" s="7">
        <v>247</v>
      </c>
      <c r="I9" s="7">
        <v>336</v>
      </c>
    </row>
    <row r="10" spans="1:14" ht="11.65" customHeight="1">
      <c r="A10" s="15" t="s">
        <v>43</v>
      </c>
      <c r="B10" s="30" t="s">
        <v>12</v>
      </c>
      <c r="C10" s="6">
        <v>2161</v>
      </c>
      <c r="D10" s="6">
        <v>252</v>
      </c>
      <c r="E10" s="6">
        <v>1072</v>
      </c>
      <c r="F10" s="6">
        <v>460</v>
      </c>
      <c r="G10" s="6">
        <v>100</v>
      </c>
      <c r="H10" s="6">
        <v>95</v>
      </c>
      <c r="I10" s="6">
        <v>182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246</v>
      </c>
      <c r="D11" s="6">
        <v>44</v>
      </c>
      <c r="E11" s="6">
        <v>94</v>
      </c>
      <c r="F11" s="6">
        <v>53</v>
      </c>
      <c r="G11" s="6">
        <v>15</v>
      </c>
      <c r="H11" s="6">
        <v>13</v>
      </c>
      <c r="I11" s="6">
        <v>27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2708</v>
      </c>
      <c r="D12" s="6">
        <v>968</v>
      </c>
      <c r="E12" s="6">
        <v>590</v>
      </c>
      <c r="F12" s="6">
        <v>817</v>
      </c>
      <c r="G12" s="6">
        <v>67</v>
      </c>
      <c r="H12" s="6">
        <v>139</v>
      </c>
      <c r="I12" s="6">
        <v>127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7777</v>
      </c>
      <c r="D13" s="7">
        <v>66</v>
      </c>
      <c r="E13" s="7">
        <v>3954</v>
      </c>
      <c r="F13" s="7">
        <v>2727</v>
      </c>
      <c r="G13" s="7">
        <v>426</v>
      </c>
      <c r="H13" s="7">
        <v>320</v>
      </c>
      <c r="I13" s="7">
        <v>284</v>
      </c>
    </row>
    <row r="14" spans="1:14" ht="11.65" customHeight="1">
      <c r="A14" s="15" t="s">
        <v>43</v>
      </c>
      <c r="B14" s="30" t="s">
        <v>12</v>
      </c>
      <c r="C14" s="6">
        <v>2288</v>
      </c>
      <c r="D14" s="6">
        <v>26</v>
      </c>
      <c r="E14" s="6">
        <v>1255</v>
      </c>
      <c r="F14" s="6">
        <v>635</v>
      </c>
      <c r="G14" s="6">
        <v>170</v>
      </c>
      <c r="H14" s="6">
        <v>84</v>
      </c>
      <c r="I14" s="6">
        <v>118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302</v>
      </c>
      <c r="D15" s="6">
        <v>3</v>
      </c>
      <c r="E15" s="6">
        <v>146</v>
      </c>
      <c r="F15" s="6">
        <v>89</v>
      </c>
      <c r="G15" s="6">
        <v>26</v>
      </c>
      <c r="H15" s="6">
        <v>16</v>
      </c>
      <c r="I15" s="6">
        <v>22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5187</v>
      </c>
      <c r="D16" s="8">
        <v>37</v>
      </c>
      <c r="E16" s="8">
        <v>2553</v>
      </c>
      <c r="F16" s="8">
        <v>2003</v>
      </c>
      <c r="G16" s="8">
        <v>230</v>
      </c>
      <c r="H16" s="8">
        <v>220</v>
      </c>
      <c r="I16" s="8">
        <v>144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34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8002</v>
      </c>
      <c r="D5" s="7">
        <v>714</v>
      </c>
      <c r="E5" s="7">
        <v>3784</v>
      </c>
      <c r="F5" s="7">
        <v>2257</v>
      </c>
      <c r="G5" s="7">
        <v>373</v>
      </c>
      <c r="H5" s="7">
        <v>409</v>
      </c>
      <c r="I5" s="7">
        <v>465</v>
      </c>
    </row>
    <row r="6" spans="1:14" ht="11.65" customHeight="1">
      <c r="A6" s="15" t="s">
        <v>43</v>
      </c>
      <c r="B6" s="30" t="s">
        <v>12</v>
      </c>
      <c r="C6" s="6">
        <v>2384</v>
      </c>
      <c r="D6" s="6">
        <v>133</v>
      </c>
      <c r="E6" s="6">
        <v>1324</v>
      </c>
      <c r="F6" s="6">
        <v>540</v>
      </c>
      <c r="G6" s="6">
        <v>125</v>
      </c>
      <c r="H6" s="6">
        <v>106</v>
      </c>
      <c r="I6" s="6">
        <v>156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314</v>
      </c>
      <c r="D7" s="6">
        <v>24</v>
      </c>
      <c r="E7" s="6">
        <v>151</v>
      </c>
      <c r="F7" s="6">
        <v>76</v>
      </c>
      <c r="G7" s="6">
        <v>21</v>
      </c>
      <c r="H7" s="6">
        <v>22</v>
      </c>
      <c r="I7" s="6">
        <v>20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5304</v>
      </c>
      <c r="D8" s="6">
        <v>557</v>
      </c>
      <c r="E8" s="6">
        <v>2309</v>
      </c>
      <c r="F8" s="6">
        <v>1641</v>
      </c>
      <c r="G8" s="6">
        <v>227</v>
      </c>
      <c r="H8" s="6">
        <v>281</v>
      </c>
      <c r="I8" s="6">
        <v>289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3012</v>
      </c>
      <c r="D9" s="7">
        <v>668</v>
      </c>
      <c r="E9" s="7">
        <v>1156</v>
      </c>
      <c r="F9" s="7">
        <v>714</v>
      </c>
      <c r="G9" s="7">
        <v>77</v>
      </c>
      <c r="H9" s="7">
        <v>153</v>
      </c>
      <c r="I9" s="7">
        <v>244</v>
      </c>
    </row>
    <row r="10" spans="1:14" ht="11.65" customHeight="1">
      <c r="A10" s="15" t="s">
        <v>43</v>
      </c>
      <c r="B10" s="30" t="s">
        <v>12</v>
      </c>
      <c r="C10" s="6">
        <v>1114</v>
      </c>
      <c r="D10" s="6">
        <v>120</v>
      </c>
      <c r="E10" s="6">
        <v>618</v>
      </c>
      <c r="F10" s="6">
        <v>198</v>
      </c>
      <c r="G10" s="6">
        <v>39</v>
      </c>
      <c r="H10" s="6">
        <v>49</v>
      </c>
      <c r="I10" s="6">
        <v>90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136</v>
      </c>
      <c r="D11" s="6">
        <v>22</v>
      </c>
      <c r="E11" s="6">
        <v>65</v>
      </c>
      <c r="F11" s="6">
        <v>23</v>
      </c>
      <c r="G11" s="6">
        <v>6</v>
      </c>
      <c r="H11" s="6">
        <v>8</v>
      </c>
      <c r="I11" s="6">
        <v>12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1762</v>
      </c>
      <c r="D12" s="6">
        <v>526</v>
      </c>
      <c r="E12" s="6">
        <v>473</v>
      </c>
      <c r="F12" s="6">
        <v>493</v>
      </c>
      <c r="G12" s="6">
        <v>32</v>
      </c>
      <c r="H12" s="6">
        <v>96</v>
      </c>
      <c r="I12" s="6">
        <v>142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4990</v>
      </c>
      <c r="D13" s="7">
        <v>46</v>
      </c>
      <c r="E13" s="7">
        <v>2628</v>
      </c>
      <c r="F13" s="7">
        <v>1543</v>
      </c>
      <c r="G13" s="7">
        <v>296</v>
      </c>
      <c r="H13" s="7">
        <v>256</v>
      </c>
      <c r="I13" s="7">
        <v>221</v>
      </c>
    </row>
    <row r="14" spans="1:14" ht="11.65" customHeight="1">
      <c r="A14" s="15" t="s">
        <v>43</v>
      </c>
      <c r="B14" s="30" t="s">
        <v>12</v>
      </c>
      <c r="C14" s="6">
        <v>1270</v>
      </c>
      <c r="D14" s="6">
        <v>13</v>
      </c>
      <c r="E14" s="6">
        <v>706</v>
      </c>
      <c r="F14" s="6">
        <v>342</v>
      </c>
      <c r="G14" s="6">
        <v>86</v>
      </c>
      <c r="H14" s="6">
        <v>57</v>
      </c>
      <c r="I14" s="6">
        <v>66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178</v>
      </c>
      <c r="D15" s="6">
        <v>2</v>
      </c>
      <c r="E15" s="6">
        <v>86</v>
      </c>
      <c r="F15" s="6">
        <v>53</v>
      </c>
      <c r="G15" s="6">
        <v>15</v>
      </c>
      <c r="H15" s="6">
        <v>14</v>
      </c>
      <c r="I15" s="6">
        <v>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3542</v>
      </c>
      <c r="D16" s="8">
        <v>31</v>
      </c>
      <c r="E16" s="8">
        <v>1836</v>
      </c>
      <c r="F16" s="8">
        <v>1148</v>
      </c>
      <c r="G16" s="8">
        <v>195</v>
      </c>
      <c r="H16" s="8">
        <v>185</v>
      </c>
      <c r="I16" s="8">
        <v>147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6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35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5602</v>
      </c>
      <c r="D5" s="7">
        <v>470</v>
      </c>
      <c r="E5" s="7">
        <v>2385</v>
      </c>
      <c r="F5" s="7">
        <v>1770</v>
      </c>
      <c r="G5" s="7">
        <v>247</v>
      </c>
      <c r="H5" s="7">
        <v>229</v>
      </c>
      <c r="I5" s="7">
        <v>501</v>
      </c>
    </row>
    <row r="6" spans="1:14" ht="11.65" customHeight="1">
      <c r="A6" s="15" t="s">
        <v>43</v>
      </c>
      <c r="B6" s="30" t="s">
        <v>12</v>
      </c>
      <c r="C6" s="6">
        <v>1907</v>
      </c>
      <c r="D6" s="6">
        <v>75</v>
      </c>
      <c r="E6" s="6">
        <v>1016</v>
      </c>
      <c r="F6" s="6">
        <v>438</v>
      </c>
      <c r="G6" s="6">
        <v>115</v>
      </c>
      <c r="H6" s="6">
        <v>63</v>
      </c>
      <c r="I6" s="6">
        <v>200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264</v>
      </c>
      <c r="D7" s="6">
        <v>17</v>
      </c>
      <c r="E7" s="6">
        <v>132</v>
      </c>
      <c r="F7" s="6">
        <v>72</v>
      </c>
      <c r="G7" s="6">
        <v>9</v>
      </c>
      <c r="H7" s="6">
        <v>6</v>
      </c>
      <c r="I7" s="6">
        <v>28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3431</v>
      </c>
      <c r="D8" s="6">
        <v>378</v>
      </c>
      <c r="E8" s="6">
        <v>1237</v>
      </c>
      <c r="F8" s="6">
        <v>1260</v>
      </c>
      <c r="G8" s="6">
        <v>123</v>
      </c>
      <c r="H8" s="6">
        <v>160</v>
      </c>
      <c r="I8" s="6">
        <v>273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2272</v>
      </c>
      <c r="D9" s="7">
        <v>445</v>
      </c>
      <c r="E9" s="7">
        <v>829</v>
      </c>
      <c r="F9" s="7">
        <v>584</v>
      </c>
      <c r="G9" s="7">
        <v>59</v>
      </c>
      <c r="H9" s="7">
        <v>96</v>
      </c>
      <c r="I9" s="7">
        <v>259</v>
      </c>
    </row>
    <row r="10" spans="1:14" ht="11.65" customHeight="1">
      <c r="A10" s="15" t="s">
        <v>43</v>
      </c>
      <c r="B10" s="30" t="s">
        <v>12</v>
      </c>
      <c r="C10" s="6">
        <v>868</v>
      </c>
      <c r="D10" s="6">
        <v>68</v>
      </c>
      <c r="E10" s="6">
        <v>440</v>
      </c>
      <c r="F10" s="6">
        <v>184</v>
      </c>
      <c r="G10" s="6">
        <v>36</v>
      </c>
      <c r="H10" s="6">
        <v>30</v>
      </c>
      <c r="I10" s="6">
        <v>110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122</v>
      </c>
      <c r="D11" s="6">
        <v>15</v>
      </c>
      <c r="E11" s="6">
        <v>58</v>
      </c>
      <c r="F11" s="6">
        <v>29</v>
      </c>
      <c r="G11" s="6">
        <v>2</v>
      </c>
      <c r="H11" s="6">
        <v>2</v>
      </c>
      <c r="I11" s="6">
        <v>16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1282</v>
      </c>
      <c r="D12" s="6">
        <v>362</v>
      </c>
      <c r="E12" s="6">
        <v>331</v>
      </c>
      <c r="F12" s="6">
        <v>371</v>
      </c>
      <c r="G12" s="6">
        <v>21</v>
      </c>
      <c r="H12" s="6">
        <v>64</v>
      </c>
      <c r="I12" s="6">
        <v>133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3330</v>
      </c>
      <c r="D13" s="7">
        <v>25</v>
      </c>
      <c r="E13" s="7">
        <v>1556</v>
      </c>
      <c r="F13" s="7">
        <v>1186</v>
      </c>
      <c r="G13" s="7">
        <v>188</v>
      </c>
      <c r="H13" s="7">
        <v>133</v>
      </c>
      <c r="I13" s="7">
        <v>242</v>
      </c>
    </row>
    <row r="14" spans="1:14" ht="11.65" customHeight="1">
      <c r="A14" s="15" t="s">
        <v>43</v>
      </c>
      <c r="B14" s="30" t="s">
        <v>12</v>
      </c>
      <c r="C14" s="6">
        <v>1039</v>
      </c>
      <c r="D14" s="6">
        <v>7</v>
      </c>
      <c r="E14" s="6">
        <v>576</v>
      </c>
      <c r="F14" s="6">
        <v>254</v>
      </c>
      <c r="G14" s="6">
        <v>79</v>
      </c>
      <c r="H14" s="6">
        <v>33</v>
      </c>
      <c r="I14" s="6">
        <v>90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142</v>
      </c>
      <c r="D15" s="6">
        <v>2</v>
      </c>
      <c r="E15" s="6">
        <v>74</v>
      </c>
      <c r="F15" s="6">
        <v>43</v>
      </c>
      <c r="G15" s="6">
        <v>7</v>
      </c>
      <c r="H15" s="6">
        <v>4</v>
      </c>
      <c r="I15" s="6">
        <v>12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2149</v>
      </c>
      <c r="D16" s="8">
        <v>16</v>
      </c>
      <c r="E16" s="8">
        <v>906</v>
      </c>
      <c r="F16" s="8">
        <v>889</v>
      </c>
      <c r="G16" s="8">
        <v>102</v>
      </c>
      <c r="H16" s="8">
        <v>96</v>
      </c>
      <c r="I16" s="8">
        <v>140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36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6323</v>
      </c>
      <c r="D5" s="7">
        <v>517</v>
      </c>
      <c r="E5" s="7">
        <v>2930</v>
      </c>
      <c r="F5" s="7">
        <v>2018</v>
      </c>
      <c r="G5" s="7">
        <v>306</v>
      </c>
      <c r="H5" s="7">
        <v>247</v>
      </c>
      <c r="I5" s="7">
        <v>305</v>
      </c>
    </row>
    <row r="6" spans="1:14" ht="11.65" customHeight="1">
      <c r="A6" s="15" t="s">
        <v>43</v>
      </c>
      <c r="B6" s="30" t="s">
        <v>12</v>
      </c>
      <c r="C6" s="6">
        <v>3012</v>
      </c>
      <c r="D6" s="6">
        <v>134</v>
      </c>
      <c r="E6" s="6">
        <v>1745</v>
      </c>
      <c r="F6" s="6">
        <v>722</v>
      </c>
      <c r="G6" s="6">
        <v>164</v>
      </c>
      <c r="H6" s="6">
        <v>104</v>
      </c>
      <c r="I6" s="6">
        <v>143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386</v>
      </c>
      <c r="D7" s="6">
        <v>42</v>
      </c>
      <c r="E7" s="6">
        <v>193</v>
      </c>
      <c r="F7" s="6">
        <v>95</v>
      </c>
      <c r="G7" s="6">
        <v>28</v>
      </c>
      <c r="H7" s="6">
        <v>9</v>
      </c>
      <c r="I7" s="6">
        <v>19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2925</v>
      </c>
      <c r="D8" s="6">
        <v>341</v>
      </c>
      <c r="E8" s="6">
        <v>992</v>
      </c>
      <c r="F8" s="6">
        <v>1201</v>
      </c>
      <c r="G8" s="6">
        <v>114</v>
      </c>
      <c r="H8" s="6">
        <v>134</v>
      </c>
      <c r="I8" s="6">
        <v>143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2553</v>
      </c>
      <c r="D9" s="7">
        <v>480</v>
      </c>
      <c r="E9" s="7">
        <v>1082</v>
      </c>
      <c r="F9" s="7">
        <v>663</v>
      </c>
      <c r="G9" s="7">
        <v>86</v>
      </c>
      <c r="H9" s="7">
        <v>101</v>
      </c>
      <c r="I9" s="7">
        <v>141</v>
      </c>
    </row>
    <row r="10" spans="1:14" ht="11.65" customHeight="1">
      <c r="A10" s="15" t="s">
        <v>43</v>
      </c>
      <c r="B10" s="30" t="s">
        <v>12</v>
      </c>
      <c r="C10" s="6">
        <v>1358</v>
      </c>
      <c r="D10" s="6">
        <v>119</v>
      </c>
      <c r="E10" s="6">
        <v>775</v>
      </c>
      <c r="F10" s="6">
        <v>297</v>
      </c>
      <c r="G10" s="6">
        <v>51</v>
      </c>
      <c r="H10" s="6">
        <v>50</v>
      </c>
      <c r="I10" s="6">
        <v>66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176</v>
      </c>
      <c r="D11" s="6">
        <v>39</v>
      </c>
      <c r="E11" s="6">
        <v>76</v>
      </c>
      <c r="F11" s="6">
        <v>38</v>
      </c>
      <c r="G11" s="6">
        <v>12</v>
      </c>
      <c r="H11" s="6">
        <v>4</v>
      </c>
      <c r="I11" s="6">
        <v>7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1019</v>
      </c>
      <c r="D12" s="6">
        <v>322</v>
      </c>
      <c r="E12" s="6">
        <v>231</v>
      </c>
      <c r="F12" s="6">
        <v>328</v>
      </c>
      <c r="G12" s="6">
        <v>23</v>
      </c>
      <c r="H12" s="6">
        <v>47</v>
      </c>
      <c r="I12" s="6">
        <v>68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3770</v>
      </c>
      <c r="D13" s="7">
        <v>37</v>
      </c>
      <c r="E13" s="7">
        <v>1848</v>
      </c>
      <c r="F13" s="7">
        <v>1355</v>
      </c>
      <c r="G13" s="7">
        <v>220</v>
      </c>
      <c r="H13" s="7">
        <v>146</v>
      </c>
      <c r="I13" s="7">
        <v>164</v>
      </c>
    </row>
    <row r="14" spans="1:14" ht="11.65" customHeight="1">
      <c r="A14" s="15" t="s">
        <v>43</v>
      </c>
      <c r="B14" s="30" t="s">
        <v>12</v>
      </c>
      <c r="C14" s="6">
        <v>1654</v>
      </c>
      <c r="D14" s="6">
        <v>15</v>
      </c>
      <c r="E14" s="6">
        <v>970</v>
      </c>
      <c r="F14" s="6">
        <v>425</v>
      </c>
      <c r="G14" s="6">
        <v>113</v>
      </c>
      <c r="H14" s="6">
        <v>54</v>
      </c>
      <c r="I14" s="6">
        <v>77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210</v>
      </c>
      <c r="D15" s="6">
        <v>3</v>
      </c>
      <c r="E15" s="6">
        <v>117</v>
      </c>
      <c r="F15" s="6">
        <v>57</v>
      </c>
      <c r="G15" s="6">
        <v>16</v>
      </c>
      <c r="H15" s="6">
        <v>5</v>
      </c>
      <c r="I15" s="6">
        <v>12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1906</v>
      </c>
      <c r="D16" s="8">
        <v>19</v>
      </c>
      <c r="E16" s="8">
        <v>761</v>
      </c>
      <c r="F16" s="8">
        <v>873</v>
      </c>
      <c r="G16" s="8">
        <v>91</v>
      </c>
      <c r="H16" s="8">
        <v>87</v>
      </c>
      <c r="I16" s="8">
        <v>75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12984</v>
      </c>
      <c r="D5" s="7">
        <v>1136</v>
      </c>
      <c r="E5" s="7">
        <v>5530</v>
      </c>
      <c r="F5" s="7">
        <v>4008</v>
      </c>
      <c r="G5" s="7">
        <v>656</v>
      </c>
      <c r="H5" s="7">
        <v>582</v>
      </c>
      <c r="I5" s="7">
        <v>1072</v>
      </c>
    </row>
    <row r="6" spans="1:14" ht="11.65" customHeight="1">
      <c r="A6" s="15" t="s">
        <v>43</v>
      </c>
      <c r="B6" s="30" t="s">
        <v>12</v>
      </c>
      <c r="C6" s="6">
        <v>4465</v>
      </c>
      <c r="D6" s="6">
        <v>189</v>
      </c>
      <c r="E6" s="6">
        <v>2298</v>
      </c>
      <c r="F6" s="6">
        <v>1067</v>
      </c>
      <c r="G6" s="6">
        <v>276</v>
      </c>
      <c r="H6" s="6">
        <v>193</v>
      </c>
      <c r="I6" s="6">
        <v>442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526</v>
      </c>
      <c r="D7" s="6">
        <v>32</v>
      </c>
      <c r="E7" s="6">
        <v>271</v>
      </c>
      <c r="F7" s="6">
        <v>113</v>
      </c>
      <c r="G7" s="6">
        <v>33</v>
      </c>
      <c r="H7" s="6">
        <v>21</v>
      </c>
      <c r="I7" s="6">
        <v>56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7993</v>
      </c>
      <c r="D8" s="6">
        <v>915</v>
      </c>
      <c r="E8" s="6">
        <v>2961</v>
      </c>
      <c r="F8" s="6">
        <v>2828</v>
      </c>
      <c r="G8" s="6">
        <v>347</v>
      </c>
      <c r="H8" s="6">
        <v>368</v>
      </c>
      <c r="I8" s="6">
        <v>574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5076</v>
      </c>
      <c r="D9" s="7">
        <v>1059</v>
      </c>
      <c r="E9" s="7">
        <v>1765</v>
      </c>
      <c r="F9" s="7">
        <v>1249</v>
      </c>
      <c r="G9" s="7">
        <v>214</v>
      </c>
      <c r="H9" s="7">
        <v>234</v>
      </c>
      <c r="I9" s="7">
        <v>555</v>
      </c>
    </row>
    <row r="10" spans="1:14" ht="11.65" customHeight="1">
      <c r="A10" s="15" t="s">
        <v>43</v>
      </c>
      <c r="B10" s="30" t="s">
        <v>12</v>
      </c>
      <c r="C10" s="6">
        <v>2177</v>
      </c>
      <c r="D10" s="6">
        <v>171</v>
      </c>
      <c r="E10" s="6">
        <v>1099</v>
      </c>
      <c r="F10" s="6">
        <v>423</v>
      </c>
      <c r="G10" s="6">
        <v>111</v>
      </c>
      <c r="H10" s="6">
        <v>100</v>
      </c>
      <c r="I10" s="6">
        <v>273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238</v>
      </c>
      <c r="D11" s="6">
        <v>28</v>
      </c>
      <c r="E11" s="6">
        <v>110</v>
      </c>
      <c r="F11" s="6">
        <v>41</v>
      </c>
      <c r="G11" s="6">
        <v>15</v>
      </c>
      <c r="H11" s="6">
        <v>11</v>
      </c>
      <c r="I11" s="6">
        <v>33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2661</v>
      </c>
      <c r="D12" s="6">
        <v>860</v>
      </c>
      <c r="E12" s="6">
        <v>556</v>
      </c>
      <c r="F12" s="6">
        <v>785</v>
      </c>
      <c r="G12" s="6">
        <v>88</v>
      </c>
      <c r="H12" s="6">
        <v>123</v>
      </c>
      <c r="I12" s="6">
        <v>249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7908</v>
      </c>
      <c r="D13" s="7">
        <v>77</v>
      </c>
      <c r="E13" s="7">
        <v>3765</v>
      </c>
      <c r="F13" s="7">
        <v>2759</v>
      </c>
      <c r="G13" s="7">
        <v>442</v>
      </c>
      <c r="H13" s="7">
        <v>348</v>
      </c>
      <c r="I13" s="7">
        <v>517</v>
      </c>
    </row>
    <row r="14" spans="1:14" ht="11.65" customHeight="1">
      <c r="A14" s="15" t="s">
        <v>43</v>
      </c>
      <c r="B14" s="30" t="s">
        <v>12</v>
      </c>
      <c r="C14" s="6">
        <v>2288</v>
      </c>
      <c r="D14" s="6">
        <v>18</v>
      </c>
      <c r="E14" s="6">
        <v>1199</v>
      </c>
      <c r="F14" s="6">
        <v>644</v>
      </c>
      <c r="G14" s="6">
        <v>165</v>
      </c>
      <c r="H14" s="6">
        <v>93</v>
      </c>
      <c r="I14" s="6">
        <v>169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288</v>
      </c>
      <c r="D15" s="6">
        <v>4</v>
      </c>
      <c r="E15" s="6">
        <v>161</v>
      </c>
      <c r="F15" s="6">
        <v>72</v>
      </c>
      <c r="G15" s="6">
        <v>18</v>
      </c>
      <c r="H15" s="6">
        <v>10</v>
      </c>
      <c r="I15" s="6">
        <v>23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5332</v>
      </c>
      <c r="D16" s="8">
        <v>55</v>
      </c>
      <c r="E16" s="8">
        <v>2405</v>
      </c>
      <c r="F16" s="8">
        <v>2043</v>
      </c>
      <c r="G16" s="8">
        <v>259</v>
      </c>
      <c r="H16" s="8">
        <v>245</v>
      </c>
      <c r="I16" s="8">
        <v>325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194404</v>
      </c>
      <c r="D5" s="7">
        <v>13123</v>
      </c>
      <c r="E5" s="7">
        <v>98931</v>
      </c>
      <c r="F5" s="7">
        <v>56675</v>
      </c>
      <c r="G5" s="7">
        <v>9435</v>
      </c>
      <c r="H5" s="7">
        <v>5303</v>
      </c>
      <c r="I5" s="7">
        <v>10937</v>
      </c>
    </row>
    <row r="6" spans="1:14" ht="11.65" customHeight="1">
      <c r="A6" s="15" t="s">
        <v>43</v>
      </c>
      <c r="B6" s="30" t="s">
        <v>12</v>
      </c>
      <c r="C6" s="6">
        <v>110916</v>
      </c>
      <c r="D6" s="6">
        <v>4338</v>
      </c>
      <c r="E6" s="6">
        <v>69615</v>
      </c>
      <c r="F6" s="6">
        <v>22484</v>
      </c>
      <c r="G6" s="6">
        <v>6059</v>
      </c>
      <c r="H6" s="6">
        <v>2644</v>
      </c>
      <c r="I6" s="6">
        <v>5776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9983</v>
      </c>
      <c r="D7" s="6">
        <v>681</v>
      </c>
      <c r="E7" s="6">
        <v>5152</v>
      </c>
      <c r="F7" s="6">
        <v>2463</v>
      </c>
      <c r="G7" s="6">
        <v>583</v>
      </c>
      <c r="H7" s="6">
        <v>304</v>
      </c>
      <c r="I7" s="6">
        <v>800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73505</v>
      </c>
      <c r="D8" s="6">
        <v>8104</v>
      </c>
      <c r="E8" s="6">
        <v>24164</v>
      </c>
      <c r="F8" s="6">
        <v>31728</v>
      </c>
      <c r="G8" s="6">
        <v>2793</v>
      </c>
      <c r="H8" s="6">
        <v>2355</v>
      </c>
      <c r="I8" s="6">
        <v>4361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90448</v>
      </c>
      <c r="D9" s="7">
        <v>12482</v>
      </c>
      <c r="E9" s="7">
        <v>43379</v>
      </c>
      <c r="F9" s="7">
        <v>22585</v>
      </c>
      <c r="G9" s="7">
        <v>3677</v>
      </c>
      <c r="H9" s="7">
        <v>2499</v>
      </c>
      <c r="I9" s="7">
        <v>5826</v>
      </c>
    </row>
    <row r="10" spans="1:14" ht="11.65" customHeight="1">
      <c r="A10" s="15" t="s">
        <v>43</v>
      </c>
      <c r="B10" s="30" t="s">
        <v>12</v>
      </c>
      <c r="C10" s="6">
        <v>55071</v>
      </c>
      <c r="D10" s="6">
        <v>4080</v>
      </c>
      <c r="E10" s="6">
        <v>33095</v>
      </c>
      <c r="F10" s="6">
        <v>10903</v>
      </c>
      <c r="G10" s="6">
        <v>2503</v>
      </c>
      <c r="H10" s="6">
        <v>1316</v>
      </c>
      <c r="I10" s="6">
        <v>3174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4960</v>
      </c>
      <c r="D11" s="6">
        <v>640</v>
      </c>
      <c r="E11" s="6">
        <v>2384</v>
      </c>
      <c r="F11" s="6">
        <v>1088</v>
      </c>
      <c r="G11" s="6">
        <v>242</v>
      </c>
      <c r="H11" s="6">
        <v>158</v>
      </c>
      <c r="I11" s="6">
        <v>448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30417</v>
      </c>
      <c r="D12" s="6">
        <v>7762</v>
      </c>
      <c r="E12" s="6">
        <v>7900</v>
      </c>
      <c r="F12" s="6">
        <v>10594</v>
      </c>
      <c r="G12" s="6">
        <v>932</v>
      </c>
      <c r="H12" s="6">
        <v>1025</v>
      </c>
      <c r="I12" s="6">
        <v>2204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103956</v>
      </c>
      <c r="D13" s="7">
        <v>641</v>
      </c>
      <c r="E13" s="7">
        <v>55552</v>
      </c>
      <c r="F13" s="7">
        <v>34090</v>
      </c>
      <c r="G13" s="7">
        <v>5758</v>
      </c>
      <c r="H13" s="7">
        <v>2804</v>
      </c>
      <c r="I13" s="7">
        <v>5111</v>
      </c>
    </row>
    <row r="14" spans="1:14" ht="11.65" customHeight="1">
      <c r="A14" s="15" t="s">
        <v>43</v>
      </c>
      <c r="B14" s="30" t="s">
        <v>12</v>
      </c>
      <c r="C14" s="6">
        <v>55845</v>
      </c>
      <c r="D14" s="6">
        <v>258</v>
      </c>
      <c r="E14" s="6">
        <v>36520</v>
      </c>
      <c r="F14" s="6">
        <v>11581</v>
      </c>
      <c r="G14" s="6">
        <v>3556</v>
      </c>
      <c r="H14" s="6">
        <v>1328</v>
      </c>
      <c r="I14" s="6">
        <v>2602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5023</v>
      </c>
      <c r="D15" s="6">
        <v>41</v>
      </c>
      <c r="E15" s="6">
        <v>2768</v>
      </c>
      <c r="F15" s="6">
        <v>1375</v>
      </c>
      <c r="G15" s="6">
        <v>341</v>
      </c>
      <c r="H15" s="6">
        <v>146</v>
      </c>
      <c r="I15" s="6">
        <v>352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43088</v>
      </c>
      <c r="D16" s="8">
        <v>342</v>
      </c>
      <c r="E16" s="8">
        <v>16264</v>
      </c>
      <c r="F16" s="8">
        <v>21134</v>
      </c>
      <c r="G16" s="8">
        <v>1861</v>
      </c>
      <c r="H16" s="8">
        <v>1330</v>
      </c>
      <c r="I16" s="8">
        <v>2157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4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39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5639</v>
      </c>
      <c r="D5" s="7">
        <v>522</v>
      </c>
      <c r="E5" s="7">
        <v>2320</v>
      </c>
      <c r="F5" s="7">
        <v>1764</v>
      </c>
      <c r="G5" s="7">
        <v>275</v>
      </c>
      <c r="H5" s="7">
        <v>268</v>
      </c>
      <c r="I5" s="7">
        <v>490</v>
      </c>
    </row>
    <row r="6" spans="1:14" ht="11.65" customHeight="1">
      <c r="A6" s="15" t="s">
        <v>43</v>
      </c>
      <c r="B6" s="30" t="s">
        <v>12</v>
      </c>
      <c r="C6" s="6">
        <v>1830</v>
      </c>
      <c r="D6" s="6">
        <v>86</v>
      </c>
      <c r="E6" s="6">
        <v>954</v>
      </c>
      <c r="F6" s="6">
        <v>406</v>
      </c>
      <c r="G6" s="6">
        <v>112</v>
      </c>
      <c r="H6" s="6">
        <v>80</v>
      </c>
      <c r="I6" s="6">
        <v>192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280</v>
      </c>
      <c r="D7" s="6">
        <v>21</v>
      </c>
      <c r="E7" s="6">
        <v>111</v>
      </c>
      <c r="F7" s="6">
        <v>75</v>
      </c>
      <c r="G7" s="6">
        <v>20</v>
      </c>
      <c r="H7" s="6">
        <v>13</v>
      </c>
      <c r="I7" s="6">
        <v>40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3529</v>
      </c>
      <c r="D8" s="6">
        <v>415</v>
      </c>
      <c r="E8" s="6">
        <v>1255</v>
      </c>
      <c r="F8" s="6">
        <v>1283</v>
      </c>
      <c r="G8" s="6">
        <v>143</v>
      </c>
      <c r="H8" s="6">
        <v>175</v>
      </c>
      <c r="I8" s="6">
        <v>258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2131</v>
      </c>
      <c r="D9" s="7">
        <v>470</v>
      </c>
      <c r="E9" s="7">
        <v>758</v>
      </c>
      <c r="F9" s="7">
        <v>493</v>
      </c>
      <c r="G9" s="7">
        <v>82</v>
      </c>
      <c r="H9" s="7">
        <v>92</v>
      </c>
      <c r="I9" s="7">
        <v>236</v>
      </c>
    </row>
    <row r="10" spans="1:14" ht="11.65" customHeight="1">
      <c r="A10" s="15" t="s">
        <v>43</v>
      </c>
      <c r="B10" s="30" t="s">
        <v>12</v>
      </c>
      <c r="C10" s="6">
        <v>814</v>
      </c>
      <c r="D10" s="6">
        <v>70</v>
      </c>
      <c r="E10" s="6">
        <v>420</v>
      </c>
      <c r="F10" s="6">
        <v>146</v>
      </c>
      <c r="G10" s="6">
        <v>31</v>
      </c>
      <c r="H10" s="6">
        <v>41</v>
      </c>
      <c r="I10" s="6">
        <v>106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114</v>
      </c>
      <c r="D11" s="6">
        <v>19</v>
      </c>
      <c r="E11" s="6">
        <v>36</v>
      </c>
      <c r="F11" s="6">
        <v>29</v>
      </c>
      <c r="G11" s="6">
        <v>10</v>
      </c>
      <c r="H11" s="6">
        <v>4</v>
      </c>
      <c r="I11" s="6">
        <v>16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1203</v>
      </c>
      <c r="D12" s="6">
        <v>381</v>
      </c>
      <c r="E12" s="6">
        <v>302</v>
      </c>
      <c r="F12" s="6">
        <v>318</v>
      </c>
      <c r="G12" s="6">
        <v>41</v>
      </c>
      <c r="H12" s="6">
        <v>47</v>
      </c>
      <c r="I12" s="6">
        <v>114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3508</v>
      </c>
      <c r="D13" s="7">
        <v>52</v>
      </c>
      <c r="E13" s="7">
        <v>1562</v>
      </c>
      <c r="F13" s="7">
        <v>1271</v>
      </c>
      <c r="G13" s="7">
        <v>193</v>
      </c>
      <c r="H13" s="7">
        <v>176</v>
      </c>
      <c r="I13" s="7">
        <v>254</v>
      </c>
    </row>
    <row r="14" spans="1:14" ht="11.65" customHeight="1">
      <c r="A14" s="15" t="s">
        <v>43</v>
      </c>
      <c r="B14" s="30" t="s">
        <v>12</v>
      </c>
      <c r="C14" s="6">
        <v>1016</v>
      </c>
      <c r="D14" s="6">
        <v>16</v>
      </c>
      <c r="E14" s="6">
        <v>534</v>
      </c>
      <c r="F14" s="6">
        <v>260</v>
      </c>
      <c r="G14" s="6">
        <v>81</v>
      </c>
      <c r="H14" s="6">
        <v>39</v>
      </c>
      <c r="I14" s="6">
        <v>86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166</v>
      </c>
      <c r="D15" s="6">
        <v>2</v>
      </c>
      <c r="E15" s="6">
        <v>75</v>
      </c>
      <c r="F15" s="6">
        <v>46</v>
      </c>
      <c r="G15" s="6">
        <v>10</v>
      </c>
      <c r="H15" s="6">
        <v>9</v>
      </c>
      <c r="I15" s="6">
        <v>24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2326</v>
      </c>
      <c r="D16" s="8">
        <v>34</v>
      </c>
      <c r="E16" s="8">
        <v>953</v>
      </c>
      <c r="F16" s="8">
        <v>965</v>
      </c>
      <c r="G16" s="8">
        <v>102</v>
      </c>
      <c r="H16" s="8">
        <v>128</v>
      </c>
      <c r="I16" s="8">
        <v>144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40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7421</v>
      </c>
      <c r="D5" s="7">
        <v>567</v>
      </c>
      <c r="E5" s="7">
        <v>3381</v>
      </c>
      <c r="F5" s="7">
        <v>2289</v>
      </c>
      <c r="G5" s="7">
        <v>325</v>
      </c>
      <c r="H5" s="7">
        <v>357</v>
      </c>
      <c r="I5" s="7">
        <v>502</v>
      </c>
    </row>
    <row r="6" spans="1:14" ht="11.65" customHeight="1">
      <c r="A6" s="15" t="s">
        <v>43</v>
      </c>
      <c r="B6" s="30" t="s">
        <v>12</v>
      </c>
      <c r="C6" s="6">
        <v>2879</v>
      </c>
      <c r="D6" s="6">
        <v>126</v>
      </c>
      <c r="E6" s="6">
        <v>1594</v>
      </c>
      <c r="F6" s="6">
        <v>631</v>
      </c>
      <c r="G6" s="6">
        <v>155</v>
      </c>
      <c r="H6" s="6">
        <v>139</v>
      </c>
      <c r="I6" s="6">
        <v>234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419</v>
      </c>
      <c r="D7" s="6">
        <v>29</v>
      </c>
      <c r="E7" s="6">
        <v>206</v>
      </c>
      <c r="F7" s="6">
        <v>108</v>
      </c>
      <c r="G7" s="6">
        <v>25</v>
      </c>
      <c r="H7" s="6">
        <v>23</v>
      </c>
      <c r="I7" s="6">
        <v>28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4123</v>
      </c>
      <c r="D8" s="6">
        <v>412</v>
      </c>
      <c r="E8" s="6">
        <v>1581</v>
      </c>
      <c r="F8" s="6">
        <v>1550</v>
      </c>
      <c r="G8" s="6">
        <v>145</v>
      </c>
      <c r="H8" s="6">
        <v>195</v>
      </c>
      <c r="I8" s="6">
        <v>240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2974</v>
      </c>
      <c r="D9" s="7">
        <v>518</v>
      </c>
      <c r="E9" s="7">
        <v>1268</v>
      </c>
      <c r="F9" s="7">
        <v>686</v>
      </c>
      <c r="G9" s="7">
        <v>115</v>
      </c>
      <c r="H9" s="7">
        <v>129</v>
      </c>
      <c r="I9" s="7">
        <v>258</v>
      </c>
    </row>
    <row r="10" spans="1:14" ht="11.65" customHeight="1">
      <c r="A10" s="15" t="s">
        <v>43</v>
      </c>
      <c r="B10" s="30" t="s">
        <v>12</v>
      </c>
      <c r="C10" s="6">
        <v>1281</v>
      </c>
      <c r="D10" s="6">
        <v>109</v>
      </c>
      <c r="E10" s="6">
        <v>712</v>
      </c>
      <c r="F10" s="6">
        <v>223</v>
      </c>
      <c r="G10" s="6">
        <v>60</v>
      </c>
      <c r="H10" s="6">
        <v>57</v>
      </c>
      <c r="I10" s="6">
        <v>120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193</v>
      </c>
      <c r="D11" s="6">
        <v>27</v>
      </c>
      <c r="E11" s="6">
        <v>93</v>
      </c>
      <c r="F11" s="6">
        <v>41</v>
      </c>
      <c r="G11" s="6">
        <v>9</v>
      </c>
      <c r="H11" s="6">
        <v>11</v>
      </c>
      <c r="I11" s="6">
        <v>12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1500</v>
      </c>
      <c r="D12" s="6">
        <v>382</v>
      </c>
      <c r="E12" s="6">
        <v>463</v>
      </c>
      <c r="F12" s="6">
        <v>422</v>
      </c>
      <c r="G12" s="6">
        <v>46</v>
      </c>
      <c r="H12" s="6">
        <v>61</v>
      </c>
      <c r="I12" s="6">
        <v>126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4447</v>
      </c>
      <c r="D13" s="7">
        <v>49</v>
      </c>
      <c r="E13" s="7">
        <v>2113</v>
      </c>
      <c r="F13" s="7">
        <v>1603</v>
      </c>
      <c r="G13" s="7">
        <v>210</v>
      </c>
      <c r="H13" s="7">
        <v>228</v>
      </c>
      <c r="I13" s="7">
        <v>244</v>
      </c>
    </row>
    <row r="14" spans="1:14" ht="11.65" customHeight="1">
      <c r="A14" s="15" t="s">
        <v>43</v>
      </c>
      <c r="B14" s="30" t="s">
        <v>12</v>
      </c>
      <c r="C14" s="6">
        <v>1598</v>
      </c>
      <c r="D14" s="6">
        <v>17</v>
      </c>
      <c r="E14" s="6">
        <v>882</v>
      </c>
      <c r="F14" s="6">
        <v>408</v>
      </c>
      <c r="G14" s="6">
        <v>95</v>
      </c>
      <c r="H14" s="6">
        <v>82</v>
      </c>
      <c r="I14" s="6">
        <v>114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226</v>
      </c>
      <c r="D15" s="6">
        <v>2</v>
      </c>
      <c r="E15" s="6">
        <v>113</v>
      </c>
      <c r="F15" s="6">
        <v>67</v>
      </c>
      <c r="G15" s="6">
        <v>16</v>
      </c>
      <c r="H15" s="6">
        <v>12</v>
      </c>
      <c r="I15" s="6">
        <v>16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2623</v>
      </c>
      <c r="D16" s="8">
        <v>30</v>
      </c>
      <c r="E16" s="8">
        <v>1118</v>
      </c>
      <c r="F16" s="8">
        <v>1128</v>
      </c>
      <c r="G16" s="8">
        <v>99</v>
      </c>
      <c r="H16" s="8">
        <v>134</v>
      </c>
      <c r="I16" s="8">
        <v>114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4.332031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41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1539</v>
      </c>
      <c r="D5" s="7">
        <v>81</v>
      </c>
      <c r="E5" s="7">
        <v>841</v>
      </c>
      <c r="F5" s="7">
        <v>421</v>
      </c>
      <c r="G5" s="7">
        <v>63</v>
      </c>
      <c r="H5" s="7">
        <v>47</v>
      </c>
      <c r="I5" s="7">
        <v>86</v>
      </c>
    </row>
    <row r="6" spans="1:14" ht="11.65" customHeight="1">
      <c r="A6" s="15" t="s">
        <v>43</v>
      </c>
      <c r="B6" s="30" t="s">
        <v>12</v>
      </c>
      <c r="C6" s="6">
        <v>799</v>
      </c>
      <c r="D6" s="6">
        <v>23</v>
      </c>
      <c r="E6" s="6">
        <v>537</v>
      </c>
      <c r="F6" s="6">
        <v>124</v>
      </c>
      <c r="G6" s="6">
        <v>41</v>
      </c>
      <c r="H6" s="6">
        <v>25</v>
      </c>
      <c r="I6" s="6">
        <v>49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83</v>
      </c>
      <c r="D7" s="6">
        <v>6</v>
      </c>
      <c r="E7" s="6">
        <v>44</v>
      </c>
      <c r="F7" s="6">
        <v>20</v>
      </c>
      <c r="G7" s="6">
        <v>6</v>
      </c>
      <c r="H7" s="6">
        <v>3</v>
      </c>
      <c r="I7" s="6">
        <v>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657</v>
      </c>
      <c r="D8" s="6">
        <v>52</v>
      </c>
      <c r="E8" s="6">
        <v>260</v>
      </c>
      <c r="F8" s="6">
        <v>277</v>
      </c>
      <c r="G8" s="6">
        <v>16</v>
      </c>
      <c r="H8" s="6">
        <v>19</v>
      </c>
      <c r="I8" s="6">
        <v>33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495</v>
      </c>
      <c r="D9" s="7">
        <v>78</v>
      </c>
      <c r="E9" s="7">
        <v>228</v>
      </c>
      <c r="F9" s="7">
        <v>113</v>
      </c>
      <c r="G9" s="7">
        <v>12</v>
      </c>
      <c r="H9" s="7">
        <v>19</v>
      </c>
      <c r="I9" s="7">
        <v>45</v>
      </c>
    </row>
    <row r="10" spans="1:14" ht="11.65" customHeight="1">
      <c r="A10" s="15" t="s">
        <v>43</v>
      </c>
      <c r="B10" s="30" t="s">
        <v>12</v>
      </c>
      <c r="C10" s="6">
        <v>273</v>
      </c>
      <c r="D10" s="6">
        <v>21</v>
      </c>
      <c r="E10" s="6">
        <v>150</v>
      </c>
      <c r="F10" s="6">
        <v>52</v>
      </c>
      <c r="G10" s="6">
        <v>10</v>
      </c>
      <c r="H10" s="6">
        <v>11</v>
      </c>
      <c r="I10" s="6">
        <v>29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33</v>
      </c>
      <c r="D11" s="6">
        <v>6</v>
      </c>
      <c r="E11" s="6">
        <v>18</v>
      </c>
      <c r="F11" s="6">
        <v>5</v>
      </c>
      <c r="G11" s="6" t="s">
        <v>23</v>
      </c>
      <c r="H11" s="6">
        <v>1</v>
      </c>
      <c r="I11" s="6">
        <v>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189</v>
      </c>
      <c r="D12" s="6">
        <v>51</v>
      </c>
      <c r="E12" s="6">
        <v>60</v>
      </c>
      <c r="F12" s="6">
        <v>56</v>
      </c>
      <c r="G12" s="6">
        <v>2</v>
      </c>
      <c r="H12" s="6">
        <v>7</v>
      </c>
      <c r="I12" s="6">
        <v>13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1044</v>
      </c>
      <c r="D13" s="7">
        <v>3</v>
      </c>
      <c r="E13" s="7">
        <v>613</v>
      </c>
      <c r="F13" s="7">
        <v>308</v>
      </c>
      <c r="G13" s="7">
        <v>51</v>
      </c>
      <c r="H13" s="7">
        <v>28</v>
      </c>
      <c r="I13" s="7">
        <v>41</v>
      </c>
    </row>
    <row r="14" spans="1:14" ht="11.65" customHeight="1">
      <c r="A14" s="15" t="s">
        <v>43</v>
      </c>
      <c r="B14" s="30" t="s">
        <v>12</v>
      </c>
      <c r="C14" s="6">
        <v>526</v>
      </c>
      <c r="D14" s="6">
        <v>2</v>
      </c>
      <c r="E14" s="6">
        <v>387</v>
      </c>
      <c r="F14" s="6">
        <v>72</v>
      </c>
      <c r="G14" s="6">
        <v>31</v>
      </c>
      <c r="H14" s="6">
        <v>14</v>
      </c>
      <c r="I14" s="6">
        <v>20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50</v>
      </c>
      <c r="D15" s="6" t="s">
        <v>23</v>
      </c>
      <c r="E15" s="6">
        <v>26</v>
      </c>
      <c r="F15" s="6">
        <v>15</v>
      </c>
      <c r="G15" s="6">
        <v>6</v>
      </c>
      <c r="H15" s="6">
        <v>2</v>
      </c>
      <c r="I15" s="6">
        <v>1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468</v>
      </c>
      <c r="D16" s="8">
        <v>1</v>
      </c>
      <c r="E16" s="8">
        <v>200</v>
      </c>
      <c r="F16" s="8">
        <v>221</v>
      </c>
      <c r="G16" s="8">
        <v>14</v>
      </c>
      <c r="H16" s="8">
        <v>12</v>
      </c>
      <c r="I16" s="8">
        <v>20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N55"/>
  <sheetViews>
    <sheetView showGridLines="0" zoomScaleNormal="100" workbookViewId="0">
      <selection activeCell="A2" sqref="A2:I2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s="29" customFormat="1" ht="33" customHeight="1">
      <c r="A2" s="28" t="s">
        <v>42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s="29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12702</v>
      </c>
      <c r="D5" s="7">
        <v>1154</v>
      </c>
      <c r="E5" s="7">
        <v>5291</v>
      </c>
      <c r="F5" s="7">
        <v>4332</v>
      </c>
      <c r="G5" s="7">
        <v>716</v>
      </c>
      <c r="H5" s="7">
        <v>478</v>
      </c>
      <c r="I5" s="7">
        <v>731</v>
      </c>
    </row>
    <row r="6" spans="1:14" ht="11.65" customHeight="1">
      <c r="A6" s="15" t="s">
        <v>43</v>
      </c>
      <c r="B6" s="30" t="s">
        <v>12</v>
      </c>
      <c r="C6" s="6">
        <v>3718</v>
      </c>
      <c r="D6" s="6">
        <v>190</v>
      </c>
      <c r="E6" s="6">
        <v>1931</v>
      </c>
      <c r="F6" s="6">
        <v>984</v>
      </c>
      <c r="G6" s="6">
        <v>233</v>
      </c>
      <c r="H6" s="6">
        <v>124</v>
      </c>
      <c r="I6" s="6">
        <v>256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30" t="s">
        <v>13</v>
      </c>
      <c r="C7" s="6">
        <v>469</v>
      </c>
      <c r="D7" s="6">
        <v>45</v>
      </c>
      <c r="E7" s="6">
        <v>212</v>
      </c>
      <c r="F7" s="6">
        <v>137</v>
      </c>
      <c r="G7" s="6">
        <v>30</v>
      </c>
      <c r="H7" s="6">
        <v>15</v>
      </c>
      <c r="I7" s="6">
        <v>30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30" t="s">
        <v>14</v>
      </c>
      <c r="C8" s="6">
        <v>8515</v>
      </c>
      <c r="D8" s="6">
        <v>919</v>
      </c>
      <c r="E8" s="6">
        <v>3148</v>
      </c>
      <c r="F8" s="6">
        <v>3211</v>
      </c>
      <c r="G8" s="6">
        <v>453</v>
      </c>
      <c r="H8" s="6">
        <v>339</v>
      </c>
      <c r="I8" s="6">
        <v>445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1" t="s">
        <v>43</v>
      </c>
      <c r="C9" s="7">
        <v>4613</v>
      </c>
      <c r="D9" s="7">
        <v>1089</v>
      </c>
      <c r="E9" s="7">
        <v>1592</v>
      </c>
      <c r="F9" s="7">
        <v>1201</v>
      </c>
      <c r="G9" s="7">
        <v>171</v>
      </c>
      <c r="H9" s="7">
        <v>171</v>
      </c>
      <c r="I9" s="7">
        <v>389</v>
      </c>
    </row>
    <row r="10" spans="1:14" ht="11.65" customHeight="1">
      <c r="A10" s="15" t="s">
        <v>43</v>
      </c>
      <c r="B10" s="30" t="s">
        <v>12</v>
      </c>
      <c r="C10" s="6">
        <v>1737</v>
      </c>
      <c r="D10" s="6">
        <v>169</v>
      </c>
      <c r="E10" s="6">
        <v>894</v>
      </c>
      <c r="F10" s="6">
        <v>366</v>
      </c>
      <c r="G10" s="6">
        <v>87</v>
      </c>
      <c r="H10" s="6">
        <v>59</v>
      </c>
      <c r="I10" s="6">
        <v>162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30" t="s">
        <v>13</v>
      </c>
      <c r="C11" s="6">
        <v>208</v>
      </c>
      <c r="D11" s="6">
        <v>38</v>
      </c>
      <c r="E11" s="6">
        <v>98</v>
      </c>
      <c r="F11" s="6">
        <v>44</v>
      </c>
      <c r="G11" s="6">
        <v>8</v>
      </c>
      <c r="H11" s="6">
        <v>4</v>
      </c>
      <c r="I11" s="6">
        <v>16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30" t="s">
        <v>14</v>
      </c>
      <c r="C12" s="6">
        <v>2668</v>
      </c>
      <c r="D12" s="6">
        <v>882</v>
      </c>
      <c r="E12" s="6">
        <v>600</v>
      </c>
      <c r="F12" s="6">
        <v>791</v>
      </c>
      <c r="G12" s="6">
        <v>76</v>
      </c>
      <c r="H12" s="6">
        <v>108</v>
      </c>
      <c r="I12" s="6">
        <v>211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1" t="s">
        <v>43</v>
      </c>
      <c r="C13" s="7">
        <v>8089</v>
      </c>
      <c r="D13" s="7">
        <v>65</v>
      </c>
      <c r="E13" s="7">
        <v>3699</v>
      </c>
      <c r="F13" s="7">
        <v>3131</v>
      </c>
      <c r="G13" s="7">
        <v>545</v>
      </c>
      <c r="H13" s="7">
        <v>307</v>
      </c>
      <c r="I13" s="7">
        <v>342</v>
      </c>
    </row>
    <row r="14" spans="1:14" ht="11.65" customHeight="1">
      <c r="A14" s="15" t="s">
        <v>43</v>
      </c>
      <c r="B14" s="30" t="s">
        <v>12</v>
      </c>
      <c r="C14" s="6">
        <v>1981</v>
      </c>
      <c r="D14" s="6">
        <v>21</v>
      </c>
      <c r="E14" s="6">
        <v>1037</v>
      </c>
      <c r="F14" s="6">
        <v>618</v>
      </c>
      <c r="G14" s="6">
        <v>146</v>
      </c>
      <c r="H14" s="6">
        <v>65</v>
      </c>
      <c r="I14" s="6">
        <v>94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30" t="s">
        <v>13</v>
      </c>
      <c r="C15" s="6">
        <v>261</v>
      </c>
      <c r="D15" s="6">
        <v>7</v>
      </c>
      <c r="E15" s="6">
        <v>114</v>
      </c>
      <c r="F15" s="6">
        <v>93</v>
      </c>
      <c r="G15" s="6">
        <v>22</v>
      </c>
      <c r="H15" s="6">
        <v>11</v>
      </c>
      <c r="I15" s="6">
        <v>14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2" t="s">
        <v>14</v>
      </c>
      <c r="C16" s="8">
        <v>5847</v>
      </c>
      <c r="D16" s="8">
        <v>37</v>
      </c>
      <c r="E16" s="8">
        <v>2548</v>
      </c>
      <c r="F16" s="8">
        <v>2420</v>
      </c>
      <c r="G16" s="8">
        <v>377</v>
      </c>
      <c r="H16" s="8">
        <v>231</v>
      </c>
      <c r="I16" s="8">
        <v>234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 ht="19.149999999999999" customHeight="1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9.4</vt:lpstr>
      <vt:lpstr>Cuadro 9.4.1</vt:lpstr>
      <vt:lpstr>Cuadro 9.4.2</vt:lpstr>
      <vt:lpstr>Cuadro 9.4.3</vt:lpstr>
      <vt:lpstr>Cuadro 9.4.4</vt:lpstr>
      <vt:lpstr>Cuadro 9.4.5</vt:lpstr>
      <vt:lpstr>Cuadro 9.4.6</vt:lpstr>
      <vt:lpstr>Cuadro 9.4.7</vt:lpstr>
      <vt:lpstr>Cuadro 9.4.8</vt:lpstr>
      <vt:lpstr>Cuadro 9.4.9</vt:lpstr>
      <vt:lpstr>Cuadro 9.4.10</vt:lpstr>
      <vt:lpstr>Cuadro 9.4.11</vt:lpstr>
      <vt:lpstr>Cuadro 9.4.12</vt:lpstr>
      <vt:lpstr>Cuadro 9.4.13</vt:lpstr>
      <vt:lpstr>Cuadro 9.4.14</vt:lpstr>
      <vt:lpstr>Cuadro 9.4.15</vt:lpstr>
      <vt:lpstr>Cuadro 9.4.16</vt:lpstr>
      <vt:lpstr>Cuadro 9.4.17</vt:lpstr>
      <vt:lpstr>Cuadro 9.4.18</vt:lpstr>
      <vt:lpstr>Cuadro 9.4.19</vt:lpstr>
      <vt:lpstr>Cuadro 9.4.20</vt:lpstr>
      <vt:lpstr>Cuadro 9.4.21</vt:lpstr>
      <vt:lpstr>Cuadro 9.4.22</vt:lpstr>
      <vt:lpstr>Cuadro 9.4.23</vt:lpstr>
      <vt:lpstr>Cuadro 9.4.24</vt:lpstr>
      <vt:lpstr>Cuadro 9.4.25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2024-01-17T13:18:58Z</dcterms:created>
  <dcterms:modified xsi:type="dcterms:W3CDTF">2024-02-15T14:21:24Z</dcterms:modified>
</cp:coreProperties>
</file>