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12022024\cuadros actividad economica pampeana\43 - PAMPEANA 1\cuadro7\"/>
    </mc:Choice>
  </mc:AlternateContent>
  <xr:revisionPtr revIDLastSave="0" documentId="13_ncr:1_{ED916204-22B1-481C-9778-429EDE7FC71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9" r:id="rId1"/>
    <sheet name="Índice" sheetId="28" r:id="rId2"/>
    <sheet name="Cuadro 7.6" sheetId="1" r:id="rId3"/>
    <sheet name="Cuadro 7.6.1" sheetId="2" r:id="rId4"/>
    <sheet name="Cuadro 7.6.2" sheetId="3" r:id="rId5"/>
    <sheet name="Cuadro 7.6.3" sheetId="4" r:id="rId6"/>
    <sheet name="Cuadro 7.6.4" sheetId="5" r:id="rId7"/>
    <sheet name="Cuadro 7.6.5" sheetId="6" r:id="rId8"/>
    <sheet name="Cuadro 7.6.6" sheetId="7" r:id="rId9"/>
    <sheet name="Cuadro 7.6.7" sheetId="8" r:id="rId10"/>
    <sheet name="Cuadro 7.6.8" sheetId="9" r:id="rId11"/>
    <sheet name="Cuadro 7.6.9" sheetId="10" r:id="rId12"/>
    <sheet name="Cuadro 7.6.10" sheetId="11" r:id="rId13"/>
    <sheet name="Cuadro 7.6.11" sheetId="12" r:id="rId14"/>
    <sheet name="Cuadro 7.6.12" sheetId="13" r:id="rId15"/>
    <sheet name="Cuadro 7.6.13" sheetId="14" r:id="rId16"/>
    <sheet name="Cuadro 7.6.14" sheetId="15" r:id="rId17"/>
    <sheet name="Cuadro 7.6.15" sheetId="16" r:id="rId18"/>
    <sheet name="Cuadro 7.6.16" sheetId="17" r:id="rId19"/>
    <sheet name="Cuadro 7.6.17" sheetId="18" r:id="rId20"/>
    <sheet name="Cuadro 7.6.18" sheetId="19" r:id="rId21"/>
    <sheet name="Cuadro 7.6.19" sheetId="20" r:id="rId22"/>
    <sheet name="Cuadro 7.6.20" sheetId="21" r:id="rId23"/>
    <sheet name="Cuadro 7.6.21" sheetId="22" r:id="rId24"/>
    <sheet name="Cuadro 7.6.22" sheetId="23" r:id="rId25"/>
    <sheet name="Cuadro 7.6.23" sheetId="24" r:id="rId26"/>
    <sheet name="Cuadro 7.6.24" sheetId="25" r:id="rId27"/>
    <sheet name="Cuadro 7.6.25" sheetId="26" r:id="rId28"/>
    <sheet name="Cuadro 7.6.26" sheetId="27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8" l="1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</calcChain>
</file>

<file path=xl/sharedStrings.xml><?xml version="1.0" encoding="utf-8"?>
<sst xmlns="http://schemas.openxmlformats.org/spreadsheetml/2006/main" count="3159" uniqueCount="58">
  <si>
    <t>Censo Nacional de Población, Hogares y Viviendas 2022</t>
  </si>
  <si>
    <t>Cuadro 7.6. Provincia de  Córdoba.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</si>
  <si>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</si>
  <si>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</si>
  <si>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</si>
  <si>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</si>
  <si>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</si>
  <si>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</si>
  <si>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</si>
  <si>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</si>
  <si>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</si>
  <si>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</si>
  <si>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</si>
  <si>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</si>
  <si>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</si>
  <si>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7.6.1. Provincia de  Córdoba, departamento Calamuchita. Población de 14 años y más en viviendas particulares, por condición de actividad económica, según sexo registrado al nacer y cobertura de salud. Año 2022</t>
  </si>
  <si>
    <t>Cuadro 7.6.2. Provincia de  Córdoba, departamento Capital. Población de 14 años y más en viviendas particulares, por condición de actividad económica, según sexo registrado al nacer y cobertura de salud. Año 2022</t>
  </si>
  <si>
    <t>Cuadro 7.6.3. Provincia de  Córdoba, departamento Colón. Población de 14 años y más en viviendas particulares, por condición de actividad económica, según sexo registrado al nacer y cobertura de salud. Año 2022</t>
  </si>
  <si>
    <t>Cuadro 7.6.4. Provincia de  Córdoba, departamento Cruz del Eje. Población de 14 años y más en viviendas particulares, por condición de actividad económica, según sexo registrado al nacer y cobertura de salud. Año 2022</t>
  </si>
  <si>
    <t>Cuadro 7.6.5. Provincia de  Córdoba, departamento General Roca. Población de 14 años y más en viviendas particulares, por condición de actividad económica, según sexo registrado al nacer y cobertura de salud. Año 2022</t>
  </si>
  <si>
    <t>Cuadro 7.6.6. Provincia de  Córdoba, departamento General San Martín. Población de 14 años y más en viviendas particulares, por condición de actividad económica, según sexo registrado al nacer y cobertura de salud. Año 2022</t>
  </si>
  <si>
    <t>Cuadro 7.6.7. Provincia de  Córdoba, departamento Ischilín. Población de 14 años y más en viviendas particulares, por condición de actividad económica, según sexo registrado al nacer y cobertura de salud. Año 2022</t>
  </si>
  <si>
    <t>Cuadro 7.6.8. Provincia de  Córdoba, departamento Juárez Celman. Población de 14 años y más en viviendas particulares, por condición de actividad económica, según sexo registrado al nacer y cobertura de salud. Año 2022</t>
  </si>
  <si>
    <t>Cuadro 7.6.9. Provincia de  Córdoba, departamento Marcos Juárez. Población de 14 años y más en viviendas particulares, por condición de actividad económica, según sexo registrado al nacer y cobertura de salud. Año 2022</t>
  </si>
  <si>
    <t>Cuadro 7.6.10. Provincia de  Córdoba, departamento Minas. Población de 14 años y más en viviendas particulares, por condición de actividad económica, según sexo registrado al nacer y cobertura de salud. Año 2022</t>
  </si>
  <si>
    <t>-</t>
  </si>
  <si>
    <t>Cuadro 7.6.11. Provincia de  Córdoba, departamento Pocho. Población de 14 años y más en viviendas particulares, por condición de actividad económica, según sexo registrado al nacer y cobertura de salud. Año 2022</t>
  </si>
  <si>
    <t>Cuadro 7.6.12. Provincia de  Córdoba, departamento Presidente Roque Sáenz Peña. Población de 14 años y más en viviendas particulares, por condición de actividad económica, según sexo registrado al nacer y cobertura de salud. Año 2022</t>
  </si>
  <si>
    <t>Cuadro 7.6.13. Provincia de  Córdoba, departamento Punilla. Población de 14 años y más en viviendas particulares, por condición de actividad económica, según sexo registrado al nacer y cobertura de salud. Año 2022</t>
  </si>
  <si>
    <t>Cuadro 7.6.14. Provincia de  Córdoba, departamento Río Cuarto. Población de 14 años y más en viviendas particulares, por condición de actividad económica, según sexo registrado al nacer y cobertura de salud. Año 2022</t>
  </si>
  <si>
    <t>Cuadro 7.6.15. Provincia de  Córdoba, departamento Río Primero. Población de 14 años y más en viviendas particulares, por condición de actividad económica, según sexo registrado al nacer y cobertura de salud. Año 2022</t>
  </si>
  <si>
    <t>Cuadro 7.6.16. Provincia de  Córdoba, departamento Río Seco. Población de 14 años y más en viviendas particulares, por condición de actividad económica, según sexo registrado al nacer y cobertura de salud. Año 2022</t>
  </si>
  <si>
    <t>Cuadro 7.6.17. Provincia de  Córdoba, departamento Río Segundo. Población de 14 años y más en viviendas particulares, por condición de actividad económica, según sexo registrado al nacer y cobertura de salud. Año 2022</t>
  </si>
  <si>
    <t>Cuadro 7.6.18. Provincia de  Córdoba, departamento San Alberto. Población de 14 años y más en viviendas particulares, por condición de actividad económica, según sexo registrado al nacer y cobertura de salud. Año 2022</t>
  </si>
  <si>
    <t>Cuadro 7.6.19. Provincia de  Córdoba, departamento San Javier. Población de 14 años y más en viviendas particulares, por condición de actividad económica, según sexo registrado al nacer y cobertura de salud. Año 2022</t>
  </si>
  <si>
    <t>Cuadro 7.6.20. Provincia de  Córdoba, departamento San Justo. Población de 14 años y más en viviendas particulares, por condición de actividad económica, según sexo registrado al nacer y cobertura de salud. Año 2022</t>
  </si>
  <si>
    <t>Cuadro 7.6.21. Provincia de  Córdoba, departamento Santa María. Población de 14 años y más en viviendas particulares, por condición de actividad económica, según sexo registrado al nacer y cobertura de salud. Año 2022</t>
  </si>
  <si>
    <t>Cuadro 7.6.22. Provincia de  Córdoba, departamento Sobremonte. Población de 14 años y más en viviendas particulares, por condición de actividad económica, según sexo registrado al nacer y cobertura de salud. Año 2022</t>
  </si>
  <si>
    <t>Cuadro 7.6.23. Provincia de  Córdoba, departamento Tercero Arriba. Población de 14 años y más en viviendas particulares, por condición de actividad económica, según sexo registrado al nacer y cobertura de salud. Año 2022</t>
  </si>
  <si>
    <t>Cuadro 7.6.24. Provincia de  Córdoba, departamento Totoral. Población de 14 años y más en viviendas particulares, por condición de actividad económica, según sexo registrado al nacer y cobertura de salud. Año 2022</t>
  </si>
  <si>
    <t>Cuadro 7.6.25. Provincia de  Córdoba, departamento Tulumba. Población de 14 años y más en viviendas particulares, por condición de actividad económica, según sexo registrado al nacer y cobertura de salud. Año 2022</t>
  </si>
  <si>
    <t>Cuadro 7.6.26. Provincia de  Córdoba, departamento Unión.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</si>
  <si>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</si>
  <si>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</si>
  <si>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</si>
  <si>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</si>
  <si>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</si>
  <si>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</si>
  <si>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</si>
  <si>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</si>
  <si>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</si>
  <si>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</si>
  <si>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</si>
  <si>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</si>
  <si>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</si>
  <si>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</si>
  <si>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</si>
  <si>
    <t>Buenos Aires, 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</si>
</sst>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J3" sqref="J3"/>
    </sheetView>
  </sheetViews>
  <sheetFormatPr baseColWidth="10" defaultRowHeight="10"/>
  <sheetData>
    <row r="3" spans="11:11" ht="20">
      <c r="K3" s="16" t="s">
        <v>49</v>
      </c>
    </row>
    <row r="4" spans="11:11" ht="20">
      <c r="K4" s="16"/>
    </row>
    <row r="5" spans="11:11" ht="20">
      <c r="K5" s="16" t="s">
        <v>50</v>
      </c>
    </row>
    <row r="7" spans="11:11" ht="15.5">
      <c r="K7" s="17" t="s">
        <v>57</v>
      </c>
    </row>
    <row r="8" spans="11:11" ht="15.5">
      <c r="K8" s="17" t="s">
        <v>56</v>
      </c>
    </row>
    <row r="9" spans="11:11" ht="15.5">
      <c r="K9" s="17"/>
    </row>
    <row r="10" spans="11:11" ht="15.5">
      <c r="K10" s="17"/>
    </row>
    <row r="11" spans="11:11" ht="15.5">
      <c r="K11" s="17"/>
    </row>
    <row r="12" spans="11:11" ht="15.5">
      <c r="K12" s="17" t="s">
        <v>51</v>
      </c>
    </row>
    <row r="13" spans="11:11" ht="15.5">
      <c r="K13" s="17" t="s">
        <v>52</v>
      </c>
    </row>
    <row r="14" spans="11:11" ht="15.5">
      <c r="K14" s="17" t="s">
        <v>53</v>
      </c>
    </row>
    <row r="15" spans="11:11" ht="15.5">
      <c r="K15" s="17"/>
    </row>
    <row r="16" spans="11:11" ht="15.5">
      <c r="K16" s="17"/>
    </row>
    <row r="17" spans="11:11" ht="15.5">
      <c r="K17" s="17"/>
    </row>
    <row r="18" spans="11:11" ht="15.5">
      <c r="K18" s="17"/>
    </row>
    <row r="19" spans="11:11" ht="15.5">
      <c r="K19" s="17"/>
    </row>
    <row r="20" spans="11:11" ht="15.5">
      <c r="K20" s="17"/>
    </row>
    <row r="21" spans="11:11" ht="15.5">
      <c r="K21" s="17"/>
    </row>
    <row r="22" spans="11:11" ht="15.5">
      <c r="K22" s="17"/>
    </row>
    <row r="23" spans="11:11" ht="15.5">
      <c r="K23" s="17"/>
    </row>
    <row r="24" spans="11:11" ht="15.5">
      <c r="K24" s="17"/>
    </row>
    <row r="25" spans="11:11" ht="15.5">
      <c r="K25" s="17"/>
    </row>
    <row r="26" spans="11:11" ht="15.5">
      <c r="K26" s="17"/>
    </row>
    <row r="27" spans="11:11" ht="15.5">
      <c r="K27" s="17"/>
    </row>
    <row r="28" spans="11:11" ht="15.5">
      <c r="K28" s="17"/>
    </row>
    <row r="29" spans="11:11" ht="15.5">
      <c r="K29" s="17"/>
    </row>
    <row r="30" spans="11:11" ht="15.5">
      <c r="K30" s="17"/>
    </row>
    <row r="31" spans="11:11" ht="15.5">
      <c r="K31" s="17"/>
    </row>
    <row r="32" spans="11:11" ht="15.5">
      <c r="K32" s="17"/>
    </row>
    <row r="33" spans="11:11" ht="15.5">
      <c r="K33" s="17"/>
    </row>
    <row r="34" spans="11:11" ht="15.5">
      <c r="K34" s="17"/>
    </row>
    <row r="35" spans="11:11" ht="15.5">
      <c r="K35" s="17"/>
    </row>
    <row r="36" spans="11:11" ht="15.5">
      <c r="K36" s="17"/>
    </row>
    <row r="37" spans="11:11" ht="15.5">
      <c r="K37" s="17"/>
    </row>
    <row r="38" spans="11:11" ht="15.5">
      <c r="K38" s="17"/>
    </row>
    <row r="39" spans="11:11" ht="15.5">
      <c r="K39" s="17"/>
    </row>
    <row r="40" spans="11:11" ht="15.5">
      <c r="K40" s="17"/>
    </row>
    <row r="41" spans="11:11" ht="15.5">
      <c r="K41" s="17"/>
    </row>
    <row r="42" spans="11:11" ht="15.5">
      <c r="K42" s="17"/>
    </row>
    <row r="43" spans="11:11" ht="15.5">
      <c r="K43" s="17"/>
    </row>
    <row r="44" spans="11:11" ht="15.5">
      <c r="K44" s="17"/>
    </row>
    <row r="45" spans="11:11" ht="15.5">
      <c r="K45" s="17"/>
    </row>
    <row r="46" spans="11:11" ht="15.5">
      <c r="K46" s="17"/>
    </row>
    <row r="47" spans="11:11" ht="15.5">
      <c r="K47" s="17"/>
    </row>
    <row r="48" spans="11:11" ht="15.5">
      <c r="K48" s="17"/>
    </row>
    <row r="49" spans="11:11" ht="15.5">
      <c r="K49" s="17"/>
    </row>
    <row r="50" spans="11:11" ht="15.5">
      <c r="K50" s="17"/>
    </row>
    <row r="51" spans="11:11" ht="15.5">
      <c r="K51" s="17"/>
    </row>
    <row r="52" spans="11:11" ht="15.5">
      <c r="K52" s="17"/>
    </row>
    <row r="53" spans="11:11" ht="15.5">
      <c r="K53" s="17"/>
    </row>
    <row r="54" spans="11:11" ht="15.5">
      <c r="K54" s="17"/>
    </row>
    <row r="55" spans="11:11" ht="15.5">
      <c r="K55" s="17"/>
    </row>
    <row r="56" spans="11:11" ht="15.5">
      <c r="K56" s="17"/>
    </row>
    <row r="57" spans="11:11" ht="15.5">
      <c r="K57" s="17"/>
    </row>
    <row r="58" spans="11:11" ht="15.5">
      <c r="K58" s="17"/>
    </row>
    <row r="59" spans="11:11" ht="15.5">
      <c r="K59" s="17"/>
    </row>
    <row r="60" spans="11:11" ht="15.5">
      <c r="K60" s="17"/>
    </row>
    <row r="61" spans="11:11" ht="15.5">
      <c r="K61" s="17"/>
    </row>
    <row r="62" spans="11:11" ht="15.5">
      <c r="K62" s="17"/>
    </row>
    <row r="63" spans="11:11" ht="15.5">
      <c r="K63" s="17"/>
    </row>
    <row r="64" spans="11:11" ht="15.5">
      <c r="K64" s="17"/>
    </row>
    <row r="65" spans="11:11" ht="15.5">
      <c r="K65" s="17"/>
    </row>
    <row r="66" spans="11:11" ht="15.5">
      <c r="K66" s="17"/>
    </row>
    <row r="67" spans="11:11" ht="15.5">
      <c r="K67" s="17"/>
    </row>
    <row r="68" spans="11:11" ht="15.5">
      <c r="K68" s="17"/>
    </row>
    <row r="69" spans="11:11" ht="15.5">
      <c r="K69" s="17"/>
    </row>
    <row r="70" spans="11:11" ht="15.5">
      <c r="K70" s="17"/>
    </row>
    <row r="71" spans="11:11" ht="15.5">
      <c r="K71" s="17"/>
    </row>
    <row r="72" spans="11:11" ht="15.5">
      <c r="K72" s="17"/>
    </row>
    <row r="73" spans="11:11" ht="15.5">
      <c r="K73" s="17"/>
    </row>
    <row r="74" spans="11:11" ht="15.5">
      <c r="K74" s="17"/>
    </row>
    <row r="75" spans="11:11" ht="15.5">
      <c r="K75" s="17"/>
    </row>
    <row r="76" spans="11:11" ht="15.5">
      <c r="K76" s="17"/>
    </row>
    <row r="77" spans="11:11" ht="15.5">
      <c r="K77" s="17"/>
    </row>
    <row r="78" spans="11:11" ht="15.5">
      <c r="K78" s="17"/>
    </row>
    <row r="79" spans="11:11" ht="15.5">
      <c r="K79" s="17"/>
    </row>
    <row r="80" spans="11:11" ht="15.5">
      <c r="K80" s="17"/>
    </row>
    <row r="81" spans="11:11" ht="15.5">
      <c r="K81" s="17"/>
    </row>
    <row r="82" spans="11:11" ht="15.5">
      <c r="K82" s="17"/>
    </row>
    <row r="83" spans="11:11" ht="15.5">
      <c r="K83" s="17"/>
    </row>
    <row r="84" spans="11:11" ht="15.5">
      <c r="K84" s="17"/>
    </row>
    <row r="85" spans="11:11" ht="15.5">
      <c r="K85" s="17"/>
    </row>
    <row r="86" spans="11:11" ht="15.5">
      <c r="K86" s="17"/>
    </row>
    <row r="87" spans="11:11" ht="15.5">
      <c r="K87" s="17"/>
    </row>
    <row r="88" spans="11:11" ht="15.5">
      <c r="K88" s="17"/>
    </row>
    <row r="89" spans="11:11" ht="15.5">
      <c r="K89" s="17"/>
    </row>
    <row r="90" spans="11:11" ht="15.5">
      <c r="K90" s="17"/>
    </row>
    <row r="91" spans="11:11" ht="15.5">
      <c r="K91" s="17"/>
    </row>
    <row r="92" spans="11:11" ht="15.5">
      <c r="K92" s="17"/>
    </row>
    <row r="93" spans="11:11" ht="15.5">
      <c r="K93" s="17"/>
    </row>
    <row r="94" spans="11:11" ht="15.5">
      <c r="K94" s="17"/>
    </row>
    <row r="95" spans="11:11" ht="15.5">
      <c r="K95" s="17"/>
    </row>
    <row r="96" spans="11:11" ht="15.5">
      <c r="K96" s="17"/>
    </row>
    <row r="97" spans="11:11" ht="15.5">
      <c r="K97" s="17"/>
    </row>
    <row r="98" spans="11:11" ht="15.5">
      <c r="K98" s="17"/>
    </row>
    <row r="99" spans="11:11" ht="15.5">
      <c r="K99" s="17"/>
    </row>
    <row r="100" spans="11:11" ht="15.5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RowHeight="10"/>
  <sheetData>
    <row r="1" spans="1:1" ht="13">
      <c r="A1" s="14" t="s">
        <v>44</v>
      </c>
    </row>
    <row r="2" spans="1:1" ht="13">
      <c r="A2" s="14" t="s">
        <v>45</v>
      </c>
    </row>
    <row r="3" spans="1:1" ht="12.5">
      <c r="A3" s="15"/>
    </row>
    <row r="4" spans="1:1" ht="12.5">
      <c r="A4" s="32" t="str">
        <f>HYPERLINK("#'Cuadro 7.6'!A3", "Cuadro 7.6. Provincia de Córdoba. Población de 14 años y más en viviendas particulares, por condición de actividad económica, según sexo registrado al nacer y cobertura de salud. Año 2022")</f>
        <v>Cuadro 7.6. Provincia de Córdoba. Población de 14 años y más en viviendas particulares, por condición de actividad económica, según sexo registrado al nacer y cobertura de salud. Año 2022</v>
      </c>
    </row>
    <row r="5" spans="1:1" ht="12.5">
      <c r="A5" s="13" t="str">
        <f>HYPERLINK("#'Cuadro 7.6.1'!A3", "Cuadro 7.6.1. Provincia de  Córdoba, departamento Calamuchita. Población de 14 años y más en viviendas particulares, por condición de actividad económica, según sexo registrado al nacer y cobertura de salud. Año 2022")</f>
        <v>Cuadro 7.6.1. Provincia de  Córdoba, departamento Calamuchita. Población de 14 años y más en viviendas particulares, por condición de actividad económica, según sexo registrado al nacer y cobertura de salud. Año 2022</v>
      </c>
    </row>
    <row r="6" spans="1:1" ht="12.5">
      <c r="A6" s="13" t="str">
        <f>HYPERLINK("#'Cuadro 7.6.2'!A3", "Cuadro 7.6.2. Provincia de  Córdoba, departamento Capital. Población de 14 años y más en viviendas particulares, por condición de actividad económica, según sexo registrado al nacer y cobertura de salud. Año 2022")</f>
        <v>Cuadro 7.6.2. Provincia de  Córdoba, departamento Capital. Población de 14 años y más en viviendas particulares, por condición de actividad económica, según sexo registrado al nacer y cobertura de salud. Año 2022</v>
      </c>
    </row>
    <row r="7" spans="1:1" ht="12.5">
      <c r="A7" s="13" t="str">
        <f>HYPERLINK("#'Cuadro 7.6.3'!A3", "Cuadro 7.6.3. Provincia de  Córdoba, departamento Colón. Población de 14 años y más en viviendas particulares, por condición de actividad económica, según sexo registrado al nacer y cobertura de salud. Año 2022")</f>
        <v>Cuadro 7.6.3. Provincia de  Córdoba, departamento Colón. Población de 14 años y más en viviendas particulares, por condición de actividad económica, según sexo registrado al nacer y cobertura de salud. Año 2022</v>
      </c>
    </row>
    <row r="8" spans="1:1" ht="12.5">
      <c r="A8" s="13" t="str">
        <f>HYPERLINK("#'Cuadro 7.6.4'!A3", "Cuadro 7.6.4. Provincia de  Córdoba, departamento Cruz del Eje. Población de 14 años y más en viviendas particulares, por condición de actividad económica, según sexo registrado al nacer y cobertura de salud. Año 2022")</f>
        <v>Cuadro 7.6.4. Provincia de  Córdoba, departamento Cruz del Eje. Población de 14 años y más en viviendas particulares, por condición de actividad económica, según sexo registrado al nacer y cobertura de salud. Año 2022</v>
      </c>
    </row>
    <row r="9" spans="1:1" ht="12.5">
      <c r="A9" s="13" t="str">
        <f>HYPERLINK("#'Cuadro 7.6.5'!A3", "Cuadro 7.6.5. Provincia de  Córdoba, departamento General Roca. Población de 14 años y más en viviendas particulares, por condición de actividad económica, según sexo registrado al nacer y cobertura de salud. Año 2022")</f>
        <v>Cuadro 7.6.5. Provincia de  Córdoba, departamento General Roca. Población de 14 años y más en viviendas particulares, por condición de actividad económica, según sexo registrado al nacer y cobertura de salud. Año 2022</v>
      </c>
    </row>
    <row r="10" spans="1:1" ht="12.5">
      <c r="A10" s="13" t="str">
        <f>HYPERLINK("#'Cuadro 7.6.6'!A3", "Cuadro 7.6.6. Provincia de  Córdoba, departamento General San Martín. Población de 14 años y más en viviendas particulares, por condición de actividad económica, según sexo registrado al nacer y cobertura de salud. Año 2022")</f>
        <v>Cuadro 7.6.6. Provincia de  Córdoba, departamento General San Martín. Población de 14 años y más en viviendas particulares, por condición de actividad económica, según sexo registrado al nacer y cobertura de salud. Año 2022</v>
      </c>
    </row>
    <row r="11" spans="1:1" ht="12.5">
      <c r="A11" s="13" t="str">
        <f>HYPERLINK("#'Cuadro 7.6.7'!A3", "Cuadro 7.6.7. Provincia de  Córdoba, departamento Ischilín. Población de 14 años y más en viviendas particulares, por condición de actividad económica, según sexo registrado al nacer y cobertura de salud. Año 2022")</f>
        <v>Cuadro 7.6.7. Provincia de  Córdoba, departamento Ischilín. Población de 14 años y más en viviendas particulares, por condición de actividad económica, según sexo registrado al nacer y cobertura de salud. Año 2022</v>
      </c>
    </row>
    <row r="12" spans="1:1" ht="12.5">
      <c r="A12" s="13" t="str">
        <f>HYPERLINK("#'Cuadro 7.6.8'!A3", "Cuadro 7.6.8. Provincia de  Córdoba, departamento Juárez Celman. Población de 14 años y más en viviendas particulares, por condición de actividad económica, según sexo registrado al nacer y cobertura de salud. Año 2022")</f>
        <v>Cuadro 7.6.8. Provincia de  Córdoba, departamento Juárez Celman. Población de 14 años y más en viviendas particulares, por condición de actividad económica, según sexo registrado al nacer y cobertura de salud. Año 2022</v>
      </c>
    </row>
    <row r="13" spans="1:1" ht="12.5">
      <c r="A13" s="13" t="str">
        <f>HYPERLINK("#'Cuadro 7.6.9'!A3", "Cuadro 7.6.9. Provincia de  Córdoba, departamento Marcos Juárez. Población de 14 años y más en viviendas particulares, por condición de actividad económica, según sexo registrado al nacer y cobertura de salud. Año 2022")</f>
        <v>Cuadro 7.6.9. Provincia de  Córdoba, departamento Marcos Juárez. Población de 14 años y más en viviendas particulares, por condición de actividad económica, según sexo registrado al nacer y cobertura de salud. Año 2022</v>
      </c>
    </row>
    <row r="14" spans="1:1" ht="12.5">
      <c r="A14" s="13" t="str">
        <f>HYPERLINK("#'Cuadro 7.6.10'!A3", "Cuadro 7.6.10. Provincia de  Córdoba, departamento Minas. Población de 14 años y más en viviendas particulares, por condición de actividad económica, según sexo registrado al nacer y cobertura de salud. Año 2022")</f>
        <v>Cuadro 7.6.10. Provincia de  Córdoba, departamento Minas. Población de 14 años y más en viviendas particulares, por condición de actividad económica, según sexo registrado al nacer y cobertura de salud. Año 2022</v>
      </c>
    </row>
    <row r="15" spans="1:1" ht="12.5">
      <c r="A15" s="13" t="str">
        <f>HYPERLINK("#'Cuadro 7.6.11'!A3", "Cuadro 7.6.11. Provincia de  Córdoba, departamento Pocho. Población de 14 años y más en viviendas particulares, por condición de actividad económica, según sexo registrado al nacer y cobertura de salud. Año 2022")</f>
        <v>Cuadro 7.6.11. Provincia de  Córdoba, departamento Pocho. Población de 14 años y más en viviendas particulares, por condición de actividad económica, según sexo registrado al nacer y cobertura de salud. Año 2022</v>
      </c>
    </row>
    <row r="16" spans="1:1" ht="12.5">
      <c r="A16" s="13" t="str">
        <f>HYPERLINK("#'Cuadro 7.6.12'!A3", "Cuadro 7.6.12. Provincia de  Córdoba, departamento Presidente Roque Sáenz Peña. Población de 14 años y más en viviendas particulares, por condición de actividad económica, según sexo registrado al nacer y cobertura de salud. Año 2022")</f>
        <v>Cuadro 7.6.12. Provincia de  Córdoba, departamento Presidente Roque Sáenz Peña. Población de 14 años y más en viviendas particulares, por condición de actividad económica, según sexo registrado al nacer y cobertura de salud. Año 2022</v>
      </c>
    </row>
    <row r="17" spans="1:1" ht="12.5">
      <c r="A17" s="13" t="str">
        <f>HYPERLINK("#'Cuadro 7.6.13'!A3", "Cuadro 7.6.13. Provincia de  Córdoba, departamento Punilla. Población de 14 años y más en viviendas particulares, por condición de actividad económica, según sexo registrado al nacer y cobertura de salud. Año 2022")</f>
        <v>Cuadro 7.6.13. Provincia de  Córdoba, departamento Punilla. Población de 14 años y más en viviendas particulares, por condición de actividad económica, según sexo registrado al nacer y cobertura de salud. Año 2022</v>
      </c>
    </row>
    <row r="18" spans="1:1" ht="12.5">
      <c r="A18" s="13" t="str">
        <f>HYPERLINK("#'Cuadro 7.6.14'!A3", "Cuadro 7.6.14. Provincia de  Córdoba, departamento Río Cuarto. Población de 14 años y más en viviendas particulares, por condición de actividad económica, según sexo registrado al nacer y cobertura de salud. Año 2022")</f>
        <v>Cuadro 7.6.14. Provincia de  Córdoba, departamento Río Cuarto. Población de 14 años y más en viviendas particulares, por condición de actividad económica, según sexo registrado al nacer y cobertura de salud. Año 2022</v>
      </c>
    </row>
    <row r="19" spans="1:1" ht="12.5">
      <c r="A19" s="13" t="str">
        <f>HYPERLINK("#'Cuadro 7.6.15'!A3", "Cuadro 7.6.15. Provincia de  Córdoba, departamento Río Primero. Población de 14 años y más en viviendas particulares, por condición de actividad económica, según sexo registrado al nacer y cobertura de salud. Año 2022")</f>
        <v>Cuadro 7.6.15. Provincia de  Córdoba, departamento Río Primero. Población de 14 años y más en viviendas particulares, por condición de actividad económica, según sexo registrado al nacer y cobertura de salud. Año 2022</v>
      </c>
    </row>
    <row r="20" spans="1:1" ht="12.5">
      <c r="A20" s="13" t="str">
        <f>HYPERLINK("#'Cuadro 7.6.16'!A3", "Cuadro 7.6.16. Provincia de  Córdoba, departamento Río Seco. Población de 14 años y más en viviendas particulares, por condición de actividad económica, según sexo registrado al nacer y cobertura de salud. Año 2022")</f>
        <v>Cuadro 7.6.16. Provincia de  Córdoba, departamento Río Seco. Población de 14 años y más en viviendas particulares, por condición de actividad económica, según sexo registrado al nacer y cobertura de salud. Año 2022</v>
      </c>
    </row>
    <row r="21" spans="1:1" ht="12.5">
      <c r="A21" s="13" t="str">
        <f>HYPERLINK("#'Cuadro 7.6.17'!A3", "Cuadro 7.6.17. Provincia de  Córdoba, departamento Río Segundo. Población de 14 años y más en viviendas particulares, por condición de actividad económica, según sexo registrado al nacer y cobertura de salud. Año 2022")</f>
        <v>Cuadro 7.6.17. Provincia de  Córdoba, departamento Río Segundo. Población de 14 años y más en viviendas particulares, por condición de actividad económica, según sexo registrado al nacer y cobertura de salud. Año 2022</v>
      </c>
    </row>
    <row r="22" spans="1:1" ht="12.5">
      <c r="A22" s="13" t="str">
        <f>HYPERLINK("#'Cuadro 7.6.18'!A3", "Cuadro 7.6.18. Provincia de  Córdoba, departamento San Alberto. Población de 14 años y más en viviendas particulares, por condición de actividad económica, según sexo registrado al nacer y cobertura de salud. Año 2022")</f>
        <v>Cuadro 7.6.18. Provincia de  Córdoba, departamento San Alberto. Población de 14 años y más en viviendas particulares, por condición de actividad económica, según sexo registrado al nacer y cobertura de salud. Año 2022</v>
      </c>
    </row>
    <row r="23" spans="1:1" ht="12.5">
      <c r="A23" s="13" t="str">
        <f>HYPERLINK("#'Cuadro 7.6.19'!A3", "Cuadro 7.6.19. Provincia de  Córdoba, departamento San Javier. Población de 14 años y más en viviendas particulares, por condición de actividad económica, según sexo registrado al nacer y cobertura de salud. Año 2022")</f>
        <v>Cuadro 7.6.19. Provincia de  Córdoba, departamento San Javier. Población de 14 años y más en viviendas particulares, por condición de actividad económica, según sexo registrado al nacer y cobertura de salud. Año 2022</v>
      </c>
    </row>
    <row r="24" spans="1:1" ht="12.5">
      <c r="A24" s="13" t="str">
        <f>HYPERLINK("#'Cuadro 7.6.20'!A3", "Cuadro 7.6.20. Provincia de  Córdoba, departamento San Justo. Población de 14 años y más en viviendas particulares, por condición de actividad económica, según sexo registrado al nacer y cobertura de salud. Año 2022")</f>
        <v>Cuadro 7.6.20. Provincia de  Córdoba, departamento San Justo. Población de 14 años y más en viviendas particulares, por condición de actividad económica, según sexo registrado al nacer y cobertura de salud. Año 2022</v>
      </c>
    </row>
    <row r="25" spans="1:1" ht="12.5">
      <c r="A25" s="13" t="str">
        <f>HYPERLINK("#'Cuadro 7.6.21'!A3", "Cuadro 7.6.21. Provincia de  Córdoba, departamento Santa María. Población de 14 años y más en viviendas particulares, por condición de actividad económica, según sexo registrado al nacer y cobertura de salud. Año 2022")</f>
        <v>Cuadro 7.6.21. Provincia de  Córdoba, departamento Santa María. Población de 14 años y más en viviendas particulares, por condición de actividad económica, según sexo registrado al nacer y cobertura de salud. Año 2022</v>
      </c>
    </row>
    <row r="26" spans="1:1" ht="12.5">
      <c r="A26" s="13" t="str">
        <f>HYPERLINK("#'Cuadro 7.6.22'!A3", "Cuadro 7.6.22. Provincia de  Córdoba, departamento Sobremonte. Población de 14 años y más en viviendas particulares, por condición de actividad económica, según sexo registrado al nacer y cobertura de salud. Año 2022")</f>
        <v>Cuadro 7.6.22. Provincia de  Córdoba, departamento Sobremonte. Población de 14 años y más en viviendas particulares, por condición de actividad económica, según sexo registrado al nacer y cobertura de salud. Año 2022</v>
      </c>
    </row>
    <row r="27" spans="1:1" ht="12.5">
      <c r="A27" s="13" t="str">
        <f>HYPERLINK("#'Cuadro 7.6.23'!A3", "Cuadro 7.6.23. Provincia de  Córdoba, departamento Tercero Arriba. Población de 14 años y más en viviendas particulares, por condición de actividad económica, según sexo registrado al nacer y cobertura de salud. Año 2022")</f>
        <v>Cuadro 7.6.23. Provincia de  Córdoba, departamento Tercero Arriba. Población de 14 años y más en viviendas particulares, por condición de actividad económica, según sexo registrado al nacer y cobertura de salud. Año 2022</v>
      </c>
    </row>
    <row r="28" spans="1:1" ht="12.5">
      <c r="A28" s="13" t="str">
        <f>HYPERLINK("#'Cuadro 7.6.24'!A3", "Cuadro 7.6.24. Provincia de  Córdoba, departamento Totoral. Población de 14 años y más en viviendas particulares, por condición de actividad económica, según sexo registrado al nacer y cobertura de salud. Año 2022")</f>
        <v>Cuadro 7.6.24. Provincia de  Córdoba, departamento Totoral. Población de 14 años y más en viviendas particulares, por condición de actividad económica, según sexo registrado al nacer y cobertura de salud. Año 2022</v>
      </c>
    </row>
    <row r="29" spans="1:1" ht="12.5">
      <c r="A29" s="13" t="str">
        <f>HYPERLINK("#'Cuadro 7.6.25'!A3", "Cuadro 7.6.25. Provincia de  Córdoba, departamento Tulumba. Población de 14 años y más en viviendas particulares, por condición de actividad económica, según sexo registrado al nacer y cobertura de salud. Año 2022")</f>
        <v>Cuadro 7.6.25. Provincia de  Córdoba, departamento Tulumba. Población de 14 años y más en viviendas particulares, por condición de actividad económica, según sexo registrado al nacer y cobertura de salud. Año 2022</v>
      </c>
    </row>
    <row r="30" spans="1:1" ht="12.5">
      <c r="A30" s="13" t="str">
        <f>HYPERLINK("#'Cuadro 7.6.26'!A3", "Cuadro 7.6.26. Provincia de  Córdoba, departamento Unión. Población de 14 años y más en viviendas particulares, por condición de actividad económica, según sexo registrado al nacer y cobertura de salud. Año 2022")</f>
        <v>Cuadro 7.6.26. Provincia de  Córdoba, departamento Unión. Población de 14 años y más en viviendas particulares, por condición de actividad económica, según sexo registrado al nacer y cobertura de salud. Año 2022</v>
      </c>
    </row>
    <row r="31" spans="1:1" ht="12.5">
      <c r="A31" s="15"/>
    </row>
    <row r="32" spans="1:1" ht="12.5">
      <c r="A32" s="15" t="s">
        <v>46</v>
      </c>
    </row>
    <row r="33" spans="1:1" ht="12.5">
      <c r="A33" s="15" t="s">
        <v>47</v>
      </c>
    </row>
    <row r="34" spans="1:1" ht="12.5">
      <c r="A34" s="15" t="s">
        <v>48</v>
      </c>
    </row>
    <row r="35" spans="1:1" ht="12.5">
      <c r="A35" s="15"/>
    </row>
    <row r="36" spans="1:1" ht="12.5">
      <c r="A36" s="15"/>
    </row>
    <row r="37" spans="1:1" ht="12.5">
      <c r="A37" s="15"/>
    </row>
    <row r="38" spans="1:1" ht="12.5">
      <c r="A38" s="15"/>
    </row>
    <row r="39" spans="1:1" ht="12.5">
      <c r="A39" s="15"/>
    </row>
    <row r="40" spans="1:1" ht="12.5">
      <c r="A40" s="15"/>
    </row>
    <row r="41" spans="1:1" ht="12.5">
      <c r="A41" s="15"/>
    </row>
    <row r="42" spans="1:1" ht="12.5">
      <c r="A42" s="15"/>
    </row>
    <row r="43" spans="1:1" ht="12.5">
      <c r="A43" s="15"/>
    </row>
    <row r="44" spans="1:1" ht="12.5">
      <c r="A44" s="15"/>
    </row>
    <row r="45" spans="1:1" ht="12.5">
      <c r="A45" s="15"/>
    </row>
    <row r="46" spans="1:1" ht="12.5">
      <c r="A46" s="15"/>
    </row>
    <row r="47" spans="1:1" ht="12.5">
      <c r="A47" s="15"/>
    </row>
    <row r="48" spans="1:1" ht="12.5">
      <c r="A48" s="15"/>
    </row>
    <row r="49" spans="1:1" ht="12.5">
      <c r="A49" s="15"/>
    </row>
    <row r="50" spans="1:1" ht="12.5">
      <c r="A50" s="15"/>
    </row>
    <row r="51" spans="1:1" ht="12.5">
      <c r="A51" s="15"/>
    </row>
    <row r="52" spans="1:1" ht="12.5">
      <c r="A52" s="15"/>
    </row>
    <row r="53" spans="1:1" ht="12.5">
      <c r="A53" s="15"/>
    </row>
    <row r="54" spans="1:1" ht="12.5">
      <c r="A54" s="15"/>
    </row>
    <row r="55" spans="1:1" ht="12.5">
      <c r="A55" s="15"/>
    </row>
    <row r="56" spans="1:1" ht="12.5">
      <c r="A56" s="15"/>
    </row>
    <row r="57" spans="1:1" ht="12.5">
      <c r="A57" s="15"/>
    </row>
    <row r="58" spans="1:1" ht="12.5">
      <c r="A58" s="15"/>
    </row>
    <row r="59" spans="1:1" ht="12.5">
      <c r="A59" s="15"/>
    </row>
    <row r="60" spans="1:1" ht="12.5">
      <c r="A60" s="15"/>
    </row>
    <row r="61" spans="1:1" ht="12.5">
      <c r="A61" s="15"/>
    </row>
    <row r="62" spans="1:1" ht="12.5">
      <c r="A62" s="15"/>
    </row>
    <row r="63" spans="1:1" ht="12.5">
      <c r="A63" s="15"/>
    </row>
    <row r="64" spans="1:1" ht="12.5">
      <c r="A64" s="15"/>
    </row>
    <row r="65" spans="1:1" ht="12.5">
      <c r="A65" s="15"/>
    </row>
    <row r="66" spans="1:1" ht="12.5">
      <c r="A66" s="15"/>
    </row>
    <row r="67" spans="1:1" ht="12.5">
      <c r="A67" s="15"/>
    </row>
    <row r="68" spans="1:1" ht="12.5">
      <c r="A68" s="15"/>
    </row>
    <row r="69" spans="1:1" ht="12.5">
      <c r="A69" s="15"/>
    </row>
    <row r="70" spans="1:1" ht="12.5">
      <c r="A70" s="15"/>
    </row>
    <row r="71" spans="1:1" ht="12.5">
      <c r="A71" s="15"/>
    </row>
    <row r="72" spans="1:1" ht="12.5">
      <c r="A72" s="15"/>
    </row>
    <row r="73" spans="1:1" ht="12.5">
      <c r="A73" s="15"/>
    </row>
    <row r="74" spans="1:1" ht="12.5">
      <c r="A74" s="15"/>
    </row>
    <row r="75" spans="1:1" ht="12.5">
      <c r="A75" s="15"/>
    </row>
    <row r="76" spans="1:1" ht="12.5">
      <c r="A76" s="15"/>
    </row>
    <row r="77" spans="1:1" ht="12.5">
      <c r="A77" s="15"/>
    </row>
    <row r="78" spans="1:1" ht="12.5">
      <c r="A78" s="15"/>
    </row>
    <row r="79" spans="1:1" ht="12.5">
      <c r="A79" s="15"/>
    </row>
    <row r="80" spans="1:1" ht="12.5">
      <c r="A80" s="15"/>
    </row>
    <row r="81" spans="1:1" ht="12.5">
      <c r="A81" s="15"/>
    </row>
    <row r="82" spans="1:1" ht="12.5">
      <c r="A82" s="15"/>
    </row>
    <row r="83" spans="1:1" ht="12.5">
      <c r="A83" s="15"/>
    </row>
    <row r="84" spans="1:1" ht="12.5">
      <c r="A84" s="15"/>
    </row>
    <row r="85" spans="1:1" ht="12.5">
      <c r="A85" s="15"/>
    </row>
    <row r="86" spans="1:1" ht="12.5">
      <c r="A86" s="15"/>
    </row>
    <row r="87" spans="1:1" ht="12.5">
      <c r="A87" s="15"/>
    </row>
    <row r="88" spans="1:1" ht="12.5">
      <c r="A88" s="15"/>
    </row>
    <row r="89" spans="1:1" ht="12.5">
      <c r="A89" s="15"/>
    </row>
    <row r="90" spans="1:1" ht="12.5">
      <c r="A90" s="15"/>
    </row>
    <row r="91" spans="1:1" ht="12.5">
      <c r="A91" s="15"/>
    </row>
    <row r="92" spans="1:1" ht="12.5">
      <c r="A92" s="15"/>
    </row>
    <row r="93" spans="1:1" ht="12.5">
      <c r="A93" s="15"/>
    </row>
    <row r="94" spans="1:1" ht="12.5">
      <c r="A94" s="15"/>
    </row>
    <row r="95" spans="1:1" ht="12.5">
      <c r="A95" s="15"/>
    </row>
    <row r="96" spans="1:1" ht="12.5">
      <c r="A96" s="15"/>
    </row>
    <row r="97" spans="1:1" ht="12.5">
      <c r="A97" s="15"/>
    </row>
    <row r="98" spans="1:1" ht="12.5">
      <c r="A98" s="15"/>
    </row>
    <row r="99" spans="1:1" ht="12.5">
      <c r="A99" s="15"/>
    </row>
    <row r="100" spans="1:1" ht="12.5">
      <c r="A100" s="15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L55"/>
  <sheetViews>
    <sheetView showGridLines="0" zoomScaleNormal="100" workbookViewId="0">
      <selection sqref="A1:G1"/>
    </sheetView>
  </sheetViews>
  <sheetFormatPr baseColWidth="10" defaultRowHeight="10"/>
  <cols>
    <col min="1" max="1" width="21.109375" customWidth="1"/>
    <col min="2" max="2" width="63.6640625" customWidth="1"/>
    <col min="3" max="3" width="15.6640625" customWidth="1"/>
    <col min="4" max="5" width="11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1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3062143</v>
      </c>
      <c r="D6" s="9">
        <v>1990337</v>
      </c>
      <c r="E6" s="9">
        <v>1829532</v>
      </c>
      <c r="F6" s="9">
        <v>160805</v>
      </c>
      <c r="G6" s="9">
        <v>1071806</v>
      </c>
    </row>
    <row r="7" spans="1:12" ht="11.75" customHeight="1">
      <c r="A7" s="23" t="s">
        <v>42</v>
      </c>
      <c r="B7" s="7" t="s">
        <v>10</v>
      </c>
      <c r="C7" s="6">
        <v>2003418</v>
      </c>
      <c r="D7" s="6">
        <v>1230277</v>
      </c>
      <c r="E7" s="6">
        <v>1163574</v>
      </c>
      <c r="F7" s="6">
        <v>66703</v>
      </c>
      <c r="G7" s="6">
        <v>773141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72992</v>
      </c>
      <c r="D8" s="6">
        <v>45972</v>
      </c>
      <c r="E8" s="6">
        <v>41525</v>
      </c>
      <c r="F8" s="6">
        <v>4447</v>
      </c>
      <c r="G8" s="6">
        <v>27020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985733</v>
      </c>
      <c r="D9" s="6">
        <v>714088</v>
      </c>
      <c r="E9" s="6">
        <v>624433</v>
      </c>
      <c r="F9" s="6">
        <v>89655</v>
      </c>
      <c r="G9" s="6">
        <v>271645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1603701</v>
      </c>
      <c r="D10" s="9">
        <v>918320</v>
      </c>
      <c r="E10" s="9">
        <v>818667</v>
      </c>
      <c r="F10" s="9">
        <v>99653</v>
      </c>
      <c r="G10" s="9">
        <v>685381</v>
      </c>
    </row>
    <row r="11" spans="1:12" ht="11.75" customHeight="1">
      <c r="A11" s="23" t="s">
        <v>42</v>
      </c>
      <c r="B11" s="7" t="s">
        <v>10</v>
      </c>
      <c r="C11" s="6">
        <v>1081927</v>
      </c>
      <c r="D11" s="6">
        <v>590758</v>
      </c>
      <c r="E11" s="6">
        <v>548489</v>
      </c>
      <c r="F11" s="6">
        <v>42269</v>
      </c>
      <c r="G11" s="6">
        <v>491169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39982</v>
      </c>
      <c r="D12" s="6">
        <v>23048</v>
      </c>
      <c r="E12" s="6">
        <v>20212</v>
      </c>
      <c r="F12" s="6">
        <v>2836</v>
      </c>
      <c r="G12" s="6">
        <v>16934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481792</v>
      </c>
      <c r="D13" s="6">
        <v>304514</v>
      </c>
      <c r="E13" s="6">
        <v>249966</v>
      </c>
      <c r="F13" s="6">
        <v>54548</v>
      </c>
      <c r="G13" s="6">
        <v>177278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1458442</v>
      </c>
      <c r="D14" s="9">
        <v>1072017</v>
      </c>
      <c r="E14" s="9">
        <v>1010865</v>
      </c>
      <c r="F14" s="9">
        <v>61152</v>
      </c>
      <c r="G14" s="9">
        <v>386425</v>
      </c>
    </row>
    <row r="15" spans="1:12" ht="11.75" customHeight="1">
      <c r="A15" s="23" t="s">
        <v>42</v>
      </c>
      <c r="B15" s="7" t="s">
        <v>10</v>
      </c>
      <c r="C15" s="6">
        <v>921491</v>
      </c>
      <c r="D15" s="6">
        <v>639519</v>
      </c>
      <c r="E15" s="6">
        <v>615085</v>
      </c>
      <c r="F15" s="6">
        <v>24434</v>
      </c>
      <c r="G15" s="6">
        <v>281972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33010</v>
      </c>
      <c r="D16" s="6">
        <v>22924</v>
      </c>
      <c r="E16" s="6">
        <v>21313</v>
      </c>
      <c r="F16" s="6">
        <v>1611</v>
      </c>
      <c r="G16" s="6">
        <v>10086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503941</v>
      </c>
      <c r="D17" s="11">
        <v>409574</v>
      </c>
      <c r="E17" s="11">
        <v>374467</v>
      </c>
      <c r="F17" s="11">
        <v>35107</v>
      </c>
      <c r="G17" s="11">
        <v>94367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>
      <c r="A20" s="4" t="s">
        <v>42</v>
      </c>
      <c r="B20" s="5" t="s">
        <v>42</v>
      </c>
      <c r="C20" s="1" t="s">
        <v>42</v>
      </c>
      <c r="D20" s="1" t="s">
        <v>42</v>
      </c>
      <c r="E20" s="1" t="s">
        <v>42</v>
      </c>
      <c r="F20" s="1" t="s">
        <v>42</v>
      </c>
      <c r="G20" s="1" t="s">
        <v>42</v>
      </c>
      <c r="H20" t="s">
        <v>42</v>
      </c>
      <c r="I20" t="s">
        <v>42</v>
      </c>
      <c r="J20" t="s">
        <v>42</v>
      </c>
      <c r="K20" t="s">
        <v>42</v>
      </c>
      <c r="L20" t="s">
        <v>42</v>
      </c>
    </row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1.109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15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59862</v>
      </c>
      <c r="D6" s="9">
        <v>38998</v>
      </c>
      <c r="E6" s="9">
        <v>36155</v>
      </c>
      <c r="F6" s="9">
        <v>2843</v>
      </c>
      <c r="G6" s="9">
        <v>20864</v>
      </c>
    </row>
    <row r="7" spans="1:12" ht="11.75" customHeight="1">
      <c r="A7" s="23" t="s">
        <v>42</v>
      </c>
      <c r="B7" s="7" t="s">
        <v>10</v>
      </c>
      <c r="C7" s="6">
        <v>34391</v>
      </c>
      <c r="D7" s="6">
        <v>19926</v>
      </c>
      <c r="E7" s="6">
        <v>18952</v>
      </c>
      <c r="F7" s="6">
        <v>974</v>
      </c>
      <c r="G7" s="6">
        <v>14465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1372</v>
      </c>
      <c r="D8" s="6">
        <v>853</v>
      </c>
      <c r="E8" s="6">
        <v>783</v>
      </c>
      <c r="F8" s="6">
        <v>70</v>
      </c>
      <c r="G8" s="6">
        <v>519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24099</v>
      </c>
      <c r="D9" s="6">
        <v>18219</v>
      </c>
      <c r="E9" s="6">
        <v>16420</v>
      </c>
      <c r="F9" s="6">
        <v>1799</v>
      </c>
      <c r="G9" s="6">
        <v>5880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30472</v>
      </c>
      <c r="D10" s="9">
        <v>17361</v>
      </c>
      <c r="E10" s="9">
        <v>15590</v>
      </c>
      <c r="F10" s="9">
        <v>1771</v>
      </c>
      <c r="G10" s="9">
        <v>13111</v>
      </c>
    </row>
    <row r="11" spans="1:12" ht="11.75" customHeight="1">
      <c r="A11" s="23" t="s">
        <v>42</v>
      </c>
      <c r="B11" s="7" t="s">
        <v>10</v>
      </c>
      <c r="C11" s="6">
        <v>18447</v>
      </c>
      <c r="D11" s="6">
        <v>9519</v>
      </c>
      <c r="E11" s="6">
        <v>8920</v>
      </c>
      <c r="F11" s="6">
        <v>599</v>
      </c>
      <c r="G11" s="6">
        <v>8928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773</v>
      </c>
      <c r="D12" s="6">
        <v>432</v>
      </c>
      <c r="E12" s="6">
        <v>384</v>
      </c>
      <c r="F12" s="6">
        <v>48</v>
      </c>
      <c r="G12" s="6">
        <v>341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11252</v>
      </c>
      <c r="D13" s="6">
        <v>7410</v>
      </c>
      <c r="E13" s="6">
        <v>6286</v>
      </c>
      <c r="F13" s="6">
        <v>1124</v>
      </c>
      <c r="G13" s="6">
        <v>3842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29390</v>
      </c>
      <c r="D14" s="9">
        <v>21637</v>
      </c>
      <c r="E14" s="9">
        <v>20565</v>
      </c>
      <c r="F14" s="9">
        <v>1072</v>
      </c>
      <c r="G14" s="9">
        <v>7753</v>
      </c>
    </row>
    <row r="15" spans="1:12" ht="11.75" customHeight="1">
      <c r="A15" s="23" t="s">
        <v>42</v>
      </c>
      <c r="B15" s="7" t="s">
        <v>10</v>
      </c>
      <c r="C15" s="6">
        <v>15944</v>
      </c>
      <c r="D15" s="6">
        <v>10407</v>
      </c>
      <c r="E15" s="6">
        <v>10032</v>
      </c>
      <c r="F15" s="6">
        <v>375</v>
      </c>
      <c r="G15" s="6">
        <v>5537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599</v>
      </c>
      <c r="D16" s="6">
        <v>421</v>
      </c>
      <c r="E16" s="6">
        <v>399</v>
      </c>
      <c r="F16" s="6">
        <v>22</v>
      </c>
      <c r="G16" s="6">
        <v>178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12847</v>
      </c>
      <c r="D17" s="11">
        <v>10809</v>
      </c>
      <c r="E17" s="11">
        <v>10134</v>
      </c>
      <c r="F17" s="11">
        <v>675</v>
      </c>
      <c r="G17" s="11">
        <v>2038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2.218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16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1221068</v>
      </c>
      <c r="D6" s="9">
        <v>801247</v>
      </c>
      <c r="E6" s="9">
        <v>722341</v>
      </c>
      <c r="F6" s="9">
        <v>78906</v>
      </c>
      <c r="G6" s="9">
        <v>419821</v>
      </c>
    </row>
    <row r="7" spans="1:12" ht="11.75" customHeight="1">
      <c r="A7" s="23" t="s">
        <v>42</v>
      </c>
      <c r="B7" s="7" t="s">
        <v>10</v>
      </c>
      <c r="C7" s="6">
        <v>819871</v>
      </c>
      <c r="D7" s="6">
        <v>513759</v>
      </c>
      <c r="E7" s="6">
        <v>479346</v>
      </c>
      <c r="F7" s="6">
        <v>34413</v>
      </c>
      <c r="G7" s="6">
        <v>306112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26064</v>
      </c>
      <c r="D8" s="6">
        <v>16433</v>
      </c>
      <c r="E8" s="6">
        <v>14523</v>
      </c>
      <c r="F8" s="6">
        <v>1910</v>
      </c>
      <c r="G8" s="6">
        <v>9631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375133</v>
      </c>
      <c r="D9" s="6">
        <v>271055</v>
      </c>
      <c r="E9" s="6">
        <v>228472</v>
      </c>
      <c r="F9" s="6">
        <v>42583</v>
      </c>
      <c r="G9" s="6">
        <v>104078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648870</v>
      </c>
      <c r="D10" s="9">
        <v>382460</v>
      </c>
      <c r="E10" s="9">
        <v>335110</v>
      </c>
      <c r="F10" s="9">
        <v>47350</v>
      </c>
      <c r="G10" s="9">
        <v>266410</v>
      </c>
    </row>
    <row r="11" spans="1:12" ht="11.75" customHeight="1">
      <c r="A11" s="23" t="s">
        <v>42</v>
      </c>
      <c r="B11" s="7" t="s">
        <v>10</v>
      </c>
      <c r="C11" s="6">
        <v>449930</v>
      </c>
      <c r="D11" s="6">
        <v>256182</v>
      </c>
      <c r="E11" s="6">
        <v>234866</v>
      </c>
      <c r="F11" s="6">
        <v>21316</v>
      </c>
      <c r="G11" s="6">
        <v>193748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14304</v>
      </c>
      <c r="D12" s="6">
        <v>8370</v>
      </c>
      <c r="E12" s="6">
        <v>7227</v>
      </c>
      <c r="F12" s="6">
        <v>1143</v>
      </c>
      <c r="G12" s="6">
        <v>5934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184636</v>
      </c>
      <c r="D13" s="6">
        <v>117908</v>
      </c>
      <c r="E13" s="6">
        <v>93017</v>
      </c>
      <c r="F13" s="6">
        <v>24891</v>
      </c>
      <c r="G13" s="6">
        <v>66728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572198</v>
      </c>
      <c r="D14" s="9">
        <v>418787</v>
      </c>
      <c r="E14" s="9">
        <v>387231</v>
      </c>
      <c r="F14" s="9">
        <v>31556</v>
      </c>
      <c r="G14" s="9">
        <v>153411</v>
      </c>
    </row>
    <row r="15" spans="1:12" ht="11.75" customHeight="1">
      <c r="A15" s="23" t="s">
        <v>42</v>
      </c>
      <c r="B15" s="7" t="s">
        <v>10</v>
      </c>
      <c r="C15" s="6">
        <v>369941</v>
      </c>
      <c r="D15" s="6">
        <v>257577</v>
      </c>
      <c r="E15" s="6">
        <v>244480</v>
      </c>
      <c r="F15" s="6">
        <v>13097</v>
      </c>
      <c r="G15" s="6">
        <v>112364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11760</v>
      </c>
      <c r="D16" s="6">
        <v>8063</v>
      </c>
      <c r="E16" s="6">
        <v>7296</v>
      </c>
      <c r="F16" s="6">
        <v>767</v>
      </c>
      <c r="G16" s="6">
        <v>3697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190497</v>
      </c>
      <c r="D17" s="11">
        <v>153147</v>
      </c>
      <c r="E17" s="11">
        <v>135455</v>
      </c>
      <c r="F17" s="11">
        <v>17692</v>
      </c>
      <c r="G17" s="11">
        <v>37350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1.109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17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230119</v>
      </c>
      <c r="D6" s="9">
        <v>154417</v>
      </c>
      <c r="E6" s="9">
        <v>142175</v>
      </c>
      <c r="F6" s="9">
        <v>12242</v>
      </c>
      <c r="G6" s="9">
        <v>75702</v>
      </c>
    </row>
    <row r="7" spans="1:12" ht="11.75" customHeight="1">
      <c r="A7" s="23" t="s">
        <v>42</v>
      </c>
      <c r="B7" s="7" t="s">
        <v>10</v>
      </c>
      <c r="C7" s="6">
        <v>149800</v>
      </c>
      <c r="D7" s="6">
        <v>96454</v>
      </c>
      <c r="E7" s="6">
        <v>91195</v>
      </c>
      <c r="F7" s="6">
        <v>5259</v>
      </c>
      <c r="G7" s="6">
        <v>53346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4527</v>
      </c>
      <c r="D8" s="6">
        <v>2959</v>
      </c>
      <c r="E8" s="6">
        <v>2669</v>
      </c>
      <c r="F8" s="6">
        <v>290</v>
      </c>
      <c r="G8" s="6">
        <v>1568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75792</v>
      </c>
      <c r="D9" s="6">
        <v>55004</v>
      </c>
      <c r="E9" s="6">
        <v>48311</v>
      </c>
      <c r="F9" s="6">
        <v>6693</v>
      </c>
      <c r="G9" s="6">
        <v>20788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119353</v>
      </c>
      <c r="D10" s="9">
        <v>71235</v>
      </c>
      <c r="E10" s="9">
        <v>63586</v>
      </c>
      <c r="F10" s="9">
        <v>7649</v>
      </c>
      <c r="G10" s="9">
        <v>48118</v>
      </c>
    </row>
    <row r="11" spans="1:12" ht="11.75" customHeight="1">
      <c r="A11" s="23" t="s">
        <v>42</v>
      </c>
      <c r="B11" s="7" t="s">
        <v>10</v>
      </c>
      <c r="C11" s="6">
        <v>79619</v>
      </c>
      <c r="D11" s="6">
        <v>46296</v>
      </c>
      <c r="E11" s="6">
        <v>42956</v>
      </c>
      <c r="F11" s="6">
        <v>3340</v>
      </c>
      <c r="G11" s="6">
        <v>33323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2446</v>
      </c>
      <c r="D12" s="6">
        <v>1477</v>
      </c>
      <c r="E12" s="6">
        <v>1297</v>
      </c>
      <c r="F12" s="6">
        <v>180</v>
      </c>
      <c r="G12" s="6">
        <v>969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37288</v>
      </c>
      <c r="D13" s="6">
        <v>23462</v>
      </c>
      <c r="E13" s="6">
        <v>19333</v>
      </c>
      <c r="F13" s="6">
        <v>4129</v>
      </c>
      <c r="G13" s="6">
        <v>13826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110766</v>
      </c>
      <c r="D14" s="9">
        <v>83182</v>
      </c>
      <c r="E14" s="9">
        <v>78589</v>
      </c>
      <c r="F14" s="9">
        <v>4593</v>
      </c>
      <c r="G14" s="9">
        <v>27584</v>
      </c>
    </row>
    <row r="15" spans="1:12" ht="11.75" customHeight="1">
      <c r="A15" s="23" t="s">
        <v>42</v>
      </c>
      <c r="B15" s="7" t="s">
        <v>10</v>
      </c>
      <c r="C15" s="6">
        <v>70181</v>
      </c>
      <c r="D15" s="6">
        <v>50158</v>
      </c>
      <c r="E15" s="6">
        <v>48239</v>
      </c>
      <c r="F15" s="6">
        <v>1919</v>
      </c>
      <c r="G15" s="6">
        <v>20023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2081</v>
      </c>
      <c r="D16" s="6">
        <v>1482</v>
      </c>
      <c r="E16" s="6">
        <v>1372</v>
      </c>
      <c r="F16" s="6">
        <v>110</v>
      </c>
      <c r="G16" s="6">
        <v>599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38504</v>
      </c>
      <c r="D17" s="11">
        <v>31542</v>
      </c>
      <c r="E17" s="11">
        <v>28978</v>
      </c>
      <c r="F17" s="11">
        <v>2564</v>
      </c>
      <c r="G17" s="11">
        <v>6962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1.109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18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50472</v>
      </c>
      <c r="D6" s="9">
        <v>28111</v>
      </c>
      <c r="E6" s="9">
        <v>25126</v>
      </c>
      <c r="F6" s="9">
        <v>2985</v>
      </c>
      <c r="G6" s="9">
        <v>22361</v>
      </c>
    </row>
    <row r="7" spans="1:12" ht="11.75" customHeight="1">
      <c r="A7" s="23" t="s">
        <v>42</v>
      </c>
      <c r="B7" s="7" t="s">
        <v>10</v>
      </c>
      <c r="C7" s="6">
        <v>23754</v>
      </c>
      <c r="D7" s="6">
        <v>12024</v>
      </c>
      <c r="E7" s="6">
        <v>11226</v>
      </c>
      <c r="F7" s="6">
        <v>798</v>
      </c>
      <c r="G7" s="6">
        <v>11730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1998</v>
      </c>
      <c r="D8" s="6">
        <v>918</v>
      </c>
      <c r="E8" s="6">
        <v>828</v>
      </c>
      <c r="F8" s="6">
        <v>90</v>
      </c>
      <c r="G8" s="6">
        <v>1080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24720</v>
      </c>
      <c r="D9" s="6">
        <v>15169</v>
      </c>
      <c r="E9" s="6">
        <v>13072</v>
      </c>
      <c r="F9" s="6">
        <v>2097</v>
      </c>
      <c r="G9" s="6">
        <v>9551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26370</v>
      </c>
      <c r="D10" s="9">
        <v>12428</v>
      </c>
      <c r="E10" s="9">
        <v>10591</v>
      </c>
      <c r="F10" s="9">
        <v>1837</v>
      </c>
      <c r="G10" s="9">
        <v>13942</v>
      </c>
    </row>
    <row r="11" spans="1:12" ht="11.75" customHeight="1">
      <c r="A11" s="23" t="s">
        <v>42</v>
      </c>
      <c r="B11" s="7" t="s">
        <v>10</v>
      </c>
      <c r="C11" s="6">
        <v>13013</v>
      </c>
      <c r="D11" s="6">
        <v>5824</v>
      </c>
      <c r="E11" s="6">
        <v>5334</v>
      </c>
      <c r="F11" s="6">
        <v>490</v>
      </c>
      <c r="G11" s="6">
        <v>7189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1068</v>
      </c>
      <c r="D12" s="6">
        <v>413</v>
      </c>
      <c r="E12" s="6">
        <v>360</v>
      </c>
      <c r="F12" s="6">
        <v>53</v>
      </c>
      <c r="G12" s="6">
        <v>655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12289</v>
      </c>
      <c r="D13" s="6">
        <v>6191</v>
      </c>
      <c r="E13" s="6">
        <v>4897</v>
      </c>
      <c r="F13" s="6">
        <v>1294</v>
      </c>
      <c r="G13" s="6">
        <v>6098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24102</v>
      </c>
      <c r="D14" s="9">
        <v>15683</v>
      </c>
      <c r="E14" s="9">
        <v>14535</v>
      </c>
      <c r="F14" s="9">
        <v>1148</v>
      </c>
      <c r="G14" s="9">
        <v>8419</v>
      </c>
    </row>
    <row r="15" spans="1:12" ht="11.75" customHeight="1">
      <c r="A15" s="23" t="s">
        <v>42</v>
      </c>
      <c r="B15" s="7" t="s">
        <v>10</v>
      </c>
      <c r="C15" s="6">
        <v>10741</v>
      </c>
      <c r="D15" s="6">
        <v>6200</v>
      </c>
      <c r="E15" s="6">
        <v>5892</v>
      </c>
      <c r="F15" s="6">
        <v>308</v>
      </c>
      <c r="G15" s="6">
        <v>4541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930</v>
      </c>
      <c r="D16" s="6">
        <v>505</v>
      </c>
      <c r="E16" s="6">
        <v>468</v>
      </c>
      <c r="F16" s="6">
        <v>37</v>
      </c>
      <c r="G16" s="6">
        <v>425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12431</v>
      </c>
      <c r="D17" s="11">
        <v>8978</v>
      </c>
      <c r="E17" s="11">
        <v>8175</v>
      </c>
      <c r="F17" s="11">
        <v>803</v>
      </c>
      <c r="G17" s="11">
        <v>3453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2.77734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19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28767</v>
      </c>
      <c r="D6" s="9">
        <v>18674</v>
      </c>
      <c r="E6" s="9">
        <v>17833</v>
      </c>
      <c r="F6" s="9">
        <v>841</v>
      </c>
      <c r="G6" s="9">
        <v>10093</v>
      </c>
    </row>
    <row r="7" spans="1:12" ht="11.75" customHeight="1">
      <c r="A7" s="23" t="s">
        <v>42</v>
      </c>
      <c r="B7" s="7" t="s">
        <v>10</v>
      </c>
      <c r="C7" s="6">
        <v>17834</v>
      </c>
      <c r="D7" s="6">
        <v>10804</v>
      </c>
      <c r="E7" s="6">
        <v>10533</v>
      </c>
      <c r="F7" s="6">
        <v>271</v>
      </c>
      <c r="G7" s="6">
        <v>7030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586</v>
      </c>
      <c r="D8" s="6">
        <v>383</v>
      </c>
      <c r="E8" s="6">
        <v>353</v>
      </c>
      <c r="F8" s="6">
        <v>30</v>
      </c>
      <c r="G8" s="6">
        <v>203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10347</v>
      </c>
      <c r="D9" s="6">
        <v>7487</v>
      </c>
      <c r="E9" s="6">
        <v>6947</v>
      </c>
      <c r="F9" s="6">
        <v>540</v>
      </c>
      <c r="G9" s="6">
        <v>2860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14373</v>
      </c>
      <c r="D10" s="9">
        <v>7710</v>
      </c>
      <c r="E10" s="9">
        <v>7146</v>
      </c>
      <c r="F10" s="9">
        <v>564</v>
      </c>
      <c r="G10" s="9">
        <v>6663</v>
      </c>
    </row>
    <row r="11" spans="1:12" ht="11.75" customHeight="1">
      <c r="A11" s="23" t="s">
        <v>42</v>
      </c>
      <c r="B11" s="7" t="s">
        <v>10</v>
      </c>
      <c r="C11" s="6">
        <v>9189</v>
      </c>
      <c r="D11" s="6">
        <v>4666</v>
      </c>
      <c r="E11" s="6">
        <v>4477</v>
      </c>
      <c r="F11" s="6">
        <v>189</v>
      </c>
      <c r="G11" s="6">
        <v>4523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319</v>
      </c>
      <c r="D12" s="6">
        <v>191</v>
      </c>
      <c r="E12" s="6">
        <v>170</v>
      </c>
      <c r="F12" s="6">
        <v>21</v>
      </c>
      <c r="G12" s="6">
        <v>128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4865</v>
      </c>
      <c r="D13" s="6">
        <v>2853</v>
      </c>
      <c r="E13" s="6">
        <v>2499</v>
      </c>
      <c r="F13" s="6">
        <v>354</v>
      </c>
      <c r="G13" s="6">
        <v>2012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14394</v>
      </c>
      <c r="D14" s="9">
        <v>10964</v>
      </c>
      <c r="E14" s="9">
        <v>10687</v>
      </c>
      <c r="F14" s="9">
        <v>277</v>
      </c>
      <c r="G14" s="9">
        <v>3430</v>
      </c>
    </row>
    <row r="15" spans="1:12" ht="11.75" customHeight="1">
      <c r="A15" s="23" t="s">
        <v>42</v>
      </c>
      <c r="B15" s="7" t="s">
        <v>10</v>
      </c>
      <c r="C15" s="6">
        <v>8645</v>
      </c>
      <c r="D15" s="6">
        <v>6138</v>
      </c>
      <c r="E15" s="6">
        <v>6056</v>
      </c>
      <c r="F15" s="6">
        <v>82</v>
      </c>
      <c r="G15" s="6">
        <v>2507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267</v>
      </c>
      <c r="D16" s="6">
        <v>192</v>
      </c>
      <c r="E16" s="6">
        <v>183</v>
      </c>
      <c r="F16" s="6">
        <v>9</v>
      </c>
      <c r="G16" s="6">
        <v>75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5482</v>
      </c>
      <c r="D17" s="11">
        <v>4634</v>
      </c>
      <c r="E17" s="11">
        <v>4448</v>
      </c>
      <c r="F17" s="11">
        <v>186</v>
      </c>
      <c r="G17" s="11">
        <v>848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1.109375" customWidth="1"/>
    <col min="2" max="2" width="57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20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120920</v>
      </c>
      <c r="D6" s="9">
        <v>80925</v>
      </c>
      <c r="E6" s="9">
        <v>76055</v>
      </c>
      <c r="F6" s="9">
        <v>4870</v>
      </c>
      <c r="G6" s="9">
        <v>39995</v>
      </c>
    </row>
    <row r="7" spans="1:12" ht="11.75" customHeight="1">
      <c r="A7" s="23" t="s">
        <v>42</v>
      </c>
      <c r="B7" s="7" t="s">
        <v>10</v>
      </c>
      <c r="C7" s="6">
        <v>83666</v>
      </c>
      <c r="D7" s="6">
        <v>53310</v>
      </c>
      <c r="E7" s="6">
        <v>51079</v>
      </c>
      <c r="F7" s="6">
        <v>2231</v>
      </c>
      <c r="G7" s="6">
        <v>30356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2549</v>
      </c>
      <c r="D8" s="6">
        <v>1707</v>
      </c>
      <c r="E8" s="6">
        <v>1598</v>
      </c>
      <c r="F8" s="6">
        <v>109</v>
      </c>
      <c r="G8" s="6">
        <v>842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34705</v>
      </c>
      <c r="D9" s="6">
        <v>25908</v>
      </c>
      <c r="E9" s="6">
        <v>23378</v>
      </c>
      <c r="F9" s="6">
        <v>2530</v>
      </c>
      <c r="G9" s="6">
        <v>8797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63038</v>
      </c>
      <c r="D10" s="9">
        <v>37212</v>
      </c>
      <c r="E10" s="9">
        <v>34023</v>
      </c>
      <c r="F10" s="9">
        <v>3189</v>
      </c>
      <c r="G10" s="9">
        <v>25826</v>
      </c>
    </row>
    <row r="11" spans="1:12" ht="11.75" customHeight="1">
      <c r="A11" s="23" t="s">
        <v>42</v>
      </c>
      <c r="B11" s="7" t="s">
        <v>10</v>
      </c>
      <c r="C11" s="6">
        <v>44701</v>
      </c>
      <c r="D11" s="6">
        <v>25184</v>
      </c>
      <c r="E11" s="6">
        <v>23714</v>
      </c>
      <c r="F11" s="6">
        <v>1470</v>
      </c>
      <c r="G11" s="6">
        <v>19517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1353</v>
      </c>
      <c r="D12" s="6">
        <v>842</v>
      </c>
      <c r="E12" s="6">
        <v>773</v>
      </c>
      <c r="F12" s="6">
        <v>69</v>
      </c>
      <c r="G12" s="6">
        <v>511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16984</v>
      </c>
      <c r="D13" s="6">
        <v>11186</v>
      </c>
      <c r="E13" s="6">
        <v>9536</v>
      </c>
      <c r="F13" s="6">
        <v>1650</v>
      </c>
      <c r="G13" s="6">
        <v>5798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57882</v>
      </c>
      <c r="D14" s="9">
        <v>43713</v>
      </c>
      <c r="E14" s="9">
        <v>42032</v>
      </c>
      <c r="F14" s="9">
        <v>1681</v>
      </c>
      <c r="G14" s="9">
        <v>14169</v>
      </c>
    </row>
    <row r="15" spans="1:12" ht="11.75" customHeight="1">
      <c r="A15" s="23" t="s">
        <v>42</v>
      </c>
      <c r="B15" s="7" t="s">
        <v>10</v>
      </c>
      <c r="C15" s="6">
        <v>38965</v>
      </c>
      <c r="D15" s="6">
        <v>28126</v>
      </c>
      <c r="E15" s="6">
        <v>27365</v>
      </c>
      <c r="F15" s="6">
        <v>761</v>
      </c>
      <c r="G15" s="6">
        <v>10839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1196</v>
      </c>
      <c r="D16" s="6">
        <v>865</v>
      </c>
      <c r="E16" s="6">
        <v>825</v>
      </c>
      <c r="F16" s="6">
        <v>40</v>
      </c>
      <c r="G16" s="6">
        <v>331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17721</v>
      </c>
      <c r="D17" s="11">
        <v>14722</v>
      </c>
      <c r="E17" s="11">
        <v>13842</v>
      </c>
      <c r="F17" s="11">
        <v>880</v>
      </c>
      <c r="G17" s="11">
        <v>2999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2.332031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21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28086</v>
      </c>
      <c r="D6" s="9">
        <v>15750</v>
      </c>
      <c r="E6" s="9">
        <v>14397</v>
      </c>
      <c r="F6" s="9">
        <v>1353</v>
      </c>
      <c r="G6" s="9">
        <v>12336</v>
      </c>
    </row>
    <row r="7" spans="1:12" ht="11.75" customHeight="1">
      <c r="A7" s="23" t="s">
        <v>42</v>
      </c>
      <c r="B7" s="7" t="s">
        <v>10</v>
      </c>
      <c r="C7" s="6">
        <v>15489</v>
      </c>
      <c r="D7" s="6">
        <v>7929</v>
      </c>
      <c r="E7" s="6">
        <v>7475</v>
      </c>
      <c r="F7" s="6">
        <v>454</v>
      </c>
      <c r="G7" s="6">
        <v>7560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774</v>
      </c>
      <c r="D8" s="6">
        <v>369</v>
      </c>
      <c r="E8" s="6">
        <v>334</v>
      </c>
      <c r="F8" s="6">
        <v>35</v>
      </c>
      <c r="G8" s="6">
        <v>405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11823</v>
      </c>
      <c r="D9" s="6">
        <v>7452</v>
      </c>
      <c r="E9" s="6">
        <v>6588</v>
      </c>
      <c r="F9" s="6">
        <v>864</v>
      </c>
      <c r="G9" s="6">
        <v>4371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14763</v>
      </c>
      <c r="D10" s="9">
        <v>6919</v>
      </c>
      <c r="E10" s="9">
        <v>6075</v>
      </c>
      <c r="F10" s="9">
        <v>844</v>
      </c>
      <c r="G10" s="9">
        <v>7844</v>
      </c>
    </row>
    <row r="11" spans="1:12" ht="11.75" customHeight="1">
      <c r="A11" s="23" t="s">
        <v>42</v>
      </c>
      <c r="B11" s="7" t="s">
        <v>10</v>
      </c>
      <c r="C11" s="6">
        <v>8416</v>
      </c>
      <c r="D11" s="6">
        <v>3669</v>
      </c>
      <c r="E11" s="6">
        <v>3378</v>
      </c>
      <c r="F11" s="6">
        <v>291</v>
      </c>
      <c r="G11" s="6">
        <v>4747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407</v>
      </c>
      <c r="D12" s="6">
        <v>177</v>
      </c>
      <c r="E12" s="6">
        <v>162</v>
      </c>
      <c r="F12" s="6">
        <v>15</v>
      </c>
      <c r="G12" s="6">
        <v>230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5940</v>
      </c>
      <c r="D13" s="6">
        <v>3073</v>
      </c>
      <c r="E13" s="6">
        <v>2535</v>
      </c>
      <c r="F13" s="6">
        <v>538</v>
      </c>
      <c r="G13" s="6">
        <v>2867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13323</v>
      </c>
      <c r="D14" s="9">
        <v>8831</v>
      </c>
      <c r="E14" s="9">
        <v>8322</v>
      </c>
      <c r="F14" s="9">
        <v>509</v>
      </c>
      <c r="G14" s="9">
        <v>4492</v>
      </c>
    </row>
    <row r="15" spans="1:12" ht="11.75" customHeight="1">
      <c r="A15" s="23" t="s">
        <v>42</v>
      </c>
      <c r="B15" s="7" t="s">
        <v>10</v>
      </c>
      <c r="C15" s="6">
        <v>7073</v>
      </c>
      <c r="D15" s="6">
        <v>4260</v>
      </c>
      <c r="E15" s="6">
        <v>4097</v>
      </c>
      <c r="F15" s="6">
        <v>163</v>
      </c>
      <c r="G15" s="6">
        <v>2813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367</v>
      </c>
      <c r="D16" s="6">
        <v>192</v>
      </c>
      <c r="E16" s="6">
        <v>172</v>
      </c>
      <c r="F16" s="6">
        <v>20</v>
      </c>
      <c r="G16" s="6">
        <v>175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5883</v>
      </c>
      <c r="D17" s="11">
        <v>4379</v>
      </c>
      <c r="E17" s="11">
        <v>4053</v>
      </c>
      <c r="F17" s="11">
        <v>326</v>
      </c>
      <c r="G17" s="11">
        <v>1504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2.55468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22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54115</v>
      </c>
      <c r="D6" s="9">
        <v>35526</v>
      </c>
      <c r="E6" s="9">
        <v>33837</v>
      </c>
      <c r="F6" s="9">
        <v>1689</v>
      </c>
      <c r="G6" s="9">
        <v>18589</v>
      </c>
    </row>
    <row r="7" spans="1:12" ht="11.75" customHeight="1">
      <c r="A7" s="23" t="s">
        <v>42</v>
      </c>
      <c r="B7" s="7" t="s">
        <v>10</v>
      </c>
      <c r="C7" s="6">
        <v>37517</v>
      </c>
      <c r="D7" s="6">
        <v>23482</v>
      </c>
      <c r="E7" s="6">
        <v>22775</v>
      </c>
      <c r="F7" s="6">
        <v>707</v>
      </c>
      <c r="G7" s="6">
        <v>14035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1087</v>
      </c>
      <c r="D8" s="6">
        <v>742</v>
      </c>
      <c r="E8" s="6">
        <v>713</v>
      </c>
      <c r="F8" s="6">
        <v>29</v>
      </c>
      <c r="G8" s="6">
        <v>345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15511</v>
      </c>
      <c r="D9" s="6">
        <v>11302</v>
      </c>
      <c r="E9" s="6">
        <v>10349</v>
      </c>
      <c r="F9" s="6">
        <v>953</v>
      </c>
      <c r="G9" s="6">
        <v>4209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27506</v>
      </c>
      <c r="D10" s="9">
        <v>15327</v>
      </c>
      <c r="E10" s="9">
        <v>14221</v>
      </c>
      <c r="F10" s="9">
        <v>1106</v>
      </c>
      <c r="G10" s="9">
        <v>12179</v>
      </c>
    </row>
    <row r="11" spans="1:12" ht="11.75" customHeight="1">
      <c r="A11" s="23" t="s">
        <v>42</v>
      </c>
      <c r="B11" s="7" t="s">
        <v>10</v>
      </c>
      <c r="C11" s="6">
        <v>19335</v>
      </c>
      <c r="D11" s="6">
        <v>10241</v>
      </c>
      <c r="E11" s="6">
        <v>9752</v>
      </c>
      <c r="F11" s="6">
        <v>489</v>
      </c>
      <c r="G11" s="6">
        <v>9094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543</v>
      </c>
      <c r="D12" s="6">
        <v>330</v>
      </c>
      <c r="E12" s="6">
        <v>306</v>
      </c>
      <c r="F12" s="6">
        <v>24</v>
      </c>
      <c r="G12" s="6">
        <v>213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7628</v>
      </c>
      <c r="D13" s="6">
        <v>4756</v>
      </c>
      <c r="E13" s="6">
        <v>4163</v>
      </c>
      <c r="F13" s="6">
        <v>593</v>
      </c>
      <c r="G13" s="6">
        <v>2872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26609</v>
      </c>
      <c r="D14" s="9">
        <v>20199</v>
      </c>
      <c r="E14" s="9">
        <v>19616</v>
      </c>
      <c r="F14" s="9">
        <v>583</v>
      </c>
      <c r="G14" s="9">
        <v>6410</v>
      </c>
    </row>
    <row r="15" spans="1:12" ht="11.75" customHeight="1">
      <c r="A15" s="23" t="s">
        <v>42</v>
      </c>
      <c r="B15" s="7" t="s">
        <v>10</v>
      </c>
      <c r="C15" s="6">
        <v>18182</v>
      </c>
      <c r="D15" s="6">
        <v>13241</v>
      </c>
      <c r="E15" s="6">
        <v>13023</v>
      </c>
      <c r="F15" s="6">
        <v>218</v>
      </c>
      <c r="G15" s="6">
        <v>4941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544</v>
      </c>
      <c r="D16" s="6">
        <v>412</v>
      </c>
      <c r="E16" s="6">
        <v>407</v>
      </c>
      <c r="F16" s="6">
        <v>5</v>
      </c>
      <c r="G16" s="6">
        <v>132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7883</v>
      </c>
      <c r="D17" s="11">
        <v>6546</v>
      </c>
      <c r="E17" s="11">
        <v>6186</v>
      </c>
      <c r="F17" s="11">
        <v>360</v>
      </c>
      <c r="G17" s="11">
        <v>1337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2.77734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23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87236</v>
      </c>
      <c r="D6" s="9">
        <v>57204</v>
      </c>
      <c r="E6" s="9">
        <v>54651</v>
      </c>
      <c r="F6" s="9">
        <v>2553</v>
      </c>
      <c r="G6" s="9">
        <v>30032</v>
      </c>
    </row>
    <row r="7" spans="1:12" ht="11.75" customHeight="1">
      <c r="A7" s="23" t="s">
        <v>42</v>
      </c>
      <c r="B7" s="7" t="s">
        <v>10</v>
      </c>
      <c r="C7" s="6">
        <v>61671</v>
      </c>
      <c r="D7" s="6">
        <v>38000</v>
      </c>
      <c r="E7" s="6">
        <v>36892</v>
      </c>
      <c r="F7" s="6">
        <v>1108</v>
      </c>
      <c r="G7" s="6">
        <v>23671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2103</v>
      </c>
      <c r="D8" s="6">
        <v>1410</v>
      </c>
      <c r="E8" s="6">
        <v>1314</v>
      </c>
      <c r="F8" s="6">
        <v>96</v>
      </c>
      <c r="G8" s="6">
        <v>693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23462</v>
      </c>
      <c r="D9" s="6">
        <v>17794</v>
      </c>
      <c r="E9" s="6">
        <v>16445</v>
      </c>
      <c r="F9" s="6">
        <v>1349</v>
      </c>
      <c r="G9" s="6">
        <v>5668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45194</v>
      </c>
      <c r="D10" s="9">
        <v>25436</v>
      </c>
      <c r="E10" s="9">
        <v>23752</v>
      </c>
      <c r="F10" s="9">
        <v>1684</v>
      </c>
      <c r="G10" s="9">
        <v>19758</v>
      </c>
    </row>
    <row r="11" spans="1:12" ht="11.75" customHeight="1">
      <c r="A11" s="23" t="s">
        <v>42</v>
      </c>
      <c r="B11" s="7" t="s">
        <v>10</v>
      </c>
      <c r="C11" s="6">
        <v>32638</v>
      </c>
      <c r="D11" s="6">
        <v>17120</v>
      </c>
      <c r="E11" s="6">
        <v>16376</v>
      </c>
      <c r="F11" s="6">
        <v>744</v>
      </c>
      <c r="G11" s="6">
        <v>15518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1190</v>
      </c>
      <c r="D12" s="6">
        <v>722</v>
      </c>
      <c r="E12" s="6">
        <v>647</v>
      </c>
      <c r="F12" s="6">
        <v>75</v>
      </c>
      <c r="G12" s="6">
        <v>468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11366</v>
      </c>
      <c r="D13" s="6">
        <v>7594</v>
      </c>
      <c r="E13" s="6">
        <v>6729</v>
      </c>
      <c r="F13" s="6">
        <v>865</v>
      </c>
      <c r="G13" s="6">
        <v>3772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42042</v>
      </c>
      <c r="D14" s="9">
        <v>31768</v>
      </c>
      <c r="E14" s="9">
        <v>30899</v>
      </c>
      <c r="F14" s="9">
        <v>869</v>
      </c>
      <c r="G14" s="9">
        <v>10274</v>
      </c>
    </row>
    <row r="15" spans="1:12" ht="11.75" customHeight="1">
      <c r="A15" s="23" t="s">
        <v>42</v>
      </c>
      <c r="B15" s="7" t="s">
        <v>10</v>
      </c>
      <c r="C15" s="6">
        <v>29033</v>
      </c>
      <c r="D15" s="6">
        <v>20880</v>
      </c>
      <c r="E15" s="6">
        <v>20516</v>
      </c>
      <c r="F15" s="6">
        <v>364</v>
      </c>
      <c r="G15" s="6">
        <v>8153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913</v>
      </c>
      <c r="D16" s="6">
        <v>688</v>
      </c>
      <c r="E16" s="6">
        <v>667</v>
      </c>
      <c r="F16" s="6">
        <v>21</v>
      </c>
      <c r="G16" s="6">
        <v>225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12096</v>
      </c>
      <c r="D17" s="11">
        <v>10200</v>
      </c>
      <c r="E17" s="11">
        <v>9716</v>
      </c>
      <c r="F17" s="11">
        <v>484</v>
      </c>
      <c r="G17" s="11">
        <v>1896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2.109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24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3903</v>
      </c>
      <c r="D6" s="9">
        <v>1851</v>
      </c>
      <c r="E6" s="9">
        <v>1680</v>
      </c>
      <c r="F6" s="9">
        <v>171</v>
      </c>
      <c r="G6" s="9">
        <v>2052</v>
      </c>
    </row>
    <row r="7" spans="1:12" ht="11.75" customHeight="1">
      <c r="A7" s="23" t="s">
        <v>42</v>
      </c>
      <c r="B7" s="7" t="s">
        <v>10</v>
      </c>
      <c r="C7" s="6">
        <v>1814</v>
      </c>
      <c r="D7" s="6">
        <v>792</v>
      </c>
      <c r="E7" s="6">
        <v>748</v>
      </c>
      <c r="F7" s="6">
        <v>44</v>
      </c>
      <c r="G7" s="6">
        <v>1022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191</v>
      </c>
      <c r="D8" s="6">
        <v>91</v>
      </c>
      <c r="E8" s="6">
        <v>85</v>
      </c>
      <c r="F8" s="6">
        <v>6</v>
      </c>
      <c r="G8" s="6">
        <v>100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1898</v>
      </c>
      <c r="D9" s="6">
        <v>968</v>
      </c>
      <c r="E9" s="6">
        <v>847</v>
      </c>
      <c r="F9" s="6">
        <v>121</v>
      </c>
      <c r="G9" s="6">
        <v>930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1916</v>
      </c>
      <c r="D10" s="9">
        <v>770</v>
      </c>
      <c r="E10" s="9">
        <v>676</v>
      </c>
      <c r="F10" s="9">
        <v>94</v>
      </c>
      <c r="G10" s="9">
        <v>1146</v>
      </c>
    </row>
    <row r="11" spans="1:12" ht="11.75" customHeight="1">
      <c r="A11" s="23" t="s">
        <v>42</v>
      </c>
      <c r="B11" s="7" t="s">
        <v>10</v>
      </c>
      <c r="C11" s="6">
        <v>943</v>
      </c>
      <c r="D11" s="6">
        <v>382</v>
      </c>
      <c r="E11" s="6">
        <v>352</v>
      </c>
      <c r="F11" s="6">
        <v>30</v>
      </c>
      <c r="G11" s="6">
        <v>561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101</v>
      </c>
      <c r="D12" s="6">
        <v>45</v>
      </c>
      <c r="E12" s="6">
        <v>39</v>
      </c>
      <c r="F12" s="6">
        <v>6</v>
      </c>
      <c r="G12" s="6">
        <v>56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872</v>
      </c>
      <c r="D13" s="6">
        <v>343</v>
      </c>
      <c r="E13" s="6">
        <v>285</v>
      </c>
      <c r="F13" s="6">
        <v>58</v>
      </c>
      <c r="G13" s="6">
        <v>529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1987</v>
      </c>
      <c r="D14" s="9">
        <v>1081</v>
      </c>
      <c r="E14" s="9">
        <v>1004</v>
      </c>
      <c r="F14" s="9">
        <v>77</v>
      </c>
      <c r="G14" s="9">
        <v>906</v>
      </c>
    </row>
    <row r="15" spans="1:12" ht="11.75" customHeight="1">
      <c r="A15" s="23" t="s">
        <v>42</v>
      </c>
      <c r="B15" s="7" t="s">
        <v>10</v>
      </c>
      <c r="C15" s="6">
        <v>871</v>
      </c>
      <c r="D15" s="6">
        <v>410</v>
      </c>
      <c r="E15" s="6">
        <v>396</v>
      </c>
      <c r="F15" s="6">
        <v>14</v>
      </c>
      <c r="G15" s="6">
        <v>461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90</v>
      </c>
      <c r="D16" s="6">
        <v>46</v>
      </c>
      <c r="E16" s="6">
        <v>46</v>
      </c>
      <c r="F16" s="6" t="s">
        <v>25</v>
      </c>
      <c r="G16" s="6">
        <v>44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1026</v>
      </c>
      <c r="D17" s="11">
        <v>625</v>
      </c>
      <c r="E17" s="11">
        <v>562</v>
      </c>
      <c r="F17" s="11">
        <v>63</v>
      </c>
      <c r="G17" s="11">
        <v>401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2.332031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26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4157</v>
      </c>
      <c r="D6" s="9">
        <v>2163</v>
      </c>
      <c r="E6" s="9">
        <v>2051</v>
      </c>
      <c r="F6" s="9">
        <v>112</v>
      </c>
      <c r="G6" s="9">
        <v>1994</v>
      </c>
    </row>
    <row r="7" spans="1:12" ht="11.75" customHeight="1">
      <c r="A7" s="23" t="s">
        <v>42</v>
      </c>
      <c r="B7" s="7" t="s">
        <v>10</v>
      </c>
      <c r="C7" s="6">
        <v>1982</v>
      </c>
      <c r="D7" s="6">
        <v>884</v>
      </c>
      <c r="E7" s="6">
        <v>861</v>
      </c>
      <c r="F7" s="6">
        <v>23</v>
      </c>
      <c r="G7" s="6">
        <v>1098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92</v>
      </c>
      <c r="D8" s="6">
        <v>48</v>
      </c>
      <c r="E8" s="6">
        <v>47</v>
      </c>
      <c r="F8" s="6">
        <v>1</v>
      </c>
      <c r="G8" s="6">
        <v>44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2083</v>
      </c>
      <c r="D9" s="6">
        <v>1231</v>
      </c>
      <c r="E9" s="6">
        <v>1143</v>
      </c>
      <c r="F9" s="6">
        <v>88</v>
      </c>
      <c r="G9" s="6">
        <v>852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2042</v>
      </c>
      <c r="D10" s="9">
        <v>876</v>
      </c>
      <c r="E10" s="9">
        <v>807</v>
      </c>
      <c r="F10" s="9">
        <v>69</v>
      </c>
      <c r="G10" s="9">
        <v>1166</v>
      </c>
    </row>
    <row r="11" spans="1:12" ht="11.75" customHeight="1">
      <c r="A11" s="23" t="s">
        <v>42</v>
      </c>
      <c r="B11" s="7" t="s">
        <v>10</v>
      </c>
      <c r="C11" s="6">
        <v>1064</v>
      </c>
      <c r="D11" s="6">
        <v>417</v>
      </c>
      <c r="E11" s="6">
        <v>404</v>
      </c>
      <c r="F11" s="6">
        <v>13</v>
      </c>
      <c r="G11" s="6">
        <v>647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45</v>
      </c>
      <c r="D12" s="6">
        <v>20</v>
      </c>
      <c r="E12" s="6">
        <v>20</v>
      </c>
      <c r="F12" s="6" t="s">
        <v>25</v>
      </c>
      <c r="G12" s="6">
        <v>25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933</v>
      </c>
      <c r="D13" s="6">
        <v>439</v>
      </c>
      <c r="E13" s="6">
        <v>383</v>
      </c>
      <c r="F13" s="6">
        <v>56</v>
      </c>
      <c r="G13" s="6">
        <v>494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2115</v>
      </c>
      <c r="D14" s="9">
        <v>1287</v>
      </c>
      <c r="E14" s="9">
        <v>1244</v>
      </c>
      <c r="F14" s="9">
        <v>43</v>
      </c>
      <c r="G14" s="9">
        <v>828</v>
      </c>
    </row>
    <row r="15" spans="1:12" ht="11.75" customHeight="1">
      <c r="A15" s="23" t="s">
        <v>42</v>
      </c>
      <c r="B15" s="7" t="s">
        <v>10</v>
      </c>
      <c r="C15" s="6">
        <v>918</v>
      </c>
      <c r="D15" s="6">
        <v>467</v>
      </c>
      <c r="E15" s="6">
        <v>457</v>
      </c>
      <c r="F15" s="6">
        <v>10</v>
      </c>
      <c r="G15" s="6">
        <v>451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47</v>
      </c>
      <c r="D16" s="6">
        <v>28</v>
      </c>
      <c r="E16" s="6">
        <v>27</v>
      </c>
      <c r="F16" s="6">
        <v>1</v>
      </c>
      <c r="G16" s="6">
        <v>19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1150</v>
      </c>
      <c r="D17" s="11">
        <v>792</v>
      </c>
      <c r="E17" s="11">
        <v>760</v>
      </c>
      <c r="F17" s="11">
        <v>32</v>
      </c>
      <c r="G17" s="11">
        <v>358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1.109375" customWidth="1"/>
    <col min="2" max="2" width="60.554687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27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29958</v>
      </c>
      <c r="D6" s="9">
        <v>19090</v>
      </c>
      <c r="E6" s="9">
        <v>18005</v>
      </c>
      <c r="F6" s="9">
        <v>1085</v>
      </c>
      <c r="G6" s="9">
        <v>10868</v>
      </c>
    </row>
    <row r="7" spans="1:12" ht="11.75" customHeight="1">
      <c r="A7" s="23" t="s">
        <v>42</v>
      </c>
      <c r="B7" s="7" t="s">
        <v>10</v>
      </c>
      <c r="C7" s="6">
        <v>19857</v>
      </c>
      <c r="D7" s="6">
        <v>11836</v>
      </c>
      <c r="E7" s="6">
        <v>11433</v>
      </c>
      <c r="F7" s="6">
        <v>403</v>
      </c>
      <c r="G7" s="6">
        <v>8021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696</v>
      </c>
      <c r="D8" s="6">
        <v>444</v>
      </c>
      <c r="E8" s="6">
        <v>411</v>
      </c>
      <c r="F8" s="6">
        <v>33</v>
      </c>
      <c r="G8" s="6">
        <v>252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9405</v>
      </c>
      <c r="D9" s="6">
        <v>6810</v>
      </c>
      <c r="E9" s="6">
        <v>6161</v>
      </c>
      <c r="F9" s="6">
        <v>649</v>
      </c>
      <c r="G9" s="6">
        <v>2595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15297</v>
      </c>
      <c r="D10" s="9">
        <v>8167</v>
      </c>
      <c r="E10" s="9">
        <v>7433</v>
      </c>
      <c r="F10" s="9">
        <v>734</v>
      </c>
      <c r="G10" s="9">
        <v>7130</v>
      </c>
    </row>
    <row r="11" spans="1:12" ht="11.75" customHeight="1">
      <c r="A11" s="23" t="s">
        <v>42</v>
      </c>
      <c r="B11" s="7" t="s">
        <v>10</v>
      </c>
      <c r="C11" s="6">
        <v>10415</v>
      </c>
      <c r="D11" s="6">
        <v>5206</v>
      </c>
      <c r="E11" s="6">
        <v>4925</v>
      </c>
      <c r="F11" s="6">
        <v>281</v>
      </c>
      <c r="G11" s="6">
        <v>5209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400</v>
      </c>
      <c r="D12" s="6">
        <v>221</v>
      </c>
      <c r="E12" s="6">
        <v>202</v>
      </c>
      <c r="F12" s="6">
        <v>19</v>
      </c>
      <c r="G12" s="6">
        <v>179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4482</v>
      </c>
      <c r="D13" s="6">
        <v>2740</v>
      </c>
      <c r="E13" s="6">
        <v>2306</v>
      </c>
      <c r="F13" s="6">
        <v>434</v>
      </c>
      <c r="G13" s="6">
        <v>1742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14661</v>
      </c>
      <c r="D14" s="9">
        <v>10923</v>
      </c>
      <c r="E14" s="9">
        <v>10572</v>
      </c>
      <c r="F14" s="9">
        <v>351</v>
      </c>
      <c r="G14" s="9">
        <v>3738</v>
      </c>
    </row>
    <row r="15" spans="1:12" ht="11.75" customHeight="1">
      <c r="A15" s="23" t="s">
        <v>42</v>
      </c>
      <c r="B15" s="7" t="s">
        <v>10</v>
      </c>
      <c r="C15" s="6">
        <v>9442</v>
      </c>
      <c r="D15" s="6">
        <v>6630</v>
      </c>
      <c r="E15" s="6">
        <v>6508</v>
      </c>
      <c r="F15" s="6">
        <v>122</v>
      </c>
      <c r="G15" s="6">
        <v>2812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296</v>
      </c>
      <c r="D16" s="6">
        <v>223</v>
      </c>
      <c r="E16" s="6">
        <v>209</v>
      </c>
      <c r="F16" s="6">
        <v>14</v>
      </c>
      <c r="G16" s="6">
        <v>73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4923</v>
      </c>
      <c r="D17" s="11">
        <v>4070</v>
      </c>
      <c r="E17" s="11">
        <v>3855</v>
      </c>
      <c r="F17" s="11">
        <v>215</v>
      </c>
      <c r="G17" s="11">
        <v>853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3.332031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28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177869</v>
      </c>
      <c r="D6" s="9">
        <v>113160</v>
      </c>
      <c r="E6" s="9">
        <v>102517</v>
      </c>
      <c r="F6" s="9">
        <v>10643</v>
      </c>
      <c r="G6" s="9">
        <v>64709</v>
      </c>
    </row>
    <row r="7" spans="1:12" ht="11.75" customHeight="1">
      <c r="A7" s="23" t="s">
        <v>42</v>
      </c>
      <c r="B7" s="7" t="s">
        <v>10</v>
      </c>
      <c r="C7" s="6">
        <v>104376</v>
      </c>
      <c r="D7" s="6">
        <v>58742</v>
      </c>
      <c r="E7" s="6">
        <v>55154</v>
      </c>
      <c r="F7" s="6">
        <v>3588</v>
      </c>
      <c r="G7" s="6">
        <v>45634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5060</v>
      </c>
      <c r="D8" s="6">
        <v>3113</v>
      </c>
      <c r="E8" s="6">
        <v>2768</v>
      </c>
      <c r="F8" s="6">
        <v>345</v>
      </c>
      <c r="G8" s="6">
        <v>1947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68433</v>
      </c>
      <c r="D9" s="6">
        <v>51305</v>
      </c>
      <c r="E9" s="6">
        <v>44595</v>
      </c>
      <c r="F9" s="6">
        <v>6710</v>
      </c>
      <c r="G9" s="6">
        <v>17128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94048</v>
      </c>
      <c r="D10" s="9">
        <v>53163</v>
      </c>
      <c r="E10" s="9">
        <v>46638</v>
      </c>
      <c r="F10" s="9">
        <v>6525</v>
      </c>
      <c r="G10" s="9">
        <v>40885</v>
      </c>
    </row>
    <row r="11" spans="1:12" ht="11.75" customHeight="1">
      <c r="A11" s="23" t="s">
        <v>42</v>
      </c>
      <c r="B11" s="7" t="s">
        <v>10</v>
      </c>
      <c r="C11" s="6">
        <v>57948</v>
      </c>
      <c r="D11" s="6">
        <v>29314</v>
      </c>
      <c r="E11" s="6">
        <v>27112</v>
      </c>
      <c r="F11" s="6">
        <v>2202</v>
      </c>
      <c r="G11" s="6">
        <v>28634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2851</v>
      </c>
      <c r="D12" s="6">
        <v>1638</v>
      </c>
      <c r="E12" s="6">
        <v>1409</v>
      </c>
      <c r="F12" s="6">
        <v>229</v>
      </c>
      <c r="G12" s="6">
        <v>1213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33249</v>
      </c>
      <c r="D13" s="6">
        <v>22211</v>
      </c>
      <c r="E13" s="6">
        <v>18117</v>
      </c>
      <c r="F13" s="6">
        <v>4094</v>
      </c>
      <c r="G13" s="6">
        <v>11038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83821</v>
      </c>
      <c r="D14" s="9">
        <v>59997</v>
      </c>
      <c r="E14" s="9">
        <v>55879</v>
      </c>
      <c r="F14" s="9">
        <v>4118</v>
      </c>
      <c r="G14" s="9">
        <v>23824</v>
      </c>
    </row>
    <row r="15" spans="1:12" ht="11.75" customHeight="1">
      <c r="A15" s="23" t="s">
        <v>42</v>
      </c>
      <c r="B15" s="7" t="s">
        <v>10</v>
      </c>
      <c r="C15" s="6">
        <v>46428</v>
      </c>
      <c r="D15" s="6">
        <v>29428</v>
      </c>
      <c r="E15" s="6">
        <v>28042</v>
      </c>
      <c r="F15" s="6">
        <v>1386</v>
      </c>
      <c r="G15" s="6">
        <v>17000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2209</v>
      </c>
      <c r="D16" s="6">
        <v>1475</v>
      </c>
      <c r="E16" s="6">
        <v>1359</v>
      </c>
      <c r="F16" s="6">
        <v>116</v>
      </c>
      <c r="G16" s="6">
        <v>734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35184</v>
      </c>
      <c r="D17" s="11">
        <v>29094</v>
      </c>
      <c r="E17" s="11">
        <v>26478</v>
      </c>
      <c r="F17" s="11">
        <v>2616</v>
      </c>
      <c r="G17" s="11">
        <v>6090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2.44140625" customWidth="1"/>
    <col min="2" max="2" width="62.10937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29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223300</v>
      </c>
      <c r="D6" s="9">
        <v>143763</v>
      </c>
      <c r="E6" s="9">
        <v>134620</v>
      </c>
      <c r="F6" s="9">
        <v>9143</v>
      </c>
      <c r="G6" s="9">
        <v>79537</v>
      </c>
    </row>
    <row r="7" spans="1:12" ht="11.75" customHeight="1">
      <c r="A7" s="23" t="s">
        <v>42</v>
      </c>
      <c r="B7" s="7" t="s">
        <v>10</v>
      </c>
      <c r="C7" s="6">
        <v>154605</v>
      </c>
      <c r="D7" s="6">
        <v>94111</v>
      </c>
      <c r="E7" s="6">
        <v>90155</v>
      </c>
      <c r="F7" s="6">
        <v>3956</v>
      </c>
      <c r="G7" s="6">
        <v>60494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8813</v>
      </c>
      <c r="D8" s="6">
        <v>5689</v>
      </c>
      <c r="E8" s="6">
        <v>5133</v>
      </c>
      <c r="F8" s="6">
        <v>556</v>
      </c>
      <c r="G8" s="6">
        <v>3124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59882</v>
      </c>
      <c r="D9" s="6">
        <v>43963</v>
      </c>
      <c r="E9" s="6">
        <v>39332</v>
      </c>
      <c r="F9" s="6">
        <v>4631</v>
      </c>
      <c r="G9" s="6">
        <v>15919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117064</v>
      </c>
      <c r="D10" s="9">
        <v>65161</v>
      </c>
      <c r="E10" s="9">
        <v>59201</v>
      </c>
      <c r="F10" s="9">
        <v>5960</v>
      </c>
      <c r="G10" s="9">
        <v>51903</v>
      </c>
    </row>
    <row r="11" spans="1:12" ht="11.75" customHeight="1">
      <c r="A11" s="23" t="s">
        <v>42</v>
      </c>
      <c r="B11" s="7" t="s">
        <v>10</v>
      </c>
      <c r="C11" s="6">
        <v>83430</v>
      </c>
      <c r="D11" s="6">
        <v>44203</v>
      </c>
      <c r="E11" s="6">
        <v>41601</v>
      </c>
      <c r="F11" s="6">
        <v>2602</v>
      </c>
      <c r="G11" s="6">
        <v>39227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4877</v>
      </c>
      <c r="D12" s="6">
        <v>2803</v>
      </c>
      <c r="E12" s="6">
        <v>2399</v>
      </c>
      <c r="F12" s="6">
        <v>404</v>
      </c>
      <c r="G12" s="6">
        <v>2074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28757</v>
      </c>
      <c r="D13" s="6">
        <v>18155</v>
      </c>
      <c r="E13" s="6">
        <v>15201</v>
      </c>
      <c r="F13" s="6">
        <v>2954</v>
      </c>
      <c r="G13" s="6">
        <v>10602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106236</v>
      </c>
      <c r="D14" s="9">
        <v>78602</v>
      </c>
      <c r="E14" s="9">
        <v>75419</v>
      </c>
      <c r="F14" s="9">
        <v>3183</v>
      </c>
      <c r="G14" s="9">
        <v>27634</v>
      </c>
    </row>
    <row r="15" spans="1:12" ht="11.75" customHeight="1">
      <c r="A15" s="23" t="s">
        <v>42</v>
      </c>
      <c r="B15" s="7" t="s">
        <v>10</v>
      </c>
      <c r="C15" s="6">
        <v>71175</v>
      </c>
      <c r="D15" s="6">
        <v>49908</v>
      </c>
      <c r="E15" s="6">
        <v>48554</v>
      </c>
      <c r="F15" s="6">
        <v>1354</v>
      </c>
      <c r="G15" s="6">
        <v>21267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3936</v>
      </c>
      <c r="D16" s="6">
        <v>2886</v>
      </c>
      <c r="E16" s="6">
        <v>2734</v>
      </c>
      <c r="F16" s="6">
        <v>152</v>
      </c>
      <c r="G16" s="6">
        <v>1050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31125</v>
      </c>
      <c r="D17" s="11">
        <v>25808</v>
      </c>
      <c r="E17" s="11">
        <v>24131</v>
      </c>
      <c r="F17" s="11">
        <v>1677</v>
      </c>
      <c r="G17" s="11">
        <v>5317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1.109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30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45270</v>
      </c>
      <c r="D6" s="9">
        <v>28867</v>
      </c>
      <c r="E6" s="9">
        <v>26933</v>
      </c>
      <c r="F6" s="9">
        <v>1934</v>
      </c>
      <c r="G6" s="9">
        <v>16403</v>
      </c>
    </row>
    <row r="7" spans="1:12" ht="11.75" customHeight="1">
      <c r="A7" s="23" t="s">
        <v>42</v>
      </c>
      <c r="B7" s="7" t="s">
        <v>10</v>
      </c>
      <c r="C7" s="6">
        <v>26554</v>
      </c>
      <c r="D7" s="6">
        <v>15920</v>
      </c>
      <c r="E7" s="6">
        <v>15184</v>
      </c>
      <c r="F7" s="6">
        <v>736</v>
      </c>
      <c r="G7" s="6">
        <v>10634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1090</v>
      </c>
      <c r="D8" s="6">
        <v>674</v>
      </c>
      <c r="E8" s="6">
        <v>610</v>
      </c>
      <c r="F8" s="6">
        <v>64</v>
      </c>
      <c r="G8" s="6">
        <v>416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17626</v>
      </c>
      <c r="D9" s="6">
        <v>12273</v>
      </c>
      <c r="E9" s="6">
        <v>11139</v>
      </c>
      <c r="F9" s="6">
        <v>1134</v>
      </c>
      <c r="G9" s="6">
        <v>5353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23128</v>
      </c>
      <c r="D10" s="9">
        <v>12503</v>
      </c>
      <c r="E10" s="9">
        <v>11229</v>
      </c>
      <c r="F10" s="9">
        <v>1274</v>
      </c>
      <c r="G10" s="9">
        <v>10625</v>
      </c>
    </row>
    <row r="11" spans="1:12" ht="11.75" customHeight="1">
      <c r="A11" s="23" t="s">
        <v>42</v>
      </c>
      <c r="B11" s="7" t="s">
        <v>10</v>
      </c>
      <c r="C11" s="6">
        <v>13960</v>
      </c>
      <c r="D11" s="6">
        <v>7201</v>
      </c>
      <c r="E11" s="6">
        <v>6729</v>
      </c>
      <c r="F11" s="6">
        <v>472</v>
      </c>
      <c r="G11" s="6">
        <v>6759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614</v>
      </c>
      <c r="D12" s="6">
        <v>332</v>
      </c>
      <c r="E12" s="6">
        <v>294</v>
      </c>
      <c r="F12" s="6">
        <v>38</v>
      </c>
      <c r="G12" s="6">
        <v>282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8554</v>
      </c>
      <c r="D13" s="6">
        <v>4970</v>
      </c>
      <c r="E13" s="6">
        <v>4206</v>
      </c>
      <c r="F13" s="6">
        <v>764</v>
      </c>
      <c r="G13" s="6">
        <v>3584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22142</v>
      </c>
      <c r="D14" s="9">
        <v>16364</v>
      </c>
      <c r="E14" s="9">
        <v>15704</v>
      </c>
      <c r="F14" s="9">
        <v>660</v>
      </c>
      <c r="G14" s="9">
        <v>5778</v>
      </c>
    </row>
    <row r="15" spans="1:12" ht="11.75" customHeight="1">
      <c r="A15" s="23" t="s">
        <v>42</v>
      </c>
      <c r="B15" s="7" t="s">
        <v>10</v>
      </c>
      <c r="C15" s="6">
        <v>12594</v>
      </c>
      <c r="D15" s="6">
        <v>8719</v>
      </c>
      <c r="E15" s="6">
        <v>8455</v>
      </c>
      <c r="F15" s="6">
        <v>264</v>
      </c>
      <c r="G15" s="6">
        <v>3875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476</v>
      </c>
      <c r="D16" s="6">
        <v>342</v>
      </c>
      <c r="E16" s="6">
        <v>316</v>
      </c>
      <c r="F16" s="6">
        <v>26</v>
      </c>
      <c r="G16" s="6">
        <v>134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9072</v>
      </c>
      <c r="D17" s="11">
        <v>7303</v>
      </c>
      <c r="E17" s="11">
        <v>6933</v>
      </c>
      <c r="F17" s="11">
        <v>370</v>
      </c>
      <c r="G17" s="11">
        <v>1769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1.109375" customWidth="1"/>
    <col min="2" max="2" width="61.441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31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11791</v>
      </c>
      <c r="D6" s="9">
        <v>6866</v>
      </c>
      <c r="E6" s="9">
        <v>6359</v>
      </c>
      <c r="F6" s="9">
        <v>507</v>
      </c>
      <c r="G6" s="9">
        <v>4925</v>
      </c>
    </row>
    <row r="7" spans="1:12" ht="11.75" customHeight="1">
      <c r="A7" s="23" t="s">
        <v>42</v>
      </c>
      <c r="B7" s="7" t="s">
        <v>10</v>
      </c>
      <c r="C7" s="6">
        <v>5187</v>
      </c>
      <c r="D7" s="6">
        <v>2824</v>
      </c>
      <c r="E7" s="6">
        <v>2691</v>
      </c>
      <c r="F7" s="6">
        <v>133</v>
      </c>
      <c r="G7" s="6">
        <v>2363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293</v>
      </c>
      <c r="D8" s="6">
        <v>165</v>
      </c>
      <c r="E8" s="6">
        <v>155</v>
      </c>
      <c r="F8" s="6">
        <v>10</v>
      </c>
      <c r="G8" s="6">
        <v>128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6311</v>
      </c>
      <c r="D9" s="6">
        <v>3877</v>
      </c>
      <c r="E9" s="6">
        <v>3513</v>
      </c>
      <c r="F9" s="6">
        <v>364</v>
      </c>
      <c r="G9" s="6">
        <v>2434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5932</v>
      </c>
      <c r="D10" s="9">
        <v>2892</v>
      </c>
      <c r="E10" s="9">
        <v>2590</v>
      </c>
      <c r="F10" s="9">
        <v>302</v>
      </c>
      <c r="G10" s="9">
        <v>3040</v>
      </c>
    </row>
    <row r="11" spans="1:12" ht="11.75" customHeight="1">
      <c r="A11" s="23" t="s">
        <v>42</v>
      </c>
      <c r="B11" s="7" t="s">
        <v>10</v>
      </c>
      <c r="C11" s="6">
        <v>2650</v>
      </c>
      <c r="D11" s="6">
        <v>1243</v>
      </c>
      <c r="E11" s="6">
        <v>1169</v>
      </c>
      <c r="F11" s="6">
        <v>74</v>
      </c>
      <c r="G11" s="6">
        <v>1407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171</v>
      </c>
      <c r="D12" s="6">
        <v>85</v>
      </c>
      <c r="E12" s="6">
        <v>81</v>
      </c>
      <c r="F12" s="6">
        <v>4</v>
      </c>
      <c r="G12" s="6">
        <v>86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3111</v>
      </c>
      <c r="D13" s="6">
        <v>1564</v>
      </c>
      <c r="E13" s="6">
        <v>1340</v>
      </c>
      <c r="F13" s="6">
        <v>224</v>
      </c>
      <c r="G13" s="6">
        <v>1547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5859</v>
      </c>
      <c r="D14" s="9">
        <v>3974</v>
      </c>
      <c r="E14" s="9">
        <v>3769</v>
      </c>
      <c r="F14" s="9">
        <v>205</v>
      </c>
      <c r="G14" s="9">
        <v>1885</v>
      </c>
    </row>
    <row r="15" spans="1:12" ht="11.75" customHeight="1">
      <c r="A15" s="23" t="s">
        <v>42</v>
      </c>
      <c r="B15" s="7" t="s">
        <v>10</v>
      </c>
      <c r="C15" s="6">
        <v>2537</v>
      </c>
      <c r="D15" s="6">
        <v>1581</v>
      </c>
      <c r="E15" s="6">
        <v>1522</v>
      </c>
      <c r="F15" s="6">
        <v>59</v>
      </c>
      <c r="G15" s="6">
        <v>956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122</v>
      </c>
      <c r="D16" s="6">
        <v>80</v>
      </c>
      <c r="E16" s="6">
        <v>74</v>
      </c>
      <c r="F16" s="6">
        <v>6</v>
      </c>
      <c r="G16" s="6">
        <v>42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3200</v>
      </c>
      <c r="D17" s="11">
        <v>2313</v>
      </c>
      <c r="E17" s="11">
        <v>2173</v>
      </c>
      <c r="F17" s="11">
        <v>140</v>
      </c>
      <c r="G17" s="11">
        <v>887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1.109375" customWidth="1"/>
    <col min="2" max="2" width="64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32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90596</v>
      </c>
      <c r="D6" s="9">
        <v>59219</v>
      </c>
      <c r="E6" s="9">
        <v>55626</v>
      </c>
      <c r="F6" s="9">
        <v>3593</v>
      </c>
      <c r="G6" s="9">
        <v>31377</v>
      </c>
    </row>
    <row r="7" spans="1:12" ht="11.75" customHeight="1">
      <c r="A7" s="23" t="s">
        <v>42</v>
      </c>
      <c r="B7" s="7" t="s">
        <v>10</v>
      </c>
      <c r="C7" s="6">
        <v>61066</v>
      </c>
      <c r="D7" s="6">
        <v>37623</v>
      </c>
      <c r="E7" s="6">
        <v>36084</v>
      </c>
      <c r="F7" s="6">
        <v>1539</v>
      </c>
      <c r="G7" s="6">
        <v>23443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1911</v>
      </c>
      <c r="D8" s="6">
        <v>1201</v>
      </c>
      <c r="E8" s="6">
        <v>1086</v>
      </c>
      <c r="F8" s="6">
        <v>115</v>
      </c>
      <c r="G8" s="6">
        <v>710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27619</v>
      </c>
      <c r="D9" s="6">
        <v>20395</v>
      </c>
      <c r="E9" s="6">
        <v>18456</v>
      </c>
      <c r="F9" s="6">
        <v>1939</v>
      </c>
      <c r="G9" s="6">
        <v>7224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47046</v>
      </c>
      <c r="D10" s="9">
        <v>26393</v>
      </c>
      <c r="E10" s="9">
        <v>23974</v>
      </c>
      <c r="F10" s="9">
        <v>2419</v>
      </c>
      <c r="G10" s="9">
        <v>20653</v>
      </c>
    </row>
    <row r="11" spans="1:12" ht="11.75" customHeight="1">
      <c r="A11" s="23" t="s">
        <v>42</v>
      </c>
      <c r="B11" s="7" t="s">
        <v>10</v>
      </c>
      <c r="C11" s="6">
        <v>32468</v>
      </c>
      <c r="D11" s="6">
        <v>17092</v>
      </c>
      <c r="E11" s="6">
        <v>16039</v>
      </c>
      <c r="F11" s="6">
        <v>1053</v>
      </c>
      <c r="G11" s="6">
        <v>15376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1028</v>
      </c>
      <c r="D12" s="6">
        <v>593</v>
      </c>
      <c r="E12" s="6">
        <v>508</v>
      </c>
      <c r="F12" s="6">
        <v>85</v>
      </c>
      <c r="G12" s="6">
        <v>435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13550</v>
      </c>
      <c r="D13" s="6">
        <v>8708</v>
      </c>
      <c r="E13" s="6">
        <v>7427</v>
      </c>
      <c r="F13" s="6">
        <v>1281</v>
      </c>
      <c r="G13" s="6">
        <v>4842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43550</v>
      </c>
      <c r="D14" s="9">
        <v>32826</v>
      </c>
      <c r="E14" s="9">
        <v>31652</v>
      </c>
      <c r="F14" s="9">
        <v>1174</v>
      </c>
      <c r="G14" s="9">
        <v>10724</v>
      </c>
    </row>
    <row r="15" spans="1:12" ht="11.75" customHeight="1">
      <c r="A15" s="23" t="s">
        <v>42</v>
      </c>
      <c r="B15" s="7" t="s">
        <v>10</v>
      </c>
      <c r="C15" s="6">
        <v>28598</v>
      </c>
      <c r="D15" s="6">
        <v>20531</v>
      </c>
      <c r="E15" s="6">
        <v>20045</v>
      </c>
      <c r="F15" s="6">
        <v>486</v>
      </c>
      <c r="G15" s="6">
        <v>8067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883</v>
      </c>
      <c r="D16" s="6">
        <v>608</v>
      </c>
      <c r="E16" s="6">
        <v>578</v>
      </c>
      <c r="F16" s="6">
        <v>30</v>
      </c>
      <c r="G16" s="6">
        <v>275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14069</v>
      </c>
      <c r="D17" s="11">
        <v>11687</v>
      </c>
      <c r="E17" s="11">
        <v>11029</v>
      </c>
      <c r="F17" s="11">
        <v>658</v>
      </c>
      <c r="G17" s="11">
        <v>2382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1.109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33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33361</v>
      </c>
      <c r="D6" s="9">
        <v>20318</v>
      </c>
      <c r="E6" s="9">
        <v>18548</v>
      </c>
      <c r="F6" s="9">
        <v>1770</v>
      </c>
      <c r="G6" s="9">
        <v>13043</v>
      </c>
    </row>
    <row r="7" spans="1:12" ht="11.75" customHeight="1">
      <c r="A7" s="23" t="s">
        <v>42</v>
      </c>
      <c r="B7" s="7" t="s">
        <v>10</v>
      </c>
      <c r="C7" s="6">
        <v>15777</v>
      </c>
      <c r="D7" s="6">
        <v>8291</v>
      </c>
      <c r="E7" s="6">
        <v>7869</v>
      </c>
      <c r="F7" s="6">
        <v>422</v>
      </c>
      <c r="G7" s="6">
        <v>7486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800</v>
      </c>
      <c r="D8" s="6">
        <v>461</v>
      </c>
      <c r="E8" s="6">
        <v>420</v>
      </c>
      <c r="F8" s="6">
        <v>41</v>
      </c>
      <c r="G8" s="6">
        <v>339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16784</v>
      </c>
      <c r="D9" s="6">
        <v>11566</v>
      </c>
      <c r="E9" s="6">
        <v>10259</v>
      </c>
      <c r="F9" s="6">
        <v>1307</v>
      </c>
      <c r="G9" s="6">
        <v>5218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17280</v>
      </c>
      <c r="D10" s="9">
        <v>9066</v>
      </c>
      <c r="E10" s="9">
        <v>8005</v>
      </c>
      <c r="F10" s="9">
        <v>1061</v>
      </c>
      <c r="G10" s="9">
        <v>8214</v>
      </c>
    </row>
    <row r="11" spans="1:12" ht="11.75" customHeight="1">
      <c r="A11" s="23" t="s">
        <v>42</v>
      </c>
      <c r="B11" s="7" t="s">
        <v>10</v>
      </c>
      <c r="C11" s="6">
        <v>8605</v>
      </c>
      <c r="D11" s="6">
        <v>4009</v>
      </c>
      <c r="E11" s="6">
        <v>3767</v>
      </c>
      <c r="F11" s="6">
        <v>242</v>
      </c>
      <c r="G11" s="6">
        <v>4596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410</v>
      </c>
      <c r="D12" s="6">
        <v>209</v>
      </c>
      <c r="E12" s="6">
        <v>185</v>
      </c>
      <c r="F12" s="6">
        <v>24</v>
      </c>
      <c r="G12" s="6">
        <v>201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8265</v>
      </c>
      <c r="D13" s="6">
        <v>4848</v>
      </c>
      <c r="E13" s="6">
        <v>4053</v>
      </c>
      <c r="F13" s="6">
        <v>795</v>
      </c>
      <c r="G13" s="6">
        <v>3417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16081</v>
      </c>
      <c r="D14" s="9">
        <v>11252</v>
      </c>
      <c r="E14" s="9">
        <v>10543</v>
      </c>
      <c r="F14" s="9">
        <v>709</v>
      </c>
      <c r="G14" s="9">
        <v>4829</v>
      </c>
    </row>
    <row r="15" spans="1:12" ht="11.75" customHeight="1">
      <c r="A15" s="23" t="s">
        <v>42</v>
      </c>
      <c r="B15" s="7" t="s">
        <v>10</v>
      </c>
      <c r="C15" s="6">
        <v>7172</v>
      </c>
      <c r="D15" s="6">
        <v>4282</v>
      </c>
      <c r="E15" s="6">
        <v>4102</v>
      </c>
      <c r="F15" s="6">
        <v>180</v>
      </c>
      <c r="G15" s="6">
        <v>2890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390</v>
      </c>
      <c r="D16" s="6">
        <v>252</v>
      </c>
      <c r="E16" s="6">
        <v>235</v>
      </c>
      <c r="F16" s="6">
        <v>17</v>
      </c>
      <c r="G16" s="6">
        <v>138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8519</v>
      </c>
      <c r="D17" s="11">
        <v>6718</v>
      </c>
      <c r="E17" s="11">
        <v>6206</v>
      </c>
      <c r="F17" s="11">
        <v>512</v>
      </c>
      <c r="G17" s="11">
        <v>1801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1.109375" customWidth="1"/>
    <col min="2" max="2" width="62.10937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34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49821</v>
      </c>
      <c r="D6" s="9">
        <v>31221</v>
      </c>
      <c r="E6" s="9">
        <v>28822</v>
      </c>
      <c r="F6" s="9">
        <v>2399</v>
      </c>
      <c r="G6" s="9">
        <v>18600</v>
      </c>
    </row>
    <row r="7" spans="1:12" ht="11.75" customHeight="1">
      <c r="A7" s="23" t="s">
        <v>42</v>
      </c>
      <c r="B7" s="7" t="s">
        <v>10</v>
      </c>
      <c r="C7" s="6">
        <v>23814</v>
      </c>
      <c r="D7" s="6">
        <v>12933</v>
      </c>
      <c r="E7" s="6">
        <v>12335</v>
      </c>
      <c r="F7" s="6">
        <v>598</v>
      </c>
      <c r="G7" s="6">
        <v>10881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1222</v>
      </c>
      <c r="D8" s="6">
        <v>688</v>
      </c>
      <c r="E8" s="6">
        <v>634</v>
      </c>
      <c r="F8" s="6">
        <v>54</v>
      </c>
      <c r="G8" s="6">
        <v>534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24785</v>
      </c>
      <c r="D9" s="6">
        <v>17600</v>
      </c>
      <c r="E9" s="6">
        <v>15853</v>
      </c>
      <c r="F9" s="6">
        <v>1747</v>
      </c>
      <c r="G9" s="6">
        <v>7185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26271</v>
      </c>
      <c r="D10" s="9">
        <v>14349</v>
      </c>
      <c r="E10" s="9">
        <v>12812</v>
      </c>
      <c r="F10" s="9">
        <v>1537</v>
      </c>
      <c r="G10" s="9">
        <v>11922</v>
      </c>
    </row>
    <row r="11" spans="1:12" ht="11.75" customHeight="1">
      <c r="A11" s="23" t="s">
        <v>42</v>
      </c>
      <c r="B11" s="7" t="s">
        <v>10</v>
      </c>
      <c r="C11" s="6">
        <v>13318</v>
      </c>
      <c r="D11" s="6">
        <v>6468</v>
      </c>
      <c r="E11" s="6">
        <v>6080</v>
      </c>
      <c r="F11" s="6">
        <v>388</v>
      </c>
      <c r="G11" s="6">
        <v>6850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657</v>
      </c>
      <c r="D12" s="6">
        <v>336</v>
      </c>
      <c r="E12" s="6">
        <v>307</v>
      </c>
      <c r="F12" s="6">
        <v>29</v>
      </c>
      <c r="G12" s="6">
        <v>321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12296</v>
      </c>
      <c r="D13" s="6">
        <v>7545</v>
      </c>
      <c r="E13" s="6">
        <v>6425</v>
      </c>
      <c r="F13" s="6">
        <v>1120</v>
      </c>
      <c r="G13" s="6">
        <v>4751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23550</v>
      </c>
      <c r="D14" s="9">
        <v>16872</v>
      </c>
      <c r="E14" s="9">
        <v>16010</v>
      </c>
      <c r="F14" s="9">
        <v>862</v>
      </c>
      <c r="G14" s="9">
        <v>6678</v>
      </c>
    </row>
    <row r="15" spans="1:12" ht="11.75" customHeight="1">
      <c r="A15" s="23" t="s">
        <v>42</v>
      </c>
      <c r="B15" s="7" t="s">
        <v>10</v>
      </c>
      <c r="C15" s="6">
        <v>10496</v>
      </c>
      <c r="D15" s="6">
        <v>6465</v>
      </c>
      <c r="E15" s="6">
        <v>6255</v>
      </c>
      <c r="F15" s="6">
        <v>210</v>
      </c>
      <c r="G15" s="6">
        <v>4031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565</v>
      </c>
      <c r="D16" s="6">
        <v>352</v>
      </c>
      <c r="E16" s="6">
        <v>327</v>
      </c>
      <c r="F16" s="6">
        <v>25</v>
      </c>
      <c r="G16" s="6">
        <v>213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12489</v>
      </c>
      <c r="D17" s="11">
        <v>10055</v>
      </c>
      <c r="E17" s="11">
        <v>9428</v>
      </c>
      <c r="F17" s="11">
        <v>627</v>
      </c>
      <c r="G17" s="11">
        <v>2434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1.109375" customWidth="1"/>
    <col min="2" max="2" width="62.10937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35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183306</v>
      </c>
      <c r="D6" s="9">
        <v>122137</v>
      </c>
      <c r="E6" s="9">
        <v>116113</v>
      </c>
      <c r="F6" s="9">
        <v>6024</v>
      </c>
      <c r="G6" s="9">
        <v>61169</v>
      </c>
    </row>
    <row r="7" spans="1:12" ht="11.75" customHeight="1">
      <c r="A7" s="23" t="s">
        <v>42</v>
      </c>
      <c r="B7" s="7" t="s">
        <v>10</v>
      </c>
      <c r="C7" s="6">
        <v>128800</v>
      </c>
      <c r="D7" s="6">
        <v>81179</v>
      </c>
      <c r="E7" s="6">
        <v>78367</v>
      </c>
      <c r="F7" s="6">
        <v>2812</v>
      </c>
      <c r="G7" s="6">
        <v>47621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4215</v>
      </c>
      <c r="D8" s="6">
        <v>2797</v>
      </c>
      <c r="E8" s="6">
        <v>2616</v>
      </c>
      <c r="F8" s="6">
        <v>181</v>
      </c>
      <c r="G8" s="6">
        <v>1418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50291</v>
      </c>
      <c r="D9" s="6">
        <v>38161</v>
      </c>
      <c r="E9" s="6">
        <v>35130</v>
      </c>
      <c r="F9" s="6">
        <v>3031</v>
      </c>
      <c r="G9" s="6">
        <v>12130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94404</v>
      </c>
      <c r="D10" s="9">
        <v>54668</v>
      </c>
      <c r="E10" s="9">
        <v>50668</v>
      </c>
      <c r="F10" s="9">
        <v>4000</v>
      </c>
      <c r="G10" s="9">
        <v>39736</v>
      </c>
    </row>
    <row r="11" spans="1:12" ht="11.75" customHeight="1">
      <c r="A11" s="23" t="s">
        <v>42</v>
      </c>
      <c r="B11" s="7" t="s">
        <v>10</v>
      </c>
      <c r="C11" s="6">
        <v>67839</v>
      </c>
      <c r="D11" s="6">
        <v>37116</v>
      </c>
      <c r="E11" s="6">
        <v>35238</v>
      </c>
      <c r="F11" s="6">
        <v>1878</v>
      </c>
      <c r="G11" s="6">
        <v>30723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2292</v>
      </c>
      <c r="D12" s="6">
        <v>1393</v>
      </c>
      <c r="E12" s="6">
        <v>1266</v>
      </c>
      <c r="F12" s="6">
        <v>127</v>
      </c>
      <c r="G12" s="6">
        <v>899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24273</v>
      </c>
      <c r="D13" s="6">
        <v>16159</v>
      </c>
      <c r="E13" s="6">
        <v>14164</v>
      </c>
      <c r="F13" s="6">
        <v>1995</v>
      </c>
      <c r="G13" s="6">
        <v>8114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88902</v>
      </c>
      <c r="D14" s="9">
        <v>67469</v>
      </c>
      <c r="E14" s="9">
        <v>65445</v>
      </c>
      <c r="F14" s="9">
        <v>2024</v>
      </c>
      <c r="G14" s="9">
        <v>21433</v>
      </c>
    </row>
    <row r="15" spans="1:12" ht="11.75" customHeight="1">
      <c r="A15" s="23" t="s">
        <v>42</v>
      </c>
      <c r="B15" s="7" t="s">
        <v>10</v>
      </c>
      <c r="C15" s="6">
        <v>60961</v>
      </c>
      <c r="D15" s="6">
        <v>44063</v>
      </c>
      <c r="E15" s="6">
        <v>43129</v>
      </c>
      <c r="F15" s="6">
        <v>934</v>
      </c>
      <c r="G15" s="6">
        <v>16898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1923</v>
      </c>
      <c r="D16" s="6">
        <v>1404</v>
      </c>
      <c r="E16" s="6">
        <v>1350</v>
      </c>
      <c r="F16" s="6">
        <v>54</v>
      </c>
      <c r="G16" s="6">
        <v>519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26018</v>
      </c>
      <c r="D17" s="11">
        <v>22002</v>
      </c>
      <c r="E17" s="11">
        <v>20966</v>
      </c>
      <c r="F17" s="11">
        <v>1036</v>
      </c>
      <c r="G17" s="11">
        <v>4016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1.109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36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108095</v>
      </c>
      <c r="D6" s="9">
        <v>70793</v>
      </c>
      <c r="E6" s="9">
        <v>64443</v>
      </c>
      <c r="F6" s="9">
        <v>6350</v>
      </c>
      <c r="G6" s="9">
        <v>37302</v>
      </c>
    </row>
    <row r="7" spans="1:12" ht="11.75" customHeight="1">
      <c r="A7" s="23" t="s">
        <v>42</v>
      </c>
      <c r="B7" s="7" t="s">
        <v>10</v>
      </c>
      <c r="C7" s="6">
        <v>67809</v>
      </c>
      <c r="D7" s="6">
        <v>41766</v>
      </c>
      <c r="E7" s="6">
        <v>39213</v>
      </c>
      <c r="F7" s="6">
        <v>2553</v>
      </c>
      <c r="G7" s="6">
        <v>26043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3038</v>
      </c>
      <c r="D8" s="6">
        <v>1951</v>
      </c>
      <c r="E8" s="6">
        <v>1772</v>
      </c>
      <c r="F8" s="6">
        <v>179</v>
      </c>
      <c r="G8" s="6">
        <v>1087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37248</v>
      </c>
      <c r="D9" s="6">
        <v>27076</v>
      </c>
      <c r="E9" s="6">
        <v>23458</v>
      </c>
      <c r="F9" s="6">
        <v>3618</v>
      </c>
      <c r="G9" s="6">
        <v>10172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55953</v>
      </c>
      <c r="D10" s="9">
        <v>32327</v>
      </c>
      <c r="E10" s="9">
        <v>28293</v>
      </c>
      <c r="F10" s="9">
        <v>4034</v>
      </c>
      <c r="G10" s="9">
        <v>23626</v>
      </c>
    </row>
    <row r="11" spans="1:12" ht="11.75" customHeight="1">
      <c r="A11" s="23" t="s">
        <v>42</v>
      </c>
      <c r="B11" s="7" t="s">
        <v>10</v>
      </c>
      <c r="C11" s="6">
        <v>36142</v>
      </c>
      <c r="D11" s="6">
        <v>19933</v>
      </c>
      <c r="E11" s="6">
        <v>18241</v>
      </c>
      <c r="F11" s="6">
        <v>1692</v>
      </c>
      <c r="G11" s="6">
        <v>16209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1668</v>
      </c>
      <c r="D12" s="6">
        <v>991</v>
      </c>
      <c r="E12" s="6">
        <v>885</v>
      </c>
      <c r="F12" s="6">
        <v>106</v>
      </c>
      <c r="G12" s="6">
        <v>677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18143</v>
      </c>
      <c r="D13" s="6">
        <v>11403</v>
      </c>
      <c r="E13" s="6">
        <v>9167</v>
      </c>
      <c r="F13" s="6">
        <v>2236</v>
      </c>
      <c r="G13" s="6">
        <v>6740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52142</v>
      </c>
      <c r="D14" s="9">
        <v>38466</v>
      </c>
      <c r="E14" s="9">
        <v>36150</v>
      </c>
      <c r="F14" s="9">
        <v>2316</v>
      </c>
      <c r="G14" s="9">
        <v>13676</v>
      </c>
    </row>
    <row r="15" spans="1:12" ht="11.75" customHeight="1">
      <c r="A15" s="23" t="s">
        <v>42</v>
      </c>
      <c r="B15" s="7" t="s">
        <v>10</v>
      </c>
      <c r="C15" s="6">
        <v>31667</v>
      </c>
      <c r="D15" s="6">
        <v>21833</v>
      </c>
      <c r="E15" s="6">
        <v>20972</v>
      </c>
      <c r="F15" s="6">
        <v>861</v>
      </c>
      <c r="G15" s="6">
        <v>9834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1370</v>
      </c>
      <c r="D16" s="6">
        <v>960</v>
      </c>
      <c r="E16" s="6">
        <v>887</v>
      </c>
      <c r="F16" s="6">
        <v>73</v>
      </c>
      <c r="G16" s="6">
        <v>410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19105</v>
      </c>
      <c r="D17" s="11">
        <v>15673</v>
      </c>
      <c r="E17" s="11">
        <v>14291</v>
      </c>
      <c r="F17" s="11">
        <v>1382</v>
      </c>
      <c r="G17" s="11">
        <v>3432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2.6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37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3490</v>
      </c>
      <c r="D6" s="9">
        <v>1945</v>
      </c>
      <c r="E6" s="9">
        <v>1802</v>
      </c>
      <c r="F6" s="9">
        <v>143</v>
      </c>
      <c r="G6" s="9">
        <v>1545</v>
      </c>
    </row>
    <row r="7" spans="1:12" ht="11.75" customHeight="1">
      <c r="A7" s="23" t="s">
        <v>42</v>
      </c>
      <c r="B7" s="7" t="s">
        <v>10</v>
      </c>
      <c r="C7" s="6">
        <v>1870</v>
      </c>
      <c r="D7" s="6">
        <v>978</v>
      </c>
      <c r="E7" s="6">
        <v>934</v>
      </c>
      <c r="F7" s="6">
        <v>44</v>
      </c>
      <c r="G7" s="6">
        <v>892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126</v>
      </c>
      <c r="D8" s="6">
        <v>69</v>
      </c>
      <c r="E8" s="6">
        <v>61</v>
      </c>
      <c r="F8" s="6">
        <v>8</v>
      </c>
      <c r="G8" s="6">
        <v>57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1494</v>
      </c>
      <c r="D9" s="6">
        <v>898</v>
      </c>
      <c r="E9" s="6">
        <v>807</v>
      </c>
      <c r="F9" s="6">
        <v>91</v>
      </c>
      <c r="G9" s="6">
        <v>596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1781</v>
      </c>
      <c r="D10" s="9">
        <v>819</v>
      </c>
      <c r="E10" s="9">
        <v>727</v>
      </c>
      <c r="F10" s="9">
        <v>92</v>
      </c>
      <c r="G10" s="9">
        <v>962</v>
      </c>
    </row>
    <row r="11" spans="1:12" ht="11.75" customHeight="1">
      <c r="A11" s="23" t="s">
        <v>42</v>
      </c>
      <c r="B11" s="7" t="s">
        <v>10</v>
      </c>
      <c r="C11" s="6">
        <v>953</v>
      </c>
      <c r="D11" s="6">
        <v>412</v>
      </c>
      <c r="E11" s="6">
        <v>383</v>
      </c>
      <c r="F11" s="6">
        <v>29</v>
      </c>
      <c r="G11" s="6">
        <v>541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74</v>
      </c>
      <c r="D12" s="6">
        <v>36</v>
      </c>
      <c r="E12" s="6">
        <v>30</v>
      </c>
      <c r="F12" s="6">
        <v>6</v>
      </c>
      <c r="G12" s="6">
        <v>38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754</v>
      </c>
      <c r="D13" s="6">
        <v>371</v>
      </c>
      <c r="E13" s="6">
        <v>314</v>
      </c>
      <c r="F13" s="6">
        <v>57</v>
      </c>
      <c r="G13" s="6">
        <v>383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1709</v>
      </c>
      <c r="D14" s="9">
        <v>1126</v>
      </c>
      <c r="E14" s="9">
        <v>1075</v>
      </c>
      <c r="F14" s="9">
        <v>51</v>
      </c>
      <c r="G14" s="9">
        <v>583</v>
      </c>
    </row>
    <row r="15" spans="1:12" ht="11.75" customHeight="1">
      <c r="A15" s="23" t="s">
        <v>42</v>
      </c>
      <c r="B15" s="7" t="s">
        <v>10</v>
      </c>
      <c r="C15" s="6">
        <v>917</v>
      </c>
      <c r="D15" s="6">
        <v>566</v>
      </c>
      <c r="E15" s="6">
        <v>551</v>
      </c>
      <c r="F15" s="6">
        <v>15</v>
      </c>
      <c r="G15" s="6">
        <v>351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52</v>
      </c>
      <c r="D16" s="6">
        <v>33</v>
      </c>
      <c r="E16" s="6">
        <v>31</v>
      </c>
      <c r="F16" s="6">
        <v>2</v>
      </c>
      <c r="G16" s="6">
        <v>19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740</v>
      </c>
      <c r="D17" s="11">
        <v>527</v>
      </c>
      <c r="E17" s="11">
        <v>493</v>
      </c>
      <c r="F17" s="11">
        <v>34</v>
      </c>
      <c r="G17" s="11">
        <v>213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4.88671875" customWidth="1"/>
    <col min="2" max="2" width="62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38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96587</v>
      </c>
      <c r="D6" s="9">
        <v>61568</v>
      </c>
      <c r="E6" s="9">
        <v>57604</v>
      </c>
      <c r="F6" s="9">
        <v>3964</v>
      </c>
      <c r="G6" s="9">
        <v>35019</v>
      </c>
    </row>
    <row r="7" spans="1:12" ht="11.75" customHeight="1">
      <c r="A7" s="23" t="s">
        <v>42</v>
      </c>
      <c r="B7" s="7" t="s">
        <v>10</v>
      </c>
      <c r="C7" s="6">
        <v>68630</v>
      </c>
      <c r="D7" s="6">
        <v>40653</v>
      </c>
      <c r="E7" s="6">
        <v>38755</v>
      </c>
      <c r="F7" s="6">
        <v>1898</v>
      </c>
      <c r="G7" s="6">
        <v>27977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1931</v>
      </c>
      <c r="D8" s="6">
        <v>1280</v>
      </c>
      <c r="E8" s="6">
        <v>1195</v>
      </c>
      <c r="F8" s="6">
        <v>85</v>
      </c>
      <c r="G8" s="6">
        <v>651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26026</v>
      </c>
      <c r="D9" s="6">
        <v>19635</v>
      </c>
      <c r="E9" s="6">
        <v>17654</v>
      </c>
      <c r="F9" s="6">
        <v>1981</v>
      </c>
      <c r="G9" s="6">
        <v>6391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50403</v>
      </c>
      <c r="D10" s="9">
        <v>27818</v>
      </c>
      <c r="E10" s="9">
        <v>25331</v>
      </c>
      <c r="F10" s="9">
        <v>2487</v>
      </c>
      <c r="G10" s="9">
        <v>22585</v>
      </c>
    </row>
    <row r="11" spans="1:12" ht="11.75" customHeight="1">
      <c r="A11" s="23" t="s">
        <v>42</v>
      </c>
      <c r="B11" s="7" t="s">
        <v>10</v>
      </c>
      <c r="C11" s="6">
        <v>36661</v>
      </c>
      <c r="D11" s="6">
        <v>18676</v>
      </c>
      <c r="E11" s="6">
        <v>17460</v>
      </c>
      <c r="F11" s="6">
        <v>1216</v>
      </c>
      <c r="G11" s="6">
        <v>17985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1076</v>
      </c>
      <c r="D12" s="6">
        <v>665</v>
      </c>
      <c r="E12" s="6">
        <v>606</v>
      </c>
      <c r="F12" s="6">
        <v>59</v>
      </c>
      <c r="G12" s="6">
        <v>411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12666</v>
      </c>
      <c r="D13" s="6">
        <v>8477</v>
      </c>
      <c r="E13" s="6">
        <v>7265</v>
      </c>
      <c r="F13" s="6">
        <v>1212</v>
      </c>
      <c r="G13" s="6">
        <v>4189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46184</v>
      </c>
      <c r="D14" s="9">
        <v>33750</v>
      </c>
      <c r="E14" s="9">
        <v>32273</v>
      </c>
      <c r="F14" s="9">
        <v>1477</v>
      </c>
      <c r="G14" s="9">
        <v>12434</v>
      </c>
    </row>
    <row r="15" spans="1:12" ht="11.75" customHeight="1">
      <c r="A15" s="23" t="s">
        <v>42</v>
      </c>
      <c r="B15" s="7" t="s">
        <v>10</v>
      </c>
      <c r="C15" s="6">
        <v>31969</v>
      </c>
      <c r="D15" s="6">
        <v>21977</v>
      </c>
      <c r="E15" s="6">
        <v>21295</v>
      </c>
      <c r="F15" s="6">
        <v>682</v>
      </c>
      <c r="G15" s="6">
        <v>9992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855</v>
      </c>
      <c r="D16" s="6">
        <v>615</v>
      </c>
      <c r="E16" s="6">
        <v>589</v>
      </c>
      <c r="F16" s="6">
        <v>26</v>
      </c>
      <c r="G16" s="6">
        <v>240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13360</v>
      </c>
      <c r="D17" s="11">
        <v>11158</v>
      </c>
      <c r="E17" s="11">
        <v>10389</v>
      </c>
      <c r="F17" s="11">
        <v>769</v>
      </c>
      <c r="G17" s="11">
        <v>2202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3.109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39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17540</v>
      </c>
      <c r="D6" s="9">
        <v>11291</v>
      </c>
      <c r="E6" s="9">
        <v>10370</v>
      </c>
      <c r="F6" s="9">
        <v>921</v>
      </c>
      <c r="G6" s="9">
        <v>6249</v>
      </c>
    </row>
    <row r="7" spans="1:12" ht="11.75" customHeight="1">
      <c r="A7" s="23" t="s">
        <v>42</v>
      </c>
      <c r="B7" s="7" t="s">
        <v>10</v>
      </c>
      <c r="C7" s="6">
        <v>10643</v>
      </c>
      <c r="D7" s="6">
        <v>6564</v>
      </c>
      <c r="E7" s="6">
        <v>6202</v>
      </c>
      <c r="F7" s="6">
        <v>362</v>
      </c>
      <c r="G7" s="6">
        <v>4079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432</v>
      </c>
      <c r="D8" s="6">
        <v>256</v>
      </c>
      <c r="E8" s="6">
        <v>232</v>
      </c>
      <c r="F8" s="6">
        <v>24</v>
      </c>
      <c r="G8" s="6">
        <v>176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6465</v>
      </c>
      <c r="D9" s="6">
        <v>4471</v>
      </c>
      <c r="E9" s="6">
        <v>3936</v>
      </c>
      <c r="F9" s="6">
        <v>535</v>
      </c>
      <c r="G9" s="6">
        <v>1994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8849</v>
      </c>
      <c r="D10" s="9">
        <v>4852</v>
      </c>
      <c r="E10" s="9">
        <v>4230</v>
      </c>
      <c r="F10" s="9">
        <v>622</v>
      </c>
      <c r="G10" s="9">
        <v>3997</v>
      </c>
    </row>
    <row r="11" spans="1:12" ht="11.75" customHeight="1">
      <c r="A11" s="23" t="s">
        <v>42</v>
      </c>
      <c r="B11" s="7" t="s">
        <v>10</v>
      </c>
      <c r="C11" s="6">
        <v>5431</v>
      </c>
      <c r="D11" s="6">
        <v>2887</v>
      </c>
      <c r="E11" s="6">
        <v>2634</v>
      </c>
      <c r="F11" s="6">
        <v>253</v>
      </c>
      <c r="G11" s="6">
        <v>2544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249</v>
      </c>
      <c r="D12" s="6">
        <v>134</v>
      </c>
      <c r="E12" s="6">
        <v>115</v>
      </c>
      <c r="F12" s="6">
        <v>19</v>
      </c>
      <c r="G12" s="6">
        <v>115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3169</v>
      </c>
      <c r="D13" s="6">
        <v>1831</v>
      </c>
      <c r="E13" s="6">
        <v>1481</v>
      </c>
      <c r="F13" s="6">
        <v>350</v>
      </c>
      <c r="G13" s="6">
        <v>1338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8691</v>
      </c>
      <c r="D14" s="9">
        <v>6439</v>
      </c>
      <c r="E14" s="9">
        <v>6140</v>
      </c>
      <c r="F14" s="9">
        <v>299</v>
      </c>
      <c r="G14" s="9">
        <v>2252</v>
      </c>
    </row>
    <row r="15" spans="1:12" ht="11.75" customHeight="1">
      <c r="A15" s="23" t="s">
        <v>42</v>
      </c>
      <c r="B15" s="7" t="s">
        <v>10</v>
      </c>
      <c r="C15" s="6">
        <v>5212</v>
      </c>
      <c r="D15" s="6">
        <v>3677</v>
      </c>
      <c r="E15" s="6">
        <v>3568</v>
      </c>
      <c r="F15" s="6">
        <v>109</v>
      </c>
      <c r="G15" s="6">
        <v>1535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183</v>
      </c>
      <c r="D16" s="6">
        <v>122</v>
      </c>
      <c r="E16" s="6">
        <v>117</v>
      </c>
      <c r="F16" s="6">
        <v>5</v>
      </c>
      <c r="G16" s="6">
        <v>61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3296</v>
      </c>
      <c r="D17" s="11">
        <v>2640</v>
      </c>
      <c r="E17" s="11">
        <v>2455</v>
      </c>
      <c r="F17" s="11">
        <v>185</v>
      </c>
      <c r="G17" s="11">
        <v>656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1.109375" customWidth="1"/>
    <col min="2" max="2" width="60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40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11255</v>
      </c>
      <c r="D6" s="9">
        <v>6371</v>
      </c>
      <c r="E6" s="9">
        <v>5951</v>
      </c>
      <c r="F6" s="9">
        <v>420</v>
      </c>
      <c r="G6" s="9">
        <v>4884</v>
      </c>
    </row>
    <row r="7" spans="1:12" ht="11.75" customHeight="1">
      <c r="A7" s="23" t="s">
        <v>42</v>
      </c>
      <c r="B7" s="7" t="s">
        <v>10</v>
      </c>
      <c r="C7" s="6">
        <v>5660</v>
      </c>
      <c r="D7" s="6">
        <v>2811</v>
      </c>
      <c r="E7" s="6">
        <v>2696</v>
      </c>
      <c r="F7" s="6">
        <v>115</v>
      </c>
      <c r="G7" s="6">
        <v>2849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318</v>
      </c>
      <c r="D8" s="6">
        <v>171</v>
      </c>
      <c r="E8" s="6">
        <v>166</v>
      </c>
      <c r="F8" s="6">
        <v>5</v>
      </c>
      <c r="G8" s="6">
        <v>147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5277</v>
      </c>
      <c r="D9" s="6">
        <v>3389</v>
      </c>
      <c r="E9" s="6">
        <v>3089</v>
      </c>
      <c r="F9" s="6">
        <v>300</v>
      </c>
      <c r="G9" s="6">
        <v>1888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5667</v>
      </c>
      <c r="D10" s="9">
        <v>2743</v>
      </c>
      <c r="E10" s="9">
        <v>2488</v>
      </c>
      <c r="F10" s="9">
        <v>255</v>
      </c>
      <c r="G10" s="9">
        <v>2924</v>
      </c>
    </row>
    <row r="11" spans="1:12" ht="11.75" customHeight="1">
      <c r="A11" s="23" t="s">
        <v>42</v>
      </c>
      <c r="B11" s="7" t="s">
        <v>10</v>
      </c>
      <c r="C11" s="6">
        <v>2896</v>
      </c>
      <c r="D11" s="6">
        <v>1238</v>
      </c>
      <c r="E11" s="6">
        <v>1166</v>
      </c>
      <c r="F11" s="6">
        <v>72</v>
      </c>
      <c r="G11" s="6">
        <v>1658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176</v>
      </c>
      <c r="D12" s="6">
        <v>82</v>
      </c>
      <c r="E12" s="6">
        <v>77</v>
      </c>
      <c r="F12" s="6">
        <v>5</v>
      </c>
      <c r="G12" s="6">
        <v>94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2595</v>
      </c>
      <c r="D13" s="6">
        <v>1423</v>
      </c>
      <c r="E13" s="6">
        <v>1245</v>
      </c>
      <c r="F13" s="6">
        <v>178</v>
      </c>
      <c r="G13" s="6">
        <v>1172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5588</v>
      </c>
      <c r="D14" s="9">
        <v>3628</v>
      </c>
      <c r="E14" s="9">
        <v>3463</v>
      </c>
      <c r="F14" s="9">
        <v>165</v>
      </c>
      <c r="G14" s="9">
        <v>1960</v>
      </c>
    </row>
    <row r="15" spans="1:12" ht="11.75" customHeight="1">
      <c r="A15" s="23" t="s">
        <v>42</v>
      </c>
      <c r="B15" s="7" t="s">
        <v>10</v>
      </c>
      <c r="C15" s="6">
        <v>2764</v>
      </c>
      <c r="D15" s="6">
        <v>1573</v>
      </c>
      <c r="E15" s="6">
        <v>1530</v>
      </c>
      <c r="F15" s="6">
        <v>43</v>
      </c>
      <c r="G15" s="6">
        <v>1191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142</v>
      </c>
      <c r="D16" s="6">
        <v>89</v>
      </c>
      <c r="E16" s="6">
        <v>89</v>
      </c>
      <c r="F16" s="6" t="s">
        <v>25</v>
      </c>
      <c r="G16" s="6">
        <v>53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2682</v>
      </c>
      <c r="D17" s="11">
        <v>1966</v>
      </c>
      <c r="E17" s="11">
        <v>1844</v>
      </c>
      <c r="F17" s="11">
        <v>122</v>
      </c>
      <c r="G17" s="11">
        <v>716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L55"/>
  <sheetViews>
    <sheetView showGridLines="0" zoomScaleNormal="100" workbookViewId="0">
      <selection activeCell="A2" sqref="A2:G2"/>
    </sheetView>
  </sheetViews>
  <sheetFormatPr baseColWidth="10" defaultRowHeight="10"/>
  <cols>
    <col min="1" max="1" width="22.55468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75" customHeight="1">
      <c r="A1" s="25" t="s">
        <v>0</v>
      </c>
      <c r="B1" s="25"/>
      <c r="C1" s="25"/>
      <c r="D1" s="25"/>
      <c r="E1" s="25"/>
      <c r="F1" s="25"/>
      <c r="G1" s="25"/>
    </row>
    <row r="2" spans="1:12" ht="29" customHeight="1">
      <c r="A2" s="26" t="s">
        <v>41</v>
      </c>
      <c r="B2" s="26" t="s">
        <v>42</v>
      </c>
      <c r="C2" s="26" t="s">
        <v>42</v>
      </c>
      <c r="D2" s="26" t="s">
        <v>42</v>
      </c>
      <c r="E2" s="26" t="s">
        <v>42</v>
      </c>
      <c r="F2" s="26" t="s">
        <v>42</v>
      </c>
      <c r="G2" s="26" t="s">
        <v>42</v>
      </c>
      <c r="J2" t="s">
        <v>42</v>
      </c>
    </row>
    <row r="3" spans="1:12" ht="17" customHeight="1">
      <c r="A3" s="30" t="s">
        <v>2</v>
      </c>
      <c r="B3" s="30" t="s">
        <v>42</v>
      </c>
      <c r="C3" s="30" t="s">
        <v>3</v>
      </c>
      <c r="D3" s="30" t="s">
        <v>4</v>
      </c>
      <c r="E3" s="30" t="s">
        <v>42</v>
      </c>
      <c r="F3" s="30" t="s">
        <v>42</v>
      </c>
      <c r="G3" s="30" t="s">
        <v>42</v>
      </c>
    </row>
    <row r="4" spans="1:12" ht="17" customHeight="1">
      <c r="A4" s="30" t="s">
        <v>42</v>
      </c>
      <c r="B4" s="30" t="s">
        <v>42</v>
      </c>
      <c r="C4" s="30" t="s">
        <v>42</v>
      </c>
      <c r="D4" s="30" t="s">
        <v>5</v>
      </c>
      <c r="E4" s="30" t="s">
        <v>42</v>
      </c>
      <c r="F4" s="30" t="s">
        <v>42</v>
      </c>
      <c r="G4" s="30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12" ht="17" customHeight="1">
      <c r="A5" s="30" t="s">
        <v>42</v>
      </c>
      <c r="B5" s="30" t="s">
        <v>42</v>
      </c>
      <c r="C5" s="30" t="s">
        <v>42</v>
      </c>
      <c r="D5" s="2" t="s">
        <v>6</v>
      </c>
      <c r="E5" s="2" t="s">
        <v>7</v>
      </c>
      <c r="F5" s="2" t="s">
        <v>8</v>
      </c>
      <c r="G5" s="30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12" ht="13.25" customHeight="1">
      <c r="A6" s="31" t="s">
        <v>6</v>
      </c>
      <c r="B6" s="8" t="s">
        <v>42</v>
      </c>
      <c r="C6" s="9">
        <v>91199</v>
      </c>
      <c r="D6" s="9">
        <v>58862</v>
      </c>
      <c r="E6" s="9">
        <v>55518</v>
      </c>
      <c r="F6" s="9">
        <v>3344</v>
      </c>
      <c r="G6" s="9">
        <v>32337</v>
      </c>
    </row>
    <row r="7" spans="1:12" ht="11.75" customHeight="1">
      <c r="A7" s="23" t="s">
        <v>42</v>
      </c>
      <c r="B7" s="7" t="s">
        <v>10</v>
      </c>
      <c r="C7" s="6">
        <v>60981</v>
      </c>
      <c r="D7" s="6">
        <v>36682</v>
      </c>
      <c r="E7" s="6">
        <v>35420</v>
      </c>
      <c r="F7" s="6">
        <v>1262</v>
      </c>
      <c r="G7" s="6">
        <v>24299</v>
      </c>
      <c r="H7" t="s">
        <v>42</v>
      </c>
      <c r="I7" t="s">
        <v>42</v>
      </c>
      <c r="K7" t="s">
        <v>42</v>
      </c>
      <c r="L7" t="s">
        <v>42</v>
      </c>
    </row>
    <row r="8" spans="1:12" ht="11.75" customHeight="1">
      <c r="A8" s="23" t="s">
        <v>42</v>
      </c>
      <c r="B8" s="7" t="s">
        <v>11</v>
      </c>
      <c r="C8" s="6">
        <v>1704</v>
      </c>
      <c r="D8" s="6">
        <v>1100</v>
      </c>
      <c r="E8" s="6">
        <v>1019</v>
      </c>
      <c r="F8" s="6">
        <v>81</v>
      </c>
      <c r="G8" s="6">
        <v>604</v>
      </c>
      <c r="H8" t="s">
        <v>42</v>
      </c>
      <c r="I8" t="s">
        <v>42</v>
      </c>
      <c r="K8" t="s">
        <v>42</v>
      </c>
      <c r="L8" t="s">
        <v>42</v>
      </c>
    </row>
    <row r="9" spans="1:12" ht="11.75" customHeight="1">
      <c r="A9" s="23" t="s">
        <v>42</v>
      </c>
      <c r="B9" s="7" t="s">
        <v>12</v>
      </c>
      <c r="C9" s="6">
        <v>28514</v>
      </c>
      <c r="D9" s="6">
        <v>21080</v>
      </c>
      <c r="E9" s="6">
        <v>19079</v>
      </c>
      <c r="F9" s="6">
        <v>2001</v>
      </c>
      <c r="G9" s="6">
        <v>7434</v>
      </c>
      <c r="H9" t="s">
        <v>42</v>
      </c>
      <c r="I9" t="s">
        <v>42</v>
      </c>
      <c r="K9" t="s">
        <v>42</v>
      </c>
      <c r="L9" t="s">
        <v>42</v>
      </c>
    </row>
    <row r="10" spans="1:12" ht="13.25" customHeight="1">
      <c r="A10" s="22" t="s">
        <v>13</v>
      </c>
      <c r="B10" s="10" t="s">
        <v>42</v>
      </c>
      <c r="C10" s="9">
        <v>46681</v>
      </c>
      <c r="D10" s="9">
        <v>25665</v>
      </c>
      <c r="E10" s="9">
        <v>23471</v>
      </c>
      <c r="F10" s="9">
        <v>2194</v>
      </c>
      <c r="G10" s="9">
        <v>21016</v>
      </c>
    </row>
    <row r="11" spans="1:12" ht="11.75" customHeight="1">
      <c r="A11" s="23" t="s">
        <v>42</v>
      </c>
      <c r="B11" s="7" t="s">
        <v>10</v>
      </c>
      <c r="C11" s="6">
        <v>31916</v>
      </c>
      <c r="D11" s="6">
        <v>16260</v>
      </c>
      <c r="E11" s="6">
        <v>15416</v>
      </c>
      <c r="F11" s="6">
        <v>844</v>
      </c>
      <c r="G11" s="6">
        <v>15656</v>
      </c>
      <c r="H11" t="s">
        <v>42</v>
      </c>
      <c r="I11" t="s">
        <v>42</v>
      </c>
      <c r="K11" t="s">
        <v>42</v>
      </c>
      <c r="L11" t="s">
        <v>42</v>
      </c>
    </row>
    <row r="12" spans="1:12" ht="11.75" customHeight="1">
      <c r="A12" s="23" t="s">
        <v>42</v>
      </c>
      <c r="B12" s="7" t="s">
        <v>11</v>
      </c>
      <c r="C12" s="6">
        <v>890</v>
      </c>
      <c r="D12" s="6">
        <v>511</v>
      </c>
      <c r="E12" s="6">
        <v>463</v>
      </c>
      <c r="F12" s="6">
        <v>48</v>
      </c>
      <c r="G12" s="6">
        <v>379</v>
      </c>
      <c r="H12" t="s">
        <v>42</v>
      </c>
      <c r="I12" t="s">
        <v>42</v>
      </c>
      <c r="K12" t="s">
        <v>42</v>
      </c>
      <c r="L12" t="s">
        <v>42</v>
      </c>
    </row>
    <row r="13" spans="1:12" ht="11.75" customHeight="1">
      <c r="A13" s="23" t="s">
        <v>42</v>
      </c>
      <c r="B13" s="7" t="s">
        <v>12</v>
      </c>
      <c r="C13" s="6">
        <v>13875</v>
      </c>
      <c r="D13" s="6">
        <v>8894</v>
      </c>
      <c r="E13" s="6">
        <v>7592</v>
      </c>
      <c r="F13" s="6">
        <v>1302</v>
      </c>
      <c r="G13" s="6">
        <v>4981</v>
      </c>
      <c r="H13" t="s">
        <v>42</v>
      </c>
      <c r="I13" t="s">
        <v>42</v>
      </c>
      <c r="K13" t="s">
        <v>42</v>
      </c>
      <c r="L13" t="s">
        <v>42</v>
      </c>
    </row>
    <row r="14" spans="1:12" ht="13.25" customHeight="1">
      <c r="A14" s="22" t="s">
        <v>14</v>
      </c>
      <c r="B14" s="10" t="s">
        <v>42</v>
      </c>
      <c r="C14" s="9">
        <v>44518</v>
      </c>
      <c r="D14" s="9">
        <v>33197</v>
      </c>
      <c r="E14" s="9">
        <v>32047</v>
      </c>
      <c r="F14" s="9">
        <v>1150</v>
      </c>
      <c r="G14" s="9">
        <v>11321</v>
      </c>
    </row>
    <row r="15" spans="1:12" ht="11.75" customHeight="1">
      <c r="A15" s="23" t="s">
        <v>42</v>
      </c>
      <c r="B15" s="7" t="s">
        <v>10</v>
      </c>
      <c r="C15" s="6">
        <v>29065</v>
      </c>
      <c r="D15" s="6">
        <v>20422</v>
      </c>
      <c r="E15" s="6">
        <v>20004</v>
      </c>
      <c r="F15" s="6">
        <v>418</v>
      </c>
      <c r="G15" s="6">
        <v>8643</v>
      </c>
      <c r="H15" t="s">
        <v>42</v>
      </c>
      <c r="I15" t="s">
        <v>42</v>
      </c>
      <c r="K15" t="s">
        <v>42</v>
      </c>
      <c r="L15" t="s">
        <v>42</v>
      </c>
    </row>
    <row r="16" spans="1:12" ht="11.75" customHeight="1">
      <c r="A16" s="23" t="s">
        <v>42</v>
      </c>
      <c r="B16" s="7" t="s">
        <v>11</v>
      </c>
      <c r="C16" s="6">
        <v>814</v>
      </c>
      <c r="D16" s="6">
        <v>589</v>
      </c>
      <c r="E16" s="6">
        <v>556</v>
      </c>
      <c r="F16" s="6">
        <v>33</v>
      </c>
      <c r="G16" s="6">
        <v>225</v>
      </c>
      <c r="H16" t="s">
        <v>42</v>
      </c>
      <c r="I16" t="s">
        <v>42</v>
      </c>
      <c r="K16" t="s">
        <v>42</v>
      </c>
      <c r="L16" t="s">
        <v>42</v>
      </c>
    </row>
    <row r="17" spans="1:12" ht="11.75" customHeight="1">
      <c r="A17" s="24" t="s">
        <v>42</v>
      </c>
      <c r="B17" s="12" t="s">
        <v>12</v>
      </c>
      <c r="C17" s="11">
        <v>14639</v>
      </c>
      <c r="D17" s="11">
        <v>12186</v>
      </c>
      <c r="E17" s="11">
        <v>11487</v>
      </c>
      <c r="F17" s="11">
        <v>699</v>
      </c>
      <c r="G17" s="11">
        <v>2453</v>
      </c>
      <c r="H17" t="s">
        <v>42</v>
      </c>
      <c r="I17" t="s">
        <v>42</v>
      </c>
      <c r="K17" t="s">
        <v>42</v>
      </c>
      <c r="L17" t="s">
        <v>42</v>
      </c>
    </row>
    <row r="18" spans="1:12" ht="28.75" customHeight="1">
      <c r="A18" s="27" t="s">
        <v>54</v>
      </c>
      <c r="B18" s="28" t="s">
        <v>42</v>
      </c>
      <c r="C18" s="29" t="s">
        <v>42</v>
      </c>
      <c r="D18" s="29" t="s">
        <v>42</v>
      </c>
      <c r="E18" s="29" t="s">
        <v>42</v>
      </c>
      <c r="F18" s="29" t="s">
        <v>42</v>
      </c>
      <c r="G18" s="29" t="s">
        <v>42</v>
      </c>
      <c r="J18" t="s">
        <v>42</v>
      </c>
    </row>
    <row r="19" spans="1:12" ht="16.25" customHeight="1">
      <c r="A19" s="18" t="s">
        <v>55</v>
      </c>
      <c r="B19" s="19" t="s">
        <v>42</v>
      </c>
      <c r="C19" s="20" t="s">
        <v>42</v>
      </c>
      <c r="D19" s="20" t="s">
        <v>42</v>
      </c>
      <c r="E19" s="20" t="s">
        <v>42</v>
      </c>
      <c r="F19" s="21" t="s">
        <v>42</v>
      </c>
      <c r="G19" s="21" t="s">
        <v>42</v>
      </c>
      <c r="J19" t="s">
        <v>42</v>
      </c>
    </row>
    <row r="20" spans="1:12" ht="11.7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7.6</vt:lpstr>
      <vt:lpstr>Cuadro 7.6.1</vt:lpstr>
      <vt:lpstr>Cuadro 7.6.2</vt:lpstr>
      <vt:lpstr>Cuadro 7.6.3</vt:lpstr>
      <vt:lpstr>Cuadro 7.6.4</vt:lpstr>
      <vt:lpstr>Cuadro 7.6.5</vt:lpstr>
      <vt:lpstr>Cuadro 7.6.6</vt:lpstr>
      <vt:lpstr>Cuadro 7.6.7</vt:lpstr>
      <vt:lpstr>Cuadro 7.6.8</vt:lpstr>
      <vt:lpstr>Cuadro 7.6.9</vt:lpstr>
      <vt:lpstr>Cuadro 7.6.10</vt:lpstr>
      <vt:lpstr>Cuadro 7.6.11</vt:lpstr>
      <vt:lpstr>Cuadro 7.6.12</vt:lpstr>
      <vt:lpstr>Cuadro 7.6.13</vt:lpstr>
      <vt:lpstr>Cuadro 7.6.14</vt:lpstr>
      <vt:lpstr>Cuadro 7.6.15</vt:lpstr>
      <vt:lpstr>Cuadro 7.6.16</vt:lpstr>
      <vt:lpstr>Cuadro 7.6.17</vt:lpstr>
      <vt:lpstr>Cuadro 7.6.18</vt:lpstr>
      <vt:lpstr>Cuadro 7.6.19</vt:lpstr>
      <vt:lpstr>Cuadro 7.6.20</vt:lpstr>
      <vt:lpstr>Cuadro 7.6.21</vt:lpstr>
      <vt:lpstr>Cuadro 7.6.22</vt:lpstr>
      <vt:lpstr>Cuadro 7.6.23</vt:lpstr>
      <vt:lpstr>Cuadro 7.6.24</vt:lpstr>
      <vt:lpstr>Cuadro 7.6.25</vt:lpstr>
      <vt:lpstr>Cuadro 7.6.26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Steren Mara</cp:lastModifiedBy>
  <cp:revision>1</cp:revision>
  <dcterms:created xsi:type="dcterms:W3CDTF">2024-01-16T14:23:43Z</dcterms:created>
  <dcterms:modified xsi:type="dcterms:W3CDTF">2024-02-12T20:42:07Z</dcterms:modified>
</cp:coreProperties>
</file>