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msteren\Documents\materiales web\12022024\cuadros actividad economica pampeana\43 - PAMPEANA 1\cuadro9\"/>
    </mc:Choice>
  </mc:AlternateContent>
  <xr:revisionPtr revIDLastSave="0" documentId="13_ncr:1_{BA1F64BE-3456-49A1-8337-31AF0DF4C52A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Carátula" sheetId="29" r:id="rId1"/>
    <sheet name="Índice" sheetId="28" r:id="rId2"/>
    <sheet name="Cuadro 9.6" sheetId="1" r:id="rId3"/>
    <sheet name="Cuadro 9.6.1" sheetId="2" r:id="rId4"/>
    <sheet name="Cuadro 9.6.2" sheetId="3" r:id="rId5"/>
    <sheet name="Cuadro 9.6.3" sheetId="4" r:id="rId6"/>
    <sheet name="Cuadro 9.6.4" sheetId="5" r:id="rId7"/>
    <sheet name="Cuadro 9.6.5" sheetId="6" r:id="rId8"/>
    <sheet name="Cuadro 9.6.6" sheetId="7" r:id="rId9"/>
    <sheet name="Cuadro 9.6.7" sheetId="8" r:id="rId10"/>
    <sheet name="Cuadro 9.6.8" sheetId="9" r:id="rId11"/>
    <sheet name="Cuadro 9.6.9" sheetId="10" r:id="rId12"/>
    <sheet name="Cuadro 9.6.10" sheetId="11" r:id="rId13"/>
    <sheet name="Cuadro 9.6.11" sheetId="12" r:id="rId14"/>
    <sheet name="Cuadro 9.6.12" sheetId="13" r:id="rId15"/>
    <sheet name="Cuadro 9.6.13" sheetId="14" r:id="rId16"/>
    <sheet name="Cuadro 9.6.14" sheetId="15" r:id="rId17"/>
    <sheet name="Cuadro 9.6.15" sheetId="16" r:id="rId18"/>
    <sheet name="Cuadro 9.6.16" sheetId="17" r:id="rId19"/>
    <sheet name="Cuadro 9.6.17" sheetId="18" r:id="rId20"/>
    <sheet name="Cuadro 9.6.18" sheetId="19" r:id="rId21"/>
    <sheet name="Cuadro 9.6.19" sheetId="20" r:id="rId22"/>
    <sheet name="Cuadro 9.6.20" sheetId="21" r:id="rId23"/>
    <sheet name="Cuadro 9.6.21" sheetId="22" r:id="rId24"/>
    <sheet name="Cuadro 9.6.22" sheetId="23" r:id="rId25"/>
    <sheet name="Cuadro 9.6.23" sheetId="24" r:id="rId26"/>
    <sheet name="Cuadro 9.6.24" sheetId="25" r:id="rId27"/>
    <sheet name="Cuadro 9.6.25" sheetId="26" r:id="rId28"/>
    <sheet name="Cuadro 9.6.26" sheetId="27" r:id="rId2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0" i="28" l="1"/>
  <c r="A29" i="28"/>
  <c r="A28" i="28"/>
  <c r="A27" i="28"/>
  <c r="A26" i="28"/>
  <c r="A25" i="28"/>
  <c r="A24" i="28"/>
  <c r="A23" i="28"/>
  <c r="A22" i="28"/>
  <c r="A21" i="28"/>
  <c r="A20" i="28"/>
  <c r="A19" i="28"/>
  <c r="A18" i="28"/>
  <c r="A17" i="28"/>
  <c r="A16" i="28"/>
  <c r="A15" i="28"/>
  <c r="A14" i="28"/>
  <c r="A13" i="28"/>
  <c r="A12" i="28"/>
  <c r="A11" i="28"/>
  <c r="A10" i="28"/>
  <c r="A9" i="28"/>
  <c r="A8" i="28"/>
  <c r="A7" i="28"/>
  <c r="A6" i="28"/>
  <c r="A5" i="28"/>
  <c r="A4" i="28"/>
</calcChain>
</file>

<file path=xl/sharedStrings.xml><?xml version="1.0" encoding="utf-8"?>
<sst xmlns="http://schemas.openxmlformats.org/spreadsheetml/2006/main" count="3123" uniqueCount="59">
  <si>
    <t>Censo Nacional de Población, Hogares y Viviendas 2022</t>
  </si>
  <si>
    <t>Cuadro 9.6. Provincia de  Córdoba. Población ocupada de 14 años y más en viviendas particulares, por categoría ocupacional, según sexo registrado al nacer y cobertura de salud. Año 2022</t>
  </si>
  <si>
    <t>Sexo registrado al nacer y cobertura de salud</t>
  </si>
  <si>
    <t>Población ocupada de 14 años y más en viviendas particulares</t>
  </si>
  <si>
    <t>Categoría ocupacional</t>
  </si>
  <si>
    <t>Servicio doméstico</t>
  </si>
  <si>
    <t>Empleada(o) u obrera(o)</t>
  </si>
  <si>
    <t>Cuenta propia</t>
  </si>
  <si>
    <t>Patrón(a) o empleador(a)</t>
  </si>
  <si>
    <t>Trabajador(a) familiar</t>
  </si>
  <si>
    <t>Ignorado</t>
  </si>
  <si>
    <t>Total</t>
  </si>
  <si>
    <t>Tiene cobertura de salud por obra social o prepaga (incluye PAMI)</t>
  </si>
  <si>
    <t>Tiene cobertura de salud por programas o planes estatales de salud</t>
  </si>
  <si>
    <t>No tiene obra social, prepaga ni plan estatal</t>
  </si>
  <si>
    <t>Mujer/Femenino</t>
  </si>
  <si>
    <t>Varón/Masculino</t>
  </si>
  <si>
    <t>Cuadro 9.6.1. Provincia de  Córdoba, departamento Calamuchita. Población ocupada de 14 años y más en viviendas particulares, por categoría ocupacional, según sexo registrado al nacer y cobertura de salud. Año 2022</t>
  </si>
  <si>
    <t>Cuadro 9.6.2. Provincia de  Córdoba, departamento Capital. Población ocupada de 14 años y más en viviendas particulares, por categoría ocupacional, según sexo registrado al nacer y cobertura de salud. Año 2022</t>
  </si>
  <si>
    <t>Cuadro 9.6.3. Provincia de  Córdoba, departamento Colón. Población ocupada de 14 años y más en viviendas particulares, por categoría ocupacional, según sexo registrado al nacer y cobertura de salud. Año 2022</t>
  </si>
  <si>
    <t>Cuadro 9.6.4. Provincia de  Córdoba, departamento Cruz del Eje. Población ocupada de 14 años y más en viviendas particulares, por categoría ocupacional, según sexo registrado al nacer y cobertura de salud. Año 2022</t>
  </si>
  <si>
    <t>Cuadro 9.6.5. Provincia de  Córdoba, departamento General Roca. Población ocupada de 14 años y más en viviendas particulares, por categoría ocupacional, según sexo registrado al nacer y cobertura de salud. Año 2022</t>
  </si>
  <si>
    <t>-</t>
  </si>
  <si>
    <t>Cuadro 9.6.6. Provincia de  Córdoba, departamento General San Martín. Población ocupada de 14 años y más en viviendas particulares, por categoría ocupacional, según sexo registrado al nacer y cobertura de salud. Año 2022</t>
  </si>
  <si>
    <t>Cuadro 9.6.7. Provincia de  Córdoba, departamento Ischilín. Población ocupada de 14 años y más en viviendas particulares, por categoría ocupacional, según sexo registrado al nacer y cobertura de salud. Año 2022</t>
  </si>
  <si>
    <t>Cuadro 9.6.8. Provincia de  Córdoba, departamento Juárez Celman. Población ocupada de 14 años y más en viviendas particulares, por categoría ocupacional, según sexo registrado al nacer y cobertura de salud. Año 2022</t>
  </si>
  <si>
    <t>Cuadro 9.6.9. Provincia de  Córdoba, departamento Marcos Juárez. Población ocupada de 14 años y más en viviendas particulares, por categoría ocupacional, según sexo registrado al nacer y cobertura de salud. Año 2022</t>
  </si>
  <si>
    <t>Cuadro 9.6.10. Provincia de  Córdoba, departamento Minas. Población ocupada de 14 años y más en viviendas particulares, por categoría ocupacional, según sexo registrado al nacer y cobertura de salud. Año 2022</t>
  </si>
  <si>
    <t>Cuadro 9.6.11. Provincia de  Córdoba, departamento Pocho. Población ocupada de 14 años y más en viviendas particulares, por categoría ocupacional, según sexo registrado al nacer y cobertura de salud. Año 2022</t>
  </si>
  <si>
    <t>Cuadro 9.6.12. Provincia de  Córdoba, departamento Presidente Roque Sáenz Peña. Población ocupada de 14 años y más en viviendas particulares, por categoría ocupacional, según sexo registrado al nacer y cobertura de salud. Año 2022</t>
  </si>
  <si>
    <t>Cuadro 9.6.13. Provincia de  Córdoba, departamento Punilla. Población ocupada de 14 años y más en viviendas particulares, por categoría ocupacional, según sexo registrado al nacer y cobertura de salud. Año 2022</t>
  </si>
  <si>
    <t>Cuadro 9.6.14. Provincia de  Córdoba, departamento Río Cuarto. Población ocupada de 14 años y más en viviendas particulares, por categoría ocupacional, según sexo registrado al nacer y cobertura de salud. Año 2022</t>
  </si>
  <si>
    <t>Cuadro 9.6.15. Provincia de  Córdoba, departamento Río Primero. Población ocupada de 14 años y más en viviendas particulares, por categoría ocupacional, según sexo registrado al nacer y cobertura de salud. Año 2022</t>
  </si>
  <si>
    <t>Cuadro 9.6.16. Provincia de  Córdoba, departamento Río Seco. Población ocupada de 14 años y más en viviendas particulares, por categoría ocupacional, según sexo registrado al nacer y cobertura de salud. Año 2022</t>
  </si>
  <si>
    <t>Cuadro 9.6.17. Provincia de  Córdoba, departamento Río Segundo. Población ocupada de 14 años y más en viviendas particulares, por categoría ocupacional, según sexo registrado al nacer y cobertura de salud. Año 2022</t>
  </si>
  <si>
    <t>Cuadro 9.6.18. Provincia de  Córdoba, departamento San Alberto. Población ocupada de 14 años y más en viviendas particulares, por categoría ocupacional, según sexo registrado al nacer y cobertura de salud. Año 2022</t>
  </si>
  <si>
    <t>Cuadro 9.6.19. Provincia de  Córdoba, departamento San Javier. Población ocupada de 14 años y más en viviendas particulares, por categoría ocupacional, según sexo registrado al nacer y cobertura de salud. Año 2022</t>
  </si>
  <si>
    <t>Cuadro 9.6.20. Provincia de  Córdoba, departamento San Justo. Población ocupada de 14 años y más en viviendas particulares, por categoría ocupacional, según sexo registrado al nacer y cobertura de salud. Año 2022</t>
  </si>
  <si>
    <t>Cuadro 9.6.21. Provincia de  Córdoba, departamento Santa María. Población ocupada de 14 años y más en viviendas particulares, por categoría ocupacional, según sexo registrado al nacer y cobertura de salud. Año 2022</t>
  </si>
  <si>
    <t>Cuadro 9.6.22. Provincia de  Córdoba, departamento Sobremonte. Población ocupada de 14 años y más en viviendas particulares, por categoría ocupacional, según sexo registrado al nacer y cobertura de salud. Año 2022</t>
  </si>
  <si>
    <t>Cuadro 9.6.23. Provincia de  Córdoba, departamento Tercero Arriba. Población ocupada de 14 años y más en viviendas particulares, por categoría ocupacional, según sexo registrado al nacer y cobertura de salud. Año 2022</t>
  </si>
  <si>
    <t>Cuadro 9.6.24. Provincia de  Córdoba, departamento Totoral. Población ocupada de 14 años y más en viviendas particulares, por categoría ocupacional, según sexo registrado al nacer y cobertura de salud. Año 2022</t>
  </si>
  <si>
    <t>Cuadro 9.6.25. Provincia de  Córdoba, departamento Tulumba. Población ocupada de 14 años y más en viviendas particulares, por categoría ocupacional, según sexo registrado al nacer y cobertura de salud. Año 2022</t>
  </si>
  <si>
    <t>Cuadro 9.6.26. Provincia de  Córdoba, departamento Unión. Población ocupada de 14 años y más en viviendas particulares, por categoría ocupacional, según sexo registrado al nacer y cobertura de salud.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</si>
  <si>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</si>
  <si>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</si>
  <si>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</si>
  <si>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</si>
  <si>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</si>
  <si>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</si>
  <si>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</si>
  <si>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</si>
  <si>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</si>
  <si>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</si>
  <si>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</si>
  <si>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</si>
  <si>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</si>
  <si>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Buenos Aires, febrero 2024</t>
  </si>
  <si>
    <t>Provincia de Córdoba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</si>
</sst>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1" xfId="0" applyFont="1" applyFill="1" applyBorder="1"/>
    <xf numFmtId="0" fontId="2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3" fontId="2" fillId="2" borderId="1" xfId="0" applyNumberFormat="1" applyFont="1" applyFill="1" applyBorder="1" applyAlignment="1">
      <alignment horizontal="right" vertical="center" wrapText="1"/>
    </xf>
    <xf numFmtId="3" fontId="2" fillId="0" borderId="0" xfId="0" applyNumberFormat="1" applyFont="1" applyAlignment="1">
      <alignment horizontal="right"/>
    </xf>
    <xf numFmtId="3" fontId="4" fillId="2" borderId="1" xfId="0" applyNumberFormat="1" applyFont="1" applyFill="1" applyBorder="1" applyAlignment="1">
      <alignment horizontal="right" vertical="center" wrapText="1"/>
    </xf>
    <xf numFmtId="3" fontId="4" fillId="0" borderId="0" xfId="0" applyNumberFormat="1" applyFont="1" applyAlignment="1">
      <alignment horizontal="right"/>
    </xf>
    <xf numFmtId="3" fontId="2" fillId="2" borderId="4" xfId="0" applyNumberFormat="1" applyFont="1" applyFill="1" applyBorder="1" applyAlignment="1">
      <alignment horizontal="right" vertical="center" wrapText="1"/>
    </xf>
    <xf numFmtId="3" fontId="2" fillId="0" borderId="3" xfId="0" applyNumberFormat="1" applyFont="1" applyBorder="1" applyAlignment="1">
      <alignment horizontal="right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3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12" fillId="0" borderId="0" xfId="0" applyFont="1" applyAlignment="1">
      <alignment horizontal="left" vertical="center" wrapText="1"/>
    </xf>
    <xf numFmtId="3" fontId="2" fillId="0" borderId="0" xfId="0" applyNumberFormat="1" applyFont="1" applyAlignment="1">
      <alignment horizontal="right" vertical="center"/>
    </xf>
    <xf numFmtId="3" fontId="2" fillId="2" borderId="1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>
      <selection activeCell="K9" sqref="K9"/>
    </sheetView>
  </sheetViews>
  <sheetFormatPr baseColWidth="10" defaultRowHeight="10"/>
  <sheetData>
    <row r="3" spans="11:11" ht="20">
      <c r="K3" s="15" t="s">
        <v>50</v>
      </c>
    </row>
    <row r="4" spans="11:11" ht="20">
      <c r="K4" s="15"/>
    </row>
    <row r="5" spans="11:11" ht="20">
      <c r="K5" s="15" t="s">
        <v>51</v>
      </c>
    </row>
    <row r="7" spans="11:11" ht="15.5">
      <c r="K7" s="16" t="s">
        <v>57</v>
      </c>
    </row>
    <row r="8" spans="11:11" ht="15.5">
      <c r="K8" s="16" t="s">
        <v>58</v>
      </c>
    </row>
    <row r="9" spans="11:11" ht="15.5">
      <c r="K9" s="16"/>
    </row>
    <row r="10" spans="11:11" ht="15.5">
      <c r="K10" s="16"/>
    </row>
    <row r="11" spans="11:11" ht="15.5">
      <c r="K11" s="16"/>
    </row>
    <row r="12" spans="11:11" ht="15.5">
      <c r="K12" s="16" t="s">
        <v>52</v>
      </c>
    </row>
    <row r="13" spans="11:11" ht="15.5">
      <c r="K13" s="16" t="s">
        <v>53</v>
      </c>
    </row>
    <row r="14" spans="11:11" ht="15.5">
      <c r="K14" s="16" t="s">
        <v>54</v>
      </c>
    </row>
    <row r="15" spans="11:11" ht="15.5">
      <c r="K15" s="16"/>
    </row>
    <row r="16" spans="11:11" ht="15.5">
      <c r="K16" s="16"/>
    </row>
    <row r="17" spans="11:11" ht="15.5">
      <c r="K17" s="16"/>
    </row>
    <row r="18" spans="11:11" ht="15.5">
      <c r="K18" s="16"/>
    </row>
    <row r="19" spans="11:11" ht="15.5">
      <c r="K19" s="16"/>
    </row>
    <row r="20" spans="11:11" ht="15.5">
      <c r="K20" s="16"/>
    </row>
    <row r="21" spans="11:11" ht="15.5">
      <c r="K21" s="16"/>
    </row>
    <row r="22" spans="11:11" ht="15.5">
      <c r="K22" s="16"/>
    </row>
    <row r="23" spans="11:11" ht="15.5">
      <c r="K23" s="16"/>
    </row>
    <row r="24" spans="11:11" ht="15.5">
      <c r="K24" s="16"/>
    </row>
    <row r="25" spans="11:11" ht="15.5">
      <c r="K25" s="16"/>
    </row>
    <row r="26" spans="11:11" ht="15.5">
      <c r="K26" s="16"/>
    </row>
    <row r="27" spans="11:11" ht="15.5">
      <c r="K27" s="16"/>
    </row>
    <row r="28" spans="11:11" ht="15.5">
      <c r="K28" s="16"/>
    </row>
    <row r="29" spans="11:11" ht="15.5">
      <c r="K29" s="16"/>
    </row>
    <row r="30" spans="11:11" ht="15.5">
      <c r="K30" s="16"/>
    </row>
    <row r="31" spans="11:11" ht="15.5">
      <c r="K31" s="16"/>
    </row>
    <row r="32" spans="11:11" ht="15.5">
      <c r="K32" s="16"/>
    </row>
    <row r="33" spans="11:11" ht="15.5">
      <c r="K33" s="16"/>
    </row>
    <row r="34" spans="11:11" ht="15.5">
      <c r="K34" s="16"/>
    </row>
    <row r="35" spans="11:11" ht="15.5">
      <c r="K35" s="16"/>
    </row>
    <row r="36" spans="11:11" ht="15.5">
      <c r="K36" s="16"/>
    </row>
    <row r="37" spans="11:11" ht="15.5">
      <c r="K37" s="16"/>
    </row>
    <row r="38" spans="11:11" ht="15.5">
      <c r="K38" s="16"/>
    </row>
    <row r="39" spans="11:11" ht="15.5">
      <c r="K39" s="16"/>
    </row>
    <row r="40" spans="11:11" ht="15.5">
      <c r="K40" s="16"/>
    </row>
    <row r="41" spans="11:11" ht="15.5">
      <c r="K41" s="16"/>
    </row>
    <row r="42" spans="11:11" ht="15.5">
      <c r="K42" s="16"/>
    </row>
    <row r="43" spans="11:11" ht="15.5">
      <c r="K43" s="16"/>
    </row>
    <row r="44" spans="11:11" ht="15.5">
      <c r="K44" s="16"/>
    </row>
    <row r="45" spans="11:11" ht="15.5">
      <c r="K45" s="16"/>
    </row>
    <row r="46" spans="11:11" ht="15.5">
      <c r="K46" s="16"/>
    </row>
    <row r="47" spans="11:11" ht="15.5">
      <c r="K47" s="16"/>
    </row>
    <row r="48" spans="11:11" ht="15.5">
      <c r="K48" s="16"/>
    </row>
    <row r="49" spans="11:11" ht="15.5">
      <c r="K49" s="16"/>
    </row>
    <row r="50" spans="11:11" ht="15.5">
      <c r="K50" s="16"/>
    </row>
    <row r="51" spans="11:11" ht="15.5">
      <c r="K51" s="16"/>
    </row>
    <row r="52" spans="11:11" ht="15.5">
      <c r="K52" s="16"/>
    </row>
    <row r="53" spans="11:11" ht="15.5">
      <c r="K53" s="16"/>
    </row>
    <row r="54" spans="11:11" ht="15.5">
      <c r="K54" s="16"/>
    </row>
    <row r="55" spans="11:11" ht="15.5">
      <c r="K55" s="16"/>
    </row>
    <row r="56" spans="11:11" ht="15.5">
      <c r="K56" s="16"/>
    </row>
    <row r="57" spans="11:11" ht="15.5">
      <c r="K57" s="16"/>
    </row>
    <row r="58" spans="11:11" ht="15.5">
      <c r="K58" s="16"/>
    </row>
    <row r="59" spans="11:11" ht="15.5">
      <c r="K59" s="16"/>
    </row>
    <row r="60" spans="11:11" ht="15.5">
      <c r="K60" s="16"/>
    </row>
    <row r="61" spans="11:11" ht="15.5">
      <c r="K61" s="16"/>
    </row>
    <row r="62" spans="11:11" ht="15.5">
      <c r="K62" s="16"/>
    </row>
    <row r="63" spans="11:11" ht="15.5">
      <c r="K63" s="16"/>
    </row>
    <row r="64" spans="11:11" ht="15.5">
      <c r="K64" s="16"/>
    </row>
    <row r="65" spans="11:11" ht="15.5">
      <c r="K65" s="16"/>
    </row>
    <row r="66" spans="11:11" ht="15.5">
      <c r="K66" s="16"/>
    </row>
    <row r="67" spans="11:11" ht="15.5">
      <c r="K67" s="16"/>
    </row>
    <row r="68" spans="11:11" ht="15.5">
      <c r="K68" s="16"/>
    </row>
    <row r="69" spans="11:11" ht="15.5">
      <c r="K69" s="16"/>
    </row>
    <row r="70" spans="11:11" ht="15.5">
      <c r="K70" s="16"/>
    </row>
    <row r="71" spans="11:11" ht="15.5">
      <c r="K71" s="16"/>
    </row>
    <row r="72" spans="11:11" ht="15.5">
      <c r="K72" s="16"/>
    </row>
    <row r="73" spans="11:11" ht="15.5">
      <c r="K73" s="16"/>
    </row>
    <row r="74" spans="11:11" ht="15.5">
      <c r="K74" s="16"/>
    </row>
    <row r="75" spans="11:11" ht="15.5">
      <c r="K75" s="16"/>
    </row>
    <row r="76" spans="11:11" ht="15.5">
      <c r="K76" s="16"/>
    </row>
    <row r="77" spans="11:11" ht="15.5">
      <c r="K77" s="16"/>
    </row>
    <row r="78" spans="11:11" ht="15.5">
      <c r="K78" s="16"/>
    </row>
    <row r="79" spans="11:11" ht="15.5">
      <c r="K79" s="16"/>
    </row>
    <row r="80" spans="11:11" ht="15.5">
      <c r="K80" s="16"/>
    </row>
    <row r="81" spans="11:11" ht="15.5">
      <c r="K81" s="16"/>
    </row>
    <row r="82" spans="11:11" ht="15.5">
      <c r="K82" s="16"/>
    </row>
    <row r="83" spans="11:11" ht="15.5">
      <c r="K83" s="16"/>
    </row>
    <row r="84" spans="11:11" ht="15.5">
      <c r="K84" s="16"/>
    </row>
    <row r="85" spans="11:11" ht="15.5">
      <c r="K85" s="16"/>
    </row>
    <row r="86" spans="11:11" ht="15.5">
      <c r="K86" s="16"/>
    </row>
    <row r="87" spans="11:11" ht="15.5">
      <c r="K87" s="16"/>
    </row>
    <row r="88" spans="11:11" ht="15.5">
      <c r="K88" s="16"/>
    </row>
    <row r="89" spans="11:11" ht="15.5">
      <c r="K89" s="16"/>
    </row>
    <row r="90" spans="11:11" ht="15.5">
      <c r="K90" s="16"/>
    </row>
    <row r="91" spans="11:11" ht="15.5">
      <c r="K91" s="16"/>
    </row>
    <row r="92" spans="11:11" ht="15.5">
      <c r="K92" s="16"/>
    </row>
    <row r="93" spans="11:11" ht="15.5">
      <c r="K93" s="16"/>
    </row>
    <row r="94" spans="11:11" ht="15.5">
      <c r="K94" s="16"/>
    </row>
    <row r="95" spans="11:11" ht="15.5">
      <c r="K95" s="16"/>
    </row>
    <row r="96" spans="11:11" ht="15.5">
      <c r="K96" s="16"/>
    </row>
    <row r="97" spans="11:11" ht="15.5">
      <c r="K97" s="16"/>
    </row>
    <row r="98" spans="11:11" ht="15.5">
      <c r="K98" s="16"/>
    </row>
    <row r="99" spans="11:11" ht="15.5">
      <c r="K99" s="16"/>
    </row>
    <row r="100" spans="11:11" ht="15.5">
      <c r="K100" s="16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100"/>
  <sheetViews>
    <sheetView showGridLines="0" tabSelected="1" workbookViewId="0"/>
  </sheetViews>
  <sheetFormatPr baseColWidth="10" defaultRowHeight="10"/>
  <sheetData>
    <row r="1" spans="1:1" ht="13">
      <c r="A1" s="13" t="s">
        <v>45</v>
      </c>
    </row>
    <row r="2" spans="1:1" ht="13">
      <c r="A2" s="13" t="s">
        <v>46</v>
      </c>
    </row>
    <row r="3" spans="1:1" ht="12.5">
      <c r="A3" s="14"/>
    </row>
    <row r="4" spans="1:1" ht="12.5">
      <c r="A4" s="12" t="str">
        <f>HYPERLINK("#'Cuadro 9.6'!A3", "Cuadro 9.6. Provincia de  Córdoba. Población ocupada de 14 años y más en viviendas particulares, por categoría ocupacional, según sexo registrado al nacer y cobertura de salud. Año 2022")</f>
        <v>Cuadro 9.6. Provincia de  Córdoba. Población ocupada de 14 años y más en viviendas particulares, por categoría ocupacional, según sexo registrado al nacer y cobertura de salud. Año 2022</v>
      </c>
    </row>
    <row r="5" spans="1:1" ht="12.5">
      <c r="A5" s="12" t="str">
        <f>HYPERLINK("#'Cuadro 9.6.1'!A3", "Cuadro 9.6.1. Provincia de  Córdoba, departamento Calamuchita. Población ocupada de 14 años y más en viviendas particulares, por categoría ocupacional, según sexo registrado al nacer y cobertura de salud. Año 2022")</f>
        <v>Cuadro 9.6.1. Provincia de  Córdoba, departamento Calamuchita. Población ocupada de 14 años y más en viviendas particulares, por categoría ocupacional, según sexo registrado al nacer y cobertura de salud. Año 2022</v>
      </c>
    </row>
    <row r="6" spans="1:1" ht="12.5">
      <c r="A6" s="12" t="str">
        <f>HYPERLINK("#'Cuadro 9.6.2'!A3", "Cuadro 9.6.2. Provincia de  Córdoba, departamento Capital. Población ocupada de 14 años y más en viviendas particulares, por categoría ocupacional, según sexo registrado al nacer y cobertura de salud. Año 2022")</f>
        <v>Cuadro 9.6.2. Provincia de  Córdoba, departamento Capital. Población ocupada de 14 años y más en viviendas particulares, por categoría ocupacional, según sexo registrado al nacer y cobertura de salud. Año 2022</v>
      </c>
    </row>
    <row r="7" spans="1:1" ht="12.5">
      <c r="A7" s="12" t="str">
        <f>HYPERLINK("#'Cuadro 9.6.3'!A3", "Cuadro 9.6.3. Provincia de  Córdoba, departamento Colón. Población ocupada de 14 años y más en viviendas particulares, por categoría ocupacional, según sexo registrado al nacer y cobertura de salud. Año 2022")</f>
        <v>Cuadro 9.6.3. Provincia de  Córdoba, departamento Colón. Población ocupada de 14 años y más en viviendas particulares, por categoría ocupacional, según sexo registrado al nacer y cobertura de salud. Año 2022</v>
      </c>
    </row>
    <row r="8" spans="1:1" ht="12.5">
      <c r="A8" s="12" t="str">
        <f>HYPERLINK("#'Cuadro 9.6.4'!A3", "Cuadro 9.6.4. Provincia de  Córdoba, departamento Cruz del Eje. Población ocupada de 14 años y más en viviendas particulares, por categoría ocupacional, según sexo registrado al nacer y cobertura de salud. Año 2022")</f>
        <v>Cuadro 9.6.4. Provincia de  Córdoba, departamento Cruz del Eje. Población ocupada de 14 años y más en viviendas particulares, por categoría ocupacional, según sexo registrado al nacer y cobertura de salud. Año 2022</v>
      </c>
    </row>
    <row r="9" spans="1:1" ht="12.5">
      <c r="A9" s="12" t="str">
        <f>HYPERLINK("#'Cuadro 9.6.5'!A3", "Cuadro 9.6.5. Provincia de  Córdoba, departamento General Roca. Población ocupada de 14 años y más en viviendas particulares, por categoría ocupacional, según sexo registrado al nacer y cobertura de salud. Año 2022")</f>
        <v>Cuadro 9.6.5. Provincia de  Córdoba, departamento General Roca. Población ocupada de 14 años y más en viviendas particulares, por categoría ocupacional, según sexo registrado al nacer y cobertura de salud. Año 2022</v>
      </c>
    </row>
    <row r="10" spans="1:1" ht="12.5">
      <c r="A10" s="12" t="str">
        <f>HYPERLINK("#'Cuadro 9.6.6'!A3", "Cuadro 9.6.6. Provincia de  Córdoba, departamento General San Martín. Población ocupada de 14 años y más en viviendas particulares, por categoría ocupacional, según sexo registrado al nacer y cobertura de salud. Año 2022")</f>
        <v>Cuadro 9.6.6. Provincia de  Córdoba, departamento General San Martín. Población ocupada de 14 años y más en viviendas particulares, por categoría ocupacional, según sexo registrado al nacer y cobertura de salud. Año 2022</v>
      </c>
    </row>
    <row r="11" spans="1:1" ht="12.5">
      <c r="A11" s="12" t="str">
        <f>HYPERLINK("#'Cuadro 9.6.7'!A3", "Cuadro 9.6.7. Provincia de  Córdoba, departamento Ischilín. Población ocupada de 14 años y más en viviendas particulares, por categoría ocupacional, según sexo registrado al nacer y cobertura de salud. Año 2022")</f>
        <v>Cuadro 9.6.7. Provincia de  Córdoba, departamento Ischilín. Población ocupada de 14 años y más en viviendas particulares, por categoría ocupacional, según sexo registrado al nacer y cobertura de salud. Año 2022</v>
      </c>
    </row>
    <row r="12" spans="1:1" ht="12.5">
      <c r="A12" s="12" t="str">
        <f>HYPERLINK("#'Cuadro 9.6.8'!A3", "Cuadro 9.6.8. Provincia de  Córdoba, departamento Juárez Celman. Población ocupada de 14 años y más en viviendas particulares, por categoría ocupacional, según sexo registrado al nacer y cobertura de salud. Año 2022")</f>
        <v>Cuadro 9.6.8. Provincia de  Córdoba, departamento Juárez Celman. Población ocupada de 14 años y más en viviendas particulares, por categoría ocupacional, según sexo registrado al nacer y cobertura de salud. Año 2022</v>
      </c>
    </row>
    <row r="13" spans="1:1" ht="12.5">
      <c r="A13" s="12" t="str">
        <f>HYPERLINK("#'Cuadro 9.6.9'!A3", "Cuadro 9.6.9. Provincia de  Córdoba, departamento Marcos Juárez. Población ocupada de 14 años y más en viviendas particulares, por categoría ocupacional, según sexo registrado al nacer y cobertura de salud. Año 2022")</f>
        <v>Cuadro 9.6.9. Provincia de  Córdoba, departamento Marcos Juárez. Población ocupada de 14 años y más en viviendas particulares, por categoría ocupacional, según sexo registrado al nacer y cobertura de salud. Año 2022</v>
      </c>
    </row>
    <row r="14" spans="1:1" ht="12.5">
      <c r="A14" s="12" t="str">
        <f>HYPERLINK("#'Cuadro 9.6.10'!A3", "Cuadro 9.6.10. Provincia de  Córdoba, departamento Minas. Población ocupada de 14 años y más en viviendas particulares, por categoría ocupacional, según sexo registrado al nacer y cobertura de salud. Año 2022")</f>
        <v>Cuadro 9.6.10. Provincia de  Córdoba, departamento Minas. Población ocupada de 14 años y más en viviendas particulares, por categoría ocupacional, según sexo registrado al nacer y cobertura de salud. Año 2022</v>
      </c>
    </row>
    <row r="15" spans="1:1" ht="12.5">
      <c r="A15" s="12" t="str">
        <f>HYPERLINK("#'Cuadro 9.6.11'!A3", "Cuadro 9.6.11. Provincia de  Córdoba, departamento Pocho. Población ocupada de 14 años y más en viviendas particulares, por categoría ocupacional, según sexo registrado al nacer y cobertura de salud. Año 2022")</f>
        <v>Cuadro 9.6.11. Provincia de  Córdoba, departamento Pocho. Población ocupada de 14 años y más en viviendas particulares, por categoría ocupacional, según sexo registrado al nacer y cobertura de salud. Año 2022</v>
      </c>
    </row>
    <row r="16" spans="1:1" ht="12.5">
      <c r="A16" s="12" t="str">
        <f>HYPERLINK("#'Cuadro 9.6.12'!A3", "Cuadro 9.6.12. Provincia de  Córdoba, departamento Presidente Roque Sáenz Peña. Población ocupada de 14 años y más en viviendas particulares, por categoría ocupacional, según sexo registrado al nacer y cobertura de salud. Año 2022")</f>
        <v>Cuadro 9.6.12. Provincia de  Córdoba, departamento Presidente Roque Sáenz Peña. Población ocupada de 14 años y más en viviendas particulares, por categoría ocupacional, según sexo registrado al nacer y cobertura de salud. Año 2022</v>
      </c>
    </row>
    <row r="17" spans="1:1" ht="12.5">
      <c r="A17" s="12" t="str">
        <f>HYPERLINK("#'Cuadro 9.6.13'!A3", "Cuadro 9.6.13. Provincia de  Córdoba, departamento Punilla. Población ocupada de 14 años y más en viviendas particulares, por categoría ocupacional, según sexo registrado al nacer y cobertura de salud. Año 2022")</f>
        <v>Cuadro 9.6.13. Provincia de  Córdoba, departamento Punilla. Población ocupada de 14 años y más en viviendas particulares, por categoría ocupacional, según sexo registrado al nacer y cobertura de salud. Año 2022</v>
      </c>
    </row>
    <row r="18" spans="1:1" ht="12.5">
      <c r="A18" s="12" t="str">
        <f>HYPERLINK("#'Cuadro 9.6.14'!A3", "Cuadro 9.6.14. Provincia de  Córdoba, departamento Río Cuarto. Población ocupada de 14 años y más en viviendas particulares, por categoría ocupacional, según sexo registrado al nacer y cobertura de salud. Año 2022")</f>
        <v>Cuadro 9.6.14. Provincia de  Córdoba, departamento Río Cuarto. Población ocupada de 14 años y más en viviendas particulares, por categoría ocupacional, según sexo registrado al nacer y cobertura de salud. Año 2022</v>
      </c>
    </row>
    <row r="19" spans="1:1" ht="12.5">
      <c r="A19" s="12" t="str">
        <f>HYPERLINK("#'Cuadro 9.6.15'!A3", "Cuadro 9.6.15. Provincia de  Córdoba, departamento Río Primero. Población ocupada de 14 años y más en viviendas particulares, por categoría ocupacional, según sexo registrado al nacer y cobertura de salud. Año 2022")</f>
        <v>Cuadro 9.6.15. Provincia de  Córdoba, departamento Río Primero. Población ocupada de 14 años y más en viviendas particulares, por categoría ocupacional, según sexo registrado al nacer y cobertura de salud. Año 2022</v>
      </c>
    </row>
    <row r="20" spans="1:1" ht="12.5">
      <c r="A20" s="12" t="str">
        <f>HYPERLINK("#'Cuadro 9.6.16'!A3", "Cuadro 9.6.16. Provincia de  Córdoba, departamento Río Seco. Población ocupada de 14 años y más en viviendas particulares, por categoría ocupacional, según sexo registrado al nacer y cobertura de salud. Año 2022")</f>
        <v>Cuadro 9.6.16. Provincia de  Córdoba, departamento Río Seco. Población ocupada de 14 años y más en viviendas particulares, por categoría ocupacional, según sexo registrado al nacer y cobertura de salud. Año 2022</v>
      </c>
    </row>
    <row r="21" spans="1:1" ht="12.5">
      <c r="A21" s="12" t="str">
        <f>HYPERLINK("#'Cuadro 9.6.17'!A3", "Cuadro 9.6.17. Provincia de  Córdoba, departamento Río Segundo. Población ocupada de 14 años y más en viviendas particulares, por categoría ocupacional, según sexo registrado al nacer y cobertura de salud. Año 2022")</f>
        <v>Cuadro 9.6.17. Provincia de  Córdoba, departamento Río Segundo. Población ocupada de 14 años y más en viviendas particulares, por categoría ocupacional, según sexo registrado al nacer y cobertura de salud. Año 2022</v>
      </c>
    </row>
    <row r="22" spans="1:1" ht="12.5">
      <c r="A22" s="12" t="str">
        <f>HYPERLINK("#'Cuadro 9.6.18'!A3", "Cuadro 9.6.18. Provincia de  Córdoba, departamento San Alberto. Población ocupada de 14 años y más en viviendas particulares, por categoría ocupacional, según sexo registrado al nacer y cobertura de salud. Año 2022")</f>
        <v>Cuadro 9.6.18. Provincia de  Córdoba, departamento San Alberto. Población ocupada de 14 años y más en viviendas particulares, por categoría ocupacional, según sexo registrado al nacer y cobertura de salud. Año 2022</v>
      </c>
    </row>
    <row r="23" spans="1:1" ht="12.5">
      <c r="A23" s="12" t="str">
        <f>HYPERLINK("#'Cuadro 9.6.19'!A3", "Cuadro 9.6.19. Provincia de  Córdoba, departamento San Javier. Población ocupada de 14 años y más en viviendas particulares, por categoría ocupacional, según sexo registrado al nacer y cobertura de salud. Año 2022")</f>
        <v>Cuadro 9.6.19. Provincia de  Córdoba, departamento San Javier. Población ocupada de 14 años y más en viviendas particulares, por categoría ocupacional, según sexo registrado al nacer y cobertura de salud. Año 2022</v>
      </c>
    </row>
    <row r="24" spans="1:1" ht="12.5">
      <c r="A24" s="12" t="str">
        <f>HYPERLINK("#'Cuadro 9.6.20'!A3", "Cuadro 9.6.20. Provincia de  Córdoba, departamento San Justo. Población ocupada de 14 años y más en viviendas particulares, por categoría ocupacional, según sexo registrado al nacer y cobertura de salud. Año 2022")</f>
        <v>Cuadro 9.6.20. Provincia de  Córdoba, departamento San Justo. Población ocupada de 14 años y más en viviendas particulares, por categoría ocupacional, según sexo registrado al nacer y cobertura de salud. Año 2022</v>
      </c>
    </row>
    <row r="25" spans="1:1" ht="12.5">
      <c r="A25" s="12" t="str">
        <f>HYPERLINK("#'Cuadro 9.6.21'!A3", "Cuadro 9.6.21. Provincia de  Córdoba, departamento Santa María. Población ocupada de 14 años y más en viviendas particulares, por categoría ocupacional, según sexo registrado al nacer y cobertura de salud. Año 2022")</f>
        <v>Cuadro 9.6.21. Provincia de  Córdoba, departamento Santa María. Población ocupada de 14 años y más en viviendas particulares, por categoría ocupacional, según sexo registrado al nacer y cobertura de salud. Año 2022</v>
      </c>
    </row>
    <row r="26" spans="1:1" ht="12.5">
      <c r="A26" s="12" t="str">
        <f>HYPERLINK("#'Cuadro 9.6.22'!A3", "Cuadro 9.6.22. Provincia de  Córdoba, departamento Sobremonte. Población ocupada de 14 años y más en viviendas particulares, por categoría ocupacional, según sexo registrado al nacer y cobertura de salud. Año 2022")</f>
        <v>Cuadro 9.6.22. Provincia de  Córdoba, departamento Sobremonte. Población ocupada de 14 años y más en viviendas particulares, por categoría ocupacional, según sexo registrado al nacer y cobertura de salud. Año 2022</v>
      </c>
    </row>
    <row r="27" spans="1:1" ht="12.5">
      <c r="A27" s="12" t="str">
        <f>HYPERLINK("#'Cuadro 9.6.23'!A3", "Cuadro 9.6.23. Provincia de  Córdoba, departamento Tercero Arriba. Población ocupada de 14 años y más en viviendas particulares, por categoría ocupacional, según sexo registrado al nacer y cobertura de salud. Año 2022")</f>
        <v>Cuadro 9.6.23. Provincia de  Córdoba, departamento Tercero Arriba. Población ocupada de 14 años y más en viviendas particulares, por categoría ocupacional, según sexo registrado al nacer y cobertura de salud. Año 2022</v>
      </c>
    </row>
    <row r="28" spans="1:1" ht="12.5">
      <c r="A28" s="12" t="str">
        <f>HYPERLINK("#'Cuadro 9.6.24'!A3", "Cuadro 9.6.24. Provincia de  Córdoba, departamento Totoral. Población ocupada de 14 años y más en viviendas particulares, por categoría ocupacional, según sexo registrado al nacer y cobertura de salud. Año 2022")</f>
        <v>Cuadro 9.6.24. Provincia de  Córdoba, departamento Totoral. Población ocupada de 14 años y más en viviendas particulares, por categoría ocupacional, según sexo registrado al nacer y cobertura de salud. Año 2022</v>
      </c>
    </row>
    <row r="29" spans="1:1" ht="12.5">
      <c r="A29" s="12" t="str">
        <f>HYPERLINK("#'Cuadro 9.6.25'!A3", "Cuadro 9.6.25. Provincia de  Córdoba, departamento Tulumba. Población ocupada de 14 años y más en viviendas particulares, por categoría ocupacional, según sexo registrado al nacer y cobertura de salud. Año 2022")</f>
        <v>Cuadro 9.6.25. Provincia de  Córdoba, departamento Tulumba. Población ocupada de 14 años y más en viviendas particulares, por categoría ocupacional, según sexo registrado al nacer y cobertura de salud. Año 2022</v>
      </c>
    </row>
    <row r="30" spans="1:1" ht="12.5">
      <c r="A30" s="12" t="str">
        <f>HYPERLINK("#'Cuadro 9.6.26'!A3", "Cuadro 9.6.26. Provincia de  Córdoba, departamento Unión. Población ocupada de 14 años y más en viviendas particulares, por categoría ocupacional, según sexo registrado al nacer y cobertura de salud. Año 2022")</f>
        <v>Cuadro 9.6.26. Provincia de  Córdoba, departamento Unión. Población ocupada de 14 años y más en viviendas particulares, por categoría ocupacional, según sexo registrado al nacer y cobertura de salud. Año 2022</v>
      </c>
    </row>
    <row r="31" spans="1:1" ht="12.5">
      <c r="A31" s="14"/>
    </row>
    <row r="32" spans="1:1" ht="12.5">
      <c r="A32" s="14" t="s">
        <v>47</v>
      </c>
    </row>
    <row r="33" spans="1:1" ht="12.5">
      <c r="A33" s="14" t="s">
        <v>48</v>
      </c>
    </row>
    <row r="34" spans="1:1" ht="12.5">
      <c r="A34" s="14" t="s">
        <v>49</v>
      </c>
    </row>
    <row r="35" spans="1:1" ht="12.5">
      <c r="A35" s="14"/>
    </row>
    <row r="36" spans="1:1" ht="12.5">
      <c r="A36" s="14"/>
    </row>
    <row r="37" spans="1:1" ht="12.5">
      <c r="A37" s="14"/>
    </row>
    <row r="38" spans="1:1" ht="12.5">
      <c r="A38" s="14"/>
    </row>
    <row r="39" spans="1:1" ht="12.5">
      <c r="A39" s="14"/>
    </row>
    <row r="40" spans="1:1" ht="12.5">
      <c r="A40" s="14"/>
    </row>
    <row r="41" spans="1:1" ht="12.5">
      <c r="A41" s="14"/>
    </row>
    <row r="42" spans="1:1" ht="12.5">
      <c r="A42" s="14"/>
    </row>
    <row r="43" spans="1:1" ht="12.5">
      <c r="A43" s="14"/>
    </row>
    <row r="44" spans="1:1" ht="12.5">
      <c r="A44" s="14"/>
    </row>
    <row r="45" spans="1:1" ht="12.5">
      <c r="A45" s="14"/>
    </row>
    <row r="46" spans="1:1" ht="12.5">
      <c r="A46" s="14"/>
    </row>
    <row r="47" spans="1:1" ht="12.5">
      <c r="A47" s="14"/>
    </row>
    <row r="48" spans="1:1" ht="12.5">
      <c r="A48" s="14"/>
    </row>
    <row r="49" spans="1:1" ht="12.5">
      <c r="A49" s="14"/>
    </row>
    <row r="50" spans="1:1" ht="12.5">
      <c r="A50" s="14"/>
    </row>
    <row r="51" spans="1:1" ht="12.5">
      <c r="A51" s="14"/>
    </row>
    <row r="52" spans="1:1" ht="12.5">
      <c r="A52" s="14"/>
    </row>
    <row r="53" spans="1:1" ht="12.5">
      <c r="A53" s="14"/>
    </row>
    <row r="54" spans="1:1" ht="12.5">
      <c r="A54" s="14"/>
    </row>
    <row r="55" spans="1:1" ht="12.5">
      <c r="A55" s="14"/>
    </row>
    <row r="56" spans="1:1" ht="12.5">
      <c r="A56" s="14"/>
    </row>
    <row r="57" spans="1:1" ht="12.5">
      <c r="A57" s="14"/>
    </row>
    <row r="58" spans="1:1" ht="12.5">
      <c r="A58" s="14"/>
    </row>
    <row r="59" spans="1:1" ht="12.5">
      <c r="A59" s="14"/>
    </row>
    <row r="60" spans="1:1" ht="12.5">
      <c r="A60" s="14"/>
    </row>
    <row r="61" spans="1:1" ht="12.5">
      <c r="A61" s="14"/>
    </row>
    <row r="62" spans="1:1" ht="12.5">
      <c r="A62" s="14"/>
    </row>
    <row r="63" spans="1:1" ht="12.5">
      <c r="A63" s="14"/>
    </row>
    <row r="64" spans="1:1" ht="12.5">
      <c r="A64" s="14"/>
    </row>
    <row r="65" spans="1:1" ht="12.5">
      <c r="A65" s="14"/>
    </row>
    <row r="66" spans="1:1" ht="12.5">
      <c r="A66" s="14"/>
    </row>
    <row r="67" spans="1:1" ht="12.5">
      <c r="A67" s="14"/>
    </row>
    <row r="68" spans="1:1" ht="12.5">
      <c r="A68" s="14"/>
    </row>
    <row r="69" spans="1:1" ht="12.5">
      <c r="A69" s="14"/>
    </row>
    <row r="70" spans="1:1" ht="12.5">
      <c r="A70" s="14"/>
    </row>
    <row r="71" spans="1:1" ht="12.5">
      <c r="A71" s="14"/>
    </row>
    <row r="72" spans="1:1" ht="12.5">
      <c r="A72" s="14"/>
    </row>
    <row r="73" spans="1:1" ht="12.5">
      <c r="A73" s="14"/>
    </row>
    <row r="74" spans="1:1" ht="12.5">
      <c r="A74" s="14"/>
    </row>
    <row r="75" spans="1:1" ht="12.5">
      <c r="A75" s="14"/>
    </row>
    <row r="76" spans="1:1" ht="12.5">
      <c r="A76" s="14"/>
    </row>
    <row r="77" spans="1:1" ht="12.5">
      <c r="A77" s="14"/>
    </row>
    <row r="78" spans="1:1" ht="12.5">
      <c r="A78" s="14"/>
    </row>
    <row r="79" spans="1:1" ht="12.5">
      <c r="A79" s="14"/>
    </row>
    <row r="80" spans="1:1" ht="12.5">
      <c r="A80" s="14"/>
    </row>
    <row r="81" spans="1:1" ht="12.5">
      <c r="A81" s="14"/>
    </row>
    <row r="82" spans="1:1" ht="12.5">
      <c r="A82" s="14"/>
    </row>
    <row r="83" spans="1:1" ht="12.5">
      <c r="A83" s="14"/>
    </row>
    <row r="84" spans="1:1" ht="12.5">
      <c r="A84" s="14"/>
    </row>
    <row r="85" spans="1:1" ht="12.5">
      <c r="A85" s="14"/>
    </row>
    <row r="86" spans="1:1" ht="12.5">
      <c r="A86" s="14"/>
    </row>
    <row r="87" spans="1:1" ht="12.5">
      <c r="A87" s="14"/>
    </row>
    <row r="88" spans="1:1" ht="12.5">
      <c r="A88" s="14"/>
    </row>
    <row r="89" spans="1:1" ht="12.5">
      <c r="A89" s="14"/>
    </row>
    <row r="90" spans="1:1" ht="12.5">
      <c r="A90" s="14"/>
    </row>
    <row r="91" spans="1:1" ht="12.5">
      <c r="A91" s="14"/>
    </row>
    <row r="92" spans="1:1" ht="12.5">
      <c r="A92" s="14"/>
    </row>
    <row r="93" spans="1:1" ht="12.5">
      <c r="A93" s="14"/>
    </row>
    <row r="94" spans="1:1" ht="12.5">
      <c r="A94" s="14"/>
    </row>
    <row r="95" spans="1:1" ht="12.5">
      <c r="A95" s="14"/>
    </row>
    <row r="96" spans="1:1" ht="12.5">
      <c r="A96" s="14"/>
    </row>
    <row r="97" spans="1:1" ht="12.5">
      <c r="A97" s="14"/>
    </row>
    <row r="98" spans="1:1" ht="12.5">
      <c r="A98" s="14"/>
    </row>
    <row r="99" spans="1:1" ht="12.5">
      <c r="A99" s="14"/>
    </row>
    <row r="100" spans="1:1" ht="12.5">
      <c r="A100" s="14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N55"/>
  <sheetViews>
    <sheetView showGridLines="0" zoomScaleNormal="100" workbookViewId="0">
      <selection activeCell="A2" sqref="A2:I2"/>
    </sheetView>
  </sheetViews>
  <sheetFormatPr baseColWidth="10" defaultRowHeight="10"/>
  <cols>
    <col min="1" max="1" width="23.88671875" customWidth="1"/>
    <col min="2" max="2" width="54.88671875" customWidth="1"/>
    <col min="3" max="3" width="12.88671875" customWidth="1"/>
    <col min="4" max="4" width="11.88671875" customWidth="1"/>
    <col min="5" max="5" width="14.88671875" customWidth="1"/>
    <col min="6" max="6" width="8.88671875" customWidth="1"/>
    <col min="7" max="8" width="14.88671875" customWidth="1"/>
    <col min="9" max="9" width="10.88671875" customWidth="1"/>
  </cols>
  <sheetData>
    <row r="1" spans="1:14" ht="17.75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</row>
    <row r="2" spans="1:14" ht="29" customHeight="1">
      <c r="A2" s="21" t="s">
        <v>1</v>
      </c>
      <c r="B2" s="21" t="s">
        <v>44</v>
      </c>
      <c r="C2" s="21" t="s">
        <v>44</v>
      </c>
      <c r="D2" s="21" t="s">
        <v>44</v>
      </c>
      <c r="E2" s="21" t="s">
        <v>44</v>
      </c>
      <c r="F2" s="21" t="s">
        <v>44</v>
      </c>
      <c r="G2" s="21" t="s">
        <v>44</v>
      </c>
      <c r="H2" s="21" t="s">
        <v>44</v>
      </c>
      <c r="I2" s="21" t="s">
        <v>44</v>
      </c>
      <c r="L2" t="s">
        <v>44</v>
      </c>
    </row>
    <row r="3" spans="1:14" ht="33.5" customHeight="1">
      <c r="A3" s="27" t="s">
        <v>2</v>
      </c>
      <c r="B3" s="27" t="s">
        <v>44</v>
      </c>
      <c r="C3" s="27" t="s">
        <v>3</v>
      </c>
      <c r="D3" s="27" t="s">
        <v>4</v>
      </c>
      <c r="E3" s="27" t="s">
        <v>44</v>
      </c>
      <c r="F3" s="27" t="s">
        <v>44</v>
      </c>
      <c r="G3" s="27" t="s">
        <v>44</v>
      </c>
      <c r="H3" s="27" t="s">
        <v>44</v>
      </c>
      <c r="I3" s="27" t="s">
        <v>44</v>
      </c>
    </row>
    <row r="4" spans="1:14" ht="44" customHeight="1">
      <c r="A4" s="27" t="s">
        <v>44</v>
      </c>
      <c r="B4" s="27" t="s">
        <v>44</v>
      </c>
      <c r="C4" s="27" t="s">
        <v>44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44</v>
      </c>
      <c r="K4" t="s">
        <v>44</v>
      </c>
      <c r="L4" t="s">
        <v>44</v>
      </c>
      <c r="M4" t="s">
        <v>44</v>
      </c>
      <c r="N4" t="s">
        <v>44</v>
      </c>
    </row>
    <row r="5" spans="1:14" ht="13.25" customHeight="1">
      <c r="A5" s="28" t="s">
        <v>11</v>
      </c>
      <c r="B5" s="8" t="s">
        <v>44</v>
      </c>
      <c r="C5" s="8">
        <v>1829532</v>
      </c>
      <c r="D5" s="8">
        <v>133566</v>
      </c>
      <c r="E5" s="8">
        <v>929711</v>
      </c>
      <c r="F5" s="8">
        <v>568231</v>
      </c>
      <c r="G5" s="8">
        <v>84321</v>
      </c>
      <c r="H5" s="8">
        <v>51970</v>
      </c>
      <c r="I5" s="8">
        <v>61733</v>
      </c>
    </row>
    <row r="6" spans="1:14" ht="11.75" customHeight="1">
      <c r="A6" s="18" t="s">
        <v>44</v>
      </c>
      <c r="B6" s="7" t="s">
        <v>12</v>
      </c>
      <c r="C6" s="6">
        <v>1163574</v>
      </c>
      <c r="D6" s="6">
        <v>59425</v>
      </c>
      <c r="E6" s="6">
        <v>656150</v>
      </c>
      <c r="F6" s="6">
        <v>321941</v>
      </c>
      <c r="G6" s="6">
        <v>60680</v>
      </c>
      <c r="H6" s="6">
        <v>29801</v>
      </c>
      <c r="I6" s="6">
        <v>35577</v>
      </c>
      <c r="J6" t="s">
        <v>44</v>
      </c>
      <c r="K6" t="s">
        <v>44</v>
      </c>
      <c r="M6" t="s">
        <v>44</v>
      </c>
      <c r="N6" t="s">
        <v>44</v>
      </c>
    </row>
    <row r="7" spans="1:14" ht="11.75" customHeight="1">
      <c r="A7" s="18" t="s">
        <v>44</v>
      </c>
      <c r="B7" s="7" t="s">
        <v>13</v>
      </c>
      <c r="C7" s="6">
        <v>41525</v>
      </c>
      <c r="D7" s="6">
        <v>4076</v>
      </c>
      <c r="E7" s="6">
        <v>20156</v>
      </c>
      <c r="F7" s="6">
        <v>11752</v>
      </c>
      <c r="G7" s="6">
        <v>2143</v>
      </c>
      <c r="H7" s="6">
        <v>1335</v>
      </c>
      <c r="I7" s="6">
        <v>2063</v>
      </c>
      <c r="J7" t="s">
        <v>44</v>
      </c>
      <c r="K7" t="s">
        <v>44</v>
      </c>
      <c r="M7" t="s">
        <v>44</v>
      </c>
      <c r="N7" t="s">
        <v>44</v>
      </c>
    </row>
    <row r="8" spans="1:14" ht="11.75" customHeight="1">
      <c r="A8" s="18" t="s">
        <v>44</v>
      </c>
      <c r="B8" s="7" t="s">
        <v>14</v>
      </c>
      <c r="C8" s="6">
        <v>624433</v>
      </c>
      <c r="D8" s="6">
        <v>70065</v>
      </c>
      <c r="E8" s="6">
        <v>253405</v>
      </c>
      <c r="F8" s="6">
        <v>234538</v>
      </c>
      <c r="G8" s="6">
        <v>21498</v>
      </c>
      <c r="H8" s="6">
        <v>20834</v>
      </c>
      <c r="I8" s="6">
        <v>24093</v>
      </c>
      <c r="J8" t="s">
        <v>44</v>
      </c>
      <c r="K8" t="s">
        <v>44</v>
      </c>
      <c r="M8" t="s">
        <v>44</v>
      </c>
      <c r="N8" t="s">
        <v>44</v>
      </c>
    </row>
    <row r="9" spans="1:14" ht="13.25" customHeight="1">
      <c r="A9" s="17" t="s">
        <v>15</v>
      </c>
      <c r="B9" s="9" t="s">
        <v>44</v>
      </c>
      <c r="C9" s="8">
        <v>818667</v>
      </c>
      <c r="D9" s="8">
        <v>128556</v>
      </c>
      <c r="E9" s="8">
        <v>378027</v>
      </c>
      <c r="F9" s="8">
        <v>232742</v>
      </c>
      <c r="G9" s="8">
        <v>26094</v>
      </c>
      <c r="H9" s="8">
        <v>23563</v>
      </c>
      <c r="I9" s="8">
        <v>29685</v>
      </c>
    </row>
    <row r="10" spans="1:14" ht="11.75" customHeight="1">
      <c r="A10" s="18" t="s">
        <v>44</v>
      </c>
      <c r="B10" s="7" t="s">
        <v>12</v>
      </c>
      <c r="C10" s="6">
        <v>548489</v>
      </c>
      <c r="D10" s="6">
        <v>56791</v>
      </c>
      <c r="E10" s="6">
        <v>292237</v>
      </c>
      <c r="F10" s="6">
        <v>148023</v>
      </c>
      <c r="G10" s="6">
        <v>19833</v>
      </c>
      <c r="H10" s="6">
        <v>13977</v>
      </c>
      <c r="I10" s="6">
        <v>17628</v>
      </c>
      <c r="J10" t="s">
        <v>44</v>
      </c>
      <c r="K10" t="s">
        <v>44</v>
      </c>
      <c r="M10" t="s">
        <v>44</v>
      </c>
      <c r="N10" t="s">
        <v>44</v>
      </c>
    </row>
    <row r="11" spans="1:14" ht="11.75" customHeight="1">
      <c r="A11" s="18" t="s">
        <v>44</v>
      </c>
      <c r="B11" s="7" t="s">
        <v>13</v>
      </c>
      <c r="C11" s="6">
        <v>20212</v>
      </c>
      <c r="D11" s="6">
        <v>3914</v>
      </c>
      <c r="E11" s="6">
        <v>8740</v>
      </c>
      <c r="F11" s="6">
        <v>5111</v>
      </c>
      <c r="G11" s="6">
        <v>742</v>
      </c>
      <c r="H11" s="6">
        <v>660</v>
      </c>
      <c r="I11" s="6">
        <v>1045</v>
      </c>
      <c r="J11" t="s">
        <v>44</v>
      </c>
      <c r="K11" t="s">
        <v>44</v>
      </c>
      <c r="M11" t="s">
        <v>44</v>
      </c>
      <c r="N11" t="s">
        <v>44</v>
      </c>
    </row>
    <row r="12" spans="1:14" ht="11.75" customHeight="1">
      <c r="A12" s="18" t="s">
        <v>44</v>
      </c>
      <c r="B12" s="7" t="s">
        <v>14</v>
      </c>
      <c r="C12" s="6">
        <v>249966</v>
      </c>
      <c r="D12" s="6">
        <v>67851</v>
      </c>
      <c r="E12" s="6">
        <v>77050</v>
      </c>
      <c r="F12" s="6">
        <v>79608</v>
      </c>
      <c r="G12" s="6">
        <v>5519</v>
      </c>
      <c r="H12" s="6">
        <v>8926</v>
      </c>
      <c r="I12" s="6">
        <v>11012</v>
      </c>
      <c r="J12" t="s">
        <v>44</v>
      </c>
      <c r="K12" t="s">
        <v>44</v>
      </c>
      <c r="M12" t="s">
        <v>44</v>
      </c>
      <c r="N12" t="s">
        <v>44</v>
      </c>
    </row>
    <row r="13" spans="1:14" ht="13.25" customHeight="1">
      <c r="A13" s="17" t="s">
        <v>16</v>
      </c>
      <c r="B13" s="9" t="s">
        <v>44</v>
      </c>
      <c r="C13" s="8">
        <v>1010865</v>
      </c>
      <c r="D13" s="8">
        <v>5010</v>
      </c>
      <c r="E13" s="8">
        <v>551684</v>
      </c>
      <c r="F13" s="8">
        <v>335489</v>
      </c>
      <c r="G13" s="8">
        <v>58227</v>
      </c>
      <c r="H13" s="8">
        <v>28407</v>
      </c>
      <c r="I13" s="8">
        <v>32048</v>
      </c>
    </row>
    <row r="14" spans="1:14" ht="11.75" customHeight="1">
      <c r="A14" s="18" t="s">
        <v>44</v>
      </c>
      <c r="B14" s="7" t="s">
        <v>12</v>
      </c>
      <c r="C14" s="6">
        <v>615085</v>
      </c>
      <c r="D14" s="6">
        <v>2634</v>
      </c>
      <c r="E14" s="6">
        <v>363913</v>
      </c>
      <c r="F14" s="6">
        <v>173918</v>
      </c>
      <c r="G14" s="6">
        <v>40847</v>
      </c>
      <c r="H14" s="6">
        <v>15824</v>
      </c>
      <c r="I14" s="6">
        <v>17949</v>
      </c>
      <c r="J14" t="s">
        <v>44</v>
      </c>
      <c r="K14" t="s">
        <v>44</v>
      </c>
      <c r="M14" t="s">
        <v>44</v>
      </c>
      <c r="N14" t="s">
        <v>44</v>
      </c>
    </row>
    <row r="15" spans="1:14" ht="11.75" customHeight="1">
      <c r="A15" s="18" t="s">
        <v>44</v>
      </c>
      <c r="B15" s="7" t="s">
        <v>13</v>
      </c>
      <c r="C15" s="6">
        <v>21313</v>
      </c>
      <c r="D15" s="6">
        <v>162</v>
      </c>
      <c r="E15" s="6">
        <v>11416</v>
      </c>
      <c r="F15" s="6">
        <v>6641</v>
      </c>
      <c r="G15" s="6">
        <v>1401</v>
      </c>
      <c r="H15" s="6">
        <v>675</v>
      </c>
      <c r="I15" s="6">
        <v>1018</v>
      </c>
      <c r="J15" t="s">
        <v>44</v>
      </c>
      <c r="K15" t="s">
        <v>44</v>
      </c>
      <c r="M15" t="s">
        <v>44</v>
      </c>
      <c r="N15" t="s">
        <v>44</v>
      </c>
    </row>
    <row r="16" spans="1:14" ht="11.75" customHeight="1">
      <c r="A16" s="19" t="s">
        <v>44</v>
      </c>
      <c r="B16" s="11" t="s">
        <v>14</v>
      </c>
      <c r="C16" s="10">
        <v>374467</v>
      </c>
      <c r="D16" s="10">
        <v>2214</v>
      </c>
      <c r="E16" s="10">
        <v>176355</v>
      </c>
      <c r="F16" s="10">
        <v>154930</v>
      </c>
      <c r="G16" s="10">
        <v>15979</v>
      </c>
      <c r="H16" s="10">
        <v>11908</v>
      </c>
      <c r="I16" s="10">
        <v>13081</v>
      </c>
      <c r="J16" t="s">
        <v>44</v>
      </c>
      <c r="K16" t="s">
        <v>44</v>
      </c>
      <c r="M16" t="s">
        <v>44</v>
      </c>
      <c r="N16" t="s">
        <v>44</v>
      </c>
    </row>
    <row r="17" spans="1:14" ht="28.25" customHeight="1">
      <c r="A17" s="22" t="s">
        <v>55</v>
      </c>
      <c r="B17" s="23" t="s">
        <v>44</v>
      </c>
      <c r="C17" s="24" t="s">
        <v>44</v>
      </c>
      <c r="D17" s="24" t="s">
        <v>44</v>
      </c>
      <c r="E17" s="24" t="s">
        <v>44</v>
      </c>
      <c r="F17" s="24" t="s">
        <v>44</v>
      </c>
      <c r="G17" s="24" t="s">
        <v>44</v>
      </c>
      <c r="H17" s="24" t="s">
        <v>44</v>
      </c>
      <c r="I17" s="24" t="s">
        <v>44</v>
      </c>
      <c r="L17" t="s">
        <v>44</v>
      </c>
    </row>
    <row r="18" spans="1:14" ht="19.25" customHeight="1">
      <c r="A18" s="22" t="s">
        <v>56</v>
      </c>
      <c r="B18" s="25" t="s">
        <v>44</v>
      </c>
      <c r="C18" s="26" t="s">
        <v>44</v>
      </c>
      <c r="D18" s="26" t="s">
        <v>44</v>
      </c>
      <c r="E18" s="26" t="s">
        <v>44</v>
      </c>
      <c r="F18" s="26" t="s">
        <v>44</v>
      </c>
      <c r="G18" s="26" t="s">
        <v>44</v>
      </c>
      <c r="H18" s="26" t="s">
        <v>44</v>
      </c>
      <c r="I18" s="26" t="s">
        <v>44</v>
      </c>
      <c r="L18" t="s">
        <v>44</v>
      </c>
    </row>
    <row r="19" spans="1:14" ht="11.75" customHeight="1">
      <c r="A19" s="4" t="s">
        <v>44</v>
      </c>
      <c r="B19" s="5" t="s">
        <v>44</v>
      </c>
      <c r="C19" s="1" t="s">
        <v>44</v>
      </c>
      <c r="D19" s="1" t="s">
        <v>44</v>
      </c>
      <c r="E19" s="1" t="s">
        <v>44</v>
      </c>
      <c r="F19" s="1" t="s">
        <v>44</v>
      </c>
      <c r="G19" s="1" t="s">
        <v>44</v>
      </c>
      <c r="H19" s="1" t="s">
        <v>44</v>
      </c>
      <c r="I19" s="1" t="s">
        <v>44</v>
      </c>
      <c r="J19" t="s">
        <v>44</v>
      </c>
      <c r="K19" t="s">
        <v>44</v>
      </c>
      <c r="L19" t="s">
        <v>44</v>
      </c>
      <c r="M19" t="s">
        <v>44</v>
      </c>
      <c r="N19" t="s">
        <v>44</v>
      </c>
    </row>
    <row r="20" spans="1:14" ht="11.5">
      <c r="A20" s="3"/>
      <c r="B20" s="1"/>
      <c r="C20" s="1"/>
      <c r="D20" s="1"/>
      <c r="E20" s="1"/>
      <c r="F20" s="1"/>
      <c r="G20" s="1"/>
      <c r="H20" s="1"/>
      <c r="I20" s="1"/>
    </row>
    <row r="21" spans="1:14" ht="11.5">
      <c r="A21" s="3"/>
      <c r="B21" s="1"/>
      <c r="C21" s="1"/>
      <c r="D21" s="1"/>
      <c r="E21" s="1"/>
      <c r="F21" s="1"/>
      <c r="G21" s="1"/>
      <c r="H21" s="1"/>
      <c r="I21" s="1"/>
    </row>
    <row r="22" spans="1:14" ht="11.5">
      <c r="A22" s="3"/>
      <c r="B22" s="1"/>
      <c r="C22" s="1"/>
      <c r="D22" s="1"/>
      <c r="E22" s="1"/>
      <c r="F22" s="1"/>
      <c r="G22" s="1"/>
      <c r="H22" s="1"/>
      <c r="I22" s="1"/>
    </row>
    <row r="23" spans="1:14" ht="11.5">
      <c r="A23" s="3"/>
      <c r="B23" s="1"/>
      <c r="C23" s="1"/>
      <c r="D23" s="1"/>
      <c r="E23" s="1"/>
      <c r="F23" s="1"/>
      <c r="G23" s="1"/>
      <c r="H23" s="1"/>
      <c r="I23" s="1"/>
    </row>
    <row r="24" spans="1:14" ht="11.5">
      <c r="A24" s="3"/>
      <c r="B24" s="1"/>
      <c r="C24" s="1"/>
      <c r="D24" s="1"/>
      <c r="E24" s="1"/>
      <c r="F24" s="1"/>
      <c r="G24" s="1"/>
      <c r="H24" s="1"/>
      <c r="I24" s="1"/>
    </row>
    <row r="25" spans="1:14" ht="11.5">
      <c r="A25" s="3"/>
      <c r="B25" s="1"/>
      <c r="C25" s="1"/>
      <c r="D25" s="1"/>
      <c r="E25" s="1"/>
      <c r="F25" s="1"/>
      <c r="G25" s="1"/>
      <c r="H25" s="1"/>
      <c r="I25" s="1"/>
    </row>
    <row r="26" spans="1:14" ht="11.5">
      <c r="A26" s="3"/>
      <c r="B26" s="1"/>
      <c r="C26" s="1"/>
      <c r="D26" s="1"/>
      <c r="E26" s="1"/>
      <c r="F26" s="1"/>
      <c r="G26" s="1"/>
      <c r="H26" s="1"/>
      <c r="I26" s="1"/>
    </row>
    <row r="27" spans="1:14" ht="11.5">
      <c r="A27" s="3"/>
      <c r="B27" s="1"/>
      <c r="C27" s="1"/>
      <c r="D27" s="1"/>
      <c r="E27" s="1"/>
      <c r="F27" s="1"/>
      <c r="G27" s="1"/>
      <c r="H27" s="1"/>
      <c r="I27" s="1"/>
    </row>
    <row r="28" spans="1:14" ht="11.5">
      <c r="A28" s="3"/>
      <c r="B28" s="1"/>
      <c r="C28" s="1"/>
      <c r="D28" s="1"/>
      <c r="E28" s="1"/>
      <c r="F28" s="1"/>
      <c r="G28" s="1"/>
      <c r="H28" s="1"/>
      <c r="I28" s="1"/>
    </row>
    <row r="29" spans="1:14">
      <c r="A29" s="4"/>
    </row>
    <row r="30" spans="1:14">
      <c r="A30" s="4"/>
    </row>
    <row r="31" spans="1:14">
      <c r="A31" s="4"/>
    </row>
    <row r="32" spans="1:14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N55"/>
  <sheetViews>
    <sheetView showGridLines="0" zoomScaleNormal="100" workbookViewId="0">
      <selection activeCell="A2" sqref="A2:I2"/>
    </sheetView>
  </sheetViews>
  <sheetFormatPr baseColWidth="10" defaultRowHeight="10"/>
  <cols>
    <col min="1" max="1" width="28.21875" customWidth="1"/>
    <col min="2" max="2" width="56.88671875" customWidth="1"/>
    <col min="3" max="3" width="12.88671875" customWidth="1"/>
    <col min="4" max="4" width="11.88671875" customWidth="1"/>
    <col min="5" max="5" width="14.88671875" customWidth="1"/>
    <col min="6" max="6" width="8.88671875" customWidth="1"/>
    <col min="7" max="8" width="14.88671875" customWidth="1"/>
    <col min="9" max="9" width="10.88671875" customWidth="1"/>
  </cols>
  <sheetData>
    <row r="1" spans="1:14" ht="17.75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</row>
    <row r="2" spans="1:14" ht="29" customHeight="1">
      <c r="A2" s="21" t="s">
        <v>17</v>
      </c>
      <c r="B2" s="21" t="s">
        <v>44</v>
      </c>
      <c r="C2" s="21" t="s">
        <v>44</v>
      </c>
      <c r="D2" s="21" t="s">
        <v>44</v>
      </c>
      <c r="E2" s="21" t="s">
        <v>44</v>
      </c>
      <c r="F2" s="21" t="s">
        <v>44</v>
      </c>
      <c r="G2" s="21" t="s">
        <v>44</v>
      </c>
      <c r="H2" s="21" t="s">
        <v>44</v>
      </c>
      <c r="I2" s="21" t="s">
        <v>44</v>
      </c>
      <c r="L2" t="s">
        <v>44</v>
      </c>
    </row>
    <row r="3" spans="1:14" ht="33.5" customHeight="1">
      <c r="A3" s="27" t="s">
        <v>2</v>
      </c>
      <c r="B3" s="27" t="s">
        <v>44</v>
      </c>
      <c r="C3" s="27" t="s">
        <v>3</v>
      </c>
      <c r="D3" s="27" t="s">
        <v>4</v>
      </c>
      <c r="E3" s="27" t="s">
        <v>44</v>
      </c>
      <c r="F3" s="27" t="s">
        <v>44</v>
      </c>
      <c r="G3" s="27" t="s">
        <v>44</v>
      </c>
      <c r="H3" s="27" t="s">
        <v>44</v>
      </c>
      <c r="I3" s="27" t="s">
        <v>44</v>
      </c>
    </row>
    <row r="4" spans="1:14" ht="44" customHeight="1">
      <c r="A4" s="27" t="s">
        <v>44</v>
      </c>
      <c r="B4" s="27" t="s">
        <v>44</v>
      </c>
      <c r="C4" s="27" t="s">
        <v>44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44</v>
      </c>
      <c r="K4" t="s">
        <v>44</v>
      </c>
      <c r="L4" t="s">
        <v>44</v>
      </c>
      <c r="M4" t="s">
        <v>44</v>
      </c>
      <c r="N4" t="s">
        <v>44</v>
      </c>
    </row>
    <row r="5" spans="1:14" ht="13.25" customHeight="1">
      <c r="A5" s="28" t="s">
        <v>11</v>
      </c>
      <c r="B5" s="8" t="s">
        <v>44</v>
      </c>
      <c r="C5" s="8">
        <v>36155</v>
      </c>
      <c r="D5" s="8">
        <v>2501</v>
      </c>
      <c r="E5" s="8">
        <v>16757</v>
      </c>
      <c r="F5" s="8">
        <v>12860</v>
      </c>
      <c r="G5" s="8">
        <v>1709</v>
      </c>
      <c r="H5" s="8">
        <v>1115</v>
      </c>
      <c r="I5" s="8">
        <v>1213</v>
      </c>
    </row>
    <row r="6" spans="1:14" ht="11.75" customHeight="1">
      <c r="A6" s="18" t="s">
        <v>44</v>
      </c>
      <c r="B6" s="7" t="s">
        <v>12</v>
      </c>
      <c r="C6" s="6">
        <v>18952</v>
      </c>
      <c r="D6" s="6">
        <v>953</v>
      </c>
      <c r="E6" s="6">
        <v>9574</v>
      </c>
      <c r="F6" s="6">
        <v>6203</v>
      </c>
      <c r="G6" s="6">
        <v>1062</v>
      </c>
      <c r="H6" s="6">
        <v>556</v>
      </c>
      <c r="I6" s="6">
        <v>604</v>
      </c>
      <c r="J6" t="s">
        <v>44</v>
      </c>
      <c r="K6" t="s">
        <v>44</v>
      </c>
      <c r="M6" t="s">
        <v>44</v>
      </c>
      <c r="N6" t="s">
        <v>44</v>
      </c>
    </row>
    <row r="7" spans="1:14" ht="11.75" customHeight="1">
      <c r="A7" s="18" t="s">
        <v>44</v>
      </c>
      <c r="B7" s="7" t="s">
        <v>13</v>
      </c>
      <c r="C7" s="6">
        <v>783</v>
      </c>
      <c r="D7" s="6">
        <v>65</v>
      </c>
      <c r="E7" s="6">
        <v>347</v>
      </c>
      <c r="F7" s="6">
        <v>274</v>
      </c>
      <c r="G7" s="6">
        <v>42</v>
      </c>
      <c r="H7" s="6">
        <v>23</v>
      </c>
      <c r="I7" s="6">
        <v>32</v>
      </c>
      <c r="J7" t="s">
        <v>44</v>
      </c>
      <c r="K7" t="s">
        <v>44</v>
      </c>
      <c r="M7" t="s">
        <v>44</v>
      </c>
      <c r="N7" t="s">
        <v>44</v>
      </c>
    </row>
    <row r="8" spans="1:14" ht="11.75" customHeight="1">
      <c r="A8" s="18" t="s">
        <v>44</v>
      </c>
      <c r="B8" s="7" t="s">
        <v>14</v>
      </c>
      <c r="C8" s="6">
        <v>16420</v>
      </c>
      <c r="D8" s="6">
        <v>1483</v>
      </c>
      <c r="E8" s="6">
        <v>6836</v>
      </c>
      <c r="F8" s="6">
        <v>6383</v>
      </c>
      <c r="G8" s="6">
        <v>605</v>
      </c>
      <c r="H8" s="6">
        <v>536</v>
      </c>
      <c r="I8" s="6">
        <v>577</v>
      </c>
      <c r="J8" t="s">
        <v>44</v>
      </c>
      <c r="K8" t="s">
        <v>44</v>
      </c>
      <c r="M8" t="s">
        <v>44</v>
      </c>
      <c r="N8" t="s">
        <v>44</v>
      </c>
    </row>
    <row r="9" spans="1:14" ht="13.25" customHeight="1">
      <c r="A9" s="17" t="s">
        <v>15</v>
      </c>
      <c r="B9" s="9" t="s">
        <v>44</v>
      </c>
      <c r="C9" s="8">
        <v>15590</v>
      </c>
      <c r="D9" s="8">
        <v>2310</v>
      </c>
      <c r="E9" s="8">
        <v>6642</v>
      </c>
      <c r="F9" s="8">
        <v>4963</v>
      </c>
      <c r="G9" s="8">
        <v>577</v>
      </c>
      <c r="H9" s="8">
        <v>509</v>
      </c>
      <c r="I9" s="8">
        <v>589</v>
      </c>
    </row>
    <row r="10" spans="1:14" ht="11.75" customHeight="1">
      <c r="A10" s="18" t="s">
        <v>44</v>
      </c>
      <c r="B10" s="7" t="s">
        <v>12</v>
      </c>
      <c r="C10" s="6">
        <v>8920</v>
      </c>
      <c r="D10" s="6">
        <v>847</v>
      </c>
      <c r="E10" s="6">
        <v>4337</v>
      </c>
      <c r="F10" s="6">
        <v>2758</v>
      </c>
      <c r="G10" s="6">
        <v>391</v>
      </c>
      <c r="H10" s="6">
        <v>269</v>
      </c>
      <c r="I10" s="6">
        <v>318</v>
      </c>
      <c r="J10" t="s">
        <v>44</v>
      </c>
      <c r="K10" t="s">
        <v>44</v>
      </c>
      <c r="M10" t="s">
        <v>44</v>
      </c>
      <c r="N10" t="s">
        <v>44</v>
      </c>
    </row>
    <row r="11" spans="1:14" ht="11.75" customHeight="1">
      <c r="A11" s="18" t="s">
        <v>44</v>
      </c>
      <c r="B11" s="7" t="s">
        <v>13</v>
      </c>
      <c r="C11" s="6">
        <v>384</v>
      </c>
      <c r="D11" s="6">
        <v>62</v>
      </c>
      <c r="E11" s="6">
        <v>151</v>
      </c>
      <c r="F11" s="6">
        <v>117</v>
      </c>
      <c r="G11" s="6">
        <v>16</v>
      </c>
      <c r="H11" s="6">
        <v>16</v>
      </c>
      <c r="I11" s="6">
        <v>22</v>
      </c>
      <c r="J11" t="s">
        <v>44</v>
      </c>
      <c r="K11" t="s">
        <v>44</v>
      </c>
      <c r="M11" t="s">
        <v>44</v>
      </c>
      <c r="N11" t="s">
        <v>44</v>
      </c>
    </row>
    <row r="12" spans="1:14" ht="11.75" customHeight="1">
      <c r="A12" s="18" t="s">
        <v>44</v>
      </c>
      <c r="B12" s="7" t="s">
        <v>14</v>
      </c>
      <c r="C12" s="6">
        <v>6286</v>
      </c>
      <c r="D12" s="6">
        <v>1401</v>
      </c>
      <c r="E12" s="6">
        <v>2154</v>
      </c>
      <c r="F12" s="6">
        <v>2088</v>
      </c>
      <c r="G12" s="6">
        <v>170</v>
      </c>
      <c r="H12" s="6">
        <v>224</v>
      </c>
      <c r="I12" s="6">
        <v>249</v>
      </c>
      <c r="J12" t="s">
        <v>44</v>
      </c>
      <c r="K12" t="s">
        <v>44</v>
      </c>
      <c r="M12" t="s">
        <v>44</v>
      </c>
      <c r="N12" t="s">
        <v>44</v>
      </c>
    </row>
    <row r="13" spans="1:14" ht="13.25" customHeight="1">
      <c r="A13" s="17" t="s">
        <v>16</v>
      </c>
      <c r="B13" s="9" t="s">
        <v>44</v>
      </c>
      <c r="C13" s="8">
        <v>20565</v>
      </c>
      <c r="D13" s="8">
        <v>191</v>
      </c>
      <c r="E13" s="8">
        <v>10115</v>
      </c>
      <c r="F13" s="8">
        <v>7897</v>
      </c>
      <c r="G13" s="8">
        <v>1132</v>
      </c>
      <c r="H13" s="8">
        <v>606</v>
      </c>
      <c r="I13" s="8">
        <v>624</v>
      </c>
    </row>
    <row r="14" spans="1:14" ht="11.75" customHeight="1">
      <c r="A14" s="18" t="s">
        <v>44</v>
      </c>
      <c r="B14" s="7" t="s">
        <v>12</v>
      </c>
      <c r="C14" s="6">
        <v>10032</v>
      </c>
      <c r="D14" s="6">
        <v>106</v>
      </c>
      <c r="E14" s="6">
        <v>5237</v>
      </c>
      <c r="F14" s="6">
        <v>3445</v>
      </c>
      <c r="G14" s="6">
        <v>671</v>
      </c>
      <c r="H14" s="6">
        <v>287</v>
      </c>
      <c r="I14" s="6">
        <v>286</v>
      </c>
      <c r="J14" t="s">
        <v>44</v>
      </c>
      <c r="K14" t="s">
        <v>44</v>
      </c>
      <c r="M14" t="s">
        <v>44</v>
      </c>
      <c r="N14" t="s">
        <v>44</v>
      </c>
    </row>
    <row r="15" spans="1:14" ht="11.75" customHeight="1">
      <c r="A15" s="18" t="s">
        <v>44</v>
      </c>
      <c r="B15" s="7" t="s">
        <v>13</v>
      </c>
      <c r="C15" s="6">
        <v>399</v>
      </c>
      <c r="D15" s="6">
        <v>3</v>
      </c>
      <c r="E15" s="6">
        <v>196</v>
      </c>
      <c r="F15" s="6">
        <v>157</v>
      </c>
      <c r="G15" s="6">
        <v>26</v>
      </c>
      <c r="H15" s="6">
        <v>7</v>
      </c>
      <c r="I15" s="6">
        <v>10</v>
      </c>
      <c r="J15" t="s">
        <v>44</v>
      </c>
      <c r="K15" t="s">
        <v>44</v>
      </c>
      <c r="M15" t="s">
        <v>44</v>
      </c>
      <c r="N15" t="s">
        <v>44</v>
      </c>
    </row>
    <row r="16" spans="1:14" ht="11.75" customHeight="1">
      <c r="A16" s="19" t="s">
        <v>44</v>
      </c>
      <c r="B16" s="11" t="s">
        <v>14</v>
      </c>
      <c r="C16" s="10">
        <v>10134</v>
      </c>
      <c r="D16" s="10">
        <v>82</v>
      </c>
      <c r="E16" s="10">
        <v>4682</v>
      </c>
      <c r="F16" s="10">
        <v>4295</v>
      </c>
      <c r="G16" s="10">
        <v>435</v>
      </c>
      <c r="H16" s="10">
        <v>312</v>
      </c>
      <c r="I16" s="10">
        <v>328</v>
      </c>
      <c r="J16" t="s">
        <v>44</v>
      </c>
      <c r="K16" t="s">
        <v>44</v>
      </c>
      <c r="M16" t="s">
        <v>44</v>
      </c>
      <c r="N16" t="s">
        <v>44</v>
      </c>
    </row>
    <row r="17" spans="1:12" ht="28.25" customHeight="1">
      <c r="A17" s="22" t="s">
        <v>55</v>
      </c>
      <c r="B17" s="23" t="s">
        <v>44</v>
      </c>
      <c r="C17" s="24" t="s">
        <v>44</v>
      </c>
      <c r="D17" s="24" t="s">
        <v>44</v>
      </c>
      <c r="E17" s="24" t="s">
        <v>44</v>
      </c>
      <c r="F17" s="24" t="s">
        <v>44</v>
      </c>
      <c r="G17" s="24" t="s">
        <v>44</v>
      </c>
      <c r="H17" s="24" t="s">
        <v>44</v>
      </c>
      <c r="I17" s="24" t="s">
        <v>44</v>
      </c>
      <c r="L17" t="s">
        <v>44</v>
      </c>
    </row>
    <row r="18" spans="1:12" ht="19.25" customHeight="1">
      <c r="A18" s="22" t="s">
        <v>56</v>
      </c>
      <c r="B18" s="25" t="s">
        <v>44</v>
      </c>
      <c r="C18" s="26" t="s">
        <v>44</v>
      </c>
      <c r="D18" s="26" t="s">
        <v>44</v>
      </c>
      <c r="E18" s="26" t="s">
        <v>44</v>
      </c>
      <c r="F18" s="26" t="s">
        <v>44</v>
      </c>
      <c r="G18" s="26" t="s">
        <v>44</v>
      </c>
      <c r="H18" s="26" t="s">
        <v>44</v>
      </c>
      <c r="I18" s="26" t="s">
        <v>44</v>
      </c>
      <c r="L18" t="s">
        <v>44</v>
      </c>
    </row>
    <row r="19" spans="1:12" ht="11.75" customHeight="1"/>
    <row r="20" spans="1:12" ht="11.5">
      <c r="A20" s="3"/>
      <c r="B20" s="1"/>
      <c r="C20" s="1"/>
      <c r="D20" s="1"/>
      <c r="E20" s="1"/>
      <c r="F20" s="1"/>
      <c r="G20" s="1"/>
      <c r="H20" s="1"/>
      <c r="I20" s="1"/>
    </row>
    <row r="21" spans="1:12" ht="11.5">
      <c r="A21" s="3"/>
      <c r="B21" s="1"/>
      <c r="C21" s="1"/>
      <c r="D21" s="1"/>
      <c r="E21" s="1"/>
      <c r="F21" s="1"/>
      <c r="G21" s="1"/>
      <c r="H21" s="1"/>
      <c r="I21" s="1"/>
    </row>
    <row r="22" spans="1:12" ht="11.5">
      <c r="A22" s="3"/>
      <c r="B22" s="1"/>
      <c r="C22" s="1"/>
      <c r="D22" s="1"/>
      <c r="E22" s="1"/>
      <c r="F22" s="1"/>
      <c r="G22" s="1"/>
      <c r="H22" s="1"/>
      <c r="I22" s="1"/>
    </row>
    <row r="23" spans="1:12" ht="11.5">
      <c r="A23" s="3"/>
      <c r="B23" s="1"/>
      <c r="C23" s="1"/>
      <c r="D23" s="1"/>
      <c r="E23" s="1"/>
      <c r="F23" s="1"/>
      <c r="G23" s="1"/>
      <c r="H23" s="1"/>
      <c r="I23" s="1"/>
    </row>
    <row r="24" spans="1:12" ht="11.5">
      <c r="A24" s="3"/>
      <c r="B24" s="1"/>
      <c r="C24" s="1"/>
      <c r="D24" s="1"/>
      <c r="E24" s="1"/>
      <c r="F24" s="1"/>
      <c r="G24" s="1"/>
      <c r="H24" s="1"/>
      <c r="I24" s="1"/>
    </row>
    <row r="25" spans="1:12" ht="11.5">
      <c r="A25" s="3"/>
      <c r="B25" s="1"/>
      <c r="C25" s="1"/>
      <c r="D25" s="1"/>
      <c r="E25" s="1"/>
      <c r="F25" s="1"/>
      <c r="G25" s="1"/>
      <c r="H25" s="1"/>
      <c r="I25" s="1"/>
    </row>
    <row r="26" spans="1:12" ht="11.5">
      <c r="A26" s="3"/>
      <c r="B26" s="1"/>
      <c r="C26" s="1"/>
      <c r="D26" s="1"/>
      <c r="E26" s="1"/>
      <c r="F26" s="1"/>
      <c r="G26" s="1"/>
      <c r="H26" s="1"/>
      <c r="I26" s="1"/>
    </row>
    <row r="27" spans="1:12" ht="11.5">
      <c r="A27" s="3"/>
      <c r="B27" s="1"/>
      <c r="C27" s="1"/>
      <c r="D27" s="1"/>
      <c r="E27" s="1"/>
      <c r="F27" s="1"/>
      <c r="G27" s="1"/>
      <c r="H27" s="1"/>
      <c r="I27" s="1"/>
    </row>
    <row r="28" spans="1:12" ht="11.5">
      <c r="A28" s="3"/>
      <c r="B28" s="1"/>
      <c r="C28" s="1"/>
      <c r="D28" s="1"/>
      <c r="E28" s="1"/>
      <c r="F28" s="1"/>
      <c r="G28" s="1"/>
      <c r="H28" s="1"/>
      <c r="I28" s="1"/>
    </row>
    <row r="29" spans="1:12">
      <c r="A29" s="4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N55"/>
  <sheetViews>
    <sheetView showGridLines="0" zoomScaleNormal="100" workbookViewId="0">
      <selection activeCell="A2" sqref="A2:I2"/>
    </sheetView>
  </sheetViews>
  <sheetFormatPr baseColWidth="10" defaultRowHeight="10"/>
  <cols>
    <col min="1" max="1" width="23.88671875" customWidth="1"/>
    <col min="2" max="2" width="58.109375" customWidth="1"/>
    <col min="3" max="3" width="12.88671875" customWidth="1"/>
    <col min="4" max="4" width="11.88671875" customWidth="1"/>
    <col min="5" max="5" width="14.88671875" customWidth="1"/>
    <col min="6" max="6" width="8.88671875" customWidth="1"/>
    <col min="7" max="8" width="14.88671875" customWidth="1"/>
    <col min="9" max="9" width="10.88671875" customWidth="1"/>
  </cols>
  <sheetData>
    <row r="1" spans="1:14" ht="17.75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</row>
    <row r="2" spans="1:14" ht="29" customHeight="1">
      <c r="A2" s="21" t="s">
        <v>18</v>
      </c>
      <c r="B2" s="21" t="s">
        <v>44</v>
      </c>
      <c r="C2" s="21" t="s">
        <v>44</v>
      </c>
      <c r="D2" s="21" t="s">
        <v>44</v>
      </c>
      <c r="E2" s="21" t="s">
        <v>44</v>
      </c>
      <c r="F2" s="21" t="s">
        <v>44</v>
      </c>
      <c r="G2" s="21" t="s">
        <v>44</v>
      </c>
      <c r="H2" s="21" t="s">
        <v>44</v>
      </c>
      <c r="I2" s="21" t="s">
        <v>44</v>
      </c>
      <c r="L2" t="s">
        <v>44</v>
      </c>
    </row>
    <row r="3" spans="1:14" ht="33.5" customHeight="1">
      <c r="A3" s="27" t="s">
        <v>2</v>
      </c>
      <c r="B3" s="27" t="s">
        <v>44</v>
      </c>
      <c r="C3" s="27" t="s">
        <v>3</v>
      </c>
      <c r="D3" s="27" t="s">
        <v>4</v>
      </c>
      <c r="E3" s="27" t="s">
        <v>44</v>
      </c>
      <c r="F3" s="27" t="s">
        <v>44</v>
      </c>
      <c r="G3" s="27" t="s">
        <v>44</v>
      </c>
      <c r="H3" s="27" t="s">
        <v>44</v>
      </c>
      <c r="I3" s="27" t="s">
        <v>44</v>
      </c>
    </row>
    <row r="4" spans="1:14" ht="44" customHeight="1">
      <c r="A4" s="27" t="s">
        <v>44</v>
      </c>
      <c r="B4" s="27" t="s">
        <v>44</v>
      </c>
      <c r="C4" s="27" t="s">
        <v>44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44</v>
      </c>
      <c r="K4" t="s">
        <v>44</v>
      </c>
      <c r="L4" t="s">
        <v>44</v>
      </c>
      <c r="M4" t="s">
        <v>44</v>
      </c>
      <c r="N4" t="s">
        <v>44</v>
      </c>
    </row>
    <row r="5" spans="1:14" ht="13.25" customHeight="1">
      <c r="A5" s="28" t="s">
        <v>11</v>
      </c>
      <c r="B5" s="8" t="s">
        <v>44</v>
      </c>
      <c r="C5" s="8">
        <v>722341</v>
      </c>
      <c r="D5" s="8">
        <v>44807</v>
      </c>
      <c r="E5" s="8">
        <v>384867</v>
      </c>
      <c r="F5" s="8">
        <v>222817</v>
      </c>
      <c r="G5" s="8">
        <v>27523</v>
      </c>
      <c r="H5" s="8">
        <v>16549</v>
      </c>
      <c r="I5" s="8">
        <v>25778</v>
      </c>
    </row>
    <row r="6" spans="1:14" ht="11.75" customHeight="1">
      <c r="A6" s="18" t="s">
        <v>44</v>
      </c>
      <c r="B6" s="7" t="s">
        <v>12</v>
      </c>
      <c r="C6" s="6">
        <v>479346</v>
      </c>
      <c r="D6" s="6">
        <v>20078</v>
      </c>
      <c r="E6" s="6">
        <v>289027</v>
      </c>
      <c r="F6" s="6">
        <v>124886</v>
      </c>
      <c r="G6" s="6">
        <v>20488</v>
      </c>
      <c r="H6" s="6">
        <v>9729</v>
      </c>
      <c r="I6" s="6">
        <v>15138</v>
      </c>
      <c r="J6" t="s">
        <v>44</v>
      </c>
      <c r="K6" t="s">
        <v>44</v>
      </c>
      <c r="M6" t="s">
        <v>44</v>
      </c>
      <c r="N6" t="s">
        <v>44</v>
      </c>
    </row>
    <row r="7" spans="1:14" ht="11.75" customHeight="1">
      <c r="A7" s="18" t="s">
        <v>44</v>
      </c>
      <c r="B7" s="7" t="s">
        <v>13</v>
      </c>
      <c r="C7" s="6">
        <v>14523</v>
      </c>
      <c r="D7" s="6">
        <v>1099</v>
      </c>
      <c r="E7" s="6">
        <v>7353</v>
      </c>
      <c r="F7" s="6">
        <v>4103</v>
      </c>
      <c r="G7" s="6">
        <v>742</v>
      </c>
      <c r="H7" s="6">
        <v>404</v>
      </c>
      <c r="I7" s="6">
        <v>822</v>
      </c>
      <c r="J7" t="s">
        <v>44</v>
      </c>
      <c r="K7" t="s">
        <v>44</v>
      </c>
      <c r="M7" t="s">
        <v>44</v>
      </c>
      <c r="N7" t="s">
        <v>44</v>
      </c>
    </row>
    <row r="8" spans="1:14" ht="11.75" customHeight="1">
      <c r="A8" s="18" t="s">
        <v>44</v>
      </c>
      <c r="B8" s="7" t="s">
        <v>14</v>
      </c>
      <c r="C8" s="6">
        <v>228472</v>
      </c>
      <c r="D8" s="6">
        <v>23630</v>
      </c>
      <c r="E8" s="6">
        <v>88487</v>
      </c>
      <c r="F8" s="6">
        <v>93828</v>
      </c>
      <c r="G8" s="6">
        <v>6293</v>
      </c>
      <c r="H8" s="6">
        <v>6416</v>
      </c>
      <c r="I8" s="6">
        <v>9818</v>
      </c>
      <c r="J8" t="s">
        <v>44</v>
      </c>
      <c r="K8" t="s">
        <v>44</v>
      </c>
      <c r="M8" t="s">
        <v>44</v>
      </c>
      <c r="N8" t="s">
        <v>44</v>
      </c>
    </row>
    <row r="9" spans="1:14" ht="13.25" customHeight="1">
      <c r="A9" s="17" t="s">
        <v>15</v>
      </c>
      <c r="B9" s="9" t="s">
        <v>44</v>
      </c>
      <c r="C9" s="8">
        <v>335110</v>
      </c>
      <c r="D9" s="8">
        <v>43127</v>
      </c>
      <c r="E9" s="8">
        <v>166642</v>
      </c>
      <c r="F9" s="8">
        <v>94700</v>
      </c>
      <c r="G9" s="8">
        <v>9772</v>
      </c>
      <c r="H9" s="8">
        <v>8096</v>
      </c>
      <c r="I9" s="8">
        <v>12773</v>
      </c>
    </row>
    <row r="10" spans="1:14" ht="11.75" customHeight="1">
      <c r="A10" s="18" t="s">
        <v>44</v>
      </c>
      <c r="B10" s="7" t="s">
        <v>12</v>
      </c>
      <c r="C10" s="6">
        <v>234866</v>
      </c>
      <c r="D10" s="6">
        <v>19247</v>
      </c>
      <c r="E10" s="6">
        <v>135512</v>
      </c>
      <c r="F10" s="6">
        <v>59921</v>
      </c>
      <c r="G10" s="6">
        <v>7579</v>
      </c>
      <c r="H10" s="6">
        <v>4871</v>
      </c>
      <c r="I10" s="6">
        <v>7736</v>
      </c>
      <c r="J10" t="s">
        <v>44</v>
      </c>
      <c r="K10" t="s">
        <v>44</v>
      </c>
      <c r="M10" t="s">
        <v>44</v>
      </c>
      <c r="N10" t="s">
        <v>44</v>
      </c>
    </row>
    <row r="11" spans="1:14" ht="11.75" customHeight="1">
      <c r="A11" s="18" t="s">
        <v>44</v>
      </c>
      <c r="B11" s="7" t="s">
        <v>13</v>
      </c>
      <c r="C11" s="6">
        <v>7227</v>
      </c>
      <c r="D11" s="6">
        <v>1041</v>
      </c>
      <c r="E11" s="6">
        <v>3401</v>
      </c>
      <c r="F11" s="6">
        <v>1844</v>
      </c>
      <c r="G11" s="6">
        <v>293</v>
      </c>
      <c r="H11" s="6">
        <v>233</v>
      </c>
      <c r="I11" s="6">
        <v>415</v>
      </c>
      <c r="J11" t="s">
        <v>44</v>
      </c>
      <c r="K11" t="s">
        <v>44</v>
      </c>
      <c r="M11" t="s">
        <v>44</v>
      </c>
      <c r="N11" t="s">
        <v>44</v>
      </c>
    </row>
    <row r="12" spans="1:14" ht="11.75" customHeight="1">
      <c r="A12" s="18" t="s">
        <v>44</v>
      </c>
      <c r="B12" s="7" t="s">
        <v>14</v>
      </c>
      <c r="C12" s="6">
        <v>93017</v>
      </c>
      <c r="D12" s="6">
        <v>22839</v>
      </c>
      <c r="E12" s="6">
        <v>27729</v>
      </c>
      <c r="F12" s="6">
        <v>32935</v>
      </c>
      <c r="G12" s="6">
        <v>1900</v>
      </c>
      <c r="H12" s="6">
        <v>2992</v>
      </c>
      <c r="I12" s="6">
        <v>4622</v>
      </c>
      <c r="J12" t="s">
        <v>44</v>
      </c>
      <c r="K12" t="s">
        <v>44</v>
      </c>
      <c r="M12" t="s">
        <v>44</v>
      </c>
      <c r="N12" t="s">
        <v>44</v>
      </c>
    </row>
    <row r="13" spans="1:14" ht="13.25" customHeight="1">
      <c r="A13" s="17" t="s">
        <v>16</v>
      </c>
      <c r="B13" s="9" t="s">
        <v>44</v>
      </c>
      <c r="C13" s="8">
        <v>387231</v>
      </c>
      <c r="D13" s="8">
        <v>1680</v>
      </c>
      <c r="E13" s="8">
        <v>218225</v>
      </c>
      <c r="F13" s="8">
        <v>128117</v>
      </c>
      <c r="G13" s="8">
        <v>17751</v>
      </c>
      <c r="H13" s="8">
        <v>8453</v>
      </c>
      <c r="I13" s="8">
        <v>13005</v>
      </c>
    </row>
    <row r="14" spans="1:14" ht="11.75" customHeight="1">
      <c r="A14" s="18" t="s">
        <v>44</v>
      </c>
      <c r="B14" s="7" t="s">
        <v>12</v>
      </c>
      <c r="C14" s="6">
        <v>244480</v>
      </c>
      <c r="D14" s="6">
        <v>831</v>
      </c>
      <c r="E14" s="6">
        <v>153515</v>
      </c>
      <c r="F14" s="6">
        <v>64965</v>
      </c>
      <c r="G14" s="6">
        <v>12909</v>
      </c>
      <c r="H14" s="6">
        <v>4858</v>
      </c>
      <c r="I14" s="6">
        <v>7402</v>
      </c>
      <c r="J14" t="s">
        <v>44</v>
      </c>
      <c r="K14" t="s">
        <v>44</v>
      </c>
      <c r="M14" t="s">
        <v>44</v>
      </c>
      <c r="N14" t="s">
        <v>44</v>
      </c>
    </row>
    <row r="15" spans="1:14" ht="11.75" customHeight="1">
      <c r="A15" s="18" t="s">
        <v>44</v>
      </c>
      <c r="B15" s="7" t="s">
        <v>13</v>
      </c>
      <c r="C15" s="6">
        <v>7296</v>
      </c>
      <c r="D15" s="6">
        <v>58</v>
      </c>
      <c r="E15" s="6">
        <v>3952</v>
      </c>
      <c r="F15" s="6">
        <v>2259</v>
      </c>
      <c r="G15" s="6">
        <v>449</v>
      </c>
      <c r="H15" s="6">
        <v>171</v>
      </c>
      <c r="I15" s="6">
        <v>407</v>
      </c>
      <c r="J15" t="s">
        <v>44</v>
      </c>
      <c r="K15" t="s">
        <v>44</v>
      </c>
      <c r="M15" t="s">
        <v>44</v>
      </c>
      <c r="N15" t="s">
        <v>44</v>
      </c>
    </row>
    <row r="16" spans="1:14" ht="11.75" customHeight="1">
      <c r="A16" s="19" t="s">
        <v>44</v>
      </c>
      <c r="B16" s="11" t="s">
        <v>14</v>
      </c>
      <c r="C16" s="10">
        <v>135455</v>
      </c>
      <c r="D16" s="10">
        <v>791</v>
      </c>
      <c r="E16" s="10">
        <v>60758</v>
      </c>
      <c r="F16" s="10">
        <v>60893</v>
      </c>
      <c r="G16" s="10">
        <v>4393</v>
      </c>
      <c r="H16" s="10">
        <v>3424</v>
      </c>
      <c r="I16" s="10">
        <v>5196</v>
      </c>
      <c r="J16" t="s">
        <v>44</v>
      </c>
      <c r="K16" t="s">
        <v>44</v>
      </c>
      <c r="M16" t="s">
        <v>44</v>
      </c>
      <c r="N16" t="s">
        <v>44</v>
      </c>
    </row>
    <row r="17" spans="1:12" ht="28.25" customHeight="1">
      <c r="A17" s="22" t="s">
        <v>55</v>
      </c>
      <c r="B17" s="23" t="s">
        <v>44</v>
      </c>
      <c r="C17" s="24" t="s">
        <v>44</v>
      </c>
      <c r="D17" s="24" t="s">
        <v>44</v>
      </c>
      <c r="E17" s="24" t="s">
        <v>44</v>
      </c>
      <c r="F17" s="24" t="s">
        <v>44</v>
      </c>
      <c r="G17" s="24" t="s">
        <v>44</v>
      </c>
      <c r="H17" s="24" t="s">
        <v>44</v>
      </c>
      <c r="I17" s="24" t="s">
        <v>44</v>
      </c>
      <c r="L17" t="s">
        <v>44</v>
      </c>
    </row>
    <row r="18" spans="1:12" ht="19.25" customHeight="1">
      <c r="A18" s="22" t="s">
        <v>56</v>
      </c>
      <c r="B18" s="25" t="s">
        <v>44</v>
      </c>
      <c r="C18" s="26" t="s">
        <v>44</v>
      </c>
      <c r="D18" s="26" t="s">
        <v>44</v>
      </c>
      <c r="E18" s="26" t="s">
        <v>44</v>
      </c>
      <c r="F18" s="26" t="s">
        <v>44</v>
      </c>
      <c r="G18" s="26" t="s">
        <v>44</v>
      </c>
      <c r="H18" s="26" t="s">
        <v>44</v>
      </c>
      <c r="I18" s="26" t="s">
        <v>44</v>
      </c>
      <c r="L18" t="s">
        <v>44</v>
      </c>
    </row>
    <row r="19" spans="1:12" ht="11.75" customHeight="1"/>
    <row r="20" spans="1:12" ht="11.5">
      <c r="A20" s="3"/>
      <c r="B20" s="1"/>
      <c r="C20" s="1"/>
      <c r="D20" s="1"/>
      <c r="E20" s="1"/>
      <c r="F20" s="1"/>
      <c r="G20" s="1"/>
      <c r="H20" s="1"/>
      <c r="I20" s="1"/>
    </row>
    <row r="21" spans="1:12" ht="11.5">
      <c r="A21" s="3"/>
      <c r="B21" s="1"/>
      <c r="C21" s="1"/>
      <c r="D21" s="1"/>
      <c r="E21" s="1"/>
      <c r="F21" s="1"/>
      <c r="G21" s="1"/>
      <c r="H21" s="1"/>
      <c r="I21" s="1"/>
    </row>
    <row r="22" spans="1:12" ht="11.5">
      <c r="A22" s="3"/>
      <c r="B22" s="1"/>
      <c r="C22" s="1"/>
      <c r="D22" s="1"/>
      <c r="E22" s="1"/>
      <c r="F22" s="1"/>
      <c r="G22" s="1"/>
      <c r="H22" s="1"/>
      <c r="I22" s="1"/>
    </row>
    <row r="23" spans="1:12" ht="11.5">
      <c r="A23" s="3"/>
      <c r="B23" s="1"/>
      <c r="C23" s="1"/>
      <c r="D23" s="1"/>
      <c r="E23" s="1"/>
      <c r="F23" s="1"/>
      <c r="G23" s="1"/>
      <c r="H23" s="1"/>
      <c r="I23" s="1"/>
    </row>
    <row r="24" spans="1:12" ht="11.5">
      <c r="A24" s="3"/>
      <c r="B24" s="1"/>
      <c r="C24" s="1"/>
      <c r="D24" s="1"/>
      <c r="E24" s="1"/>
      <c r="F24" s="1"/>
      <c r="G24" s="1"/>
      <c r="H24" s="1"/>
      <c r="I24" s="1"/>
    </row>
    <row r="25" spans="1:12" ht="11.5">
      <c r="A25" s="3"/>
      <c r="B25" s="1"/>
      <c r="C25" s="1"/>
      <c r="D25" s="1"/>
      <c r="E25" s="1"/>
      <c r="F25" s="1"/>
      <c r="G25" s="1"/>
      <c r="H25" s="1"/>
      <c r="I25" s="1"/>
    </row>
    <row r="26" spans="1:12" ht="11.5">
      <c r="A26" s="3"/>
      <c r="B26" s="1"/>
      <c r="C26" s="1"/>
      <c r="D26" s="1"/>
      <c r="E26" s="1"/>
      <c r="F26" s="1"/>
      <c r="G26" s="1"/>
      <c r="H26" s="1"/>
      <c r="I26" s="1"/>
    </row>
    <row r="27" spans="1:12" ht="11.5">
      <c r="A27" s="3"/>
      <c r="B27" s="1"/>
      <c r="C27" s="1"/>
      <c r="D27" s="1"/>
      <c r="E27" s="1"/>
      <c r="F27" s="1"/>
      <c r="G27" s="1"/>
      <c r="H27" s="1"/>
      <c r="I27" s="1"/>
    </row>
    <row r="28" spans="1:12" ht="11.5">
      <c r="A28" s="3"/>
      <c r="B28" s="1"/>
      <c r="C28" s="1"/>
      <c r="D28" s="1"/>
      <c r="E28" s="1"/>
      <c r="F28" s="1"/>
      <c r="G28" s="1"/>
      <c r="H28" s="1"/>
      <c r="I28" s="1"/>
    </row>
    <row r="29" spans="1:12">
      <c r="A29" s="4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N55"/>
  <sheetViews>
    <sheetView showGridLines="0" zoomScaleNormal="100" workbookViewId="0">
      <selection activeCell="A2" sqref="A2:I2"/>
    </sheetView>
  </sheetViews>
  <sheetFormatPr baseColWidth="10" defaultRowHeight="10"/>
  <cols>
    <col min="1" max="1" width="23.88671875" customWidth="1"/>
    <col min="2" max="2" width="56.88671875" customWidth="1"/>
    <col min="3" max="3" width="12.88671875" customWidth="1"/>
    <col min="4" max="4" width="11.88671875" customWidth="1"/>
    <col min="5" max="5" width="14.88671875" customWidth="1"/>
    <col min="6" max="6" width="8.88671875" customWidth="1"/>
    <col min="7" max="8" width="14.88671875" customWidth="1"/>
    <col min="9" max="9" width="10.88671875" customWidth="1"/>
  </cols>
  <sheetData>
    <row r="1" spans="1:14" ht="17.75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</row>
    <row r="2" spans="1:14" ht="29" customHeight="1">
      <c r="A2" s="21" t="s">
        <v>19</v>
      </c>
      <c r="B2" s="21" t="s">
        <v>44</v>
      </c>
      <c r="C2" s="21" t="s">
        <v>44</v>
      </c>
      <c r="D2" s="21" t="s">
        <v>44</v>
      </c>
      <c r="E2" s="21" t="s">
        <v>44</v>
      </c>
      <c r="F2" s="21" t="s">
        <v>44</v>
      </c>
      <c r="G2" s="21" t="s">
        <v>44</v>
      </c>
      <c r="H2" s="21" t="s">
        <v>44</v>
      </c>
      <c r="I2" s="21" t="s">
        <v>44</v>
      </c>
      <c r="L2" t="s">
        <v>44</v>
      </c>
    </row>
    <row r="3" spans="1:14" ht="33.5" customHeight="1">
      <c r="A3" s="27" t="s">
        <v>2</v>
      </c>
      <c r="B3" s="27" t="s">
        <v>44</v>
      </c>
      <c r="C3" s="27" t="s">
        <v>3</v>
      </c>
      <c r="D3" s="27" t="s">
        <v>4</v>
      </c>
      <c r="E3" s="27" t="s">
        <v>44</v>
      </c>
      <c r="F3" s="27" t="s">
        <v>44</v>
      </c>
      <c r="G3" s="27" t="s">
        <v>44</v>
      </c>
      <c r="H3" s="27" t="s">
        <v>44</v>
      </c>
      <c r="I3" s="27" t="s">
        <v>44</v>
      </c>
    </row>
    <row r="4" spans="1:14" ht="44" customHeight="1">
      <c r="A4" s="27" t="s">
        <v>44</v>
      </c>
      <c r="B4" s="27" t="s">
        <v>44</v>
      </c>
      <c r="C4" s="27" t="s">
        <v>44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44</v>
      </c>
      <c r="K4" t="s">
        <v>44</v>
      </c>
      <c r="L4" t="s">
        <v>44</v>
      </c>
      <c r="M4" t="s">
        <v>44</v>
      </c>
      <c r="N4" t="s">
        <v>44</v>
      </c>
    </row>
    <row r="5" spans="1:14" ht="13.25" customHeight="1">
      <c r="A5" s="28" t="s">
        <v>11</v>
      </c>
      <c r="B5" s="8" t="s">
        <v>44</v>
      </c>
      <c r="C5" s="8">
        <v>142175</v>
      </c>
      <c r="D5" s="8">
        <v>10317</v>
      </c>
      <c r="E5" s="8">
        <v>72578</v>
      </c>
      <c r="F5" s="8">
        <v>44743</v>
      </c>
      <c r="G5" s="8">
        <v>6165</v>
      </c>
      <c r="H5" s="8">
        <v>3712</v>
      </c>
      <c r="I5" s="8">
        <v>4660</v>
      </c>
    </row>
    <row r="6" spans="1:14" ht="11.75" customHeight="1">
      <c r="A6" s="18" t="s">
        <v>44</v>
      </c>
      <c r="B6" s="7" t="s">
        <v>12</v>
      </c>
      <c r="C6" s="6">
        <v>91195</v>
      </c>
      <c r="D6" s="6">
        <v>4540</v>
      </c>
      <c r="E6" s="6">
        <v>51169</v>
      </c>
      <c r="F6" s="6">
        <v>25907</v>
      </c>
      <c r="G6" s="6">
        <v>4563</v>
      </c>
      <c r="H6" s="6">
        <v>2118</v>
      </c>
      <c r="I6" s="6">
        <v>2898</v>
      </c>
      <c r="J6" t="s">
        <v>44</v>
      </c>
      <c r="K6" t="s">
        <v>44</v>
      </c>
      <c r="M6" t="s">
        <v>44</v>
      </c>
      <c r="N6" t="s">
        <v>44</v>
      </c>
    </row>
    <row r="7" spans="1:14" ht="11.75" customHeight="1">
      <c r="A7" s="18" t="s">
        <v>44</v>
      </c>
      <c r="B7" s="7" t="s">
        <v>13</v>
      </c>
      <c r="C7" s="6">
        <v>2669</v>
      </c>
      <c r="D7" s="6">
        <v>257</v>
      </c>
      <c r="E7" s="6">
        <v>1349</v>
      </c>
      <c r="F7" s="6">
        <v>690</v>
      </c>
      <c r="G7" s="6">
        <v>149</v>
      </c>
      <c r="H7" s="6">
        <v>68</v>
      </c>
      <c r="I7" s="6">
        <v>156</v>
      </c>
      <c r="J7" t="s">
        <v>44</v>
      </c>
      <c r="K7" t="s">
        <v>44</v>
      </c>
      <c r="M7" t="s">
        <v>44</v>
      </c>
      <c r="N7" t="s">
        <v>44</v>
      </c>
    </row>
    <row r="8" spans="1:14" ht="11.75" customHeight="1">
      <c r="A8" s="18" t="s">
        <v>44</v>
      </c>
      <c r="B8" s="7" t="s">
        <v>14</v>
      </c>
      <c r="C8" s="6">
        <v>48311</v>
      </c>
      <c r="D8" s="6">
        <v>5520</v>
      </c>
      <c r="E8" s="6">
        <v>20060</v>
      </c>
      <c r="F8" s="6">
        <v>18146</v>
      </c>
      <c r="G8" s="6">
        <v>1453</v>
      </c>
      <c r="H8" s="6">
        <v>1526</v>
      </c>
      <c r="I8" s="6">
        <v>1606</v>
      </c>
      <c r="J8" t="s">
        <v>44</v>
      </c>
      <c r="K8" t="s">
        <v>44</v>
      </c>
      <c r="M8" t="s">
        <v>44</v>
      </c>
      <c r="N8" t="s">
        <v>44</v>
      </c>
    </row>
    <row r="9" spans="1:14" ht="13.25" customHeight="1">
      <c r="A9" s="17" t="s">
        <v>15</v>
      </c>
      <c r="B9" s="9" t="s">
        <v>44</v>
      </c>
      <c r="C9" s="8">
        <v>63586</v>
      </c>
      <c r="D9" s="8">
        <v>9889</v>
      </c>
      <c r="E9" s="8">
        <v>28927</v>
      </c>
      <c r="F9" s="8">
        <v>18985</v>
      </c>
      <c r="G9" s="8">
        <v>1884</v>
      </c>
      <c r="H9" s="8">
        <v>1722</v>
      </c>
      <c r="I9" s="8">
        <v>2179</v>
      </c>
    </row>
    <row r="10" spans="1:14" ht="11.75" customHeight="1">
      <c r="A10" s="18" t="s">
        <v>44</v>
      </c>
      <c r="B10" s="7" t="s">
        <v>12</v>
      </c>
      <c r="C10" s="6">
        <v>42956</v>
      </c>
      <c r="D10" s="6">
        <v>4317</v>
      </c>
      <c r="E10" s="6">
        <v>22342</v>
      </c>
      <c r="F10" s="6">
        <v>12452</v>
      </c>
      <c r="G10" s="6">
        <v>1471</v>
      </c>
      <c r="H10" s="6">
        <v>1020</v>
      </c>
      <c r="I10" s="6">
        <v>1354</v>
      </c>
      <c r="J10" t="s">
        <v>44</v>
      </c>
      <c r="K10" t="s">
        <v>44</v>
      </c>
      <c r="M10" t="s">
        <v>44</v>
      </c>
      <c r="N10" t="s">
        <v>44</v>
      </c>
    </row>
    <row r="11" spans="1:14" ht="11.75" customHeight="1">
      <c r="A11" s="18" t="s">
        <v>44</v>
      </c>
      <c r="B11" s="7" t="s">
        <v>13</v>
      </c>
      <c r="C11" s="6">
        <v>1297</v>
      </c>
      <c r="D11" s="6">
        <v>244</v>
      </c>
      <c r="E11" s="6">
        <v>588</v>
      </c>
      <c r="F11" s="6">
        <v>310</v>
      </c>
      <c r="G11" s="6">
        <v>51</v>
      </c>
      <c r="H11" s="6">
        <v>34</v>
      </c>
      <c r="I11" s="6">
        <v>70</v>
      </c>
      <c r="J11" t="s">
        <v>44</v>
      </c>
      <c r="K11" t="s">
        <v>44</v>
      </c>
      <c r="M11" t="s">
        <v>44</v>
      </c>
      <c r="N11" t="s">
        <v>44</v>
      </c>
    </row>
    <row r="12" spans="1:14" ht="11.75" customHeight="1">
      <c r="A12" s="18" t="s">
        <v>44</v>
      </c>
      <c r="B12" s="7" t="s">
        <v>14</v>
      </c>
      <c r="C12" s="6">
        <v>19333</v>
      </c>
      <c r="D12" s="6">
        <v>5328</v>
      </c>
      <c r="E12" s="6">
        <v>5997</v>
      </c>
      <c r="F12" s="6">
        <v>6223</v>
      </c>
      <c r="G12" s="6">
        <v>362</v>
      </c>
      <c r="H12" s="6">
        <v>668</v>
      </c>
      <c r="I12" s="6">
        <v>755</v>
      </c>
      <c r="J12" t="s">
        <v>44</v>
      </c>
      <c r="K12" t="s">
        <v>44</v>
      </c>
      <c r="M12" t="s">
        <v>44</v>
      </c>
      <c r="N12" t="s">
        <v>44</v>
      </c>
    </row>
    <row r="13" spans="1:14" ht="13.25" customHeight="1">
      <c r="A13" s="17" t="s">
        <v>16</v>
      </c>
      <c r="B13" s="9" t="s">
        <v>44</v>
      </c>
      <c r="C13" s="8">
        <v>78589</v>
      </c>
      <c r="D13" s="8">
        <v>428</v>
      </c>
      <c r="E13" s="8">
        <v>43651</v>
      </c>
      <c r="F13" s="8">
        <v>25758</v>
      </c>
      <c r="G13" s="8">
        <v>4281</v>
      </c>
      <c r="H13" s="8">
        <v>1990</v>
      </c>
      <c r="I13" s="8">
        <v>2481</v>
      </c>
    </row>
    <row r="14" spans="1:14" ht="11.75" customHeight="1">
      <c r="A14" s="18" t="s">
        <v>44</v>
      </c>
      <c r="B14" s="7" t="s">
        <v>12</v>
      </c>
      <c r="C14" s="6">
        <v>48239</v>
      </c>
      <c r="D14" s="6">
        <v>223</v>
      </c>
      <c r="E14" s="6">
        <v>28827</v>
      </c>
      <c r="F14" s="6">
        <v>13455</v>
      </c>
      <c r="G14" s="6">
        <v>3092</v>
      </c>
      <c r="H14" s="6">
        <v>1098</v>
      </c>
      <c r="I14" s="6">
        <v>1544</v>
      </c>
      <c r="J14" t="s">
        <v>44</v>
      </c>
      <c r="K14" t="s">
        <v>44</v>
      </c>
      <c r="M14" t="s">
        <v>44</v>
      </c>
      <c r="N14" t="s">
        <v>44</v>
      </c>
    </row>
    <row r="15" spans="1:14" ht="11.75" customHeight="1">
      <c r="A15" s="18" t="s">
        <v>44</v>
      </c>
      <c r="B15" s="7" t="s">
        <v>13</v>
      </c>
      <c r="C15" s="6">
        <v>1372</v>
      </c>
      <c r="D15" s="6">
        <v>13</v>
      </c>
      <c r="E15" s="6">
        <v>761</v>
      </c>
      <c r="F15" s="6">
        <v>380</v>
      </c>
      <c r="G15" s="6">
        <v>98</v>
      </c>
      <c r="H15" s="6">
        <v>34</v>
      </c>
      <c r="I15" s="6">
        <v>86</v>
      </c>
      <c r="J15" t="s">
        <v>44</v>
      </c>
      <c r="K15" t="s">
        <v>44</v>
      </c>
      <c r="M15" t="s">
        <v>44</v>
      </c>
      <c r="N15" t="s">
        <v>44</v>
      </c>
    </row>
    <row r="16" spans="1:14" ht="11.75" customHeight="1">
      <c r="A16" s="19" t="s">
        <v>44</v>
      </c>
      <c r="B16" s="11" t="s">
        <v>14</v>
      </c>
      <c r="C16" s="10">
        <v>28978</v>
      </c>
      <c r="D16" s="10">
        <v>192</v>
      </c>
      <c r="E16" s="10">
        <v>14063</v>
      </c>
      <c r="F16" s="10">
        <v>11923</v>
      </c>
      <c r="G16" s="10">
        <v>1091</v>
      </c>
      <c r="H16" s="10">
        <v>858</v>
      </c>
      <c r="I16" s="10">
        <v>851</v>
      </c>
      <c r="J16" t="s">
        <v>44</v>
      </c>
      <c r="K16" t="s">
        <v>44</v>
      </c>
      <c r="M16" t="s">
        <v>44</v>
      </c>
      <c r="N16" t="s">
        <v>44</v>
      </c>
    </row>
    <row r="17" spans="1:12" ht="28.25" customHeight="1">
      <c r="A17" s="22" t="s">
        <v>55</v>
      </c>
      <c r="B17" s="23" t="s">
        <v>44</v>
      </c>
      <c r="C17" s="24" t="s">
        <v>44</v>
      </c>
      <c r="D17" s="24" t="s">
        <v>44</v>
      </c>
      <c r="E17" s="24" t="s">
        <v>44</v>
      </c>
      <c r="F17" s="24" t="s">
        <v>44</v>
      </c>
      <c r="G17" s="24" t="s">
        <v>44</v>
      </c>
      <c r="H17" s="24" t="s">
        <v>44</v>
      </c>
      <c r="I17" s="24" t="s">
        <v>44</v>
      </c>
      <c r="L17" t="s">
        <v>44</v>
      </c>
    </row>
    <row r="18" spans="1:12" ht="19.25" customHeight="1">
      <c r="A18" s="22" t="s">
        <v>56</v>
      </c>
      <c r="B18" s="25" t="s">
        <v>44</v>
      </c>
      <c r="C18" s="26" t="s">
        <v>44</v>
      </c>
      <c r="D18" s="26" t="s">
        <v>44</v>
      </c>
      <c r="E18" s="26" t="s">
        <v>44</v>
      </c>
      <c r="F18" s="26" t="s">
        <v>44</v>
      </c>
      <c r="G18" s="26" t="s">
        <v>44</v>
      </c>
      <c r="H18" s="26" t="s">
        <v>44</v>
      </c>
      <c r="I18" s="26" t="s">
        <v>44</v>
      </c>
      <c r="L18" t="s">
        <v>44</v>
      </c>
    </row>
    <row r="19" spans="1:12" ht="11.75" customHeight="1"/>
    <row r="20" spans="1:12" ht="11.5">
      <c r="A20" s="3"/>
      <c r="B20" s="1"/>
      <c r="C20" s="1"/>
      <c r="D20" s="1"/>
      <c r="E20" s="1"/>
      <c r="F20" s="1"/>
      <c r="G20" s="1"/>
      <c r="H20" s="1"/>
      <c r="I20" s="1"/>
    </row>
    <row r="21" spans="1:12" ht="11.5">
      <c r="A21" s="3"/>
      <c r="B21" s="1"/>
      <c r="C21" s="1"/>
      <c r="D21" s="1"/>
      <c r="E21" s="1"/>
      <c r="F21" s="1"/>
      <c r="G21" s="1"/>
      <c r="H21" s="1"/>
      <c r="I21" s="1"/>
    </row>
    <row r="22" spans="1:12" ht="11.5">
      <c r="A22" s="3"/>
      <c r="B22" s="1"/>
      <c r="C22" s="1"/>
      <c r="D22" s="1"/>
      <c r="E22" s="1"/>
      <c r="F22" s="1"/>
      <c r="G22" s="1"/>
      <c r="H22" s="1"/>
      <c r="I22" s="1"/>
    </row>
    <row r="23" spans="1:12" ht="11.5">
      <c r="A23" s="3"/>
      <c r="B23" s="1"/>
      <c r="C23" s="1"/>
      <c r="D23" s="1"/>
      <c r="E23" s="1"/>
      <c r="F23" s="1"/>
      <c r="G23" s="1"/>
      <c r="H23" s="1"/>
      <c r="I23" s="1"/>
    </row>
    <row r="24" spans="1:12" ht="11.5">
      <c r="A24" s="3"/>
      <c r="B24" s="1"/>
      <c r="C24" s="1"/>
      <c r="D24" s="1"/>
      <c r="E24" s="1"/>
      <c r="F24" s="1"/>
      <c r="G24" s="1"/>
      <c r="H24" s="1"/>
      <c r="I24" s="1"/>
    </row>
    <row r="25" spans="1:12" ht="11.5">
      <c r="A25" s="3"/>
      <c r="B25" s="1"/>
      <c r="C25" s="1"/>
      <c r="D25" s="1"/>
      <c r="E25" s="1"/>
      <c r="F25" s="1"/>
      <c r="G25" s="1"/>
      <c r="H25" s="1"/>
      <c r="I25" s="1"/>
    </row>
    <row r="26" spans="1:12" ht="11.5">
      <c r="A26" s="3"/>
      <c r="B26" s="1"/>
      <c r="C26" s="1"/>
      <c r="D26" s="1"/>
      <c r="E26" s="1"/>
      <c r="F26" s="1"/>
      <c r="G26" s="1"/>
      <c r="H26" s="1"/>
      <c r="I26" s="1"/>
    </row>
    <row r="27" spans="1:12" ht="11.5">
      <c r="A27" s="3"/>
      <c r="B27" s="1"/>
      <c r="C27" s="1"/>
      <c r="D27" s="1"/>
      <c r="E27" s="1"/>
      <c r="F27" s="1"/>
      <c r="G27" s="1"/>
      <c r="H27" s="1"/>
      <c r="I27" s="1"/>
    </row>
    <row r="28" spans="1:12" ht="11.5">
      <c r="A28" s="3"/>
      <c r="B28" s="1"/>
      <c r="C28" s="1"/>
      <c r="D28" s="1"/>
      <c r="E28" s="1"/>
      <c r="F28" s="1"/>
      <c r="G28" s="1"/>
      <c r="H28" s="1"/>
      <c r="I28" s="1"/>
    </row>
    <row r="29" spans="1:12">
      <c r="A29" s="4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N55"/>
  <sheetViews>
    <sheetView showGridLines="0" zoomScaleNormal="100" workbookViewId="0">
      <selection activeCell="A2" sqref="A2:I2"/>
    </sheetView>
  </sheetViews>
  <sheetFormatPr baseColWidth="10" defaultRowHeight="10"/>
  <cols>
    <col min="1" max="1" width="28.33203125" customWidth="1"/>
    <col min="2" max="2" width="56.5546875" customWidth="1"/>
    <col min="3" max="3" width="12.88671875" customWidth="1"/>
    <col min="4" max="4" width="11.88671875" customWidth="1"/>
    <col min="5" max="5" width="14.88671875" customWidth="1"/>
    <col min="6" max="6" width="8.88671875" customWidth="1"/>
    <col min="7" max="8" width="14.88671875" customWidth="1"/>
    <col min="9" max="9" width="10.88671875" customWidth="1"/>
  </cols>
  <sheetData>
    <row r="1" spans="1:14" ht="17.75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</row>
    <row r="2" spans="1:14" ht="29" customHeight="1">
      <c r="A2" s="21" t="s">
        <v>20</v>
      </c>
      <c r="B2" s="21" t="s">
        <v>44</v>
      </c>
      <c r="C2" s="21" t="s">
        <v>44</v>
      </c>
      <c r="D2" s="21" t="s">
        <v>44</v>
      </c>
      <c r="E2" s="21" t="s">
        <v>44</v>
      </c>
      <c r="F2" s="21" t="s">
        <v>44</v>
      </c>
      <c r="G2" s="21" t="s">
        <v>44</v>
      </c>
      <c r="H2" s="21" t="s">
        <v>44</v>
      </c>
      <c r="I2" s="21" t="s">
        <v>44</v>
      </c>
      <c r="L2" t="s">
        <v>44</v>
      </c>
    </row>
    <row r="3" spans="1:14" ht="33.5" customHeight="1">
      <c r="A3" s="27" t="s">
        <v>2</v>
      </c>
      <c r="B3" s="27" t="s">
        <v>44</v>
      </c>
      <c r="C3" s="27" t="s">
        <v>3</v>
      </c>
      <c r="D3" s="27" t="s">
        <v>4</v>
      </c>
      <c r="E3" s="27" t="s">
        <v>44</v>
      </c>
      <c r="F3" s="27" t="s">
        <v>44</v>
      </c>
      <c r="G3" s="27" t="s">
        <v>44</v>
      </c>
      <c r="H3" s="27" t="s">
        <v>44</v>
      </c>
      <c r="I3" s="27" t="s">
        <v>44</v>
      </c>
    </row>
    <row r="4" spans="1:14" ht="44" customHeight="1">
      <c r="A4" s="27" t="s">
        <v>44</v>
      </c>
      <c r="B4" s="27" t="s">
        <v>44</v>
      </c>
      <c r="C4" s="27" t="s">
        <v>44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44</v>
      </c>
      <c r="K4" t="s">
        <v>44</v>
      </c>
      <c r="L4" t="s">
        <v>44</v>
      </c>
      <c r="M4" t="s">
        <v>44</v>
      </c>
      <c r="N4" t="s">
        <v>44</v>
      </c>
    </row>
    <row r="5" spans="1:14" ht="13.25" customHeight="1">
      <c r="A5" s="28" t="s">
        <v>11</v>
      </c>
      <c r="B5" s="8" t="s">
        <v>44</v>
      </c>
      <c r="C5" s="8">
        <v>25126</v>
      </c>
      <c r="D5" s="8">
        <v>1952</v>
      </c>
      <c r="E5" s="8">
        <v>12265</v>
      </c>
      <c r="F5" s="8">
        <v>8240</v>
      </c>
      <c r="G5" s="8">
        <v>792</v>
      </c>
      <c r="H5" s="8">
        <v>884</v>
      </c>
      <c r="I5" s="8">
        <v>993</v>
      </c>
    </row>
    <row r="6" spans="1:14" ht="11.75" customHeight="1">
      <c r="A6" s="18" t="s">
        <v>44</v>
      </c>
      <c r="B6" s="7" t="s">
        <v>12</v>
      </c>
      <c r="C6" s="6">
        <v>11226</v>
      </c>
      <c r="D6" s="6">
        <v>479</v>
      </c>
      <c r="E6" s="6">
        <v>6869</v>
      </c>
      <c r="F6" s="6">
        <v>2686</v>
      </c>
      <c r="G6" s="6">
        <v>400</v>
      </c>
      <c r="H6" s="6">
        <v>323</v>
      </c>
      <c r="I6" s="6">
        <v>469</v>
      </c>
      <c r="J6" t="s">
        <v>44</v>
      </c>
      <c r="K6" t="s">
        <v>44</v>
      </c>
      <c r="M6" t="s">
        <v>44</v>
      </c>
      <c r="N6" t="s">
        <v>44</v>
      </c>
    </row>
    <row r="7" spans="1:14" ht="11.75" customHeight="1">
      <c r="A7" s="18" t="s">
        <v>44</v>
      </c>
      <c r="B7" s="7" t="s">
        <v>13</v>
      </c>
      <c r="C7" s="6">
        <v>828</v>
      </c>
      <c r="D7" s="6">
        <v>56</v>
      </c>
      <c r="E7" s="6">
        <v>380</v>
      </c>
      <c r="F7" s="6">
        <v>271</v>
      </c>
      <c r="G7" s="6">
        <v>30</v>
      </c>
      <c r="H7" s="6">
        <v>46</v>
      </c>
      <c r="I7" s="6">
        <v>45</v>
      </c>
      <c r="J7" t="s">
        <v>44</v>
      </c>
      <c r="K7" t="s">
        <v>44</v>
      </c>
      <c r="M7" t="s">
        <v>44</v>
      </c>
      <c r="N7" t="s">
        <v>44</v>
      </c>
    </row>
    <row r="8" spans="1:14" ht="11.75" customHeight="1">
      <c r="A8" s="18" t="s">
        <v>44</v>
      </c>
      <c r="B8" s="7" t="s">
        <v>14</v>
      </c>
      <c r="C8" s="6">
        <v>13072</v>
      </c>
      <c r="D8" s="6">
        <v>1417</v>
      </c>
      <c r="E8" s="6">
        <v>5016</v>
      </c>
      <c r="F8" s="6">
        <v>5283</v>
      </c>
      <c r="G8" s="6">
        <v>362</v>
      </c>
      <c r="H8" s="6">
        <v>515</v>
      </c>
      <c r="I8" s="6">
        <v>479</v>
      </c>
      <c r="J8" t="s">
        <v>44</v>
      </c>
      <c r="K8" t="s">
        <v>44</v>
      </c>
      <c r="M8" t="s">
        <v>44</v>
      </c>
      <c r="N8" t="s">
        <v>44</v>
      </c>
    </row>
    <row r="9" spans="1:14" ht="13.25" customHeight="1">
      <c r="A9" s="17" t="s">
        <v>15</v>
      </c>
      <c r="B9" s="9" t="s">
        <v>44</v>
      </c>
      <c r="C9" s="8">
        <v>10591</v>
      </c>
      <c r="D9" s="8">
        <v>1855</v>
      </c>
      <c r="E9" s="8">
        <v>4731</v>
      </c>
      <c r="F9" s="8">
        <v>2917</v>
      </c>
      <c r="G9" s="8">
        <v>253</v>
      </c>
      <c r="H9" s="8">
        <v>352</v>
      </c>
      <c r="I9" s="8">
        <v>483</v>
      </c>
    </row>
    <row r="10" spans="1:14" ht="11.75" customHeight="1">
      <c r="A10" s="18" t="s">
        <v>44</v>
      </c>
      <c r="B10" s="7" t="s">
        <v>12</v>
      </c>
      <c r="C10" s="6">
        <v>5334</v>
      </c>
      <c r="D10" s="6">
        <v>444</v>
      </c>
      <c r="E10" s="6">
        <v>3218</v>
      </c>
      <c r="F10" s="6">
        <v>1127</v>
      </c>
      <c r="G10" s="6">
        <v>148</v>
      </c>
      <c r="H10" s="6">
        <v>152</v>
      </c>
      <c r="I10" s="6">
        <v>245</v>
      </c>
      <c r="J10" t="s">
        <v>44</v>
      </c>
      <c r="K10" t="s">
        <v>44</v>
      </c>
      <c r="M10" t="s">
        <v>44</v>
      </c>
      <c r="N10" t="s">
        <v>44</v>
      </c>
    </row>
    <row r="11" spans="1:14" ht="11.75" customHeight="1">
      <c r="A11" s="18" t="s">
        <v>44</v>
      </c>
      <c r="B11" s="7" t="s">
        <v>13</v>
      </c>
      <c r="C11" s="6">
        <v>360</v>
      </c>
      <c r="D11" s="6">
        <v>52</v>
      </c>
      <c r="E11" s="6">
        <v>168</v>
      </c>
      <c r="F11" s="6">
        <v>90</v>
      </c>
      <c r="G11" s="6">
        <v>13</v>
      </c>
      <c r="H11" s="6">
        <v>14</v>
      </c>
      <c r="I11" s="6">
        <v>23</v>
      </c>
      <c r="J11" t="s">
        <v>44</v>
      </c>
      <c r="K11" t="s">
        <v>44</v>
      </c>
      <c r="M11" t="s">
        <v>44</v>
      </c>
      <c r="N11" t="s">
        <v>44</v>
      </c>
    </row>
    <row r="12" spans="1:14" ht="11.75" customHeight="1">
      <c r="A12" s="18" t="s">
        <v>44</v>
      </c>
      <c r="B12" s="7" t="s">
        <v>14</v>
      </c>
      <c r="C12" s="6">
        <v>4897</v>
      </c>
      <c r="D12" s="6">
        <v>1359</v>
      </c>
      <c r="E12" s="6">
        <v>1345</v>
      </c>
      <c r="F12" s="6">
        <v>1700</v>
      </c>
      <c r="G12" s="6">
        <v>92</v>
      </c>
      <c r="H12" s="6">
        <v>186</v>
      </c>
      <c r="I12" s="6">
        <v>215</v>
      </c>
      <c r="J12" t="s">
        <v>44</v>
      </c>
      <c r="K12" t="s">
        <v>44</v>
      </c>
      <c r="M12" t="s">
        <v>44</v>
      </c>
      <c r="N12" t="s">
        <v>44</v>
      </c>
    </row>
    <row r="13" spans="1:14" ht="13.25" customHeight="1">
      <c r="A13" s="17" t="s">
        <v>16</v>
      </c>
      <c r="B13" s="9" t="s">
        <v>44</v>
      </c>
      <c r="C13" s="8">
        <v>14535</v>
      </c>
      <c r="D13" s="8">
        <v>97</v>
      </c>
      <c r="E13" s="8">
        <v>7534</v>
      </c>
      <c r="F13" s="8">
        <v>5323</v>
      </c>
      <c r="G13" s="8">
        <v>539</v>
      </c>
      <c r="H13" s="8">
        <v>532</v>
      </c>
      <c r="I13" s="8">
        <v>510</v>
      </c>
    </row>
    <row r="14" spans="1:14" ht="11.75" customHeight="1">
      <c r="A14" s="18" t="s">
        <v>44</v>
      </c>
      <c r="B14" s="7" t="s">
        <v>12</v>
      </c>
      <c r="C14" s="6">
        <v>5892</v>
      </c>
      <c r="D14" s="6">
        <v>35</v>
      </c>
      <c r="E14" s="6">
        <v>3651</v>
      </c>
      <c r="F14" s="6">
        <v>1559</v>
      </c>
      <c r="G14" s="6">
        <v>252</v>
      </c>
      <c r="H14" s="6">
        <v>171</v>
      </c>
      <c r="I14" s="6">
        <v>224</v>
      </c>
      <c r="J14" t="s">
        <v>44</v>
      </c>
      <c r="K14" t="s">
        <v>44</v>
      </c>
      <c r="M14" t="s">
        <v>44</v>
      </c>
      <c r="N14" t="s">
        <v>44</v>
      </c>
    </row>
    <row r="15" spans="1:14" ht="11.75" customHeight="1">
      <c r="A15" s="18" t="s">
        <v>44</v>
      </c>
      <c r="B15" s="7" t="s">
        <v>13</v>
      </c>
      <c r="C15" s="6">
        <v>468</v>
      </c>
      <c r="D15" s="6">
        <v>4</v>
      </c>
      <c r="E15" s="6">
        <v>212</v>
      </c>
      <c r="F15" s="6">
        <v>181</v>
      </c>
      <c r="G15" s="6">
        <v>17</v>
      </c>
      <c r="H15" s="6">
        <v>32</v>
      </c>
      <c r="I15" s="6">
        <v>22</v>
      </c>
      <c r="J15" t="s">
        <v>44</v>
      </c>
      <c r="K15" t="s">
        <v>44</v>
      </c>
      <c r="M15" t="s">
        <v>44</v>
      </c>
      <c r="N15" t="s">
        <v>44</v>
      </c>
    </row>
    <row r="16" spans="1:14" ht="11.75" customHeight="1">
      <c r="A16" s="19" t="s">
        <v>44</v>
      </c>
      <c r="B16" s="11" t="s">
        <v>14</v>
      </c>
      <c r="C16" s="10">
        <v>8175</v>
      </c>
      <c r="D16" s="10">
        <v>58</v>
      </c>
      <c r="E16" s="10">
        <v>3671</v>
      </c>
      <c r="F16" s="10">
        <v>3583</v>
      </c>
      <c r="G16" s="10">
        <v>270</v>
      </c>
      <c r="H16" s="10">
        <v>329</v>
      </c>
      <c r="I16" s="10">
        <v>264</v>
      </c>
      <c r="J16" t="s">
        <v>44</v>
      </c>
      <c r="K16" t="s">
        <v>44</v>
      </c>
      <c r="M16" t="s">
        <v>44</v>
      </c>
      <c r="N16" t="s">
        <v>44</v>
      </c>
    </row>
    <row r="17" spans="1:12" ht="28.25" customHeight="1">
      <c r="A17" s="22" t="s">
        <v>55</v>
      </c>
      <c r="B17" s="23" t="s">
        <v>44</v>
      </c>
      <c r="C17" s="24" t="s">
        <v>44</v>
      </c>
      <c r="D17" s="24" t="s">
        <v>44</v>
      </c>
      <c r="E17" s="24" t="s">
        <v>44</v>
      </c>
      <c r="F17" s="24" t="s">
        <v>44</v>
      </c>
      <c r="G17" s="24" t="s">
        <v>44</v>
      </c>
      <c r="H17" s="24" t="s">
        <v>44</v>
      </c>
      <c r="I17" s="24" t="s">
        <v>44</v>
      </c>
      <c r="L17" t="s">
        <v>44</v>
      </c>
    </row>
    <row r="18" spans="1:12" ht="19.25" customHeight="1">
      <c r="A18" s="22" t="s">
        <v>56</v>
      </c>
      <c r="B18" s="25" t="s">
        <v>44</v>
      </c>
      <c r="C18" s="26" t="s">
        <v>44</v>
      </c>
      <c r="D18" s="26" t="s">
        <v>44</v>
      </c>
      <c r="E18" s="26" t="s">
        <v>44</v>
      </c>
      <c r="F18" s="26" t="s">
        <v>44</v>
      </c>
      <c r="G18" s="26" t="s">
        <v>44</v>
      </c>
      <c r="H18" s="26" t="s">
        <v>44</v>
      </c>
      <c r="I18" s="26" t="s">
        <v>44</v>
      </c>
      <c r="L18" t="s">
        <v>44</v>
      </c>
    </row>
    <row r="19" spans="1:12" ht="11.75" customHeight="1"/>
    <row r="20" spans="1:12" ht="11.5">
      <c r="A20" s="3"/>
      <c r="B20" s="1"/>
      <c r="C20" s="1"/>
      <c r="D20" s="1"/>
      <c r="E20" s="1"/>
      <c r="F20" s="1"/>
      <c r="G20" s="1"/>
      <c r="H20" s="1"/>
      <c r="I20" s="1"/>
    </row>
    <row r="21" spans="1:12" ht="11.5">
      <c r="A21" s="3"/>
      <c r="B21" s="1"/>
      <c r="C21" s="1"/>
      <c r="D21" s="1"/>
      <c r="E21" s="1"/>
      <c r="F21" s="1"/>
      <c r="G21" s="1"/>
      <c r="H21" s="1"/>
      <c r="I21" s="1"/>
    </row>
    <row r="22" spans="1:12" ht="11.5">
      <c r="A22" s="3"/>
      <c r="B22" s="1"/>
      <c r="C22" s="1"/>
      <c r="D22" s="1"/>
      <c r="E22" s="1"/>
      <c r="F22" s="1"/>
      <c r="G22" s="1"/>
      <c r="H22" s="1"/>
      <c r="I22" s="1"/>
    </row>
    <row r="23" spans="1:12" ht="11.5">
      <c r="A23" s="3"/>
      <c r="B23" s="1"/>
      <c r="C23" s="1"/>
      <c r="D23" s="1"/>
      <c r="E23" s="1"/>
      <c r="F23" s="1"/>
      <c r="G23" s="1"/>
      <c r="H23" s="1"/>
      <c r="I23" s="1"/>
    </row>
    <row r="24" spans="1:12" ht="11.5">
      <c r="A24" s="3"/>
      <c r="B24" s="1"/>
      <c r="C24" s="1"/>
      <c r="D24" s="1"/>
      <c r="E24" s="1"/>
      <c r="F24" s="1"/>
      <c r="G24" s="1"/>
      <c r="H24" s="1"/>
      <c r="I24" s="1"/>
    </row>
    <row r="25" spans="1:12" ht="11.5">
      <c r="A25" s="3"/>
      <c r="B25" s="1"/>
      <c r="C25" s="1"/>
      <c r="D25" s="1"/>
      <c r="E25" s="1"/>
      <c r="F25" s="1"/>
      <c r="G25" s="1"/>
      <c r="H25" s="1"/>
      <c r="I25" s="1"/>
    </row>
    <row r="26" spans="1:12" ht="11.5">
      <c r="A26" s="3"/>
      <c r="B26" s="1"/>
      <c r="C26" s="1"/>
      <c r="D26" s="1"/>
      <c r="E26" s="1"/>
      <c r="F26" s="1"/>
      <c r="G26" s="1"/>
      <c r="H26" s="1"/>
      <c r="I26" s="1"/>
    </row>
    <row r="27" spans="1:12" ht="11.5">
      <c r="A27" s="3"/>
      <c r="B27" s="1"/>
      <c r="C27" s="1"/>
      <c r="D27" s="1"/>
      <c r="E27" s="1"/>
      <c r="F27" s="1"/>
      <c r="G27" s="1"/>
      <c r="H27" s="1"/>
      <c r="I27" s="1"/>
    </row>
    <row r="28" spans="1:12" ht="11.5">
      <c r="A28" s="3"/>
      <c r="B28" s="1"/>
      <c r="C28" s="1"/>
      <c r="D28" s="1"/>
      <c r="E28" s="1"/>
      <c r="F28" s="1"/>
      <c r="G28" s="1"/>
      <c r="H28" s="1"/>
      <c r="I28" s="1"/>
    </row>
    <row r="29" spans="1:12">
      <c r="A29" s="4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N55"/>
  <sheetViews>
    <sheetView showGridLines="0" zoomScaleNormal="100" workbookViewId="0">
      <selection activeCell="A2" sqref="A2:I2"/>
    </sheetView>
  </sheetViews>
  <sheetFormatPr baseColWidth="10" defaultRowHeight="10"/>
  <cols>
    <col min="1" max="1" width="27.44140625" customWidth="1"/>
    <col min="2" max="2" width="56.88671875" customWidth="1"/>
    <col min="3" max="3" width="15.109375" customWidth="1"/>
    <col min="4" max="4" width="11.88671875" customWidth="1"/>
    <col min="5" max="5" width="14.88671875" customWidth="1"/>
    <col min="6" max="6" width="8.88671875" customWidth="1"/>
    <col min="7" max="8" width="14.88671875" customWidth="1"/>
    <col min="9" max="9" width="10.88671875" customWidth="1"/>
  </cols>
  <sheetData>
    <row r="1" spans="1:14" ht="17.75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</row>
    <row r="2" spans="1:14" ht="29" customHeight="1">
      <c r="A2" s="21" t="s">
        <v>21</v>
      </c>
      <c r="B2" s="21" t="s">
        <v>44</v>
      </c>
      <c r="C2" s="21" t="s">
        <v>44</v>
      </c>
      <c r="D2" s="21" t="s">
        <v>44</v>
      </c>
      <c r="E2" s="21" t="s">
        <v>44</v>
      </c>
      <c r="F2" s="21" t="s">
        <v>44</v>
      </c>
      <c r="G2" s="21" t="s">
        <v>44</v>
      </c>
      <c r="H2" s="21" t="s">
        <v>44</v>
      </c>
      <c r="I2" s="21" t="s">
        <v>44</v>
      </c>
      <c r="L2" t="s">
        <v>44</v>
      </c>
    </row>
    <row r="3" spans="1:14" ht="33.5" customHeight="1">
      <c r="A3" s="27" t="s">
        <v>2</v>
      </c>
      <c r="B3" s="27" t="s">
        <v>44</v>
      </c>
      <c r="C3" s="27" t="s">
        <v>3</v>
      </c>
      <c r="D3" s="27" t="s">
        <v>4</v>
      </c>
      <c r="E3" s="27" t="s">
        <v>44</v>
      </c>
      <c r="F3" s="27" t="s">
        <v>44</v>
      </c>
      <c r="G3" s="27" t="s">
        <v>44</v>
      </c>
      <c r="H3" s="27" t="s">
        <v>44</v>
      </c>
      <c r="I3" s="27" t="s">
        <v>44</v>
      </c>
    </row>
    <row r="4" spans="1:14" ht="44" customHeight="1">
      <c r="A4" s="27" t="s">
        <v>44</v>
      </c>
      <c r="B4" s="27" t="s">
        <v>44</v>
      </c>
      <c r="C4" s="27" t="s">
        <v>44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44</v>
      </c>
      <c r="K4" t="s">
        <v>44</v>
      </c>
      <c r="L4" t="s">
        <v>44</v>
      </c>
      <c r="M4" t="s">
        <v>44</v>
      </c>
      <c r="N4" t="s">
        <v>44</v>
      </c>
    </row>
    <row r="5" spans="1:14" ht="13.25" customHeight="1">
      <c r="A5" s="28" t="s">
        <v>11</v>
      </c>
      <c r="B5" s="8" t="s">
        <v>44</v>
      </c>
      <c r="C5" s="8">
        <v>17833</v>
      </c>
      <c r="D5" s="8">
        <v>1779</v>
      </c>
      <c r="E5" s="8">
        <v>8144</v>
      </c>
      <c r="F5" s="8">
        <v>5278</v>
      </c>
      <c r="G5" s="8">
        <v>1327</v>
      </c>
      <c r="H5" s="8">
        <v>661</v>
      </c>
      <c r="I5" s="8">
        <v>644</v>
      </c>
    </row>
    <row r="6" spans="1:14" ht="11.75" customHeight="1">
      <c r="A6" s="18" t="s">
        <v>44</v>
      </c>
      <c r="B6" s="7" t="s">
        <v>12</v>
      </c>
      <c r="C6" s="6">
        <v>10533</v>
      </c>
      <c r="D6" s="6">
        <v>809</v>
      </c>
      <c r="E6" s="6">
        <v>5101</v>
      </c>
      <c r="F6" s="6">
        <v>3066</v>
      </c>
      <c r="G6" s="6">
        <v>903</v>
      </c>
      <c r="H6" s="6">
        <v>335</v>
      </c>
      <c r="I6" s="6">
        <v>319</v>
      </c>
      <c r="J6" t="s">
        <v>44</v>
      </c>
      <c r="K6" t="s">
        <v>44</v>
      </c>
      <c r="M6" t="s">
        <v>44</v>
      </c>
      <c r="N6" t="s">
        <v>44</v>
      </c>
    </row>
    <row r="7" spans="1:14" ht="11.75" customHeight="1">
      <c r="A7" s="18" t="s">
        <v>44</v>
      </c>
      <c r="B7" s="7" t="s">
        <v>13</v>
      </c>
      <c r="C7" s="6">
        <v>353</v>
      </c>
      <c r="D7" s="6">
        <v>45</v>
      </c>
      <c r="E7" s="6">
        <v>147</v>
      </c>
      <c r="F7" s="6">
        <v>107</v>
      </c>
      <c r="G7" s="6">
        <v>20</v>
      </c>
      <c r="H7" s="6">
        <v>13</v>
      </c>
      <c r="I7" s="6">
        <v>21</v>
      </c>
      <c r="J7" t="s">
        <v>44</v>
      </c>
      <c r="K7" t="s">
        <v>44</v>
      </c>
      <c r="M7" t="s">
        <v>44</v>
      </c>
      <c r="N7" t="s">
        <v>44</v>
      </c>
    </row>
    <row r="8" spans="1:14" ht="11.75" customHeight="1">
      <c r="A8" s="18" t="s">
        <v>44</v>
      </c>
      <c r="B8" s="7" t="s">
        <v>14</v>
      </c>
      <c r="C8" s="6">
        <v>6947</v>
      </c>
      <c r="D8" s="6">
        <v>925</v>
      </c>
      <c r="E8" s="6">
        <v>2896</v>
      </c>
      <c r="F8" s="6">
        <v>2105</v>
      </c>
      <c r="G8" s="6">
        <v>404</v>
      </c>
      <c r="H8" s="6">
        <v>313</v>
      </c>
      <c r="I8" s="6">
        <v>304</v>
      </c>
      <c r="J8" t="s">
        <v>44</v>
      </c>
      <c r="K8" t="s">
        <v>44</v>
      </c>
      <c r="M8" t="s">
        <v>44</v>
      </c>
      <c r="N8" t="s">
        <v>44</v>
      </c>
    </row>
    <row r="9" spans="1:14" ht="13.25" customHeight="1">
      <c r="A9" s="17" t="s">
        <v>15</v>
      </c>
      <c r="B9" s="9" t="s">
        <v>44</v>
      </c>
      <c r="C9" s="8">
        <v>7146</v>
      </c>
      <c r="D9" s="8">
        <v>1735</v>
      </c>
      <c r="E9" s="8">
        <v>2750</v>
      </c>
      <c r="F9" s="8">
        <v>1846</v>
      </c>
      <c r="G9" s="8">
        <v>283</v>
      </c>
      <c r="H9" s="8">
        <v>242</v>
      </c>
      <c r="I9" s="8">
        <v>290</v>
      </c>
    </row>
    <row r="10" spans="1:14" ht="11.75" customHeight="1">
      <c r="A10" s="18" t="s">
        <v>44</v>
      </c>
      <c r="B10" s="7" t="s">
        <v>12</v>
      </c>
      <c r="C10" s="6">
        <v>4477</v>
      </c>
      <c r="D10" s="6">
        <v>792</v>
      </c>
      <c r="E10" s="6">
        <v>1982</v>
      </c>
      <c r="F10" s="6">
        <v>1195</v>
      </c>
      <c r="G10" s="6">
        <v>219</v>
      </c>
      <c r="H10" s="6">
        <v>124</v>
      </c>
      <c r="I10" s="6">
        <v>165</v>
      </c>
      <c r="J10" t="s">
        <v>44</v>
      </c>
      <c r="K10" t="s">
        <v>44</v>
      </c>
      <c r="M10" t="s">
        <v>44</v>
      </c>
      <c r="N10" t="s">
        <v>44</v>
      </c>
    </row>
    <row r="11" spans="1:14" ht="11.75" customHeight="1">
      <c r="A11" s="18" t="s">
        <v>44</v>
      </c>
      <c r="B11" s="7" t="s">
        <v>13</v>
      </c>
      <c r="C11" s="6">
        <v>170</v>
      </c>
      <c r="D11" s="6">
        <v>45</v>
      </c>
      <c r="E11" s="6">
        <v>55</v>
      </c>
      <c r="F11" s="6">
        <v>47</v>
      </c>
      <c r="G11" s="6">
        <v>6</v>
      </c>
      <c r="H11" s="6">
        <v>5</v>
      </c>
      <c r="I11" s="6">
        <v>12</v>
      </c>
      <c r="J11" t="s">
        <v>44</v>
      </c>
      <c r="K11" t="s">
        <v>44</v>
      </c>
      <c r="M11" t="s">
        <v>44</v>
      </c>
      <c r="N11" t="s">
        <v>44</v>
      </c>
    </row>
    <row r="12" spans="1:14" ht="11.75" customHeight="1">
      <c r="A12" s="18" t="s">
        <v>44</v>
      </c>
      <c r="B12" s="7" t="s">
        <v>14</v>
      </c>
      <c r="C12" s="6">
        <v>2499</v>
      </c>
      <c r="D12" s="6">
        <v>898</v>
      </c>
      <c r="E12" s="6">
        <v>713</v>
      </c>
      <c r="F12" s="6">
        <v>604</v>
      </c>
      <c r="G12" s="6">
        <v>58</v>
      </c>
      <c r="H12" s="6">
        <v>113</v>
      </c>
      <c r="I12" s="6">
        <v>113</v>
      </c>
      <c r="J12" t="s">
        <v>44</v>
      </c>
      <c r="K12" t="s">
        <v>44</v>
      </c>
      <c r="M12" t="s">
        <v>44</v>
      </c>
      <c r="N12" t="s">
        <v>44</v>
      </c>
    </row>
    <row r="13" spans="1:14" ht="13.25" customHeight="1">
      <c r="A13" s="17" t="s">
        <v>16</v>
      </c>
      <c r="B13" s="9" t="s">
        <v>44</v>
      </c>
      <c r="C13" s="8">
        <v>10687</v>
      </c>
      <c r="D13" s="8">
        <v>44</v>
      </c>
      <c r="E13" s="8">
        <v>5394</v>
      </c>
      <c r="F13" s="8">
        <v>3432</v>
      </c>
      <c r="G13" s="8">
        <v>1044</v>
      </c>
      <c r="H13" s="8">
        <v>419</v>
      </c>
      <c r="I13" s="8">
        <v>354</v>
      </c>
    </row>
    <row r="14" spans="1:14" ht="11.75" customHeight="1">
      <c r="A14" s="18" t="s">
        <v>44</v>
      </c>
      <c r="B14" s="7" t="s">
        <v>12</v>
      </c>
      <c r="C14" s="6">
        <v>6056</v>
      </c>
      <c r="D14" s="6">
        <v>17</v>
      </c>
      <c r="E14" s="6">
        <v>3119</v>
      </c>
      <c r="F14" s="6">
        <v>1871</v>
      </c>
      <c r="G14" s="6">
        <v>684</v>
      </c>
      <c r="H14" s="6">
        <v>211</v>
      </c>
      <c r="I14" s="6">
        <v>154</v>
      </c>
      <c r="J14" t="s">
        <v>44</v>
      </c>
      <c r="K14" t="s">
        <v>44</v>
      </c>
      <c r="M14" t="s">
        <v>44</v>
      </c>
      <c r="N14" t="s">
        <v>44</v>
      </c>
    </row>
    <row r="15" spans="1:14" ht="11.75" customHeight="1">
      <c r="A15" s="18" t="s">
        <v>44</v>
      </c>
      <c r="B15" s="7" t="s">
        <v>13</v>
      </c>
      <c r="C15" s="6">
        <v>183</v>
      </c>
      <c r="D15" s="6" t="s">
        <v>22</v>
      </c>
      <c r="E15" s="6">
        <v>92</v>
      </c>
      <c r="F15" s="6">
        <v>60</v>
      </c>
      <c r="G15" s="6">
        <v>14</v>
      </c>
      <c r="H15" s="6">
        <v>8</v>
      </c>
      <c r="I15" s="6">
        <v>9</v>
      </c>
      <c r="J15" t="s">
        <v>44</v>
      </c>
      <c r="K15" t="s">
        <v>44</v>
      </c>
      <c r="M15" t="s">
        <v>44</v>
      </c>
      <c r="N15" t="s">
        <v>44</v>
      </c>
    </row>
    <row r="16" spans="1:14" ht="11.75" customHeight="1">
      <c r="A16" s="19" t="s">
        <v>44</v>
      </c>
      <c r="B16" s="11" t="s">
        <v>14</v>
      </c>
      <c r="C16" s="10">
        <v>4448</v>
      </c>
      <c r="D16" s="10">
        <v>27</v>
      </c>
      <c r="E16" s="10">
        <v>2183</v>
      </c>
      <c r="F16" s="10">
        <v>1501</v>
      </c>
      <c r="G16" s="10">
        <v>346</v>
      </c>
      <c r="H16" s="10">
        <v>200</v>
      </c>
      <c r="I16" s="10">
        <v>191</v>
      </c>
      <c r="J16" t="s">
        <v>44</v>
      </c>
      <c r="K16" t="s">
        <v>44</v>
      </c>
      <c r="M16" t="s">
        <v>44</v>
      </c>
      <c r="N16" t="s">
        <v>44</v>
      </c>
    </row>
    <row r="17" spans="1:12" ht="28.25" customHeight="1">
      <c r="A17" s="22" t="s">
        <v>55</v>
      </c>
      <c r="B17" s="23" t="s">
        <v>44</v>
      </c>
      <c r="C17" s="24" t="s">
        <v>44</v>
      </c>
      <c r="D17" s="24" t="s">
        <v>44</v>
      </c>
      <c r="E17" s="24" t="s">
        <v>44</v>
      </c>
      <c r="F17" s="24" t="s">
        <v>44</v>
      </c>
      <c r="G17" s="24" t="s">
        <v>44</v>
      </c>
      <c r="H17" s="24" t="s">
        <v>44</v>
      </c>
      <c r="I17" s="24" t="s">
        <v>44</v>
      </c>
      <c r="L17" t="s">
        <v>44</v>
      </c>
    </row>
    <row r="18" spans="1:12" ht="19.25" customHeight="1">
      <c r="A18" s="22" t="s">
        <v>56</v>
      </c>
      <c r="B18" s="25" t="s">
        <v>44</v>
      </c>
      <c r="C18" s="26" t="s">
        <v>44</v>
      </c>
      <c r="D18" s="26" t="s">
        <v>44</v>
      </c>
      <c r="E18" s="26" t="s">
        <v>44</v>
      </c>
      <c r="F18" s="26" t="s">
        <v>44</v>
      </c>
      <c r="G18" s="26" t="s">
        <v>44</v>
      </c>
      <c r="H18" s="26" t="s">
        <v>44</v>
      </c>
      <c r="I18" s="26" t="s">
        <v>44</v>
      </c>
      <c r="L18" t="s">
        <v>44</v>
      </c>
    </row>
    <row r="19" spans="1:12" ht="11.75" customHeight="1"/>
    <row r="20" spans="1:12" ht="11.5">
      <c r="A20" s="3"/>
      <c r="B20" s="1"/>
      <c r="C20" s="1"/>
      <c r="D20" s="1"/>
      <c r="E20" s="1"/>
      <c r="F20" s="1"/>
      <c r="G20" s="1"/>
      <c r="H20" s="1"/>
      <c r="I20" s="1"/>
    </row>
    <row r="21" spans="1:12" ht="11.5">
      <c r="A21" s="3"/>
      <c r="B21" s="1"/>
      <c r="C21" s="1"/>
      <c r="D21" s="1"/>
      <c r="E21" s="1"/>
      <c r="F21" s="1"/>
      <c r="G21" s="1"/>
      <c r="H21" s="1"/>
      <c r="I21" s="1"/>
    </row>
    <row r="22" spans="1:12" ht="11.5">
      <c r="A22" s="3"/>
      <c r="B22" s="1"/>
      <c r="C22" s="1"/>
      <c r="D22" s="1"/>
      <c r="E22" s="1"/>
      <c r="F22" s="1"/>
      <c r="G22" s="1"/>
      <c r="H22" s="1"/>
      <c r="I22" s="1"/>
    </row>
    <row r="23" spans="1:12" ht="11.5">
      <c r="A23" s="3"/>
      <c r="B23" s="1"/>
      <c r="C23" s="1"/>
      <c r="D23" s="1"/>
      <c r="E23" s="1"/>
      <c r="F23" s="1"/>
      <c r="G23" s="1"/>
      <c r="H23" s="1"/>
      <c r="I23" s="1"/>
    </row>
    <row r="24" spans="1:12" ht="11.5">
      <c r="A24" s="3"/>
      <c r="B24" s="1"/>
      <c r="C24" s="1"/>
      <c r="D24" s="1"/>
      <c r="E24" s="1"/>
      <c r="F24" s="1"/>
      <c r="G24" s="1"/>
      <c r="H24" s="1"/>
      <c r="I24" s="1"/>
    </row>
    <row r="25" spans="1:12" ht="11.5">
      <c r="A25" s="3"/>
      <c r="B25" s="1"/>
      <c r="C25" s="1"/>
      <c r="D25" s="1"/>
      <c r="E25" s="1"/>
      <c r="F25" s="1"/>
      <c r="G25" s="1"/>
      <c r="H25" s="1"/>
      <c r="I25" s="1"/>
    </row>
    <row r="26" spans="1:12" ht="11.5">
      <c r="A26" s="3"/>
      <c r="B26" s="1"/>
      <c r="C26" s="1"/>
      <c r="D26" s="1"/>
      <c r="E26" s="1"/>
      <c r="F26" s="1"/>
      <c r="G26" s="1"/>
      <c r="H26" s="1"/>
      <c r="I26" s="1"/>
    </row>
    <row r="27" spans="1:12" ht="11.5">
      <c r="A27" s="3"/>
      <c r="B27" s="1"/>
      <c r="C27" s="1"/>
      <c r="D27" s="1"/>
      <c r="E27" s="1"/>
      <c r="F27" s="1"/>
      <c r="G27" s="1"/>
      <c r="H27" s="1"/>
      <c r="I27" s="1"/>
    </row>
    <row r="28" spans="1:12" ht="11.5">
      <c r="A28" s="3"/>
      <c r="B28" s="1"/>
      <c r="C28" s="1"/>
      <c r="D28" s="1"/>
      <c r="E28" s="1"/>
      <c r="F28" s="1"/>
      <c r="G28" s="1"/>
      <c r="H28" s="1"/>
      <c r="I28" s="1"/>
    </row>
    <row r="29" spans="1:12">
      <c r="A29" s="4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N55"/>
  <sheetViews>
    <sheetView showGridLines="0" zoomScaleNormal="100" workbookViewId="0">
      <selection activeCell="A2" sqref="A2:I2"/>
    </sheetView>
  </sheetViews>
  <sheetFormatPr baseColWidth="10" defaultRowHeight="10"/>
  <cols>
    <col min="1" max="1" width="23.88671875" customWidth="1"/>
    <col min="2" max="2" width="56.88671875" customWidth="1"/>
    <col min="3" max="3" width="12.88671875" customWidth="1"/>
    <col min="4" max="4" width="11.88671875" customWidth="1"/>
    <col min="5" max="5" width="14.88671875" customWidth="1"/>
    <col min="6" max="6" width="8.88671875" customWidth="1"/>
    <col min="7" max="8" width="14.88671875" customWidth="1"/>
    <col min="9" max="9" width="10.88671875" customWidth="1"/>
  </cols>
  <sheetData>
    <row r="1" spans="1:14" ht="17.75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</row>
    <row r="2" spans="1:14" ht="29" customHeight="1">
      <c r="A2" s="21" t="s">
        <v>23</v>
      </c>
      <c r="B2" s="21" t="s">
        <v>44</v>
      </c>
      <c r="C2" s="21" t="s">
        <v>44</v>
      </c>
      <c r="D2" s="21" t="s">
        <v>44</v>
      </c>
      <c r="E2" s="21" t="s">
        <v>44</v>
      </c>
      <c r="F2" s="21" t="s">
        <v>44</v>
      </c>
      <c r="G2" s="21" t="s">
        <v>44</v>
      </c>
      <c r="H2" s="21" t="s">
        <v>44</v>
      </c>
      <c r="I2" s="21" t="s">
        <v>44</v>
      </c>
      <c r="L2" t="s">
        <v>44</v>
      </c>
    </row>
    <row r="3" spans="1:14" ht="33.5" customHeight="1">
      <c r="A3" s="27" t="s">
        <v>2</v>
      </c>
      <c r="B3" s="27" t="s">
        <v>44</v>
      </c>
      <c r="C3" s="27" t="s">
        <v>3</v>
      </c>
      <c r="D3" s="27" t="s">
        <v>4</v>
      </c>
      <c r="E3" s="27" t="s">
        <v>44</v>
      </c>
      <c r="F3" s="27" t="s">
        <v>44</v>
      </c>
      <c r="G3" s="27" t="s">
        <v>44</v>
      </c>
      <c r="H3" s="27" t="s">
        <v>44</v>
      </c>
      <c r="I3" s="27" t="s">
        <v>44</v>
      </c>
    </row>
    <row r="4" spans="1:14" ht="44" customHeight="1">
      <c r="A4" s="27" t="s">
        <v>44</v>
      </c>
      <c r="B4" s="27" t="s">
        <v>44</v>
      </c>
      <c r="C4" s="27" t="s">
        <v>44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44</v>
      </c>
      <c r="K4" t="s">
        <v>44</v>
      </c>
      <c r="L4" t="s">
        <v>44</v>
      </c>
      <c r="M4" t="s">
        <v>44</v>
      </c>
      <c r="N4" t="s">
        <v>44</v>
      </c>
    </row>
    <row r="5" spans="1:14" ht="13.25" customHeight="1">
      <c r="A5" s="28" t="s">
        <v>11</v>
      </c>
      <c r="B5" s="8" t="s">
        <v>44</v>
      </c>
      <c r="C5" s="8">
        <v>76055</v>
      </c>
      <c r="D5" s="8">
        <v>5781</v>
      </c>
      <c r="E5" s="8">
        <v>37930</v>
      </c>
      <c r="F5" s="8">
        <v>23353</v>
      </c>
      <c r="G5" s="8">
        <v>4266</v>
      </c>
      <c r="H5" s="8">
        <v>2357</v>
      </c>
      <c r="I5" s="8">
        <v>2368</v>
      </c>
    </row>
    <row r="6" spans="1:14" ht="11.75" customHeight="1">
      <c r="A6" s="18" t="s">
        <v>44</v>
      </c>
      <c r="B6" s="7" t="s">
        <v>12</v>
      </c>
      <c r="C6" s="6">
        <v>51079</v>
      </c>
      <c r="D6" s="6">
        <v>2895</v>
      </c>
      <c r="E6" s="6">
        <v>27584</v>
      </c>
      <c r="F6" s="6">
        <v>14668</v>
      </c>
      <c r="G6" s="6">
        <v>3106</v>
      </c>
      <c r="H6" s="6">
        <v>1409</v>
      </c>
      <c r="I6" s="6">
        <v>1417</v>
      </c>
      <c r="J6" t="s">
        <v>44</v>
      </c>
      <c r="K6" t="s">
        <v>44</v>
      </c>
      <c r="M6" t="s">
        <v>44</v>
      </c>
      <c r="N6" t="s">
        <v>44</v>
      </c>
    </row>
    <row r="7" spans="1:14" ht="11.75" customHeight="1">
      <c r="A7" s="18" t="s">
        <v>44</v>
      </c>
      <c r="B7" s="7" t="s">
        <v>13</v>
      </c>
      <c r="C7" s="6">
        <v>1598</v>
      </c>
      <c r="D7" s="6">
        <v>163</v>
      </c>
      <c r="E7" s="6">
        <v>754</v>
      </c>
      <c r="F7" s="6">
        <v>465</v>
      </c>
      <c r="G7" s="6">
        <v>83</v>
      </c>
      <c r="H7" s="6">
        <v>73</v>
      </c>
      <c r="I7" s="6">
        <v>60</v>
      </c>
      <c r="J7" t="s">
        <v>44</v>
      </c>
      <c r="K7" t="s">
        <v>44</v>
      </c>
      <c r="M7" t="s">
        <v>44</v>
      </c>
      <c r="N7" t="s">
        <v>44</v>
      </c>
    </row>
    <row r="8" spans="1:14" ht="11.75" customHeight="1">
      <c r="A8" s="18" t="s">
        <v>44</v>
      </c>
      <c r="B8" s="7" t="s">
        <v>14</v>
      </c>
      <c r="C8" s="6">
        <v>23378</v>
      </c>
      <c r="D8" s="6">
        <v>2723</v>
      </c>
      <c r="E8" s="6">
        <v>9592</v>
      </c>
      <c r="F8" s="6">
        <v>8220</v>
      </c>
      <c r="G8" s="6">
        <v>1077</v>
      </c>
      <c r="H8" s="6">
        <v>875</v>
      </c>
      <c r="I8" s="6">
        <v>891</v>
      </c>
      <c r="J8" t="s">
        <v>44</v>
      </c>
      <c r="K8" t="s">
        <v>44</v>
      </c>
      <c r="M8" t="s">
        <v>44</v>
      </c>
      <c r="N8" t="s">
        <v>44</v>
      </c>
    </row>
    <row r="9" spans="1:14" ht="13.25" customHeight="1">
      <c r="A9" s="17" t="s">
        <v>15</v>
      </c>
      <c r="B9" s="9" t="s">
        <v>44</v>
      </c>
      <c r="C9" s="8">
        <v>34023</v>
      </c>
      <c r="D9" s="8">
        <v>5568</v>
      </c>
      <c r="E9" s="8">
        <v>15266</v>
      </c>
      <c r="F9" s="8">
        <v>9702</v>
      </c>
      <c r="G9" s="8">
        <v>1279</v>
      </c>
      <c r="H9" s="8">
        <v>1074</v>
      </c>
      <c r="I9" s="8">
        <v>1134</v>
      </c>
    </row>
    <row r="10" spans="1:14" ht="11.75" customHeight="1">
      <c r="A10" s="18" t="s">
        <v>44</v>
      </c>
      <c r="B10" s="7" t="s">
        <v>12</v>
      </c>
      <c r="C10" s="6">
        <v>23714</v>
      </c>
      <c r="D10" s="6">
        <v>2772</v>
      </c>
      <c r="E10" s="6">
        <v>11960</v>
      </c>
      <c r="F10" s="6">
        <v>6670</v>
      </c>
      <c r="G10" s="6">
        <v>977</v>
      </c>
      <c r="H10" s="6">
        <v>648</v>
      </c>
      <c r="I10" s="6">
        <v>687</v>
      </c>
      <c r="J10" t="s">
        <v>44</v>
      </c>
      <c r="K10" t="s">
        <v>44</v>
      </c>
      <c r="M10" t="s">
        <v>44</v>
      </c>
      <c r="N10" t="s">
        <v>44</v>
      </c>
    </row>
    <row r="11" spans="1:14" ht="11.75" customHeight="1">
      <c r="A11" s="18" t="s">
        <v>44</v>
      </c>
      <c r="B11" s="7" t="s">
        <v>13</v>
      </c>
      <c r="C11" s="6">
        <v>773</v>
      </c>
      <c r="D11" s="6">
        <v>157</v>
      </c>
      <c r="E11" s="6">
        <v>329</v>
      </c>
      <c r="F11" s="6">
        <v>196</v>
      </c>
      <c r="G11" s="6">
        <v>24</v>
      </c>
      <c r="H11" s="6">
        <v>34</v>
      </c>
      <c r="I11" s="6">
        <v>33</v>
      </c>
      <c r="J11" t="s">
        <v>44</v>
      </c>
      <c r="K11" t="s">
        <v>44</v>
      </c>
      <c r="M11" t="s">
        <v>44</v>
      </c>
      <c r="N11" t="s">
        <v>44</v>
      </c>
    </row>
    <row r="12" spans="1:14" ht="11.75" customHeight="1">
      <c r="A12" s="18" t="s">
        <v>44</v>
      </c>
      <c r="B12" s="7" t="s">
        <v>14</v>
      </c>
      <c r="C12" s="6">
        <v>9536</v>
      </c>
      <c r="D12" s="6">
        <v>2639</v>
      </c>
      <c r="E12" s="6">
        <v>2977</v>
      </c>
      <c r="F12" s="6">
        <v>2836</v>
      </c>
      <c r="G12" s="6">
        <v>278</v>
      </c>
      <c r="H12" s="6">
        <v>392</v>
      </c>
      <c r="I12" s="6">
        <v>414</v>
      </c>
      <c r="J12" t="s">
        <v>44</v>
      </c>
      <c r="K12" t="s">
        <v>44</v>
      </c>
      <c r="M12" t="s">
        <v>44</v>
      </c>
      <c r="N12" t="s">
        <v>44</v>
      </c>
    </row>
    <row r="13" spans="1:14" ht="13.25" customHeight="1">
      <c r="A13" s="17" t="s">
        <v>16</v>
      </c>
      <c r="B13" s="9" t="s">
        <v>44</v>
      </c>
      <c r="C13" s="8">
        <v>42032</v>
      </c>
      <c r="D13" s="8">
        <v>213</v>
      </c>
      <c r="E13" s="8">
        <v>22664</v>
      </c>
      <c r="F13" s="8">
        <v>13651</v>
      </c>
      <c r="G13" s="8">
        <v>2987</v>
      </c>
      <c r="H13" s="8">
        <v>1283</v>
      </c>
      <c r="I13" s="8">
        <v>1234</v>
      </c>
    </row>
    <row r="14" spans="1:14" ht="11.75" customHeight="1">
      <c r="A14" s="18" t="s">
        <v>44</v>
      </c>
      <c r="B14" s="7" t="s">
        <v>12</v>
      </c>
      <c r="C14" s="6">
        <v>27365</v>
      </c>
      <c r="D14" s="6">
        <v>123</v>
      </c>
      <c r="E14" s="6">
        <v>15624</v>
      </c>
      <c r="F14" s="6">
        <v>7998</v>
      </c>
      <c r="G14" s="6">
        <v>2129</v>
      </c>
      <c r="H14" s="6">
        <v>761</v>
      </c>
      <c r="I14" s="6">
        <v>730</v>
      </c>
      <c r="J14" t="s">
        <v>44</v>
      </c>
      <c r="K14" t="s">
        <v>44</v>
      </c>
      <c r="M14" t="s">
        <v>44</v>
      </c>
      <c r="N14" t="s">
        <v>44</v>
      </c>
    </row>
    <row r="15" spans="1:14" ht="11.75" customHeight="1">
      <c r="A15" s="18" t="s">
        <v>44</v>
      </c>
      <c r="B15" s="7" t="s">
        <v>13</v>
      </c>
      <c r="C15" s="6">
        <v>825</v>
      </c>
      <c r="D15" s="6">
        <v>6</v>
      </c>
      <c r="E15" s="6">
        <v>425</v>
      </c>
      <c r="F15" s="6">
        <v>269</v>
      </c>
      <c r="G15" s="6">
        <v>59</v>
      </c>
      <c r="H15" s="6">
        <v>39</v>
      </c>
      <c r="I15" s="6">
        <v>27</v>
      </c>
      <c r="J15" t="s">
        <v>44</v>
      </c>
      <c r="K15" t="s">
        <v>44</v>
      </c>
      <c r="M15" t="s">
        <v>44</v>
      </c>
      <c r="N15" t="s">
        <v>44</v>
      </c>
    </row>
    <row r="16" spans="1:14" ht="11.75" customHeight="1">
      <c r="A16" s="19" t="s">
        <v>44</v>
      </c>
      <c r="B16" s="11" t="s">
        <v>14</v>
      </c>
      <c r="C16" s="10">
        <v>13842</v>
      </c>
      <c r="D16" s="10">
        <v>84</v>
      </c>
      <c r="E16" s="10">
        <v>6615</v>
      </c>
      <c r="F16" s="10">
        <v>5384</v>
      </c>
      <c r="G16" s="10">
        <v>799</v>
      </c>
      <c r="H16" s="10">
        <v>483</v>
      </c>
      <c r="I16" s="10">
        <v>477</v>
      </c>
      <c r="J16" t="s">
        <v>44</v>
      </c>
      <c r="K16" t="s">
        <v>44</v>
      </c>
      <c r="M16" t="s">
        <v>44</v>
      </c>
      <c r="N16" t="s">
        <v>44</v>
      </c>
    </row>
    <row r="17" spans="1:12" ht="28.25" customHeight="1">
      <c r="A17" s="22" t="s">
        <v>55</v>
      </c>
      <c r="B17" s="23" t="s">
        <v>44</v>
      </c>
      <c r="C17" s="24" t="s">
        <v>44</v>
      </c>
      <c r="D17" s="24" t="s">
        <v>44</v>
      </c>
      <c r="E17" s="24" t="s">
        <v>44</v>
      </c>
      <c r="F17" s="24" t="s">
        <v>44</v>
      </c>
      <c r="G17" s="24" t="s">
        <v>44</v>
      </c>
      <c r="H17" s="24" t="s">
        <v>44</v>
      </c>
      <c r="I17" s="24" t="s">
        <v>44</v>
      </c>
      <c r="L17" t="s">
        <v>44</v>
      </c>
    </row>
    <row r="18" spans="1:12" ht="19.25" customHeight="1">
      <c r="A18" s="22" t="s">
        <v>56</v>
      </c>
      <c r="B18" s="25" t="s">
        <v>44</v>
      </c>
      <c r="C18" s="26" t="s">
        <v>44</v>
      </c>
      <c r="D18" s="26" t="s">
        <v>44</v>
      </c>
      <c r="E18" s="26" t="s">
        <v>44</v>
      </c>
      <c r="F18" s="26" t="s">
        <v>44</v>
      </c>
      <c r="G18" s="26" t="s">
        <v>44</v>
      </c>
      <c r="H18" s="26" t="s">
        <v>44</v>
      </c>
      <c r="I18" s="26" t="s">
        <v>44</v>
      </c>
      <c r="L18" t="s">
        <v>44</v>
      </c>
    </row>
    <row r="19" spans="1:12" ht="11.75" customHeight="1"/>
    <row r="20" spans="1:12" ht="11.5">
      <c r="A20" s="3"/>
      <c r="B20" s="1"/>
      <c r="C20" s="1"/>
      <c r="D20" s="1"/>
      <c r="E20" s="1"/>
      <c r="F20" s="1"/>
      <c r="G20" s="1"/>
      <c r="H20" s="1"/>
      <c r="I20" s="1"/>
    </row>
    <row r="21" spans="1:12" ht="11.5">
      <c r="A21" s="3"/>
      <c r="B21" s="1"/>
      <c r="C21" s="1"/>
      <c r="D21" s="1"/>
      <c r="E21" s="1"/>
      <c r="F21" s="1"/>
      <c r="G21" s="1"/>
      <c r="H21" s="1"/>
      <c r="I21" s="1"/>
    </row>
    <row r="22" spans="1:12" ht="11.5">
      <c r="A22" s="3"/>
      <c r="B22" s="1"/>
      <c r="C22" s="1"/>
      <c r="D22" s="1"/>
      <c r="E22" s="1"/>
      <c r="F22" s="1"/>
      <c r="G22" s="1"/>
      <c r="H22" s="1"/>
      <c r="I22" s="1"/>
    </row>
    <row r="23" spans="1:12" ht="11.5">
      <c r="A23" s="3"/>
      <c r="B23" s="1"/>
      <c r="C23" s="1"/>
      <c r="D23" s="1"/>
      <c r="E23" s="1"/>
      <c r="F23" s="1"/>
      <c r="G23" s="1"/>
      <c r="H23" s="1"/>
      <c r="I23" s="1"/>
    </row>
    <row r="24" spans="1:12" ht="11.5">
      <c r="A24" s="3"/>
      <c r="B24" s="1"/>
      <c r="C24" s="1"/>
      <c r="D24" s="1"/>
      <c r="E24" s="1"/>
      <c r="F24" s="1"/>
      <c r="G24" s="1"/>
      <c r="H24" s="1"/>
      <c r="I24" s="1"/>
    </row>
    <row r="25" spans="1:12" ht="11.5">
      <c r="A25" s="3"/>
      <c r="B25" s="1"/>
      <c r="C25" s="1"/>
      <c r="D25" s="1"/>
      <c r="E25" s="1"/>
      <c r="F25" s="1"/>
      <c r="G25" s="1"/>
      <c r="H25" s="1"/>
      <c r="I25" s="1"/>
    </row>
    <row r="26" spans="1:12" ht="11.5">
      <c r="A26" s="3"/>
      <c r="B26" s="1"/>
      <c r="C26" s="1"/>
      <c r="D26" s="1"/>
      <c r="E26" s="1"/>
      <c r="F26" s="1"/>
      <c r="G26" s="1"/>
      <c r="H26" s="1"/>
      <c r="I26" s="1"/>
    </row>
    <row r="27" spans="1:12" ht="11.5">
      <c r="A27" s="3"/>
      <c r="B27" s="1"/>
      <c r="C27" s="1"/>
      <c r="D27" s="1"/>
      <c r="E27" s="1"/>
      <c r="F27" s="1"/>
      <c r="G27" s="1"/>
      <c r="H27" s="1"/>
      <c r="I27" s="1"/>
    </row>
    <row r="28" spans="1:12" ht="11.5">
      <c r="A28" s="3"/>
      <c r="B28" s="1"/>
      <c r="C28" s="1"/>
      <c r="D28" s="1"/>
      <c r="E28" s="1"/>
      <c r="F28" s="1"/>
      <c r="G28" s="1"/>
      <c r="H28" s="1"/>
      <c r="I28" s="1"/>
    </row>
    <row r="29" spans="1:12">
      <c r="A29" s="4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N55"/>
  <sheetViews>
    <sheetView showGridLines="0" zoomScaleNormal="100" workbookViewId="0">
      <selection activeCell="A2" sqref="A2:I2"/>
    </sheetView>
  </sheetViews>
  <sheetFormatPr baseColWidth="10" defaultRowHeight="10"/>
  <cols>
    <col min="1" max="1" width="23.88671875" customWidth="1"/>
    <col min="2" max="2" width="58" customWidth="1"/>
    <col min="3" max="3" width="12.88671875" customWidth="1"/>
    <col min="4" max="4" width="11.88671875" customWidth="1"/>
    <col min="5" max="5" width="14.88671875" customWidth="1"/>
    <col min="6" max="6" width="8.88671875" customWidth="1"/>
    <col min="7" max="8" width="14.88671875" customWidth="1"/>
    <col min="9" max="9" width="10.88671875" customWidth="1"/>
  </cols>
  <sheetData>
    <row r="1" spans="1:14" ht="17.75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</row>
    <row r="2" spans="1:14" ht="29" customHeight="1">
      <c r="A2" s="21" t="s">
        <v>24</v>
      </c>
      <c r="B2" s="21" t="s">
        <v>44</v>
      </c>
      <c r="C2" s="21" t="s">
        <v>44</v>
      </c>
      <c r="D2" s="21" t="s">
        <v>44</v>
      </c>
      <c r="E2" s="21" t="s">
        <v>44</v>
      </c>
      <c r="F2" s="21" t="s">
        <v>44</v>
      </c>
      <c r="G2" s="21" t="s">
        <v>44</v>
      </c>
      <c r="H2" s="21" t="s">
        <v>44</v>
      </c>
      <c r="I2" s="21" t="s">
        <v>44</v>
      </c>
      <c r="L2" t="s">
        <v>44</v>
      </c>
    </row>
    <row r="3" spans="1:14" ht="33.5" customHeight="1">
      <c r="A3" s="27" t="s">
        <v>2</v>
      </c>
      <c r="B3" s="27" t="s">
        <v>44</v>
      </c>
      <c r="C3" s="27" t="s">
        <v>3</v>
      </c>
      <c r="D3" s="27" t="s">
        <v>4</v>
      </c>
      <c r="E3" s="27" t="s">
        <v>44</v>
      </c>
      <c r="F3" s="27" t="s">
        <v>44</v>
      </c>
      <c r="G3" s="27" t="s">
        <v>44</v>
      </c>
      <c r="H3" s="27" t="s">
        <v>44</v>
      </c>
      <c r="I3" s="27" t="s">
        <v>44</v>
      </c>
    </row>
    <row r="4" spans="1:14" ht="44" customHeight="1">
      <c r="A4" s="27" t="s">
        <v>44</v>
      </c>
      <c r="B4" s="27" t="s">
        <v>44</v>
      </c>
      <c r="C4" s="27" t="s">
        <v>44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44</v>
      </c>
      <c r="K4" t="s">
        <v>44</v>
      </c>
      <c r="L4" t="s">
        <v>44</v>
      </c>
      <c r="M4" t="s">
        <v>44</v>
      </c>
      <c r="N4" t="s">
        <v>44</v>
      </c>
    </row>
    <row r="5" spans="1:14" ht="13.25" customHeight="1">
      <c r="A5" s="28" t="s">
        <v>11</v>
      </c>
      <c r="B5" s="8" t="s">
        <v>44</v>
      </c>
      <c r="C5" s="8">
        <v>14397</v>
      </c>
      <c r="D5" s="8">
        <v>1061</v>
      </c>
      <c r="E5" s="8">
        <v>7493</v>
      </c>
      <c r="F5" s="8">
        <v>4424</v>
      </c>
      <c r="G5" s="8">
        <v>494</v>
      </c>
      <c r="H5" s="8">
        <v>433</v>
      </c>
      <c r="I5" s="8">
        <v>492</v>
      </c>
    </row>
    <row r="6" spans="1:14" ht="11.75" customHeight="1">
      <c r="A6" s="18" t="s">
        <v>44</v>
      </c>
      <c r="B6" s="7" t="s">
        <v>12</v>
      </c>
      <c r="C6" s="6">
        <v>7475</v>
      </c>
      <c r="D6" s="6">
        <v>308</v>
      </c>
      <c r="E6" s="6">
        <v>4565</v>
      </c>
      <c r="F6" s="6">
        <v>1852</v>
      </c>
      <c r="G6" s="6">
        <v>281</v>
      </c>
      <c r="H6" s="6">
        <v>219</v>
      </c>
      <c r="I6" s="6">
        <v>250</v>
      </c>
      <c r="J6" t="s">
        <v>44</v>
      </c>
      <c r="K6" t="s">
        <v>44</v>
      </c>
      <c r="M6" t="s">
        <v>44</v>
      </c>
      <c r="N6" t="s">
        <v>44</v>
      </c>
    </row>
    <row r="7" spans="1:14" ht="11.75" customHeight="1">
      <c r="A7" s="18" t="s">
        <v>44</v>
      </c>
      <c r="B7" s="7" t="s">
        <v>13</v>
      </c>
      <c r="C7" s="6">
        <v>334</v>
      </c>
      <c r="D7" s="6">
        <v>29</v>
      </c>
      <c r="E7" s="6">
        <v>155</v>
      </c>
      <c r="F7" s="6">
        <v>108</v>
      </c>
      <c r="G7" s="6">
        <v>15</v>
      </c>
      <c r="H7" s="6">
        <v>13</v>
      </c>
      <c r="I7" s="6">
        <v>14</v>
      </c>
      <c r="J7" t="s">
        <v>44</v>
      </c>
      <c r="K7" t="s">
        <v>44</v>
      </c>
      <c r="M7" t="s">
        <v>44</v>
      </c>
      <c r="N7" t="s">
        <v>44</v>
      </c>
    </row>
    <row r="8" spans="1:14" ht="11.75" customHeight="1">
      <c r="A8" s="18" t="s">
        <v>44</v>
      </c>
      <c r="B8" s="7" t="s">
        <v>14</v>
      </c>
      <c r="C8" s="6">
        <v>6588</v>
      </c>
      <c r="D8" s="6">
        <v>724</v>
      </c>
      <c r="E8" s="6">
        <v>2773</v>
      </c>
      <c r="F8" s="6">
        <v>2464</v>
      </c>
      <c r="G8" s="6">
        <v>198</v>
      </c>
      <c r="H8" s="6">
        <v>201</v>
      </c>
      <c r="I8" s="6">
        <v>228</v>
      </c>
      <c r="J8" t="s">
        <v>44</v>
      </c>
      <c r="K8" t="s">
        <v>44</v>
      </c>
      <c r="M8" t="s">
        <v>44</v>
      </c>
      <c r="N8" t="s">
        <v>44</v>
      </c>
    </row>
    <row r="9" spans="1:14" ht="13.25" customHeight="1">
      <c r="A9" s="17" t="s">
        <v>15</v>
      </c>
      <c r="B9" s="9" t="s">
        <v>44</v>
      </c>
      <c r="C9" s="8">
        <v>6075</v>
      </c>
      <c r="D9" s="8">
        <v>1009</v>
      </c>
      <c r="E9" s="8">
        <v>2891</v>
      </c>
      <c r="F9" s="8">
        <v>1612</v>
      </c>
      <c r="G9" s="8">
        <v>157</v>
      </c>
      <c r="H9" s="8">
        <v>185</v>
      </c>
      <c r="I9" s="8">
        <v>221</v>
      </c>
    </row>
    <row r="10" spans="1:14" ht="11.75" customHeight="1">
      <c r="A10" s="18" t="s">
        <v>44</v>
      </c>
      <c r="B10" s="7" t="s">
        <v>12</v>
      </c>
      <c r="C10" s="6">
        <v>3378</v>
      </c>
      <c r="D10" s="6">
        <v>282</v>
      </c>
      <c r="E10" s="6">
        <v>1984</v>
      </c>
      <c r="F10" s="6">
        <v>822</v>
      </c>
      <c r="G10" s="6">
        <v>96</v>
      </c>
      <c r="H10" s="6">
        <v>91</v>
      </c>
      <c r="I10" s="6">
        <v>103</v>
      </c>
      <c r="J10" t="s">
        <v>44</v>
      </c>
      <c r="K10" t="s">
        <v>44</v>
      </c>
      <c r="M10" t="s">
        <v>44</v>
      </c>
      <c r="N10" t="s">
        <v>44</v>
      </c>
    </row>
    <row r="11" spans="1:14" ht="11.75" customHeight="1">
      <c r="A11" s="18" t="s">
        <v>44</v>
      </c>
      <c r="B11" s="7" t="s">
        <v>13</v>
      </c>
      <c r="C11" s="6">
        <v>162</v>
      </c>
      <c r="D11" s="6">
        <v>28</v>
      </c>
      <c r="E11" s="6">
        <v>72</v>
      </c>
      <c r="F11" s="6">
        <v>44</v>
      </c>
      <c r="G11" s="6">
        <v>3</v>
      </c>
      <c r="H11" s="6">
        <v>11</v>
      </c>
      <c r="I11" s="6">
        <v>4</v>
      </c>
      <c r="J11" t="s">
        <v>44</v>
      </c>
      <c r="K11" t="s">
        <v>44</v>
      </c>
      <c r="M11" t="s">
        <v>44</v>
      </c>
      <c r="N11" t="s">
        <v>44</v>
      </c>
    </row>
    <row r="12" spans="1:14" ht="11.75" customHeight="1">
      <c r="A12" s="18" t="s">
        <v>44</v>
      </c>
      <c r="B12" s="7" t="s">
        <v>14</v>
      </c>
      <c r="C12" s="6">
        <v>2535</v>
      </c>
      <c r="D12" s="6">
        <v>699</v>
      </c>
      <c r="E12" s="6">
        <v>835</v>
      </c>
      <c r="F12" s="6">
        <v>746</v>
      </c>
      <c r="G12" s="6">
        <v>58</v>
      </c>
      <c r="H12" s="6">
        <v>83</v>
      </c>
      <c r="I12" s="6">
        <v>114</v>
      </c>
      <c r="J12" t="s">
        <v>44</v>
      </c>
      <c r="K12" t="s">
        <v>44</v>
      </c>
      <c r="M12" t="s">
        <v>44</v>
      </c>
      <c r="N12" t="s">
        <v>44</v>
      </c>
    </row>
    <row r="13" spans="1:14" ht="13.25" customHeight="1">
      <c r="A13" s="17" t="s">
        <v>16</v>
      </c>
      <c r="B13" s="9" t="s">
        <v>44</v>
      </c>
      <c r="C13" s="8">
        <v>8322</v>
      </c>
      <c r="D13" s="8">
        <v>52</v>
      </c>
      <c r="E13" s="8">
        <v>4602</v>
      </c>
      <c r="F13" s="8">
        <v>2812</v>
      </c>
      <c r="G13" s="8">
        <v>337</v>
      </c>
      <c r="H13" s="8">
        <v>248</v>
      </c>
      <c r="I13" s="8">
        <v>271</v>
      </c>
    </row>
    <row r="14" spans="1:14" ht="11.75" customHeight="1">
      <c r="A14" s="18" t="s">
        <v>44</v>
      </c>
      <c r="B14" s="7" t="s">
        <v>12</v>
      </c>
      <c r="C14" s="6">
        <v>4097</v>
      </c>
      <c r="D14" s="6">
        <v>26</v>
      </c>
      <c r="E14" s="6">
        <v>2581</v>
      </c>
      <c r="F14" s="6">
        <v>1030</v>
      </c>
      <c r="G14" s="6">
        <v>185</v>
      </c>
      <c r="H14" s="6">
        <v>128</v>
      </c>
      <c r="I14" s="6">
        <v>147</v>
      </c>
      <c r="J14" t="s">
        <v>44</v>
      </c>
      <c r="K14" t="s">
        <v>44</v>
      </c>
      <c r="M14" t="s">
        <v>44</v>
      </c>
      <c r="N14" t="s">
        <v>44</v>
      </c>
    </row>
    <row r="15" spans="1:14" ht="11.75" customHeight="1">
      <c r="A15" s="18" t="s">
        <v>44</v>
      </c>
      <c r="B15" s="7" t="s">
        <v>13</v>
      </c>
      <c r="C15" s="6">
        <v>172</v>
      </c>
      <c r="D15" s="6">
        <v>1</v>
      </c>
      <c r="E15" s="6">
        <v>83</v>
      </c>
      <c r="F15" s="6">
        <v>64</v>
      </c>
      <c r="G15" s="6">
        <v>12</v>
      </c>
      <c r="H15" s="6">
        <v>2</v>
      </c>
      <c r="I15" s="6">
        <v>10</v>
      </c>
      <c r="J15" t="s">
        <v>44</v>
      </c>
      <c r="K15" t="s">
        <v>44</v>
      </c>
      <c r="M15" t="s">
        <v>44</v>
      </c>
      <c r="N15" t="s">
        <v>44</v>
      </c>
    </row>
    <row r="16" spans="1:14" ht="11.75" customHeight="1">
      <c r="A16" s="19" t="s">
        <v>44</v>
      </c>
      <c r="B16" s="11" t="s">
        <v>14</v>
      </c>
      <c r="C16" s="10">
        <v>4053</v>
      </c>
      <c r="D16" s="10">
        <v>25</v>
      </c>
      <c r="E16" s="10">
        <v>1938</v>
      </c>
      <c r="F16" s="10">
        <v>1718</v>
      </c>
      <c r="G16" s="10">
        <v>140</v>
      </c>
      <c r="H16" s="10">
        <v>118</v>
      </c>
      <c r="I16" s="10">
        <v>114</v>
      </c>
      <c r="J16" t="s">
        <v>44</v>
      </c>
      <c r="K16" t="s">
        <v>44</v>
      </c>
      <c r="M16" t="s">
        <v>44</v>
      </c>
      <c r="N16" t="s">
        <v>44</v>
      </c>
    </row>
    <row r="17" spans="1:12" ht="28.25" customHeight="1">
      <c r="A17" s="22" t="s">
        <v>55</v>
      </c>
      <c r="B17" s="23" t="s">
        <v>44</v>
      </c>
      <c r="C17" s="24" t="s">
        <v>44</v>
      </c>
      <c r="D17" s="24" t="s">
        <v>44</v>
      </c>
      <c r="E17" s="24" t="s">
        <v>44</v>
      </c>
      <c r="F17" s="24" t="s">
        <v>44</v>
      </c>
      <c r="G17" s="24" t="s">
        <v>44</v>
      </c>
      <c r="H17" s="24" t="s">
        <v>44</v>
      </c>
      <c r="I17" s="24" t="s">
        <v>44</v>
      </c>
      <c r="L17" t="s">
        <v>44</v>
      </c>
    </row>
    <row r="18" spans="1:12" ht="19.25" customHeight="1">
      <c r="A18" s="22" t="s">
        <v>56</v>
      </c>
      <c r="B18" s="25" t="s">
        <v>44</v>
      </c>
      <c r="C18" s="26" t="s">
        <v>44</v>
      </c>
      <c r="D18" s="26" t="s">
        <v>44</v>
      </c>
      <c r="E18" s="26" t="s">
        <v>44</v>
      </c>
      <c r="F18" s="26" t="s">
        <v>44</v>
      </c>
      <c r="G18" s="26" t="s">
        <v>44</v>
      </c>
      <c r="H18" s="26" t="s">
        <v>44</v>
      </c>
      <c r="I18" s="26" t="s">
        <v>44</v>
      </c>
      <c r="L18" t="s">
        <v>44</v>
      </c>
    </row>
    <row r="19" spans="1:12" ht="11.75" customHeight="1"/>
    <row r="20" spans="1:12" ht="11.5">
      <c r="A20" s="3"/>
      <c r="B20" s="1"/>
      <c r="C20" s="1"/>
      <c r="D20" s="1"/>
      <c r="E20" s="1"/>
      <c r="F20" s="1"/>
      <c r="G20" s="1"/>
      <c r="H20" s="1"/>
      <c r="I20" s="1"/>
    </row>
    <row r="21" spans="1:12" ht="11.5">
      <c r="A21" s="3"/>
      <c r="B21" s="1"/>
      <c r="C21" s="1"/>
      <c r="D21" s="1"/>
      <c r="E21" s="1"/>
      <c r="F21" s="1"/>
      <c r="G21" s="1"/>
      <c r="H21" s="1"/>
      <c r="I21" s="1"/>
    </row>
    <row r="22" spans="1:12" ht="11.5">
      <c r="A22" s="3"/>
      <c r="B22" s="1"/>
      <c r="C22" s="1"/>
      <c r="D22" s="1"/>
      <c r="E22" s="1"/>
      <c r="F22" s="1"/>
      <c r="G22" s="1"/>
      <c r="H22" s="1"/>
      <c r="I22" s="1"/>
    </row>
    <row r="23" spans="1:12" ht="11.5">
      <c r="A23" s="3"/>
      <c r="B23" s="1"/>
      <c r="C23" s="1"/>
      <c r="D23" s="1"/>
      <c r="E23" s="1"/>
      <c r="F23" s="1"/>
      <c r="G23" s="1"/>
      <c r="H23" s="1"/>
      <c r="I23" s="1"/>
    </row>
    <row r="24" spans="1:12" ht="11.5">
      <c r="A24" s="3"/>
      <c r="B24" s="1"/>
      <c r="C24" s="1"/>
      <c r="D24" s="1"/>
      <c r="E24" s="1"/>
      <c r="F24" s="1"/>
      <c r="G24" s="1"/>
      <c r="H24" s="1"/>
      <c r="I24" s="1"/>
    </row>
    <row r="25" spans="1:12" ht="11.5">
      <c r="A25" s="3"/>
      <c r="B25" s="1"/>
      <c r="C25" s="1"/>
      <c r="D25" s="1"/>
      <c r="E25" s="1"/>
      <c r="F25" s="1"/>
      <c r="G25" s="1"/>
      <c r="H25" s="1"/>
      <c r="I25" s="1"/>
    </row>
    <row r="26" spans="1:12" ht="11.5">
      <c r="A26" s="3"/>
      <c r="B26" s="1"/>
      <c r="C26" s="1"/>
      <c r="D26" s="1"/>
      <c r="E26" s="1"/>
      <c r="F26" s="1"/>
      <c r="G26" s="1"/>
      <c r="H26" s="1"/>
      <c r="I26" s="1"/>
    </row>
    <row r="27" spans="1:12" ht="11.5">
      <c r="A27" s="3"/>
      <c r="B27" s="1"/>
      <c r="C27" s="1"/>
      <c r="D27" s="1"/>
      <c r="E27" s="1"/>
      <c r="F27" s="1"/>
      <c r="G27" s="1"/>
      <c r="H27" s="1"/>
      <c r="I27" s="1"/>
    </row>
    <row r="28" spans="1:12" ht="11.5">
      <c r="A28" s="3"/>
      <c r="B28" s="1"/>
      <c r="C28" s="1"/>
      <c r="D28" s="1"/>
      <c r="E28" s="1"/>
      <c r="F28" s="1"/>
      <c r="G28" s="1"/>
      <c r="H28" s="1"/>
      <c r="I28" s="1"/>
    </row>
    <row r="29" spans="1:12">
      <c r="A29" s="4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N55"/>
  <sheetViews>
    <sheetView showGridLines="0" zoomScaleNormal="100" workbookViewId="0">
      <selection activeCell="A2" sqref="A2:I2"/>
    </sheetView>
  </sheetViews>
  <sheetFormatPr baseColWidth="10" defaultRowHeight="10"/>
  <cols>
    <col min="1" max="1" width="27.6640625" customWidth="1"/>
    <col min="2" max="2" width="56.88671875" customWidth="1"/>
    <col min="3" max="3" width="15.21875" customWidth="1"/>
    <col min="4" max="4" width="11.88671875" customWidth="1"/>
    <col min="5" max="5" width="14.88671875" customWidth="1"/>
    <col min="6" max="6" width="8.88671875" customWidth="1"/>
    <col min="7" max="8" width="14.88671875" customWidth="1"/>
    <col min="9" max="9" width="10.88671875" customWidth="1"/>
  </cols>
  <sheetData>
    <row r="1" spans="1:14" ht="17.75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</row>
    <row r="2" spans="1:14" ht="29" customHeight="1">
      <c r="A2" s="21" t="s">
        <v>25</v>
      </c>
      <c r="B2" s="21" t="s">
        <v>44</v>
      </c>
      <c r="C2" s="21" t="s">
        <v>44</v>
      </c>
      <c r="D2" s="21" t="s">
        <v>44</v>
      </c>
      <c r="E2" s="21" t="s">
        <v>44</v>
      </c>
      <c r="F2" s="21" t="s">
        <v>44</v>
      </c>
      <c r="G2" s="21" t="s">
        <v>44</v>
      </c>
      <c r="H2" s="21" t="s">
        <v>44</v>
      </c>
      <c r="I2" s="21" t="s">
        <v>44</v>
      </c>
      <c r="L2" t="s">
        <v>44</v>
      </c>
    </row>
    <row r="3" spans="1:14" ht="33.5" customHeight="1">
      <c r="A3" s="27" t="s">
        <v>2</v>
      </c>
      <c r="B3" s="27" t="s">
        <v>44</v>
      </c>
      <c r="C3" s="27" t="s">
        <v>3</v>
      </c>
      <c r="D3" s="27" t="s">
        <v>4</v>
      </c>
      <c r="E3" s="27" t="s">
        <v>44</v>
      </c>
      <c r="F3" s="27" t="s">
        <v>44</v>
      </c>
      <c r="G3" s="27" t="s">
        <v>44</v>
      </c>
      <c r="H3" s="27" t="s">
        <v>44</v>
      </c>
      <c r="I3" s="27" t="s">
        <v>44</v>
      </c>
    </row>
    <row r="4" spans="1:14" ht="44" customHeight="1">
      <c r="A4" s="27" t="s">
        <v>44</v>
      </c>
      <c r="B4" s="27" t="s">
        <v>44</v>
      </c>
      <c r="C4" s="27" t="s">
        <v>44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44</v>
      </c>
      <c r="K4" t="s">
        <v>44</v>
      </c>
      <c r="L4" t="s">
        <v>44</v>
      </c>
      <c r="M4" t="s">
        <v>44</v>
      </c>
      <c r="N4" t="s">
        <v>44</v>
      </c>
    </row>
    <row r="5" spans="1:14" ht="13.25" customHeight="1">
      <c r="A5" s="28" t="s">
        <v>11</v>
      </c>
      <c r="B5" s="8" t="s">
        <v>44</v>
      </c>
      <c r="C5" s="8">
        <v>33837</v>
      </c>
      <c r="D5" s="8">
        <v>3004</v>
      </c>
      <c r="E5" s="8">
        <v>17396</v>
      </c>
      <c r="F5" s="8">
        <v>9184</v>
      </c>
      <c r="G5" s="8">
        <v>2157</v>
      </c>
      <c r="H5" s="8">
        <v>1167</v>
      </c>
      <c r="I5" s="8">
        <v>929</v>
      </c>
    </row>
    <row r="6" spans="1:14" ht="11.75" customHeight="1">
      <c r="A6" s="18" t="s">
        <v>44</v>
      </c>
      <c r="B6" s="7" t="s">
        <v>12</v>
      </c>
      <c r="C6" s="6">
        <v>22775</v>
      </c>
      <c r="D6" s="6">
        <v>1525</v>
      </c>
      <c r="E6" s="6">
        <v>12463</v>
      </c>
      <c r="F6" s="6">
        <v>5933</v>
      </c>
      <c r="G6" s="6">
        <v>1565</v>
      </c>
      <c r="H6" s="6">
        <v>745</v>
      </c>
      <c r="I6" s="6">
        <v>544</v>
      </c>
      <c r="J6" t="s">
        <v>44</v>
      </c>
      <c r="K6" t="s">
        <v>44</v>
      </c>
      <c r="M6" t="s">
        <v>44</v>
      </c>
      <c r="N6" t="s">
        <v>44</v>
      </c>
    </row>
    <row r="7" spans="1:14" ht="11.75" customHeight="1">
      <c r="A7" s="18" t="s">
        <v>44</v>
      </c>
      <c r="B7" s="7" t="s">
        <v>13</v>
      </c>
      <c r="C7" s="6">
        <v>713</v>
      </c>
      <c r="D7" s="6">
        <v>68</v>
      </c>
      <c r="E7" s="6">
        <v>375</v>
      </c>
      <c r="F7" s="6">
        <v>159</v>
      </c>
      <c r="G7" s="6">
        <v>58</v>
      </c>
      <c r="H7" s="6">
        <v>26</v>
      </c>
      <c r="I7" s="6">
        <v>27</v>
      </c>
      <c r="J7" t="s">
        <v>44</v>
      </c>
      <c r="K7" t="s">
        <v>44</v>
      </c>
      <c r="M7" t="s">
        <v>44</v>
      </c>
      <c r="N7" t="s">
        <v>44</v>
      </c>
    </row>
    <row r="8" spans="1:14" ht="11.75" customHeight="1">
      <c r="A8" s="18" t="s">
        <v>44</v>
      </c>
      <c r="B8" s="7" t="s">
        <v>14</v>
      </c>
      <c r="C8" s="6">
        <v>10349</v>
      </c>
      <c r="D8" s="6">
        <v>1411</v>
      </c>
      <c r="E8" s="6">
        <v>4558</v>
      </c>
      <c r="F8" s="6">
        <v>3092</v>
      </c>
      <c r="G8" s="6">
        <v>534</v>
      </c>
      <c r="H8" s="6">
        <v>396</v>
      </c>
      <c r="I8" s="6">
        <v>358</v>
      </c>
      <c r="J8" t="s">
        <v>44</v>
      </c>
      <c r="K8" t="s">
        <v>44</v>
      </c>
      <c r="M8" t="s">
        <v>44</v>
      </c>
      <c r="N8" t="s">
        <v>44</v>
      </c>
    </row>
    <row r="9" spans="1:14" ht="13.25" customHeight="1">
      <c r="A9" s="17" t="s">
        <v>15</v>
      </c>
      <c r="B9" s="9" t="s">
        <v>44</v>
      </c>
      <c r="C9" s="8">
        <v>14221</v>
      </c>
      <c r="D9" s="8">
        <v>2923</v>
      </c>
      <c r="E9" s="8">
        <v>6260</v>
      </c>
      <c r="F9" s="8">
        <v>3556</v>
      </c>
      <c r="G9" s="8">
        <v>555</v>
      </c>
      <c r="H9" s="8">
        <v>489</v>
      </c>
      <c r="I9" s="8">
        <v>438</v>
      </c>
    </row>
    <row r="10" spans="1:14" ht="11.75" customHeight="1">
      <c r="A10" s="18" t="s">
        <v>44</v>
      </c>
      <c r="B10" s="7" t="s">
        <v>12</v>
      </c>
      <c r="C10" s="6">
        <v>9752</v>
      </c>
      <c r="D10" s="6">
        <v>1475</v>
      </c>
      <c r="E10" s="6">
        <v>4752</v>
      </c>
      <c r="F10" s="6">
        <v>2518</v>
      </c>
      <c r="G10" s="6">
        <v>424</v>
      </c>
      <c r="H10" s="6">
        <v>323</v>
      </c>
      <c r="I10" s="6">
        <v>260</v>
      </c>
      <c r="J10" t="s">
        <v>44</v>
      </c>
      <c r="K10" t="s">
        <v>44</v>
      </c>
      <c r="M10" t="s">
        <v>44</v>
      </c>
      <c r="N10" t="s">
        <v>44</v>
      </c>
    </row>
    <row r="11" spans="1:14" ht="11.75" customHeight="1">
      <c r="A11" s="18" t="s">
        <v>44</v>
      </c>
      <c r="B11" s="7" t="s">
        <v>13</v>
      </c>
      <c r="C11" s="6">
        <v>306</v>
      </c>
      <c r="D11" s="6">
        <v>65</v>
      </c>
      <c r="E11" s="6">
        <v>138</v>
      </c>
      <c r="F11" s="6">
        <v>69</v>
      </c>
      <c r="G11" s="6">
        <v>14</v>
      </c>
      <c r="H11" s="6">
        <v>9</v>
      </c>
      <c r="I11" s="6">
        <v>11</v>
      </c>
      <c r="J11" t="s">
        <v>44</v>
      </c>
      <c r="K11" t="s">
        <v>44</v>
      </c>
      <c r="M11" t="s">
        <v>44</v>
      </c>
      <c r="N11" t="s">
        <v>44</v>
      </c>
    </row>
    <row r="12" spans="1:14" ht="11.75" customHeight="1">
      <c r="A12" s="18" t="s">
        <v>44</v>
      </c>
      <c r="B12" s="7" t="s">
        <v>14</v>
      </c>
      <c r="C12" s="6">
        <v>4163</v>
      </c>
      <c r="D12" s="6">
        <v>1383</v>
      </c>
      <c r="E12" s="6">
        <v>1370</v>
      </c>
      <c r="F12" s="6">
        <v>969</v>
      </c>
      <c r="G12" s="6">
        <v>117</v>
      </c>
      <c r="H12" s="6">
        <v>157</v>
      </c>
      <c r="I12" s="6">
        <v>167</v>
      </c>
      <c r="J12" t="s">
        <v>44</v>
      </c>
      <c r="K12" t="s">
        <v>44</v>
      </c>
      <c r="M12" t="s">
        <v>44</v>
      </c>
      <c r="N12" t="s">
        <v>44</v>
      </c>
    </row>
    <row r="13" spans="1:14" ht="13.25" customHeight="1">
      <c r="A13" s="17" t="s">
        <v>16</v>
      </c>
      <c r="B13" s="9" t="s">
        <v>44</v>
      </c>
      <c r="C13" s="8">
        <v>19616</v>
      </c>
      <c r="D13" s="8">
        <v>81</v>
      </c>
      <c r="E13" s="8">
        <v>11136</v>
      </c>
      <c r="F13" s="8">
        <v>5628</v>
      </c>
      <c r="G13" s="8">
        <v>1602</v>
      </c>
      <c r="H13" s="8">
        <v>678</v>
      </c>
      <c r="I13" s="8">
        <v>491</v>
      </c>
    </row>
    <row r="14" spans="1:14" ht="11.75" customHeight="1">
      <c r="A14" s="18" t="s">
        <v>44</v>
      </c>
      <c r="B14" s="7" t="s">
        <v>12</v>
      </c>
      <c r="C14" s="6">
        <v>13023</v>
      </c>
      <c r="D14" s="6">
        <v>50</v>
      </c>
      <c r="E14" s="6">
        <v>7711</v>
      </c>
      <c r="F14" s="6">
        <v>3415</v>
      </c>
      <c r="G14" s="6">
        <v>1141</v>
      </c>
      <c r="H14" s="6">
        <v>422</v>
      </c>
      <c r="I14" s="6">
        <v>284</v>
      </c>
      <c r="J14" t="s">
        <v>44</v>
      </c>
      <c r="K14" t="s">
        <v>44</v>
      </c>
      <c r="M14" t="s">
        <v>44</v>
      </c>
      <c r="N14" t="s">
        <v>44</v>
      </c>
    </row>
    <row r="15" spans="1:14" ht="11.75" customHeight="1">
      <c r="A15" s="18" t="s">
        <v>44</v>
      </c>
      <c r="B15" s="7" t="s">
        <v>13</v>
      </c>
      <c r="C15" s="6">
        <v>407</v>
      </c>
      <c r="D15" s="6">
        <v>3</v>
      </c>
      <c r="E15" s="6">
        <v>237</v>
      </c>
      <c r="F15" s="6">
        <v>90</v>
      </c>
      <c r="G15" s="6">
        <v>44</v>
      </c>
      <c r="H15" s="6">
        <v>17</v>
      </c>
      <c r="I15" s="6">
        <v>16</v>
      </c>
      <c r="J15" t="s">
        <v>44</v>
      </c>
      <c r="K15" t="s">
        <v>44</v>
      </c>
      <c r="M15" t="s">
        <v>44</v>
      </c>
      <c r="N15" t="s">
        <v>44</v>
      </c>
    </row>
    <row r="16" spans="1:14" ht="11.75" customHeight="1">
      <c r="A16" s="19" t="s">
        <v>44</v>
      </c>
      <c r="B16" s="11" t="s">
        <v>14</v>
      </c>
      <c r="C16" s="10">
        <v>6186</v>
      </c>
      <c r="D16" s="10">
        <v>28</v>
      </c>
      <c r="E16" s="10">
        <v>3188</v>
      </c>
      <c r="F16" s="10">
        <v>2123</v>
      </c>
      <c r="G16" s="10">
        <v>417</v>
      </c>
      <c r="H16" s="10">
        <v>239</v>
      </c>
      <c r="I16" s="10">
        <v>191</v>
      </c>
      <c r="J16" t="s">
        <v>44</v>
      </c>
      <c r="K16" t="s">
        <v>44</v>
      </c>
      <c r="M16" t="s">
        <v>44</v>
      </c>
      <c r="N16" t="s">
        <v>44</v>
      </c>
    </row>
    <row r="17" spans="1:12" ht="28.25" customHeight="1">
      <c r="A17" s="22" t="s">
        <v>55</v>
      </c>
      <c r="B17" s="23" t="s">
        <v>44</v>
      </c>
      <c r="C17" s="24" t="s">
        <v>44</v>
      </c>
      <c r="D17" s="24" t="s">
        <v>44</v>
      </c>
      <c r="E17" s="24" t="s">
        <v>44</v>
      </c>
      <c r="F17" s="24" t="s">
        <v>44</v>
      </c>
      <c r="G17" s="24" t="s">
        <v>44</v>
      </c>
      <c r="H17" s="24" t="s">
        <v>44</v>
      </c>
      <c r="I17" s="24" t="s">
        <v>44</v>
      </c>
      <c r="L17" t="s">
        <v>44</v>
      </c>
    </row>
    <row r="18" spans="1:12" ht="19.25" customHeight="1">
      <c r="A18" s="22" t="s">
        <v>56</v>
      </c>
      <c r="B18" s="25" t="s">
        <v>44</v>
      </c>
      <c r="C18" s="26" t="s">
        <v>44</v>
      </c>
      <c r="D18" s="26" t="s">
        <v>44</v>
      </c>
      <c r="E18" s="26" t="s">
        <v>44</v>
      </c>
      <c r="F18" s="26" t="s">
        <v>44</v>
      </c>
      <c r="G18" s="26" t="s">
        <v>44</v>
      </c>
      <c r="H18" s="26" t="s">
        <v>44</v>
      </c>
      <c r="I18" s="26" t="s">
        <v>44</v>
      </c>
      <c r="L18" t="s">
        <v>44</v>
      </c>
    </row>
    <row r="19" spans="1:12" ht="11.75" customHeight="1"/>
    <row r="20" spans="1:12" ht="11.5">
      <c r="A20" s="3"/>
      <c r="B20" s="1"/>
      <c r="C20" s="1"/>
      <c r="D20" s="1"/>
      <c r="E20" s="1"/>
      <c r="F20" s="1"/>
      <c r="G20" s="1"/>
      <c r="H20" s="1"/>
      <c r="I20" s="1"/>
    </row>
    <row r="21" spans="1:12" ht="11.5">
      <c r="A21" s="3"/>
      <c r="B21" s="1"/>
      <c r="C21" s="1"/>
      <c r="D21" s="1"/>
      <c r="E21" s="1"/>
      <c r="F21" s="1"/>
      <c r="G21" s="1"/>
      <c r="H21" s="1"/>
      <c r="I21" s="1"/>
    </row>
    <row r="22" spans="1:12" ht="11.5">
      <c r="A22" s="3"/>
      <c r="B22" s="1"/>
      <c r="C22" s="1"/>
      <c r="D22" s="1"/>
      <c r="E22" s="1"/>
      <c r="F22" s="1"/>
      <c r="G22" s="1"/>
      <c r="H22" s="1"/>
      <c r="I22" s="1"/>
    </row>
    <row r="23" spans="1:12" ht="11.5">
      <c r="A23" s="3"/>
      <c r="B23" s="1"/>
      <c r="C23" s="1"/>
      <c r="D23" s="1"/>
      <c r="E23" s="1"/>
      <c r="F23" s="1"/>
      <c r="G23" s="1"/>
      <c r="H23" s="1"/>
      <c r="I23" s="1"/>
    </row>
    <row r="24" spans="1:12" ht="11.5">
      <c r="A24" s="3"/>
      <c r="B24" s="1"/>
      <c r="C24" s="1"/>
      <c r="D24" s="1"/>
      <c r="E24" s="1"/>
      <c r="F24" s="1"/>
      <c r="G24" s="1"/>
      <c r="H24" s="1"/>
      <c r="I24" s="1"/>
    </row>
    <row r="25" spans="1:12" ht="11.5">
      <c r="A25" s="3"/>
      <c r="B25" s="1"/>
      <c r="C25" s="1"/>
      <c r="D25" s="1"/>
      <c r="E25" s="1"/>
      <c r="F25" s="1"/>
      <c r="G25" s="1"/>
      <c r="H25" s="1"/>
      <c r="I25" s="1"/>
    </row>
    <row r="26" spans="1:12" ht="11.5">
      <c r="A26" s="3"/>
      <c r="B26" s="1"/>
      <c r="C26" s="1"/>
      <c r="D26" s="1"/>
      <c r="E26" s="1"/>
      <c r="F26" s="1"/>
      <c r="G26" s="1"/>
      <c r="H26" s="1"/>
      <c r="I26" s="1"/>
    </row>
    <row r="27" spans="1:12" ht="11.5">
      <c r="A27" s="3"/>
      <c r="B27" s="1"/>
      <c r="C27" s="1"/>
      <c r="D27" s="1"/>
      <c r="E27" s="1"/>
      <c r="F27" s="1"/>
      <c r="G27" s="1"/>
      <c r="H27" s="1"/>
      <c r="I27" s="1"/>
    </row>
    <row r="28" spans="1:12" ht="11.5">
      <c r="A28" s="3"/>
      <c r="B28" s="1"/>
      <c r="C28" s="1"/>
      <c r="D28" s="1"/>
      <c r="E28" s="1"/>
      <c r="F28" s="1"/>
      <c r="G28" s="1"/>
      <c r="H28" s="1"/>
      <c r="I28" s="1"/>
    </row>
    <row r="29" spans="1:12">
      <c r="A29" s="4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N55"/>
  <sheetViews>
    <sheetView showGridLines="0" zoomScaleNormal="100" workbookViewId="0">
      <selection activeCell="A2" sqref="A2:I2"/>
    </sheetView>
  </sheetViews>
  <sheetFormatPr baseColWidth="10" defaultRowHeight="10"/>
  <cols>
    <col min="1" max="1" width="25.44140625" customWidth="1"/>
    <col min="2" max="2" width="56.88671875" customWidth="1"/>
    <col min="3" max="3" width="17.77734375" customWidth="1"/>
    <col min="4" max="4" width="11.88671875" customWidth="1"/>
    <col min="5" max="5" width="14.88671875" customWidth="1"/>
    <col min="6" max="6" width="8.88671875" customWidth="1"/>
    <col min="7" max="8" width="14.88671875" customWidth="1"/>
    <col min="9" max="9" width="10.88671875" customWidth="1"/>
  </cols>
  <sheetData>
    <row r="1" spans="1:14" ht="17.75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</row>
    <row r="2" spans="1:14" ht="29" customHeight="1">
      <c r="A2" s="21" t="s">
        <v>26</v>
      </c>
      <c r="B2" s="21" t="s">
        <v>44</v>
      </c>
      <c r="C2" s="21" t="s">
        <v>44</v>
      </c>
      <c r="D2" s="21" t="s">
        <v>44</v>
      </c>
      <c r="E2" s="21" t="s">
        <v>44</v>
      </c>
      <c r="F2" s="21" t="s">
        <v>44</v>
      </c>
      <c r="G2" s="21" t="s">
        <v>44</v>
      </c>
      <c r="H2" s="21" t="s">
        <v>44</v>
      </c>
      <c r="I2" s="21" t="s">
        <v>44</v>
      </c>
      <c r="L2" t="s">
        <v>44</v>
      </c>
    </row>
    <row r="3" spans="1:14" ht="33.5" customHeight="1">
      <c r="A3" s="27" t="s">
        <v>2</v>
      </c>
      <c r="B3" s="27" t="s">
        <v>44</v>
      </c>
      <c r="C3" s="27" t="s">
        <v>3</v>
      </c>
      <c r="D3" s="27" t="s">
        <v>4</v>
      </c>
      <c r="E3" s="27" t="s">
        <v>44</v>
      </c>
      <c r="F3" s="27" t="s">
        <v>44</v>
      </c>
      <c r="G3" s="27" t="s">
        <v>44</v>
      </c>
      <c r="H3" s="27" t="s">
        <v>44</v>
      </c>
      <c r="I3" s="27" t="s">
        <v>44</v>
      </c>
    </row>
    <row r="4" spans="1:14" ht="44" customHeight="1">
      <c r="A4" s="27" t="s">
        <v>44</v>
      </c>
      <c r="B4" s="27" t="s">
        <v>44</v>
      </c>
      <c r="C4" s="27" t="s">
        <v>44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44</v>
      </c>
      <c r="K4" t="s">
        <v>44</v>
      </c>
      <c r="L4" t="s">
        <v>44</v>
      </c>
      <c r="M4" t="s">
        <v>44</v>
      </c>
      <c r="N4" t="s">
        <v>44</v>
      </c>
    </row>
    <row r="5" spans="1:14" ht="13.25" customHeight="1">
      <c r="A5" s="28" t="s">
        <v>11</v>
      </c>
      <c r="B5" s="8" t="s">
        <v>44</v>
      </c>
      <c r="C5" s="8">
        <v>54651</v>
      </c>
      <c r="D5" s="8">
        <v>4958</v>
      </c>
      <c r="E5" s="8">
        <v>26194</v>
      </c>
      <c r="F5" s="8">
        <v>16382</v>
      </c>
      <c r="G5" s="8">
        <v>3773</v>
      </c>
      <c r="H5" s="8">
        <v>1848</v>
      </c>
      <c r="I5" s="8">
        <v>1496</v>
      </c>
    </row>
    <row r="6" spans="1:14" ht="11.75" customHeight="1">
      <c r="A6" s="18" t="s">
        <v>44</v>
      </c>
      <c r="B6" s="7" t="s">
        <v>12</v>
      </c>
      <c r="C6" s="6">
        <v>36892</v>
      </c>
      <c r="D6" s="6">
        <v>2510</v>
      </c>
      <c r="E6" s="6">
        <v>18341</v>
      </c>
      <c r="F6" s="6">
        <v>11080</v>
      </c>
      <c r="G6" s="6">
        <v>2820</v>
      </c>
      <c r="H6" s="6">
        <v>1188</v>
      </c>
      <c r="I6" s="6">
        <v>953</v>
      </c>
      <c r="J6" t="s">
        <v>44</v>
      </c>
      <c r="K6" t="s">
        <v>44</v>
      </c>
      <c r="M6" t="s">
        <v>44</v>
      </c>
      <c r="N6" t="s">
        <v>44</v>
      </c>
    </row>
    <row r="7" spans="1:14" ht="11.75" customHeight="1">
      <c r="A7" s="18" t="s">
        <v>44</v>
      </c>
      <c r="B7" s="7" t="s">
        <v>13</v>
      </c>
      <c r="C7" s="6">
        <v>1314</v>
      </c>
      <c r="D7" s="6">
        <v>171</v>
      </c>
      <c r="E7" s="6">
        <v>642</v>
      </c>
      <c r="F7" s="6">
        <v>330</v>
      </c>
      <c r="G7" s="6">
        <v>72</v>
      </c>
      <c r="H7" s="6">
        <v>41</v>
      </c>
      <c r="I7" s="6">
        <v>58</v>
      </c>
      <c r="J7" t="s">
        <v>44</v>
      </c>
      <c r="K7" t="s">
        <v>44</v>
      </c>
      <c r="M7" t="s">
        <v>44</v>
      </c>
      <c r="N7" t="s">
        <v>44</v>
      </c>
    </row>
    <row r="8" spans="1:14" ht="11.75" customHeight="1">
      <c r="A8" s="18" t="s">
        <v>44</v>
      </c>
      <c r="B8" s="7" t="s">
        <v>14</v>
      </c>
      <c r="C8" s="6">
        <v>16445</v>
      </c>
      <c r="D8" s="6">
        <v>2277</v>
      </c>
      <c r="E8" s="6">
        <v>7211</v>
      </c>
      <c r="F8" s="6">
        <v>4972</v>
      </c>
      <c r="G8" s="6">
        <v>881</v>
      </c>
      <c r="H8" s="6">
        <v>619</v>
      </c>
      <c r="I8" s="6">
        <v>485</v>
      </c>
      <c r="J8" t="s">
        <v>44</v>
      </c>
      <c r="K8" t="s">
        <v>44</v>
      </c>
      <c r="M8" t="s">
        <v>44</v>
      </c>
      <c r="N8" t="s">
        <v>44</v>
      </c>
    </row>
    <row r="9" spans="1:14" ht="13.25" customHeight="1">
      <c r="A9" s="17" t="s">
        <v>15</v>
      </c>
      <c r="B9" s="9" t="s">
        <v>44</v>
      </c>
      <c r="C9" s="8">
        <v>23752</v>
      </c>
      <c r="D9" s="8">
        <v>4841</v>
      </c>
      <c r="E9" s="8">
        <v>9933</v>
      </c>
      <c r="F9" s="8">
        <v>6521</v>
      </c>
      <c r="G9" s="8">
        <v>937</v>
      </c>
      <c r="H9" s="8">
        <v>827</v>
      </c>
      <c r="I9" s="8">
        <v>693</v>
      </c>
    </row>
    <row r="10" spans="1:14" ht="11.75" customHeight="1">
      <c r="A10" s="18" t="s">
        <v>44</v>
      </c>
      <c r="B10" s="7" t="s">
        <v>12</v>
      </c>
      <c r="C10" s="6">
        <v>16376</v>
      </c>
      <c r="D10" s="6">
        <v>2426</v>
      </c>
      <c r="E10" s="6">
        <v>7399</v>
      </c>
      <c r="F10" s="6">
        <v>4812</v>
      </c>
      <c r="G10" s="6">
        <v>738</v>
      </c>
      <c r="H10" s="6">
        <v>541</v>
      </c>
      <c r="I10" s="6">
        <v>460</v>
      </c>
      <c r="J10" t="s">
        <v>44</v>
      </c>
      <c r="K10" t="s">
        <v>44</v>
      </c>
      <c r="M10" t="s">
        <v>44</v>
      </c>
      <c r="N10" t="s">
        <v>44</v>
      </c>
    </row>
    <row r="11" spans="1:14" ht="11.75" customHeight="1">
      <c r="A11" s="18" t="s">
        <v>44</v>
      </c>
      <c r="B11" s="7" t="s">
        <v>13</v>
      </c>
      <c r="C11" s="6">
        <v>647</v>
      </c>
      <c r="D11" s="6">
        <v>168</v>
      </c>
      <c r="E11" s="6">
        <v>282</v>
      </c>
      <c r="F11" s="6">
        <v>137</v>
      </c>
      <c r="G11" s="6">
        <v>12</v>
      </c>
      <c r="H11" s="6">
        <v>21</v>
      </c>
      <c r="I11" s="6">
        <v>27</v>
      </c>
      <c r="J11" t="s">
        <v>44</v>
      </c>
      <c r="K11" t="s">
        <v>44</v>
      </c>
      <c r="M11" t="s">
        <v>44</v>
      </c>
      <c r="N11" t="s">
        <v>44</v>
      </c>
    </row>
    <row r="12" spans="1:14" ht="11.75" customHeight="1">
      <c r="A12" s="18" t="s">
        <v>44</v>
      </c>
      <c r="B12" s="7" t="s">
        <v>14</v>
      </c>
      <c r="C12" s="6">
        <v>6729</v>
      </c>
      <c r="D12" s="6">
        <v>2247</v>
      </c>
      <c r="E12" s="6">
        <v>2252</v>
      </c>
      <c r="F12" s="6">
        <v>1572</v>
      </c>
      <c r="G12" s="6">
        <v>187</v>
      </c>
      <c r="H12" s="6">
        <v>265</v>
      </c>
      <c r="I12" s="6">
        <v>206</v>
      </c>
      <c r="J12" t="s">
        <v>44</v>
      </c>
      <c r="K12" t="s">
        <v>44</v>
      </c>
      <c r="M12" t="s">
        <v>44</v>
      </c>
      <c r="N12" t="s">
        <v>44</v>
      </c>
    </row>
    <row r="13" spans="1:14" ht="13.25" customHeight="1">
      <c r="A13" s="17" t="s">
        <v>16</v>
      </c>
      <c r="B13" s="9" t="s">
        <v>44</v>
      </c>
      <c r="C13" s="8">
        <v>30899</v>
      </c>
      <c r="D13" s="8">
        <v>117</v>
      </c>
      <c r="E13" s="8">
        <v>16261</v>
      </c>
      <c r="F13" s="8">
        <v>9861</v>
      </c>
      <c r="G13" s="8">
        <v>2836</v>
      </c>
      <c r="H13" s="8">
        <v>1021</v>
      </c>
      <c r="I13" s="8">
        <v>803</v>
      </c>
    </row>
    <row r="14" spans="1:14" ht="11.75" customHeight="1">
      <c r="A14" s="18" t="s">
        <v>44</v>
      </c>
      <c r="B14" s="7" t="s">
        <v>12</v>
      </c>
      <c r="C14" s="6">
        <v>20516</v>
      </c>
      <c r="D14" s="6">
        <v>84</v>
      </c>
      <c r="E14" s="6">
        <v>10942</v>
      </c>
      <c r="F14" s="6">
        <v>6268</v>
      </c>
      <c r="G14" s="6">
        <v>2082</v>
      </c>
      <c r="H14" s="6">
        <v>647</v>
      </c>
      <c r="I14" s="6">
        <v>493</v>
      </c>
      <c r="J14" t="s">
        <v>44</v>
      </c>
      <c r="K14" t="s">
        <v>44</v>
      </c>
      <c r="M14" t="s">
        <v>44</v>
      </c>
      <c r="N14" t="s">
        <v>44</v>
      </c>
    </row>
    <row r="15" spans="1:14" ht="11.75" customHeight="1">
      <c r="A15" s="18" t="s">
        <v>44</v>
      </c>
      <c r="B15" s="7" t="s">
        <v>13</v>
      </c>
      <c r="C15" s="6">
        <v>667</v>
      </c>
      <c r="D15" s="6">
        <v>3</v>
      </c>
      <c r="E15" s="6">
        <v>360</v>
      </c>
      <c r="F15" s="6">
        <v>193</v>
      </c>
      <c r="G15" s="6">
        <v>60</v>
      </c>
      <c r="H15" s="6">
        <v>20</v>
      </c>
      <c r="I15" s="6">
        <v>31</v>
      </c>
      <c r="J15" t="s">
        <v>44</v>
      </c>
      <c r="K15" t="s">
        <v>44</v>
      </c>
      <c r="M15" t="s">
        <v>44</v>
      </c>
      <c r="N15" t="s">
        <v>44</v>
      </c>
    </row>
    <row r="16" spans="1:14" ht="11.75" customHeight="1">
      <c r="A16" s="19" t="s">
        <v>44</v>
      </c>
      <c r="B16" s="11" t="s">
        <v>14</v>
      </c>
      <c r="C16" s="10">
        <v>9716</v>
      </c>
      <c r="D16" s="10">
        <v>30</v>
      </c>
      <c r="E16" s="10">
        <v>4959</v>
      </c>
      <c r="F16" s="10">
        <v>3400</v>
      </c>
      <c r="G16" s="10">
        <v>694</v>
      </c>
      <c r="H16" s="10">
        <v>354</v>
      </c>
      <c r="I16" s="10">
        <v>279</v>
      </c>
      <c r="J16" t="s">
        <v>44</v>
      </c>
      <c r="K16" t="s">
        <v>44</v>
      </c>
      <c r="M16" t="s">
        <v>44</v>
      </c>
      <c r="N16" t="s">
        <v>44</v>
      </c>
    </row>
    <row r="17" spans="1:12" ht="28.25" customHeight="1">
      <c r="A17" s="22" t="s">
        <v>55</v>
      </c>
      <c r="B17" s="23" t="s">
        <v>44</v>
      </c>
      <c r="C17" s="24" t="s">
        <v>44</v>
      </c>
      <c r="D17" s="24" t="s">
        <v>44</v>
      </c>
      <c r="E17" s="24" t="s">
        <v>44</v>
      </c>
      <c r="F17" s="24" t="s">
        <v>44</v>
      </c>
      <c r="G17" s="24" t="s">
        <v>44</v>
      </c>
      <c r="H17" s="24" t="s">
        <v>44</v>
      </c>
      <c r="I17" s="24" t="s">
        <v>44</v>
      </c>
      <c r="L17" t="s">
        <v>44</v>
      </c>
    </row>
    <row r="18" spans="1:12" ht="19.25" customHeight="1">
      <c r="A18" s="22" t="s">
        <v>56</v>
      </c>
      <c r="B18" s="25" t="s">
        <v>44</v>
      </c>
      <c r="C18" s="26" t="s">
        <v>44</v>
      </c>
      <c r="D18" s="26" t="s">
        <v>44</v>
      </c>
      <c r="E18" s="26" t="s">
        <v>44</v>
      </c>
      <c r="F18" s="26" t="s">
        <v>44</v>
      </c>
      <c r="G18" s="26" t="s">
        <v>44</v>
      </c>
      <c r="H18" s="26" t="s">
        <v>44</v>
      </c>
      <c r="I18" s="26" t="s">
        <v>44</v>
      </c>
      <c r="L18" t="s">
        <v>44</v>
      </c>
    </row>
    <row r="19" spans="1:12" ht="11.75" customHeight="1"/>
    <row r="20" spans="1:12" ht="11.5">
      <c r="A20" s="3"/>
      <c r="B20" s="1"/>
      <c r="C20" s="1"/>
      <c r="D20" s="1"/>
      <c r="E20" s="1"/>
      <c r="F20" s="1"/>
      <c r="G20" s="1"/>
      <c r="H20" s="1"/>
      <c r="I20" s="1"/>
    </row>
    <row r="21" spans="1:12" ht="11.5">
      <c r="A21" s="3"/>
      <c r="B21" s="1"/>
      <c r="C21" s="1"/>
      <c r="D21" s="1"/>
      <c r="E21" s="1"/>
      <c r="F21" s="1"/>
      <c r="G21" s="1"/>
      <c r="H21" s="1"/>
      <c r="I21" s="1"/>
    </row>
    <row r="22" spans="1:12" ht="11.5">
      <c r="A22" s="3"/>
      <c r="B22" s="1"/>
      <c r="C22" s="1"/>
      <c r="D22" s="1"/>
      <c r="E22" s="1"/>
      <c r="F22" s="1"/>
      <c r="G22" s="1"/>
      <c r="H22" s="1"/>
      <c r="I22" s="1"/>
    </row>
    <row r="23" spans="1:12" ht="11.5">
      <c r="A23" s="3"/>
      <c r="B23" s="1"/>
      <c r="C23" s="1"/>
      <c r="D23" s="1"/>
      <c r="E23" s="1"/>
      <c r="F23" s="1"/>
      <c r="G23" s="1"/>
      <c r="H23" s="1"/>
      <c r="I23" s="1"/>
    </row>
    <row r="24" spans="1:12" ht="11.5">
      <c r="A24" s="3"/>
      <c r="B24" s="1"/>
      <c r="C24" s="1"/>
      <c r="D24" s="1"/>
      <c r="E24" s="1"/>
      <c r="F24" s="1"/>
      <c r="G24" s="1"/>
      <c r="H24" s="1"/>
      <c r="I24" s="1"/>
    </row>
    <row r="25" spans="1:12" ht="11.5">
      <c r="A25" s="3"/>
      <c r="B25" s="1"/>
      <c r="C25" s="1"/>
      <c r="D25" s="1"/>
      <c r="E25" s="1"/>
      <c r="F25" s="1"/>
      <c r="G25" s="1"/>
      <c r="H25" s="1"/>
      <c r="I25" s="1"/>
    </row>
    <row r="26" spans="1:12" ht="11.5">
      <c r="A26" s="3"/>
      <c r="B26" s="1"/>
      <c r="C26" s="1"/>
      <c r="D26" s="1"/>
      <c r="E26" s="1"/>
      <c r="F26" s="1"/>
      <c r="G26" s="1"/>
      <c r="H26" s="1"/>
      <c r="I26" s="1"/>
    </row>
    <row r="27" spans="1:12" ht="11.5">
      <c r="A27" s="3"/>
      <c r="B27" s="1"/>
      <c r="C27" s="1"/>
      <c r="D27" s="1"/>
      <c r="E27" s="1"/>
      <c r="F27" s="1"/>
      <c r="G27" s="1"/>
      <c r="H27" s="1"/>
      <c r="I27" s="1"/>
    </row>
    <row r="28" spans="1:12" ht="11.5">
      <c r="A28" s="3"/>
      <c r="B28" s="1"/>
      <c r="C28" s="1"/>
      <c r="D28" s="1"/>
      <c r="E28" s="1"/>
      <c r="F28" s="1"/>
      <c r="G28" s="1"/>
      <c r="H28" s="1"/>
      <c r="I28" s="1"/>
    </row>
    <row r="29" spans="1:12">
      <c r="A29" s="4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N55"/>
  <sheetViews>
    <sheetView showGridLines="0" zoomScaleNormal="100" workbookViewId="0">
      <selection activeCell="A2" sqref="A2:I2"/>
    </sheetView>
  </sheetViews>
  <sheetFormatPr baseColWidth="10" defaultRowHeight="10"/>
  <cols>
    <col min="1" max="1" width="23.88671875" customWidth="1"/>
    <col min="2" max="2" width="56.88671875" customWidth="1"/>
    <col min="3" max="3" width="13.88671875" customWidth="1"/>
    <col min="4" max="4" width="11.88671875" customWidth="1"/>
    <col min="5" max="5" width="14.88671875" customWidth="1"/>
    <col min="6" max="6" width="8.88671875" customWidth="1"/>
    <col min="7" max="8" width="14.88671875" customWidth="1"/>
    <col min="9" max="9" width="10.88671875" customWidth="1"/>
  </cols>
  <sheetData>
    <row r="1" spans="1:14" ht="17.75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</row>
    <row r="2" spans="1:14" ht="29" customHeight="1">
      <c r="A2" s="21" t="s">
        <v>27</v>
      </c>
      <c r="B2" s="21" t="s">
        <v>44</v>
      </c>
      <c r="C2" s="21" t="s">
        <v>44</v>
      </c>
      <c r="D2" s="21" t="s">
        <v>44</v>
      </c>
      <c r="E2" s="21" t="s">
        <v>44</v>
      </c>
      <c r="F2" s="21" t="s">
        <v>44</v>
      </c>
      <c r="G2" s="21" t="s">
        <v>44</v>
      </c>
      <c r="H2" s="21" t="s">
        <v>44</v>
      </c>
      <c r="I2" s="21" t="s">
        <v>44</v>
      </c>
      <c r="L2" t="s">
        <v>44</v>
      </c>
    </row>
    <row r="3" spans="1:14" ht="33.5" customHeight="1">
      <c r="A3" s="27" t="s">
        <v>2</v>
      </c>
      <c r="B3" s="27" t="s">
        <v>44</v>
      </c>
      <c r="C3" s="27" t="s">
        <v>3</v>
      </c>
      <c r="D3" s="27" t="s">
        <v>4</v>
      </c>
      <c r="E3" s="27" t="s">
        <v>44</v>
      </c>
      <c r="F3" s="27" t="s">
        <v>44</v>
      </c>
      <c r="G3" s="27" t="s">
        <v>44</v>
      </c>
      <c r="H3" s="27" t="s">
        <v>44</v>
      </c>
      <c r="I3" s="27" t="s">
        <v>44</v>
      </c>
    </row>
    <row r="4" spans="1:14" ht="44" customHeight="1">
      <c r="A4" s="27" t="s">
        <v>44</v>
      </c>
      <c r="B4" s="27" t="s">
        <v>44</v>
      </c>
      <c r="C4" s="27" t="s">
        <v>44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44</v>
      </c>
      <c r="K4" t="s">
        <v>44</v>
      </c>
      <c r="L4" t="s">
        <v>44</v>
      </c>
      <c r="M4" t="s">
        <v>44</v>
      </c>
      <c r="N4" t="s">
        <v>44</v>
      </c>
    </row>
    <row r="5" spans="1:14" ht="13.25" customHeight="1">
      <c r="A5" s="28" t="s">
        <v>11</v>
      </c>
      <c r="B5" s="8" t="s">
        <v>44</v>
      </c>
      <c r="C5" s="8">
        <v>1680</v>
      </c>
      <c r="D5" s="8">
        <v>120</v>
      </c>
      <c r="E5" s="8">
        <v>828</v>
      </c>
      <c r="F5" s="8">
        <v>576</v>
      </c>
      <c r="G5" s="8">
        <v>44</v>
      </c>
      <c r="H5" s="8">
        <v>50</v>
      </c>
      <c r="I5" s="8">
        <v>62</v>
      </c>
    </row>
    <row r="6" spans="1:14" ht="11.75" customHeight="1">
      <c r="A6" s="18" t="s">
        <v>44</v>
      </c>
      <c r="B6" s="7" t="s">
        <v>12</v>
      </c>
      <c r="C6" s="6">
        <v>748</v>
      </c>
      <c r="D6" s="6">
        <v>33</v>
      </c>
      <c r="E6" s="6">
        <v>454</v>
      </c>
      <c r="F6" s="6">
        <v>196</v>
      </c>
      <c r="G6" s="6">
        <v>26</v>
      </c>
      <c r="H6" s="6">
        <v>13</v>
      </c>
      <c r="I6" s="6">
        <v>26</v>
      </c>
      <c r="J6" t="s">
        <v>44</v>
      </c>
      <c r="K6" t="s">
        <v>44</v>
      </c>
      <c r="M6" t="s">
        <v>44</v>
      </c>
      <c r="N6" t="s">
        <v>44</v>
      </c>
    </row>
    <row r="7" spans="1:14" ht="11.75" customHeight="1">
      <c r="A7" s="18" t="s">
        <v>44</v>
      </c>
      <c r="B7" s="7" t="s">
        <v>13</v>
      </c>
      <c r="C7" s="6">
        <v>85</v>
      </c>
      <c r="D7" s="6">
        <v>3</v>
      </c>
      <c r="E7" s="6">
        <v>41</v>
      </c>
      <c r="F7" s="6">
        <v>34</v>
      </c>
      <c r="G7" s="6">
        <v>1</v>
      </c>
      <c r="H7" s="6">
        <v>3</v>
      </c>
      <c r="I7" s="6">
        <v>3</v>
      </c>
      <c r="J7" t="s">
        <v>44</v>
      </c>
      <c r="K7" t="s">
        <v>44</v>
      </c>
      <c r="M7" t="s">
        <v>44</v>
      </c>
      <c r="N7" t="s">
        <v>44</v>
      </c>
    </row>
    <row r="8" spans="1:14" ht="11.75" customHeight="1">
      <c r="A8" s="18" t="s">
        <v>44</v>
      </c>
      <c r="B8" s="7" t="s">
        <v>14</v>
      </c>
      <c r="C8" s="6">
        <v>847</v>
      </c>
      <c r="D8" s="6">
        <v>84</v>
      </c>
      <c r="E8" s="6">
        <v>333</v>
      </c>
      <c r="F8" s="6">
        <v>346</v>
      </c>
      <c r="G8" s="6">
        <v>17</v>
      </c>
      <c r="H8" s="6">
        <v>34</v>
      </c>
      <c r="I8" s="6">
        <v>33</v>
      </c>
      <c r="J8" t="s">
        <v>44</v>
      </c>
      <c r="K8" t="s">
        <v>44</v>
      </c>
      <c r="M8" t="s">
        <v>44</v>
      </c>
      <c r="N8" t="s">
        <v>44</v>
      </c>
    </row>
    <row r="9" spans="1:14" ht="13.25" customHeight="1">
      <c r="A9" s="17" t="s">
        <v>15</v>
      </c>
      <c r="B9" s="9" t="s">
        <v>44</v>
      </c>
      <c r="C9" s="8">
        <v>676</v>
      </c>
      <c r="D9" s="8">
        <v>114</v>
      </c>
      <c r="E9" s="8">
        <v>363</v>
      </c>
      <c r="F9" s="8">
        <v>146</v>
      </c>
      <c r="G9" s="8">
        <v>13</v>
      </c>
      <c r="H9" s="8">
        <v>17</v>
      </c>
      <c r="I9" s="8">
        <v>23</v>
      </c>
    </row>
    <row r="10" spans="1:14" ht="11.75" customHeight="1">
      <c r="A10" s="18" t="s">
        <v>44</v>
      </c>
      <c r="B10" s="7" t="s">
        <v>12</v>
      </c>
      <c r="C10" s="6">
        <v>352</v>
      </c>
      <c r="D10" s="6">
        <v>27</v>
      </c>
      <c r="E10" s="6">
        <v>241</v>
      </c>
      <c r="F10" s="6">
        <v>64</v>
      </c>
      <c r="G10" s="6">
        <v>7</v>
      </c>
      <c r="H10" s="6">
        <v>5</v>
      </c>
      <c r="I10" s="6">
        <v>8</v>
      </c>
      <c r="J10" t="s">
        <v>44</v>
      </c>
      <c r="K10" t="s">
        <v>44</v>
      </c>
      <c r="M10" t="s">
        <v>44</v>
      </c>
      <c r="N10" t="s">
        <v>44</v>
      </c>
    </row>
    <row r="11" spans="1:14" ht="11.75" customHeight="1">
      <c r="A11" s="18" t="s">
        <v>44</v>
      </c>
      <c r="B11" s="7" t="s">
        <v>13</v>
      </c>
      <c r="C11" s="6">
        <v>39</v>
      </c>
      <c r="D11" s="6">
        <v>3</v>
      </c>
      <c r="E11" s="6">
        <v>20</v>
      </c>
      <c r="F11" s="6">
        <v>11</v>
      </c>
      <c r="G11" s="6" t="s">
        <v>22</v>
      </c>
      <c r="H11" s="6">
        <v>3</v>
      </c>
      <c r="I11" s="6">
        <v>2</v>
      </c>
      <c r="J11" t="s">
        <v>44</v>
      </c>
      <c r="K11" t="s">
        <v>44</v>
      </c>
      <c r="M11" t="s">
        <v>44</v>
      </c>
      <c r="N11" t="s">
        <v>44</v>
      </c>
    </row>
    <row r="12" spans="1:14" ht="11.75" customHeight="1">
      <c r="A12" s="18" t="s">
        <v>44</v>
      </c>
      <c r="B12" s="7" t="s">
        <v>14</v>
      </c>
      <c r="C12" s="6">
        <v>285</v>
      </c>
      <c r="D12" s="6">
        <v>84</v>
      </c>
      <c r="E12" s="6">
        <v>102</v>
      </c>
      <c r="F12" s="6">
        <v>71</v>
      </c>
      <c r="G12" s="6">
        <v>6</v>
      </c>
      <c r="H12" s="6">
        <v>9</v>
      </c>
      <c r="I12" s="6">
        <v>13</v>
      </c>
      <c r="J12" t="s">
        <v>44</v>
      </c>
      <c r="K12" t="s">
        <v>44</v>
      </c>
      <c r="M12" t="s">
        <v>44</v>
      </c>
      <c r="N12" t="s">
        <v>44</v>
      </c>
    </row>
    <row r="13" spans="1:14" ht="13.25" customHeight="1">
      <c r="A13" s="17" t="s">
        <v>16</v>
      </c>
      <c r="B13" s="9" t="s">
        <v>44</v>
      </c>
      <c r="C13" s="8">
        <v>1004</v>
      </c>
      <c r="D13" s="8">
        <v>6</v>
      </c>
      <c r="E13" s="8">
        <v>465</v>
      </c>
      <c r="F13" s="8">
        <v>430</v>
      </c>
      <c r="G13" s="8">
        <v>31</v>
      </c>
      <c r="H13" s="8">
        <v>33</v>
      </c>
      <c r="I13" s="8">
        <v>39</v>
      </c>
    </row>
    <row r="14" spans="1:14" ht="11.75" customHeight="1">
      <c r="A14" s="18" t="s">
        <v>44</v>
      </c>
      <c r="B14" s="7" t="s">
        <v>12</v>
      </c>
      <c r="C14" s="6">
        <v>396</v>
      </c>
      <c r="D14" s="6">
        <v>6</v>
      </c>
      <c r="E14" s="6">
        <v>213</v>
      </c>
      <c r="F14" s="6">
        <v>132</v>
      </c>
      <c r="G14" s="6">
        <v>19</v>
      </c>
      <c r="H14" s="6">
        <v>8</v>
      </c>
      <c r="I14" s="6">
        <v>18</v>
      </c>
      <c r="J14" t="s">
        <v>44</v>
      </c>
      <c r="K14" t="s">
        <v>44</v>
      </c>
      <c r="M14" t="s">
        <v>44</v>
      </c>
      <c r="N14" t="s">
        <v>44</v>
      </c>
    </row>
    <row r="15" spans="1:14" ht="11.75" customHeight="1">
      <c r="A15" s="18" t="s">
        <v>44</v>
      </c>
      <c r="B15" s="7" t="s">
        <v>13</v>
      </c>
      <c r="C15" s="6">
        <v>46</v>
      </c>
      <c r="D15" s="6" t="s">
        <v>22</v>
      </c>
      <c r="E15" s="6">
        <v>21</v>
      </c>
      <c r="F15" s="6">
        <v>23</v>
      </c>
      <c r="G15" s="6">
        <v>1</v>
      </c>
      <c r="H15" s="6" t="s">
        <v>22</v>
      </c>
      <c r="I15" s="6">
        <v>1</v>
      </c>
      <c r="J15" t="s">
        <v>44</v>
      </c>
      <c r="K15" t="s">
        <v>44</v>
      </c>
      <c r="M15" t="s">
        <v>44</v>
      </c>
      <c r="N15" t="s">
        <v>44</v>
      </c>
    </row>
    <row r="16" spans="1:14" ht="11.75" customHeight="1">
      <c r="A16" s="19" t="s">
        <v>44</v>
      </c>
      <c r="B16" s="11" t="s">
        <v>14</v>
      </c>
      <c r="C16" s="10">
        <v>562</v>
      </c>
      <c r="D16" s="10" t="s">
        <v>22</v>
      </c>
      <c r="E16" s="10">
        <v>231</v>
      </c>
      <c r="F16" s="10">
        <v>275</v>
      </c>
      <c r="G16" s="10">
        <v>11</v>
      </c>
      <c r="H16" s="10">
        <v>25</v>
      </c>
      <c r="I16" s="10">
        <v>20</v>
      </c>
      <c r="J16" t="s">
        <v>44</v>
      </c>
      <c r="K16" t="s">
        <v>44</v>
      </c>
      <c r="M16" t="s">
        <v>44</v>
      </c>
      <c r="N16" t="s">
        <v>44</v>
      </c>
    </row>
    <row r="17" spans="1:12" ht="28.25" customHeight="1">
      <c r="A17" s="22" t="s">
        <v>55</v>
      </c>
      <c r="B17" s="23" t="s">
        <v>44</v>
      </c>
      <c r="C17" s="24" t="s">
        <v>44</v>
      </c>
      <c r="D17" s="24" t="s">
        <v>44</v>
      </c>
      <c r="E17" s="24" t="s">
        <v>44</v>
      </c>
      <c r="F17" s="24" t="s">
        <v>44</v>
      </c>
      <c r="G17" s="24" t="s">
        <v>44</v>
      </c>
      <c r="H17" s="24" t="s">
        <v>44</v>
      </c>
      <c r="I17" s="24" t="s">
        <v>44</v>
      </c>
      <c r="L17" t="s">
        <v>44</v>
      </c>
    </row>
    <row r="18" spans="1:12" ht="19.25" customHeight="1">
      <c r="A18" s="22" t="s">
        <v>56</v>
      </c>
      <c r="B18" s="25" t="s">
        <v>44</v>
      </c>
      <c r="C18" s="26" t="s">
        <v>44</v>
      </c>
      <c r="D18" s="26" t="s">
        <v>44</v>
      </c>
      <c r="E18" s="26" t="s">
        <v>44</v>
      </c>
      <c r="F18" s="26" t="s">
        <v>44</v>
      </c>
      <c r="G18" s="26" t="s">
        <v>44</v>
      </c>
      <c r="H18" s="26" t="s">
        <v>44</v>
      </c>
      <c r="I18" s="26" t="s">
        <v>44</v>
      </c>
      <c r="L18" t="s">
        <v>44</v>
      </c>
    </row>
    <row r="19" spans="1:12" ht="11.75" customHeight="1"/>
    <row r="20" spans="1:12" ht="11.5">
      <c r="A20" s="3"/>
      <c r="B20" s="1"/>
      <c r="C20" s="1"/>
      <c r="D20" s="1"/>
      <c r="E20" s="1"/>
      <c r="F20" s="1"/>
      <c r="G20" s="1"/>
      <c r="H20" s="1"/>
      <c r="I20" s="1"/>
    </row>
    <row r="21" spans="1:12" ht="11.5">
      <c r="A21" s="3"/>
      <c r="B21" s="1"/>
      <c r="C21" s="1"/>
      <c r="D21" s="1"/>
      <c r="E21" s="1"/>
      <c r="F21" s="1"/>
      <c r="G21" s="1"/>
      <c r="H21" s="1"/>
      <c r="I21" s="1"/>
    </row>
    <row r="22" spans="1:12" ht="11.5">
      <c r="A22" s="3"/>
      <c r="B22" s="1"/>
      <c r="C22" s="1"/>
      <c r="D22" s="1"/>
      <c r="E22" s="1"/>
      <c r="F22" s="1"/>
      <c r="G22" s="1"/>
      <c r="H22" s="1"/>
      <c r="I22" s="1"/>
    </row>
    <row r="23" spans="1:12" ht="11.5">
      <c r="A23" s="3"/>
      <c r="B23" s="1"/>
      <c r="C23" s="1"/>
      <c r="D23" s="1"/>
      <c r="E23" s="1"/>
      <c r="F23" s="1"/>
      <c r="G23" s="1"/>
      <c r="H23" s="1"/>
      <c r="I23" s="1"/>
    </row>
    <row r="24" spans="1:12" ht="11.5">
      <c r="A24" s="3"/>
      <c r="B24" s="1"/>
      <c r="C24" s="1"/>
      <c r="D24" s="1"/>
      <c r="E24" s="1"/>
      <c r="F24" s="1"/>
      <c r="G24" s="1"/>
      <c r="H24" s="1"/>
      <c r="I24" s="1"/>
    </row>
    <row r="25" spans="1:12" ht="11.5">
      <c r="A25" s="3"/>
      <c r="B25" s="1"/>
      <c r="C25" s="1"/>
      <c r="D25" s="1"/>
      <c r="E25" s="1"/>
      <c r="F25" s="1"/>
      <c r="G25" s="1"/>
      <c r="H25" s="1"/>
      <c r="I25" s="1"/>
    </row>
    <row r="26" spans="1:12" ht="11.5">
      <c r="A26" s="3"/>
      <c r="B26" s="1"/>
      <c r="C26" s="1"/>
      <c r="D26" s="1"/>
      <c r="E26" s="1"/>
      <c r="F26" s="1"/>
      <c r="G26" s="1"/>
      <c r="H26" s="1"/>
      <c r="I26" s="1"/>
    </row>
    <row r="27" spans="1:12" ht="11.5">
      <c r="A27" s="3"/>
      <c r="B27" s="1"/>
      <c r="C27" s="1"/>
      <c r="D27" s="1"/>
      <c r="E27" s="1"/>
      <c r="F27" s="1"/>
      <c r="G27" s="1"/>
      <c r="H27" s="1"/>
      <c r="I27" s="1"/>
    </row>
    <row r="28" spans="1:12" ht="11.5">
      <c r="A28" s="3"/>
      <c r="B28" s="1"/>
      <c r="C28" s="1"/>
      <c r="D28" s="1"/>
      <c r="E28" s="1"/>
      <c r="F28" s="1"/>
      <c r="G28" s="1"/>
      <c r="H28" s="1"/>
      <c r="I28" s="1"/>
    </row>
    <row r="29" spans="1:12">
      <c r="A29" s="4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N55"/>
  <sheetViews>
    <sheetView showGridLines="0" zoomScaleNormal="100" workbookViewId="0">
      <selection activeCell="A2" sqref="A2:I2"/>
    </sheetView>
  </sheetViews>
  <sheetFormatPr baseColWidth="10" defaultRowHeight="10"/>
  <cols>
    <col min="1" max="1" width="23.88671875" customWidth="1"/>
    <col min="2" max="2" width="56.88671875" customWidth="1"/>
    <col min="3" max="3" width="12.88671875" customWidth="1"/>
    <col min="4" max="4" width="11.88671875" customWidth="1"/>
    <col min="5" max="5" width="14.88671875" customWidth="1"/>
    <col min="6" max="6" width="8.88671875" customWidth="1"/>
    <col min="7" max="8" width="14.88671875" customWidth="1"/>
    <col min="9" max="9" width="10.88671875" customWidth="1"/>
  </cols>
  <sheetData>
    <row r="1" spans="1:14" ht="17.75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</row>
    <row r="2" spans="1:14" ht="29" customHeight="1">
      <c r="A2" s="21" t="s">
        <v>28</v>
      </c>
      <c r="B2" s="21" t="s">
        <v>44</v>
      </c>
      <c r="C2" s="21" t="s">
        <v>44</v>
      </c>
      <c r="D2" s="21" t="s">
        <v>44</v>
      </c>
      <c r="E2" s="21" t="s">
        <v>44</v>
      </c>
      <c r="F2" s="21" t="s">
        <v>44</v>
      </c>
      <c r="G2" s="21" t="s">
        <v>44</v>
      </c>
      <c r="H2" s="21" t="s">
        <v>44</v>
      </c>
      <c r="I2" s="21" t="s">
        <v>44</v>
      </c>
      <c r="L2" t="s">
        <v>44</v>
      </c>
    </row>
    <row r="3" spans="1:14" ht="33.5" customHeight="1">
      <c r="A3" s="27" t="s">
        <v>2</v>
      </c>
      <c r="B3" s="27" t="s">
        <v>44</v>
      </c>
      <c r="C3" s="27" t="s">
        <v>3</v>
      </c>
      <c r="D3" s="27" t="s">
        <v>4</v>
      </c>
      <c r="E3" s="27" t="s">
        <v>44</v>
      </c>
      <c r="F3" s="27" t="s">
        <v>44</v>
      </c>
      <c r="G3" s="27" t="s">
        <v>44</v>
      </c>
      <c r="H3" s="27" t="s">
        <v>44</v>
      </c>
      <c r="I3" s="27" t="s">
        <v>44</v>
      </c>
    </row>
    <row r="4" spans="1:14" ht="44" customHeight="1">
      <c r="A4" s="27" t="s">
        <v>44</v>
      </c>
      <c r="B4" s="27" t="s">
        <v>44</v>
      </c>
      <c r="C4" s="27" t="s">
        <v>44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44</v>
      </c>
      <c r="K4" t="s">
        <v>44</v>
      </c>
      <c r="L4" t="s">
        <v>44</v>
      </c>
      <c r="M4" t="s">
        <v>44</v>
      </c>
      <c r="N4" t="s">
        <v>44</v>
      </c>
    </row>
    <row r="5" spans="1:14" ht="13.25" customHeight="1">
      <c r="A5" s="28" t="s">
        <v>11</v>
      </c>
      <c r="B5" s="8" t="s">
        <v>44</v>
      </c>
      <c r="C5" s="8">
        <v>2051</v>
      </c>
      <c r="D5" s="8">
        <v>112</v>
      </c>
      <c r="E5" s="8">
        <v>952</v>
      </c>
      <c r="F5" s="8">
        <v>800</v>
      </c>
      <c r="G5" s="8">
        <v>46</v>
      </c>
      <c r="H5" s="8">
        <v>76</v>
      </c>
      <c r="I5" s="8">
        <v>65</v>
      </c>
    </row>
    <row r="6" spans="1:14" ht="11.75" customHeight="1">
      <c r="A6" s="18" t="s">
        <v>44</v>
      </c>
      <c r="B6" s="7" t="s">
        <v>12</v>
      </c>
      <c r="C6" s="6">
        <v>861</v>
      </c>
      <c r="D6" s="6">
        <v>24</v>
      </c>
      <c r="E6" s="6">
        <v>462</v>
      </c>
      <c r="F6" s="6">
        <v>292</v>
      </c>
      <c r="G6" s="6">
        <v>26</v>
      </c>
      <c r="H6" s="6">
        <v>32</v>
      </c>
      <c r="I6" s="6">
        <v>25</v>
      </c>
      <c r="J6" t="s">
        <v>44</v>
      </c>
      <c r="K6" t="s">
        <v>44</v>
      </c>
      <c r="M6" t="s">
        <v>44</v>
      </c>
      <c r="N6" t="s">
        <v>44</v>
      </c>
    </row>
    <row r="7" spans="1:14" ht="11.75" customHeight="1">
      <c r="A7" s="18" t="s">
        <v>44</v>
      </c>
      <c r="B7" s="7" t="s">
        <v>13</v>
      </c>
      <c r="C7" s="6">
        <v>47</v>
      </c>
      <c r="D7" s="6">
        <v>3</v>
      </c>
      <c r="E7" s="6">
        <v>26</v>
      </c>
      <c r="F7" s="6">
        <v>16</v>
      </c>
      <c r="G7" s="6">
        <v>1</v>
      </c>
      <c r="H7" s="6" t="s">
        <v>22</v>
      </c>
      <c r="I7" s="6">
        <v>1</v>
      </c>
      <c r="J7" t="s">
        <v>44</v>
      </c>
      <c r="K7" t="s">
        <v>44</v>
      </c>
      <c r="M7" t="s">
        <v>44</v>
      </c>
      <c r="N7" t="s">
        <v>44</v>
      </c>
    </row>
    <row r="8" spans="1:14" ht="11.75" customHeight="1">
      <c r="A8" s="18" t="s">
        <v>44</v>
      </c>
      <c r="B8" s="7" t="s">
        <v>14</v>
      </c>
      <c r="C8" s="6">
        <v>1143</v>
      </c>
      <c r="D8" s="6">
        <v>85</v>
      </c>
      <c r="E8" s="6">
        <v>464</v>
      </c>
      <c r="F8" s="6">
        <v>492</v>
      </c>
      <c r="G8" s="6">
        <v>19</v>
      </c>
      <c r="H8" s="6">
        <v>44</v>
      </c>
      <c r="I8" s="6">
        <v>39</v>
      </c>
      <c r="J8" t="s">
        <v>44</v>
      </c>
      <c r="K8" t="s">
        <v>44</v>
      </c>
      <c r="M8" t="s">
        <v>44</v>
      </c>
      <c r="N8" t="s">
        <v>44</v>
      </c>
    </row>
    <row r="9" spans="1:14" ht="13.25" customHeight="1">
      <c r="A9" s="17" t="s">
        <v>15</v>
      </c>
      <c r="B9" s="9" t="s">
        <v>44</v>
      </c>
      <c r="C9" s="8">
        <v>807</v>
      </c>
      <c r="D9" s="8">
        <v>107</v>
      </c>
      <c r="E9" s="8">
        <v>420</v>
      </c>
      <c r="F9" s="8">
        <v>215</v>
      </c>
      <c r="G9" s="8">
        <v>17</v>
      </c>
      <c r="H9" s="8">
        <v>22</v>
      </c>
      <c r="I9" s="8">
        <v>26</v>
      </c>
    </row>
    <row r="10" spans="1:14" ht="11.75" customHeight="1">
      <c r="A10" s="18" t="s">
        <v>44</v>
      </c>
      <c r="B10" s="7" t="s">
        <v>12</v>
      </c>
      <c r="C10" s="6">
        <v>404</v>
      </c>
      <c r="D10" s="6">
        <v>24</v>
      </c>
      <c r="E10" s="6">
        <v>244</v>
      </c>
      <c r="F10" s="6">
        <v>96</v>
      </c>
      <c r="G10" s="6">
        <v>14</v>
      </c>
      <c r="H10" s="6">
        <v>14</v>
      </c>
      <c r="I10" s="6">
        <v>12</v>
      </c>
      <c r="J10" t="s">
        <v>44</v>
      </c>
      <c r="K10" t="s">
        <v>44</v>
      </c>
      <c r="M10" t="s">
        <v>44</v>
      </c>
      <c r="N10" t="s">
        <v>44</v>
      </c>
    </row>
    <row r="11" spans="1:14" ht="11.75" customHeight="1">
      <c r="A11" s="18" t="s">
        <v>44</v>
      </c>
      <c r="B11" s="7" t="s">
        <v>13</v>
      </c>
      <c r="C11" s="6">
        <v>20</v>
      </c>
      <c r="D11" s="6">
        <v>3</v>
      </c>
      <c r="E11" s="6">
        <v>14</v>
      </c>
      <c r="F11" s="6">
        <v>3</v>
      </c>
      <c r="G11" s="6" t="s">
        <v>22</v>
      </c>
      <c r="H11" s="6" t="s">
        <v>22</v>
      </c>
      <c r="I11" s="6" t="s">
        <v>22</v>
      </c>
      <c r="J11" t="s">
        <v>44</v>
      </c>
      <c r="K11" t="s">
        <v>44</v>
      </c>
      <c r="M11" t="s">
        <v>44</v>
      </c>
      <c r="N11" t="s">
        <v>44</v>
      </c>
    </row>
    <row r="12" spans="1:14" ht="11.75" customHeight="1">
      <c r="A12" s="18" t="s">
        <v>44</v>
      </c>
      <c r="B12" s="7" t="s">
        <v>14</v>
      </c>
      <c r="C12" s="6">
        <v>383</v>
      </c>
      <c r="D12" s="6">
        <v>80</v>
      </c>
      <c r="E12" s="6">
        <v>162</v>
      </c>
      <c r="F12" s="6">
        <v>116</v>
      </c>
      <c r="G12" s="6">
        <v>3</v>
      </c>
      <c r="H12" s="6">
        <v>8</v>
      </c>
      <c r="I12" s="6">
        <v>14</v>
      </c>
      <c r="J12" t="s">
        <v>44</v>
      </c>
      <c r="K12" t="s">
        <v>44</v>
      </c>
      <c r="M12" t="s">
        <v>44</v>
      </c>
      <c r="N12" t="s">
        <v>44</v>
      </c>
    </row>
    <row r="13" spans="1:14" ht="13.25" customHeight="1">
      <c r="A13" s="17" t="s">
        <v>16</v>
      </c>
      <c r="B13" s="9" t="s">
        <v>44</v>
      </c>
      <c r="C13" s="8">
        <v>1244</v>
      </c>
      <c r="D13" s="8">
        <v>5</v>
      </c>
      <c r="E13" s="8">
        <v>532</v>
      </c>
      <c r="F13" s="8">
        <v>585</v>
      </c>
      <c r="G13" s="8">
        <v>29</v>
      </c>
      <c r="H13" s="8">
        <v>54</v>
      </c>
      <c r="I13" s="8">
        <v>39</v>
      </c>
    </row>
    <row r="14" spans="1:14" ht="11.75" customHeight="1">
      <c r="A14" s="18" t="s">
        <v>44</v>
      </c>
      <c r="B14" s="7" t="s">
        <v>12</v>
      </c>
      <c r="C14" s="6">
        <v>457</v>
      </c>
      <c r="D14" s="6" t="s">
        <v>22</v>
      </c>
      <c r="E14" s="6">
        <v>218</v>
      </c>
      <c r="F14" s="6">
        <v>196</v>
      </c>
      <c r="G14" s="6">
        <v>12</v>
      </c>
      <c r="H14" s="6">
        <v>18</v>
      </c>
      <c r="I14" s="6">
        <v>13</v>
      </c>
      <c r="J14" t="s">
        <v>44</v>
      </c>
      <c r="K14" t="s">
        <v>44</v>
      </c>
      <c r="M14" t="s">
        <v>44</v>
      </c>
      <c r="N14" t="s">
        <v>44</v>
      </c>
    </row>
    <row r="15" spans="1:14" ht="11.75" customHeight="1">
      <c r="A15" s="18" t="s">
        <v>44</v>
      </c>
      <c r="B15" s="7" t="s">
        <v>13</v>
      </c>
      <c r="C15" s="6">
        <v>27</v>
      </c>
      <c r="D15" s="6" t="s">
        <v>22</v>
      </c>
      <c r="E15" s="6">
        <v>12</v>
      </c>
      <c r="F15" s="6">
        <v>13</v>
      </c>
      <c r="G15" s="6">
        <v>1</v>
      </c>
      <c r="H15" s="6" t="s">
        <v>22</v>
      </c>
      <c r="I15" s="6">
        <v>1</v>
      </c>
      <c r="J15" t="s">
        <v>44</v>
      </c>
      <c r="K15" t="s">
        <v>44</v>
      </c>
      <c r="M15" t="s">
        <v>44</v>
      </c>
      <c r="N15" t="s">
        <v>44</v>
      </c>
    </row>
    <row r="16" spans="1:14" ht="11.75" customHeight="1">
      <c r="A16" s="19" t="s">
        <v>44</v>
      </c>
      <c r="B16" s="11" t="s">
        <v>14</v>
      </c>
      <c r="C16" s="10">
        <v>760</v>
      </c>
      <c r="D16" s="10">
        <v>5</v>
      </c>
      <c r="E16" s="10">
        <v>302</v>
      </c>
      <c r="F16" s="10">
        <v>376</v>
      </c>
      <c r="G16" s="10">
        <v>16</v>
      </c>
      <c r="H16" s="10">
        <v>36</v>
      </c>
      <c r="I16" s="10">
        <v>25</v>
      </c>
      <c r="J16" t="s">
        <v>44</v>
      </c>
      <c r="K16" t="s">
        <v>44</v>
      </c>
      <c r="M16" t="s">
        <v>44</v>
      </c>
      <c r="N16" t="s">
        <v>44</v>
      </c>
    </row>
    <row r="17" spans="1:12" ht="28.25" customHeight="1">
      <c r="A17" s="22" t="s">
        <v>55</v>
      </c>
      <c r="B17" s="23" t="s">
        <v>44</v>
      </c>
      <c r="C17" s="24" t="s">
        <v>44</v>
      </c>
      <c r="D17" s="24" t="s">
        <v>44</v>
      </c>
      <c r="E17" s="24" t="s">
        <v>44</v>
      </c>
      <c r="F17" s="24" t="s">
        <v>44</v>
      </c>
      <c r="G17" s="24" t="s">
        <v>44</v>
      </c>
      <c r="H17" s="24" t="s">
        <v>44</v>
      </c>
      <c r="I17" s="24" t="s">
        <v>44</v>
      </c>
      <c r="L17" t="s">
        <v>44</v>
      </c>
    </row>
    <row r="18" spans="1:12" ht="19.25" customHeight="1">
      <c r="A18" s="22" t="s">
        <v>56</v>
      </c>
      <c r="B18" s="25" t="s">
        <v>44</v>
      </c>
      <c r="C18" s="26" t="s">
        <v>44</v>
      </c>
      <c r="D18" s="26" t="s">
        <v>44</v>
      </c>
      <c r="E18" s="26" t="s">
        <v>44</v>
      </c>
      <c r="F18" s="26" t="s">
        <v>44</v>
      </c>
      <c r="G18" s="26" t="s">
        <v>44</v>
      </c>
      <c r="H18" s="26" t="s">
        <v>44</v>
      </c>
      <c r="I18" s="26" t="s">
        <v>44</v>
      </c>
      <c r="L18" t="s">
        <v>44</v>
      </c>
    </row>
    <row r="19" spans="1:12" ht="11.75" customHeight="1"/>
    <row r="20" spans="1:12" ht="11.5">
      <c r="A20" s="3"/>
      <c r="B20" s="1"/>
      <c r="C20" s="1"/>
      <c r="D20" s="1"/>
      <c r="E20" s="1"/>
      <c r="F20" s="1"/>
      <c r="G20" s="1"/>
      <c r="H20" s="1"/>
      <c r="I20" s="1"/>
    </row>
    <row r="21" spans="1:12" ht="11.5">
      <c r="A21" s="3"/>
      <c r="B21" s="1"/>
      <c r="C21" s="1"/>
      <c r="D21" s="1"/>
      <c r="E21" s="1"/>
      <c r="F21" s="1"/>
      <c r="G21" s="1"/>
      <c r="H21" s="1"/>
      <c r="I21" s="1"/>
    </row>
    <row r="22" spans="1:12" ht="11.5">
      <c r="A22" s="3"/>
      <c r="B22" s="1"/>
      <c r="C22" s="1"/>
      <c r="D22" s="1"/>
      <c r="E22" s="1"/>
      <c r="F22" s="1"/>
      <c r="G22" s="1"/>
      <c r="H22" s="1"/>
      <c r="I22" s="1"/>
    </row>
    <row r="23" spans="1:12" ht="11.5">
      <c r="A23" s="3"/>
      <c r="B23" s="1"/>
      <c r="C23" s="1"/>
      <c r="D23" s="1"/>
      <c r="E23" s="1"/>
      <c r="F23" s="1"/>
      <c r="G23" s="1"/>
      <c r="H23" s="1"/>
      <c r="I23" s="1"/>
    </row>
    <row r="24" spans="1:12" ht="11.5">
      <c r="A24" s="3"/>
      <c r="B24" s="1"/>
      <c r="C24" s="1"/>
      <c r="D24" s="1"/>
      <c r="E24" s="1"/>
      <c r="F24" s="1"/>
      <c r="G24" s="1"/>
      <c r="H24" s="1"/>
      <c r="I24" s="1"/>
    </row>
    <row r="25" spans="1:12" ht="11.5">
      <c r="A25" s="3"/>
      <c r="B25" s="1"/>
      <c r="C25" s="1"/>
      <c r="D25" s="1"/>
      <c r="E25" s="1"/>
      <c r="F25" s="1"/>
      <c r="G25" s="1"/>
      <c r="H25" s="1"/>
      <c r="I25" s="1"/>
    </row>
    <row r="26" spans="1:12" ht="11.5">
      <c r="A26" s="3"/>
      <c r="B26" s="1"/>
      <c r="C26" s="1"/>
      <c r="D26" s="1"/>
      <c r="E26" s="1"/>
      <c r="F26" s="1"/>
      <c r="G26" s="1"/>
      <c r="H26" s="1"/>
      <c r="I26" s="1"/>
    </row>
    <row r="27" spans="1:12" ht="11.5">
      <c r="A27" s="3"/>
      <c r="B27" s="1"/>
      <c r="C27" s="1"/>
      <c r="D27" s="1"/>
      <c r="E27" s="1"/>
      <c r="F27" s="1"/>
      <c r="G27" s="1"/>
      <c r="H27" s="1"/>
      <c r="I27" s="1"/>
    </row>
    <row r="28" spans="1:12" ht="11.5">
      <c r="A28" s="3"/>
      <c r="B28" s="1"/>
      <c r="C28" s="1"/>
      <c r="D28" s="1"/>
      <c r="E28" s="1"/>
      <c r="F28" s="1"/>
      <c r="G28" s="1"/>
      <c r="H28" s="1"/>
      <c r="I28" s="1"/>
    </row>
    <row r="29" spans="1:12">
      <c r="A29" s="4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N55"/>
  <sheetViews>
    <sheetView showGridLines="0" zoomScaleNormal="100" workbookViewId="0">
      <selection activeCell="A2" sqref="A2:I2"/>
    </sheetView>
  </sheetViews>
  <sheetFormatPr baseColWidth="10" defaultRowHeight="10"/>
  <cols>
    <col min="1" max="1" width="23.88671875" customWidth="1"/>
    <col min="2" max="2" width="56.88671875" customWidth="1"/>
    <col min="3" max="3" width="12.88671875" customWidth="1"/>
    <col min="4" max="4" width="11.88671875" customWidth="1"/>
    <col min="5" max="5" width="14.88671875" customWidth="1"/>
    <col min="6" max="6" width="8.88671875" customWidth="1"/>
    <col min="7" max="8" width="14.88671875" customWidth="1"/>
    <col min="9" max="9" width="10.88671875" customWidth="1"/>
  </cols>
  <sheetData>
    <row r="1" spans="1:14" ht="17.75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</row>
    <row r="2" spans="1:14" ht="29" customHeight="1">
      <c r="A2" s="21" t="s">
        <v>29</v>
      </c>
      <c r="B2" s="21" t="s">
        <v>44</v>
      </c>
      <c r="C2" s="21" t="s">
        <v>44</v>
      </c>
      <c r="D2" s="21" t="s">
        <v>44</v>
      </c>
      <c r="E2" s="21" t="s">
        <v>44</v>
      </c>
      <c r="F2" s="21" t="s">
        <v>44</v>
      </c>
      <c r="G2" s="21" t="s">
        <v>44</v>
      </c>
      <c r="H2" s="21" t="s">
        <v>44</v>
      </c>
      <c r="I2" s="21" t="s">
        <v>44</v>
      </c>
      <c r="L2" t="s">
        <v>44</v>
      </c>
    </row>
    <row r="3" spans="1:14" ht="33.5" customHeight="1">
      <c r="A3" s="27" t="s">
        <v>2</v>
      </c>
      <c r="B3" s="27" t="s">
        <v>44</v>
      </c>
      <c r="C3" s="27" t="s">
        <v>3</v>
      </c>
      <c r="D3" s="27" t="s">
        <v>4</v>
      </c>
      <c r="E3" s="27" t="s">
        <v>44</v>
      </c>
      <c r="F3" s="27" t="s">
        <v>44</v>
      </c>
      <c r="G3" s="27" t="s">
        <v>44</v>
      </c>
      <c r="H3" s="27" t="s">
        <v>44</v>
      </c>
      <c r="I3" s="27" t="s">
        <v>44</v>
      </c>
    </row>
    <row r="4" spans="1:14" ht="44" customHeight="1">
      <c r="A4" s="27" t="s">
        <v>44</v>
      </c>
      <c r="B4" s="27" t="s">
        <v>44</v>
      </c>
      <c r="C4" s="27" t="s">
        <v>44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44</v>
      </c>
      <c r="K4" t="s">
        <v>44</v>
      </c>
      <c r="L4" t="s">
        <v>44</v>
      </c>
      <c r="M4" t="s">
        <v>44</v>
      </c>
      <c r="N4" t="s">
        <v>44</v>
      </c>
    </row>
    <row r="5" spans="1:14" ht="13.25" customHeight="1">
      <c r="A5" s="28" t="s">
        <v>11</v>
      </c>
      <c r="B5" s="8" t="s">
        <v>44</v>
      </c>
      <c r="C5" s="8">
        <v>18005</v>
      </c>
      <c r="D5" s="8">
        <v>1777</v>
      </c>
      <c r="E5" s="8">
        <v>8447</v>
      </c>
      <c r="F5" s="8">
        <v>5392</v>
      </c>
      <c r="G5" s="8">
        <v>1176</v>
      </c>
      <c r="H5" s="8">
        <v>698</v>
      </c>
      <c r="I5" s="8">
        <v>515</v>
      </c>
    </row>
    <row r="6" spans="1:14" ht="11.75" customHeight="1">
      <c r="A6" s="18" t="s">
        <v>44</v>
      </c>
      <c r="B6" s="7" t="s">
        <v>12</v>
      </c>
      <c r="C6" s="6">
        <v>11433</v>
      </c>
      <c r="D6" s="6">
        <v>799</v>
      </c>
      <c r="E6" s="6">
        <v>5917</v>
      </c>
      <c r="F6" s="6">
        <v>3217</v>
      </c>
      <c r="G6" s="6">
        <v>818</v>
      </c>
      <c r="H6" s="6">
        <v>391</v>
      </c>
      <c r="I6" s="6">
        <v>291</v>
      </c>
      <c r="J6" t="s">
        <v>44</v>
      </c>
      <c r="K6" t="s">
        <v>44</v>
      </c>
      <c r="M6" t="s">
        <v>44</v>
      </c>
      <c r="N6" t="s">
        <v>44</v>
      </c>
    </row>
    <row r="7" spans="1:14" ht="11.75" customHeight="1">
      <c r="A7" s="18" t="s">
        <v>44</v>
      </c>
      <c r="B7" s="7" t="s">
        <v>13</v>
      </c>
      <c r="C7" s="6">
        <v>411</v>
      </c>
      <c r="D7" s="6">
        <v>67</v>
      </c>
      <c r="E7" s="6">
        <v>190</v>
      </c>
      <c r="F7" s="6">
        <v>90</v>
      </c>
      <c r="G7" s="6">
        <v>28</v>
      </c>
      <c r="H7" s="6">
        <v>17</v>
      </c>
      <c r="I7" s="6">
        <v>19</v>
      </c>
      <c r="J7" t="s">
        <v>44</v>
      </c>
      <c r="K7" t="s">
        <v>44</v>
      </c>
      <c r="M7" t="s">
        <v>44</v>
      </c>
      <c r="N7" t="s">
        <v>44</v>
      </c>
    </row>
    <row r="8" spans="1:14" ht="11.75" customHeight="1">
      <c r="A8" s="18" t="s">
        <v>44</v>
      </c>
      <c r="B8" s="7" t="s">
        <v>14</v>
      </c>
      <c r="C8" s="6">
        <v>6161</v>
      </c>
      <c r="D8" s="6">
        <v>911</v>
      </c>
      <c r="E8" s="6">
        <v>2340</v>
      </c>
      <c r="F8" s="6">
        <v>2085</v>
      </c>
      <c r="G8" s="6">
        <v>330</v>
      </c>
      <c r="H8" s="6">
        <v>290</v>
      </c>
      <c r="I8" s="6">
        <v>205</v>
      </c>
      <c r="J8" t="s">
        <v>44</v>
      </c>
      <c r="K8" t="s">
        <v>44</v>
      </c>
      <c r="M8" t="s">
        <v>44</v>
      </c>
      <c r="N8" t="s">
        <v>44</v>
      </c>
    </row>
    <row r="9" spans="1:14" ht="13.25" customHeight="1">
      <c r="A9" s="17" t="s">
        <v>15</v>
      </c>
      <c r="B9" s="9" t="s">
        <v>44</v>
      </c>
      <c r="C9" s="8">
        <v>7433</v>
      </c>
      <c r="D9" s="8">
        <v>1736</v>
      </c>
      <c r="E9" s="8">
        <v>3048</v>
      </c>
      <c r="F9" s="8">
        <v>1908</v>
      </c>
      <c r="G9" s="8">
        <v>245</v>
      </c>
      <c r="H9" s="8">
        <v>271</v>
      </c>
      <c r="I9" s="8">
        <v>225</v>
      </c>
    </row>
    <row r="10" spans="1:14" ht="11.75" customHeight="1">
      <c r="A10" s="18" t="s">
        <v>44</v>
      </c>
      <c r="B10" s="7" t="s">
        <v>12</v>
      </c>
      <c r="C10" s="6">
        <v>4925</v>
      </c>
      <c r="D10" s="6">
        <v>774</v>
      </c>
      <c r="E10" s="6">
        <v>2390</v>
      </c>
      <c r="F10" s="6">
        <v>1276</v>
      </c>
      <c r="G10" s="6">
        <v>194</v>
      </c>
      <c r="H10" s="6">
        <v>148</v>
      </c>
      <c r="I10" s="6">
        <v>143</v>
      </c>
      <c r="J10" t="s">
        <v>44</v>
      </c>
      <c r="K10" t="s">
        <v>44</v>
      </c>
      <c r="M10" t="s">
        <v>44</v>
      </c>
      <c r="N10" t="s">
        <v>44</v>
      </c>
    </row>
    <row r="11" spans="1:14" ht="11.75" customHeight="1">
      <c r="A11" s="18" t="s">
        <v>44</v>
      </c>
      <c r="B11" s="7" t="s">
        <v>13</v>
      </c>
      <c r="C11" s="6">
        <v>202</v>
      </c>
      <c r="D11" s="6">
        <v>66</v>
      </c>
      <c r="E11" s="6">
        <v>78</v>
      </c>
      <c r="F11" s="6">
        <v>34</v>
      </c>
      <c r="G11" s="6">
        <v>6</v>
      </c>
      <c r="H11" s="6">
        <v>8</v>
      </c>
      <c r="I11" s="6">
        <v>10</v>
      </c>
      <c r="J11" t="s">
        <v>44</v>
      </c>
      <c r="K11" t="s">
        <v>44</v>
      </c>
      <c r="M11" t="s">
        <v>44</v>
      </c>
      <c r="N11" t="s">
        <v>44</v>
      </c>
    </row>
    <row r="12" spans="1:14" ht="11.75" customHeight="1">
      <c r="A12" s="18" t="s">
        <v>44</v>
      </c>
      <c r="B12" s="7" t="s">
        <v>14</v>
      </c>
      <c r="C12" s="6">
        <v>2306</v>
      </c>
      <c r="D12" s="6">
        <v>896</v>
      </c>
      <c r="E12" s="6">
        <v>580</v>
      </c>
      <c r="F12" s="6">
        <v>598</v>
      </c>
      <c r="G12" s="6">
        <v>45</v>
      </c>
      <c r="H12" s="6">
        <v>115</v>
      </c>
      <c r="I12" s="6">
        <v>72</v>
      </c>
      <c r="J12" t="s">
        <v>44</v>
      </c>
      <c r="K12" t="s">
        <v>44</v>
      </c>
      <c r="M12" t="s">
        <v>44</v>
      </c>
      <c r="N12" t="s">
        <v>44</v>
      </c>
    </row>
    <row r="13" spans="1:14" ht="13.25" customHeight="1">
      <c r="A13" s="17" t="s">
        <v>16</v>
      </c>
      <c r="B13" s="9" t="s">
        <v>44</v>
      </c>
      <c r="C13" s="8">
        <v>10572</v>
      </c>
      <c r="D13" s="8">
        <v>41</v>
      </c>
      <c r="E13" s="8">
        <v>5399</v>
      </c>
      <c r="F13" s="8">
        <v>3484</v>
      </c>
      <c r="G13" s="8">
        <v>931</v>
      </c>
      <c r="H13" s="8">
        <v>427</v>
      </c>
      <c r="I13" s="8">
        <v>290</v>
      </c>
    </row>
    <row r="14" spans="1:14" ht="11.75" customHeight="1">
      <c r="A14" s="18" t="s">
        <v>44</v>
      </c>
      <c r="B14" s="7" t="s">
        <v>12</v>
      </c>
      <c r="C14" s="6">
        <v>6508</v>
      </c>
      <c r="D14" s="6">
        <v>25</v>
      </c>
      <c r="E14" s="6">
        <v>3527</v>
      </c>
      <c r="F14" s="6">
        <v>1941</v>
      </c>
      <c r="G14" s="6">
        <v>624</v>
      </c>
      <c r="H14" s="6">
        <v>243</v>
      </c>
      <c r="I14" s="6">
        <v>148</v>
      </c>
      <c r="J14" t="s">
        <v>44</v>
      </c>
      <c r="K14" t="s">
        <v>44</v>
      </c>
      <c r="M14" t="s">
        <v>44</v>
      </c>
      <c r="N14" t="s">
        <v>44</v>
      </c>
    </row>
    <row r="15" spans="1:14" ht="11.75" customHeight="1">
      <c r="A15" s="18" t="s">
        <v>44</v>
      </c>
      <c r="B15" s="7" t="s">
        <v>13</v>
      </c>
      <c r="C15" s="6">
        <v>209</v>
      </c>
      <c r="D15" s="6">
        <v>1</v>
      </c>
      <c r="E15" s="6">
        <v>112</v>
      </c>
      <c r="F15" s="6">
        <v>56</v>
      </c>
      <c r="G15" s="6">
        <v>22</v>
      </c>
      <c r="H15" s="6">
        <v>9</v>
      </c>
      <c r="I15" s="6">
        <v>9</v>
      </c>
      <c r="J15" t="s">
        <v>44</v>
      </c>
      <c r="K15" t="s">
        <v>44</v>
      </c>
      <c r="M15" t="s">
        <v>44</v>
      </c>
      <c r="N15" t="s">
        <v>44</v>
      </c>
    </row>
    <row r="16" spans="1:14" ht="11.75" customHeight="1">
      <c r="A16" s="19" t="s">
        <v>44</v>
      </c>
      <c r="B16" s="11" t="s">
        <v>14</v>
      </c>
      <c r="C16" s="10">
        <v>3855</v>
      </c>
      <c r="D16" s="10">
        <v>15</v>
      </c>
      <c r="E16" s="10">
        <v>1760</v>
      </c>
      <c r="F16" s="10">
        <v>1487</v>
      </c>
      <c r="G16" s="10">
        <v>285</v>
      </c>
      <c r="H16" s="10">
        <v>175</v>
      </c>
      <c r="I16" s="10">
        <v>133</v>
      </c>
      <c r="J16" t="s">
        <v>44</v>
      </c>
      <c r="K16" t="s">
        <v>44</v>
      </c>
      <c r="M16" t="s">
        <v>44</v>
      </c>
      <c r="N16" t="s">
        <v>44</v>
      </c>
    </row>
    <row r="17" spans="1:12" ht="28.25" customHeight="1">
      <c r="A17" s="22" t="s">
        <v>55</v>
      </c>
      <c r="B17" s="23" t="s">
        <v>44</v>
      </c>
      <c r="C17" s="24" t="s">
        <v>44</v>
      </c>
      <c r="D17" s="24" t="s">
        <v>44</v>
      </c>
      <c r="E17" s="24" t="s">
        <v>44</v>
      </c>
      <c r="F17" s="24" t="s">
        <v>44</v>
      </c>
      <c r="G17" s="24" t="s">
        <v>44</v>
      </c>
      <c r="H17" s="24" t="s">
        <v>44</v>
      </c>
      <c r="I17" s="24" t="s">
        <v>44</v>
      </c>
      <c r="L17" t="s">
        <v>44</v>
      </c>
    </row>
    <row r="18" spans="1:12" ht="19.25" customHeight="1">
      <c r="A18" s="22" t="s">
        <v>56</v>
      </c>
      <c r="B18" s="25" t="s">
        <v>44</v>
      </c>
      <c r="C18" s="26" t="s">
        <v>44</v>
      </c>
      <c r="D18" s="26" t="s">
        <v>44</v>
      </c>
      <c r="E18" s="26" t="s">
        <v>44</v>
      </c>
      <c r="F18" s="26" t="s">
        <v>44</v>
      </c>
      <c r="G18" s="26" t="s">
        <v>44</v>
      </c>
      <c r="H18" s="26" t="s">
        <v>44</v>
      </c>
      <c r="I18" s="26" t="s">
        <v>44</v>
      </c>
      <c r="L18" t="s">
        <v>44</v>
      </c>
    </row>
    <row r="19" spans="1:12" ht="11.75" customHeight="1"/>
    <row r="20" spans="1:12" ht="11.5">
      <c r="A20" s="3"/>
      <c r="B20" s="1"/>
      <c r="C20" s="1"/>
      <c r="D20" s="1"/>
      <c r="E20" s="1"/>
      <c r="F20" s="1"/>
      <c r="G20" s="1"/>
      <c r="H20" s="1"/>
      <c r="I20" s="1"/>
    </row>
    <row r="21" spans="1:12" ht="11.5">
      <c r="A21" s="3"/>
      <c r="B21" s="1"/>
      <c r="C21" s="1"/>
      <c r="D21" s="1"/>
      <c r="E21" s="1"/>
      <c r="F21" s="1"/>
      <c r="G21" s="1"/>
      <c r="H21" s="1"/>
      <c r="I21" s="1"/>
    </row>
    <row r="22" spans="1:12" ht="11.5">
      <c r="A22" s="3"/>
      <c r="B22" s="1"/>
      <c r="C22" s="1"/>
      <c r="D22" s="1"/>
      <c r="E22" s="1"/>
      <c r="F22" s="1"/>
      <c r="G22" s="1"/>
      <c r="H22" s="1"/>
      <c r="I22" s="1"/>
    </row>
    <row r="23" spans="1:12" ht="11.5">
      <c r="A23" s="3"/>
      <c r="B23" s="1"/>
      <c r="C23" s="1"/>
      <c r="D23" s="1"/>
      <c r="E23" s="1"/>
      <c r="F23" s="1"/>
      <c r="G23" s="1"/>
      <c r="H23" s="1"/>
      <c r="I23" s="1"/>
    </row>
    <row r="24" spans="1:12" ht="11.5">
      <c r="A24" s="3"/>
      <c r="B24" s="1"/>
      <c r="C24" s="1"/>
      <c r="D24" s="1"/>
      <c r="E24" s="1"/>
      <c r="F24" s="1"/>
      <c r="G24" s="1"/>
      <c r="H24" s="1"/>
      <c r="I24" s="1"/>
    </row>
    <row r="25" spans="1:12" ht="11.5">
      <c r="A25" s="3"/>
      <c r="B25" s="1"/>
      <c r="C25" s="1"/>
      <c r="D25" s="1"/>
      <c r="E25" s="1"/>
      <c r="F25" s="1"/>
      <c r="G25" s="1"/>
      <c r="H25" s="1"/>
      <c r="I25" s="1"/>
    </row>
    <row r="26" spans="1:12" ht="11.5">
      <c r="A26" s="3"/>
      <c r="B26" s="1"/>
      <c r="C26" s="1"/>
      <c r="D26" s="1"/>
      <c r="E26" s="1"/>
      <c r="F26" s="1"/>
      <c r="G26" s="1"/>
      <c r="H26" s="1"/>
      <c r="I26" s="1"/>
    </row>
    <row r="27" spans="1:12" ht="11.5">
      <c r="A27" s="3"/>
      <c r="B27" s="1"/>
      <c r="C27" s="1"/>
      <c r="D27" s="1"/>
      <c r="E27" s="1"/>
      <c r="F27" s="1"/>
      <c r="G27" s="1"/>
      <c r="H27" s="1"/>
      <c r="I27" s="1"/>
    </row>
    <row r="28" spans="1:12" ht="11.5">
      <c r="A28" s="3"/>
      <c r="B28" s="1"/>
      <c r="C28" s="1"/>
      <c r="D28" s="1"/>
      <c r="E28" s="1"/>
      <c r="F28" s="1"/>
      <c r="G28" s="1"/>
      <c r="H28" s="1"/>
      <c r="I28" s="1"/>
    </row>
    <row r="29" spans="1:12">
      <c r="A29" s="4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N55"/>
  <sheetViews>
    <sheetView showGridLines="0" zoomScaleNormal="100" workbookViewId="0">
      <selection activeCell="A2" sqref="A2:I2"/>
    </sheetView>
  </sheetViews>
  <sheetFormatPr baseColWidth="10" defaultRowHeight="10"/>
  <cols>
    <col min="1" max="1" width="23.88671875" customWidth="1"/>
    <col min="2" max="2" width="56.88671875" customWidth="1"/>
    <col min="3" max="3" width="12.88671875" customWidth="1"/>
    <col min="4" max="4" width="11.88671875" customWidth="1"/>
    <col min="5" max="5" width="14.88671875" customWidth="1"/>
    <col min="6" max="6" width="8.88671875" customWidth="1"/>
    <col min="7" max="8" width="14.88671875" customWidth="1"/>
    <col min="9" max="9" width="10.88671875" customWidth="1"/>
  </cols>
  <sheetData>
    <row r="1" spans="1:14" ht="17.75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</row>
    <row r="2" spans="1:14" ht="29" customHeight="1">
      <c r="A2" s="21" t="s">
        <v>30</v>
      </c>
      <c r="B2" s="21" t="s">
        <v>44</v>
      </c>
      <c r="C2" s="21" t="s">
        <v>44</v>
      </c>
      <c r="D2" s="21" t="s">
        <v>44</v>
      </c>
      <c r="E2" s="21" t="s">
        <v>44</v>
      </c>
      <c r="F2" s="21" t="s">
        <v>44</v>
      </c>
      <c r="G2" s="21" t="s">
        <v>44</v>
      </c>
      <c r="H2" s="21" t="s">
        <v>44</v>
      </c>
      <c r="I2" s="21" t="s">
        <v>44</v>
      </c>
      <c r="L2" t="s">
        <v>44</v>
      </c>
    </row>
    <row r="3" spans="1:14" ht="33.5" customHeight="1">
      <c r="A3" s="27" t="s">
        <v>2</v>
      </c>
      <c r="B3" s="27" t="s">
        <v>44</v>
      </c>
      <c r="C3" s="27" t="s">
        <v>3</v>
      </c>
      <c r="D3" s="27" t="s">
        <v>4</v>
      </c>
      <c r="E3" s="27" t="s">
        <v>44</v>
      </c>
      <c r="F3" s="27" t="s">
        <v>44</v>
      </c>
      <c r="G3" s="27" t="s">
        <v>44</v>
      </c>
      <c r="H3" s="27" t="s">
        <v>44</v>
      </c>
      <c r="I3" s="27" t="s">
        <v>44</v>
      </c>
    </row>
    <row r="4" spans="1:14" ht="44" customHeight="1">
      <c r="A4" s="27" t="s">
        <v>44</v>
      </c>
      <c r="B4" s="27" t="s">
        <v>44</v>
      </c>
      <c r="C4" s="27" t="s">
        <v>44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44</v>
      </c>
      <c r="K4" t="s">
        <v>44</v>
      </c>
      <c r="L4" t="s">
        <v>44</v>
      </c>
      <c r="M4" t="s">
        <v>44</v>
      </c>
      <c r="N4" t="s">
        <v>44</v>
      </c>
    </row>
    <row r="5" spans="1:14" ht="13.25" customHeight="1">
      <c r="A5" s="28" t="s">
        <v>11</v>
      </c>
      <c r="B5" s="8" t="s">
        <v>44</v>
      </c>
      <c r="C5" s="8">
        <v>102517</v>
      </c>
      <c r="D5" s="8">
        <v>6785</v>
      </c>
      <c r="E5" s="8">
        <v>46552</v>
      </c>
      <c r="F5" s="8">
        <v>37498</v>
      </c>
      <c r="G5" s="8">
        <v>4402</v>
      </c>
      <c r="H5" s="8">
        <v>3302</v>
      </c>
      <c r="I5" s="8">
        <v>3978</v>
      </c>
    </row>
    <row r="6" spans="1:14" ht="11.75" customHeight="1">
      <c r="A6" s="18" t="s">
        <v>44</v>
      </c>
      <c r="B6" s="7" t="s">
        <v>12</v>
      </c>
      <c r="C6" s="6">
        <v>55154</v>
      </c>
      <c r="D6" s="6">
        <v>2315</v>
      </c>
      <c r="E6" s="6">
        <v>28738</v>
      </c>
      <c r="F6" s="6">
        <v>17671</v>
      </c>
      <c r="G6" s="6">
        <v>2791</v>
      </c>
      <c r="H6" s="6">
        <v>1616</v>
      </c>
      <c r="I6" s="6">
        <v>2023</v>
      </c>
      <c r="J6" t="s">
        <v>44</v>
      </c>
      <c r="K6" t="s">
        <v>44</v>
      </c>
      <c r="M6" t="s">
        <v>44</v>
      </c>
      <c r="N6" t="s">
        <v>44</v>
      </c>
    </row>
    <row r="7" spans="1:14" ht="11.75" customHeight="1">
      <c r="A7" s="18" t="s">
        <v>44</v>
      </c>
      <c r="B7" s="7" t="s">
        <v>13</v>
      </c>
      <c r="C7" s="6">
        <v>2768</v>
      </c>
      <c r="D7" s="6">
        <v>243</v>
      </c>
      <c r="E7" s="6">
        <v>1254</v>
      </c>
      <c r="F7" s="6">
        <v>928</v>
      </c>
      <c r="G7" s="6">
        <v>133</v>
      </c>
      <c r="H7" s="6">
        <v>70</v>
      </c>
      <c r="I7" s="6">
        <v>140</v>
      </c>
      <c r="J7" t="s">
        <v>44</v>
      </c>
      <c r="K7" t="s">
        <v>44</v>
      </c>
      <c r="M7" t="s">
        <v>44</v>
      </c>
      <c r="N7" t="s">
        <v>44</v>
      </c>
    </row>
    <row r="8" spans="1:14" ht="11.75" customHeight="1">
      <c r="A8" s="18" t="s">
        <v>44</v>
      </c>
      <c r="B8" s="7" t="s">
        <v>14</v>
      </c>
      <c r="C8" s="6">
        <v>44595</v>
      </c>
      <c r="D8" s="6">
        <v>4227</v>
      </c>
      <c r="E8" s="6">
        <v>16560</v>
      </c>
      <c r="F8" s="6">
        <v>18899</v>
      </c>
      <c r="G8" s="6">
        <v>1478</v>
      </c>
      <c r="H8" s="6">
        <v>1616</v>
      </c>
      <c r="I8" s="6">
        <v>1815</v>
      </c>
      <c r="J8" t="s">
        <v>44</v>
      </c>
      <c r="K8" t="s">
        <v>44</v>
      </c>
      <c r="M8" t="s">
        <v>44</v>
      </c>
      <c r="N8" t="s">
        <v>44</v>
      </c>
    </row>
    <row r="9" spans="1:14" ht="13.25" customHeight="1">
      <c r="A9" s="17" t="s">
        <v>15</v>
      </c>
      <c r="B9" s="9" t="s">
        <v>44</v>
      </c>
      <c r="C9" s="8">
        <v>46638</v>
      </c>
      <c r="D9" s="8">
        <v>6407</v>
      </c>
      <c r="E9" s="8">
        <v>19743</v>
      </c>
      <c r="F9" s="8">
        <v>15445</v>
      </c>
      <c r="G9" s="8">
        <v>1634</v>
      </c>
      <c r="H9" s="8">
        <v>1511</v>
      </c>
      <c r="I9" s="8">
        <v>1898</v>
      </c>
    </row>
    <row r="10" spans="1:14" ht="11.75" customHeight="1">
      <c r="A10" s="18" t="s">
        <v>44</v>
      </c>
      <c r="B10" s="7" t="s">
        <v>12</v>
      </c>
      <c r="C10" s="6">
        <v>27112</v>
      </c>
      <c r="D10" s="6">
        <v>2128</v>
      </c>
      <c r="E10" s="6">
        <v>13836</v>
      </c>
      <c r="F10" s="6">
        <v>8234</v>
      </c>
      <c r="G10" s="6">
        <v>1130</v>
      </c>
      <c r="H10" s="6">
        <v>792</v>
      </c>
      <c r="I10" s="6">
        <v>992</v>
      </c>
      <c r="J10" t="s">
        <v>44</v>
      </c>
      <c r="K10" t="s">
        <v>44</v>
      </c>
      <c r="M10" t="s">
        <v>44</v>
      </c>
      <c r="N10" t="s">
        <v>44</v>
      </c>
    </row>
    <row r="11" spans="1:14" ht="11.75" customHeight="1">
      <c r="A11" s="18" t="s">
        <v>44</v>
      </c>
      <c r="B11" s="7" t="s">
        <v>13</v>
      </c>
      <c r="C11" s="6">
        <v>1409</v>
      </c>
      <c r="D11" s="6">
        <v>229</v>
      </c>
      <c r="E11" s="6">
        <v>591</v>
      </c>
      <c r="F11" s="6">
        <v>442</v>
      </c>
      <c r="G11" s="6">
        <v>54</v>
      </c>
      <c r="H11" s="6">
        <v>28</v>
      </c>
      <c r="I11" s="6">
        <v>65</v>
      </c>
      <c r="J11" t="s">
        <v>44</v>
      </c>
      <c r="K11" t="s">
        <v>44</v>
      </c>
      <c r="M11" t="s">
        <v>44</v>
      </c>
      <c r="N11" t="s">
        <v>44</v>
      </c>
    </row>
    <row r="12" spans="1:14" ht="11.75" customHeight="1">
      <c r="A12" s="18" t="s">
        <v>44</v>
      </c>
      <c r="B12" s="7" t="s">
        <v>14</v>
      </c>
      <c r="C12" s="6">
        <v>18117</v>
      </c>
      <c r="D12" s="6">
        <v>4050</v>
      </c>
      <c r="E12" s="6">
        <v>5316</v>
      </c>
      <c r="F12" s="6">
        <v>6769</v>
      </c>
      <c r="G12" s="6">
        <v>450</v>
      </c>
      <c r="H12" s="6">
        <v>691</v>
      </c>
      <c r="I12" s="6">
        <v>841</v>
      </c>
      <c r="J12" t="s">
        <v>44</v>
      </c>
      <c r="K12" t="s">
        <v>44</v>
      </c>
      <c r="M12" t="s">
        <v>44</v>
      </c>
      <c r="N12" t="s">
        <v>44</v>
      </c>
    </row>
    <row r="13" spans="1:14" ht="13.25" customHeight="1">
      <c r="A13" s="17" t="s">
        <v>16</v>
      </c>
      <c r="B13" s="9" t="s">
        <v>44</v>
      </c>
      <c r="C13" s="8">
        <v>55879</v>
      </c>
      <c r="D13" s="8">
        <v>378</v>
      </c>
      <c r="E13" s="8">
        <v>26809</v>
      </c>
      <c r="F13" s="8">
        <v>22053</v>
      </c>
      <c r="G13" s="8">
        <v>2768</v>
      </c>
      <c r="H13" s="8">
        <v>1791</v>
      </c>
      <c r="I13" s="8">
        <v>2080</v>
      </c>
    </row>
    <row r="14" spans="1:14" ht="11.75" customHeight="1">
      <c r="A14" s="18" t="s">
        <v>44</v>
      </c>
      <c r="B14" s="7" t="s">
        <v>12</v>
      </c>
      <c r="C14" s="6">
        <v>28042</v>
      </c>
      <c r="D14" s="6">
        <v>187</v>
      </c>
      <c r="E14" s="6">
        <v>14902</v>
      </c>
      <c r="F14" s="6">
        <v>9437</v>
      </c>
      <c r="G14" s="6">
        <v>1661</v>
      </c>
      <c r="H14" s="6">
        <v>824</v>
      </c>
      <c r="I14" s="6">
        <v>1031</v>
      </c>
      <c r="J14" t="s">
        <v>44</v>
      </c>
      <c r="K14" t="s">
        <v>44</v>
      </c>
      <c r="M14" t="s">
        <v>44</v>
      </c>
      <c r="N14" t="s">
        <v>44</v>
      </c>
    </row>
    <row r="15" spans="1:14" ht="11.75" customHeight="1">
      <c r="A15" s="18" t="s">
        <v>44</v>
      </c>
      <c r="B15" s="7" t="s">
        <v>13</v>
      </c>
      <c r="C15" s="6">
        <v>1359</v>
      </c>
      <c r="D15" s="6">
        <v>14</v>
      </c>
      <c r="E15" s="6">
        <v>663</v>
      </c>
      <c r="F15" s="6">
        <v>486</v>
      </c>
      <c r="G15" s="6">
        <v>79</v>
      </c>
      <c r="H15" s="6">
        <v>42</v>
      </c>
      <c r="I15" s="6">
        <v>75</v>
      </c>
      <c r="J15" t="s">
        <v>44</v>
      </c>
      <c r="K15" t="s">
        <v>44</v>
      </c>
      <c r="M15" t="s">
        <v>44</v>
      </c>
      <c r="N15" t="s">
        <v>44</v>
      </c>
    </row>
    <row r="16" spans="1:14" ht="11.75" customHeight="1">
      <c r="A16" s="19" t="s">
        <v>44</v>
      </c>
      <c r="B16" s="11" t="s">
        <v>14</v>
      </c>
      <c r="C16" s="10">
        <v>26478</v>
      </c>
      <c r="D16" s="10">
        <v>177</v>
      </c>
      <c r="E16" s="10">
        <v>11244</v>
      </c>
      <c r="F16" s="10">
        <v>12130</v>
      </c>
      <c r="G16" s="10">
        <v>1028</v>
      </c>
      <c r="H16" s="10">
        <v>925</v>
      </c>
      <c r="I16" s="10">
        <v>974</v>
      </c>
      <c r="J16" t="s">
        <v>44</v>
      </c>
      <c r="K16" t="s">
        <v>44</v>
      </c>
      <c r="M16" t="s">
        <v>44</v>
      </c>
      <c r="N16" t="s">
        <v>44</v>
      </c>
    </row>
    <row r="17" spans="1:12" ht="28.25" customHeight="1">
      <c r="A17" s="22" t="s">
        <v>55</v>
      </c>
      <c r="B17" s="23" t="s">
        <v>44</v>
      </c>
      <c r="C17" s="24" t="s">
        <v>44</v>
      </c>
      <c r="D17" s="24" t="s">
        <v>44</v>
      </c>
      <c r="E17" s="24" t="s">
        <v>44</v>
      </c>
      <c r="F17" s="24" t="s">
        <v>44</v>
      </c>
      <c r="G17" s="24" t="s">
        <v>44</v>
      </c>
      <c r="H17" s="24" t="s">
        <v>44</v>
      </c>
      <c r="I17" s="24" t="s">
        <v>44</v>
      </c>
      <c r="L17" t="s">
        <v>44</v>
      </c>
    </row>
    <row r="18" spans="1:12" ht="19.25" customHeight="1">
      <c r="A18" s="22" t="s">
        <v>56</v>
      </c>
      <c r="B18" s="25" t="s">
        <v>44</v>
      </c>
      <c r="C18" s="26" t="s">
        <v>44</v>
      </c>
      <c r="D18" s="26" t="s">
        <v>44</v>
      </c>
      <c r="E18" s="26" t="s">
        <v>44</v>
      </c>
      <c r="F18" s="26" t="s">
        <v>44</v>
      </c>
      <c r="G18" s="26" t="s">
        <v>44</v>
      </c>
      <c r="H18" s="26" t="s">
        <v>44</v>
      </c>
      <c r="I18" s="26" t="s">
        <v>44</v>
      </c>
      <c r="L18" t="s">
        <v>44</v>
      </c>
    </row>
    <row r="19" spans="1:12" ht="11.75" customHeight="1"/>
    <row r="20" spans="1:12" ht="11.5">
      <c r="A20" s="3"/>
      <c r="B20" s="1"/>
      <c r="C20" s="1"/>
      <c r="D20" s="1"/>
      <c r="E20" s="1"/>
      <c r="F20" s="1"/>
      <c r="G20" s="1"/>
      <c r="H20" s="1"/>
      <c r="I20" s="1"/>
    </row>
    <row r="21" spans="1:12" ht="11.5">
      <c r="A21" s="3"/>
      <c r="B21" s="1"/>
      <c r="C21" s="1"/>
      <c r="D21" s="1"/>
      <c r="E21" s="1"/>
      <c r="F21" s="1"/>
      <c r="G21" s="1"/>
      <c r="H21" s="1"/>
      <c r="I21" s="1"/>
    </row>
    <row r="22" spans="1:12" ht="11.5">
      <c r="A22" s="3"/>
      <c r="B22" s="1"/>
      <c r="C22" s="1"/>
      <c r="D22" s="1"/>
      <c r="E22" s="1"/>
      <c r="F22" s="1"/>
      <c r="G22" s="1"/>
      <c r="H22" s="1"/>
      <c r="I22" s="1"/>
    </row>
    <row r="23" spans="1:12" ht="11.5">
      <c r="A23" s="3"/>
      <c r="B23" s="1"/>
      <c r="C23" s="1"/>
      <c r="D23" s="1"/>
      <c r="E23" s="1"/>
      <c r="F23" s="1"/>
      <c r="G23" s="1"/>
      <c r="H23" s="1"/>
      <c r="I23" s="1"/>
    </row>
    <row r="24" spans="1:12" ht="11.5">
      <c r="A24" s="3"/>
      <c r="B24" s="1"/>
      <c r="C24" s="1"/>
      <c r="D24" s="1"/>
      <c r="E24" s="1"/>
      <c r="F24" s="1"/>
      <c r="G24" s="1"/>
      <c r="H24" s="1"/>
      <c r="I24" s="1"/>
    </row>
    <row r="25" spans="1:12" ht="11.5">
      <c r="A25" s="3"/>
      <c r="B25" s="1"/>
      <c r="C25" s="1"/>
      <c r="D25" s="1"/>
      <c r="E25" s="1"/>
      <c r="F25" s="1"/>
      <c r="G25" s="1"/>
      <c r="H25" s="1"/>
      <c r="I25" s="1"/>
    </row>
    <row r="26" spans="1:12" ht="11.5">
      <c r="A26" s="3"/>
      <c r="B26" s="1"/>
      <c r="C26" s="1"/>
      <c r="D26" s="1"/>
      <c r="E26" s="1"/>
      <c r="F26" s="1"/>
      <c r="G26" s="1"/>
      <c r="H26" s="1"/>
      <c r="I26" s="1"/>
    </row>
    <row r="27" spans="1:12" ht="11.5">
      <c r="A27" s="3"/>
      <c r="B27" s="1"/>
      <c r="C27" s="1"/>
      <c r="D27" s="1"/>
      <c r="E27" s="1"/>
      <c r="F27" s="1"/>
      <c r="G27" s="1"/>
      <c r="H27" s="1"/>
      <c r="I27" s="1"/>
    </row>
    <row r="28" spans="1:12" ht="11.5">
      <c r="A28" s="3"/>
      <c r="B28" s="1"/>
      <c r="C28" s="1"/>
      <c r="D28" s="1"/>
      <c r="E28" s="1"/>
      <c r="F28" s="1"/>
      <c r="G28" s="1"/>
      <c r="H28" s="1"/>
      <c r="I28" s="1"/>
    </row>
    <row r="29" spans="1:12">
      <c r="A29" s="4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N55"/>
  <sheetViews>
    <sheetView showGridLines="0" zoomScaleNormal="100" workbookViewId="0">
      <selection activeCell="A2" sqref="A2:I2"/>
    </sheetView>
  </sheetViews>
  <sheetFormatPr baseColWidth="10" defaultRowHeight="10"/>
  <cols>
    <col min="1" max="1" width="27" customWidth="1"/>
    <col min="2" max="2" width="56.88671875" customWidth="1"/>
    <col min="3" max="3" width="12.88671875" customWidth="1"/>
    <col min="4" max="4" width="11.88671875" customWidth="1"/>
    <col min="5" max="5" width="14.88671875" customWidth="1"/>
    <col min="6" max="6" width="8.88671875" customWidth="1"/>
    <col min="7" max="8" width="14.88671875" customWidth="1"/>
    <col min="9" max="9" width="10.88671875" customWidth="1"/>
  </cols>
  <sheetData>
    <row r="1" spans="1:14" ht="17.75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</row>
    <row r="2" spans="1:14" ht="29" customHeight="1">
      <c r="A2" s="21" t="s">
        <v>31</v>
      </c>
      <c r="B2" s="21" t="s">
        <v>44</v>
      </c>
      <c r="C2" s="21" t="s">
        <v>44</v>
      </c>
      <c r="D2" s="21" t="s">
        <v>44</v>
      </c>
      <c r="E2" s="21" t="s">
        <v>44</v>
      </c>
      <c r="F2" s="21" t="s">
        <v>44</v>
      </c>
      <c r="G2" s="21" t="s">
        <v>44</v>
      </c>
      <c r="H2" s="21" t="s">
        <v>44</v>
      </c>
      <c r="I2" s="21" t="s">
        <v>44</v>
      </c>
      <c r="L2" t="s">
        <v>44</v>
      </c>
    </row>
    <row r="3" spans="1:14" ht="33.5" customHeight="1">
      <c r="A3" s="27" t="s">
        <v>2</v>
      </c>
      <c r="B3" s="27" t="s">
        <v>44</v>
      </c>
      <c r="C3" s="27" t="s">
        <v>3</v>
      </c>
      <c r="D3" s="27" t="s">
        <v>4</v>
      </c>
      <c r="E3" s="27" t="s">
        <v>44</v>
      </c>
      <c r="F3" s="27" t="s">
        <v>44</v>
      </c>
      <c r="G3" s="27" t="s">
        <v>44</v>
      </c>
      <c r="H3" s="27" t="s">
        <v>44</v>
      </c>
      <c r="I3" s="27" t="s">
        <v>44</v>
      </c>
    </row>
    <row r="4" spans="1:14" ht="44" customHeight="1">
      <c r="A4" s="27" t="s">
        <v>44</v>
      </c>
      <c r="B4" s="27" t="s">
        <v>44</v>
      </c>
      <c r="C4" s="27" t="s">
        <v>44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44</v>
      </c>
      <c r="K4" t="s">
        <v>44</v>
      </c>
      <c r="L4" t="s">
        <v>44</v>
      </c>
      <c r="M4" t="s">
        <v>44</v>
      </c>
      <c r="N4" t="s">
        <v>44</v>
      </c>
    </row>
    <row r="5" spans="1:14" ht="13.25" customHeight="1">
      <c r="A5" s="28" t="s">
        <v>11</v>
      </c>
      <c r="B5" s="8" t="s">
        <v>44</v>
      </c>
      <c r="C5" s="8">
        <v>134620</v>
      </c>
      <c r="D5" s="8">
        <v>11287</v>
      </c>
      <c r="E5" s="8">
        <v>64672</v>
      </c>
      <c r="F5" s="8">
        <v>42604</v>
      </c>
      <c r="G5" s="8">
        <v>7297</v>
      </c>
      <c r="H5" s="8">
        <v>4323</v>
      </c>
      <c r="I5" s="8">
        <v>4437</v>
      </c>
    </row>
    <row r="6" spans="1:14" ht="11.75" customHeight="1">
      <c r="A6" s="18" t="s">
        <v>44</v>
      </c>
      <c r="B6" s="7" t="s">
        <v>12</v>
      </c>
      <c r="C6" s="6">
        <v>90155</v>
      </c>
      <c r="D6" s="6">
        <v>5574</v>
      </c>
      <c r="E6" s="6">
        <v>46457</v>
      </c>
      <c r="F6" s="6">
        <v>27102</v>
      </c>
      <c r="G6" s="6">
        <v>5543</v>
      </c>
      <c r="H6" s="6">
        <v>2731</v>
      </c>
      <c r="I6" s="6">
        <v>2748</v>
      </c>
      <c r="J6" t="s">
        <v>44</v>
      </c>
      <c r="K6" t="s">
        <v>44</v>
      </c>
      <c r="M6" t="s">
        <v>44</v>
      </c>
      <c r="N6" t="s">
        <v>44</v>
      </c>
    </row>
    <row r="7" spans="1:14" ht="11.75" customHeight="1">
      <c r="A7" s="18" t="s">
        <v>44</v>
      </c>
      <c r="B7" s="7" t="s">
        <v>13</v>
      </c>
      <c r="C7" s="6">
        <v>5133</v>
      </c>
      <c r="D7" s="6">
        <v>757</v>
      </c>
      <c r="E7" s="6">
        <v>2258</v>
      </c>
      <c r="F7" s="6">
        <v>1475</v>
      </c>
      <c r="G7" s="6">
        <v>237</v>
      </c>
      <c r="H7" s="6">
        <v>171</v>
      </c>
      <c r="I7" s="6">
        <v>235</v>
      </c>
      <c r="J7" t="s">
        <v>44</v>
      </c>
      <c r="K7" t="s">
        <v>44</v>
      </c>
      <c r="M7" t="s">
        <v>44</v>
      </c>
      <c r="N7" t="s">
        <v>44</v>
      </c>
    </row>
    <row r="8" spans="1:14" ht="11.75" customHeight="1">
      <c r="A8" s="18" t="s">
        <v>44</v>
      </c>
      <c r="B8" s="7" t="s">
        <v>14</v>
      </c>
      <c r="C8" s="6">
        <v>39332</v>
      </c>
      <c r="D8" s="6">
        <v>4956</v>
      </c>
      <c r="E8" s="6">
        <v>15957</v>
      </c>
      <c r="F8" s="6">
        <v>14027</v>
      </c>
      <c r="G8" s="6">
        <v>1517</v>
      </c>
      <c r="H8" s="6">
        <v>1421</v>
      </c>
      <c r="I8" s="6">
        <v>1454</v>
      </c>
      <c r="J8" t="s">
        <v>44</v>
      </c>
      <c r="K8" t="s">
        <v>44</v>
      </c>
      <c r="M8" t="s">
        <v>44</v>
      </c>
      <c r="N8" t="s">
        <v>44</v>
      </c>
    </row>
    <row r="9" spans="1:14" ht="13.25" customHeight="1">
      <c r="A9" s="17" t="s">
        <v>15</v>
      </c>
      <c r="B9" s="9" t="s">
        <v>44</v>
      </c>
      <c r="C9" s="8">
        <v>59201</v>
      </c>
      <c r="D9" s="8">
        <v>10955</v>
      </c>
      <c r="E9" s="8">
        <v>25297</v>
      </c>
      <c r="F9" s="8">
        <v>16979</v>
      </c>
      <c r="G9" s="8">
        <v>2006</v>
      </c>
      <c r="H9" s="8">
        <v>1807</v>
      </c>
      <c r="I9" s="8">
        <v>2157</v>
      </c>
    </row>
    <row r="10" spans="1:14" ht="11.75" customHeight="1">
      <c r="A10" s="18" t="s">
        <v>44</v>
      </c>
      <c r="B10" s="7" t="s">
        <v>12</v>
      </c>
      <c r="C10" s="6">
        <v>41601</v>
      </c>
      <c r="D10" s="6">
        <v>5384</v>
      </c>
      <c r="E10" s="6">
        <v>20050</v>
      </c>
      <c r="F10" s="6">
        <v>12006</v>
      </c>
      <c r="G10" s="6">
        <v>1592</v>
      </c>
      <c r="H10" s="6">
        <v>1179</v>
      </c>
      <c r="I10" s="6">
        <v>1390</v>
      </c>
      <c r="J10" t="s">
        <v>44</v>
      </c>
      <c r="K10" t="s">
        <v>44</v>
      </c>
      <c r="M10" t="s">
        <v>44</v>
      </c>
      <c r="N10" t="s">
        <v>44</v>
      </c>
    </row>
    <row r="11" spans="1:14" ht="11.75" customHeight="1">
      <c r="A11" s="18" t="s">
        <v>44</v>
      </c>
      <c r="B11" s="7" t="s">
        <v>13</v>
      </c>
      <c r="C11" s="6">
        <v>2399</v>
      </c>
      <c r="D11" s="6">
        <v>738</v>
      </c>
      <c r="E11" s="6">
        <v>799</v>
      </c>
      <c r="F11" s="6">
        <v>586</v>
      </c>
      <c r="G11" s="6">
        <v>78</v>
      </c>
      <c r="H11" s="6">
        <v>76</v>
      </c>
      <c r="I11" s="6">
        <v>122</v>
      </c>
      <c r="J11" t="s">
        <v>44</v>
      </c>
      <c r="K11" t="s">
        <v>44</v>
      </c>
      <c r="M11" t="s">
        <v>44</v>
      </c>
      <c r="N11" t="s">
        <v>44</v>
      </c>
    </row>
    <row r="12" spans="1:14" ht="11.75" customHeight="1">
      <c r="A12" s="18" t="s">
        <v>44</v>
      </c>
      <c r="B12" s="7" t="s">
        <v>14</v>
      </c>
      <c r="C12" s="6">
        <v>15201</v>
      </c>
      <c r="D12" s="6">
        <v>4833</v>
      </c>
      <c r="E12" s="6">
        <v>4448</v>
      </c>
      <c r="F12" s="6">
        <v>4387</v>
      </c>
      <c r="G12" s="6">
        <v>336</v>
      </c>
      <c r="H12" s="6">
        <v>552</v>
      </c>
      <c r="I12" s="6">
        <v>645</v>
      </c>
      <c r="J12" t="s">
        <v>44</v>
      </c>
      <c r="K12" t="s">
        <v>44</v>
      </c>
      <c r="M12" t="s">
        <v>44</v>
      </c>
      <c r="N12" t="s">
        <v>44</v>
      </c>
    </row>
    <row r="13" spans="1:14" ht="13.25" customHeight="1">
      <c r="A13" s="17" t="s">
        <v>16</v>
      </c>
      <c r="B13" s="9" t="s">
        <v>44</v>
      </c>
      <c r="C13" s="8">
        <v>75419</v>
      </c>
      <c r="D13" s="8">
        <v>332</v>
      </c>
      <c r="E13" s="8">
        <v>39375</v>
      </c>
      <c r="F13" s="8">
        <v>25625</v>
      </c>
      <c r="G13" s="8">
        <v>5291</v>
      </c>
      <c r="H13" s="8">
        <v>2516</v>
      </c>
      <c r="I13" s="8">
        <v>2280</v>
      </c>
    </row>
    <row r="14" spans="1:14" ht="11.75" customHeight="1">
      <c r="A14" s="18" t="s">
        <v>44</v>
      </c>
      <c r="B14" s="7" t="s">
        <v>12</v>
      </c>
      <c r="C14" s="6">
        <v>48554</v>
      </c>
      <c r="D14" s="6">
        <v>190</v>
      </c>
      <c r="E14" s="6">
        <v>26407</v>
      </c>
      <c r="F14" s="6">
        <v>15096</v>
      </c>
      <c r="G14" s="6">
        <v>3951</v>
      </c>
      <c r="H14" s="6">
        <v>1552</v>
      </c>
      <c r="I14" s="6">
        <v>1358</v>
      </c>
      <c r="J14" t="s">
        <v>44</v>
      </c>
      <c r="K14" t="s">
        <v>44</v>
      </c>
      <c r="M14" t="s">
        <v>44</v>
      </c>
      <c r="N14" t="s">
        <v>44</v>
      </c>
    </row>
    <row r="15" spans="1:14" ht="11.75" customHeight="1">
      <c r="A15" s="18" t="s">
        <v>44</v>
      </c>
      <c r="B15" s="7" t="s">
        <v>13</v>
      </c>
      <c r="C15" s="6">
        <v>2734</v>
      </c>
      <c r="D15" s="6">
        <v>19</v>
      </c>
      <c r="E15" s="6">
        <v>1459</v>
      </c>
      <c r="F15" s="6">
        <v>889</v>
      </c>
      <c r="G15" s="6">
        <v>159</v>
      </c>
      <c r="H15" s="6">
        <v>95</v>
      </c>
      <c r="I15" s="6">
        <v>113</v>
      </c>
      <c r="J15" t="s">
        <v>44</v>
      </c>
      <c r="K15" t="s">
        <v>44</v>
      </c>
      <c r="M15" t="s">
        <v>44</v>
      </c>
      <c r="N15" t="s">
        <v>44</v>
      </c>
    </row>
    <row r="16" spans="1:14" ht="11.75" customHeight="1">
      <c r="A16" s="19" t="s">
        <v>44</v>
      </c>
      <c r="B16" s="11" t="s">
        <v>14</v>
      </c>
      <c r="C16" s="10">
        <v>24131</v>
      </c>
      <c r="D16" s="10">
        <v>123</v>
      </c>
      <c r="E16" s="10">
        <v>11509</v>
      </c>
      <c r="F16" s="10">
        <v>9640</v>
      </c>
      <c r="G16" s="10">
        <v>1181</v>
      </c>
      <c r="H16" s="10">
        <v>869</v>
      </c>
      <c r="I16" s="10">
        <v>809</v>
      </c>
      <c r="J16" t="s">
        <v>44</v>
      </c>
      <c r="K16" t="s">
        <v>44</v>
      </c>
      <c r="M16" t="s">
        <v>44</v>
      </c>
      <c r="N16" t="s">
        <v>44</v>
      </c>
    </row>
    <row r="17" spans="1:12" ht="28.25" customHeight="1">
      <c r="A17" s="22" t="s">
        <v>55</v>
      </c>
      <c r="B17" s="23" t="s">
        <v>44</v>
      </c>
      <c r="C17" s="24" t="s">
        <v>44</v>
      </c>
      <c r="D17" s="24" t="s">
        <v>44</v>
      </c>
      <c r="E17" s="24" t="s">
        <v>44</v>
      </c>
      <c r="F17" s="24" t="s">
        <v>44</v>
      </c>
      <c r="G17" s="24" t="s">
        <v>44</v>
      </c>
      <c r="H17" s="24" t="s">
        <v>44</v>
      </c>
      <c r="I17" s="24" t="s">
        <v>44</v>
      </c>
      <c r="L17" t="s">
        <v>44</v>
      </c>
    </row>
    <row r="18" spans="1:12" ht="19.25" customHeight="1">
      <c r="A18" s="22" t="s">
        <v>56</v>
      </c>
      <c r="B18" s="25" t="s">
        <v>44</v>
      </c>
      <c r="C18" s="26" t="s">
        <v>44</v>
      </c>
      <c r="D18" s="26" t="s">
        <v>44</v>
      </c>
      <c r="E18" s="26" t="s">
        <v>44</v>
      </c>
      <c r="F18" s="26" t="s">
        <v>44</v>
      </c>
      <c r="G18" s="26" t="s">
        <v>44</v>
      </c>
      <c r="H18" s="26" t="s">
        <v>44</v>
      </c>
      <c r="I18" s="26" t="s">
        <v>44</v>
      </c>
      <c r="L18" t="s">
        <v>44</v>
      </c>
    </row>
    <row r="19" spans="1:12" ht="11.75" customHeight="1"/>
    <row r="20" spans="1:12" ht="11.5">
      <c r="A20" s="3"/>
      <c r="B20" s="1"/>
      <c r="C20" s="1"/>
      <c r="D20" s="1"/>
      <c r="E20" s="1"/>
      <c r="F20" s="1"/>
      <c r="G20" s="1"/>
      <c r="H20" s="1"/>
      <c r="I20" s="1"/>
    </row>
    <row r="21" spans="1:12" ht="11.5">
      <c r="A21" s="3"/>
      <c r="B21" s="1"/>
      <c r="C21" s="1"/>
      <c r="D21" s="1"/>
      <c r="E21" s="1"/>
      <c r="F21" s="1"/>
      <c r="G21" s="1"/>
      <c r="H21" s="1"/>
      <c r="I21" s="1"/>
    </row>
    <row r="22" spans="1:12" ht="11.5">
      <c r="A22" s="3"/>
      <c r="B22" s="1"/>
      <c r="C22" s="1"/>
      <c r="D22" s="1"/>
      <c r="E22" s="1"/>
      <c r="F22" s="1"/>
      <c r="G22" s="1"/>
      <c r="H22" s="1"/>
      <c r="I22" s="1"/>
    </row>
    <row r="23" spans="1:12" ht="11.5">
      <c r="A23" s="3"/>
      <c r="B23" s="1"/>
      <c r="C23" s="1"/>
      <c r="D23" s="1"/>
      <c r="E23" s="1"/>
      <c r="F23" s="1"/>
      <c r="G23" s="1"/>
      <c r="H23" s="1"/>
      <c r="I23" s="1"/>
    </row>
    <row r="24" spans="1:12" ht="11.5">
      <c r="A24" s="3"/>
      <c r="B24" s="1"/>
      <c r="C24" s="1"/>
      <c r="D24" s="1"/>
      <c r="E24" s="1"/>
      <c r="F24" s="1"/>
      <c r="G24" s="1"/>
      <c r="H24" s="1"/>
      <c r="I24" s="1"/>
    </row>
    <row r="25" spans="1:12" ht="11.5">
      <c r="A25" s="3"/>
      <c r="B25" s="1"/>
      <c r="C25" s="1"/>
      <c r="D25" s="1"/>
      <c r="E25" s="1"/>
      <c r="F25" s="1"/>
      <c r="G25" s="1"/>
      <c r="H25" s="1"/>
      <c r="I25" s="1"/>
    </row>
    <row r="26" spans="1:12" ht="11.5">
      <c r="A26" s="3"/>
      <c r="B26" s="1"/>
      <c r="C26" s="1"/>
      <c r="D26" s="1"/>
      <c r="E26" s="1"/>
      <c r="F26" s="1"/>
      <c r="G26" s="1"/>
      <c r="H26" s="1"/>
      <c r="I26" s="1"/>
    </row>
    <row r="27" spans="1:12" ht="11.5">
      <c r="A27" s="3"/>
      <c r="B27" s="1"/>
      <c r="C27" s="1"/>
      <c r="D27" s="1"/>
      <c r="E27" s="1"/>
      <c r="F27" s="1"/>
      <c r="G27" s="1"/>
      <c r="H27" s="1"/>
      <c r="I27" s="1"/>
    </row>
    <row r="28" spans="1:12" ht="11.5">
      <c r="A28" s="3"/>
      <c r="B28" s="1"/>
      <c r="C28" s="1"/>
      <c r="D28" s="1"/>
      <c r="E28" s="1"/>
      <c r="F28" s="1"/>
      <c r="G28" s="1"/>
      <c r="H28" s="1"/>
      <c r="I28" s="1"/>
    </row>
    <row r="29" spans="1:12">
      <c r="A29" s="4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N55"/>
  <sheetViews>
    <sheetView showGridLines="0" zoomScaleNormal="100" workbookViewId="0">
      <selection activeCell="A2" sqref="A2:I2"/>
    </sheetView>
  </sheetViews>
  <sheetFormatPr baseColWidth="10" defaultRowHeight="10"/>
  <cols>
    <col min="1" max="1" width="25.21875" customWidth="1"/>
    <col min="2" max="2" width="56.88671875" customWidth="1"/>
    <col min="3" max="3" width="16.44140625" customWidth="1"/>
    <col min="4" max="4" width="11.88671875" customWidth="1"/>
    <col min="5" max="5" width="14.88671875" customWidth="1"/>
    <col min="6" max="6" width="8.88671875" customWidth="1"/>
    <col min="7" max="8" width="14.88671875" customWidth="1"/>
    <col min="9" max="9" width="10.88671875" customWidth="1"/>
  </cols>
  <sheetData>
    <row r="1" spans="1:14" ht="17.75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</row>
    <row r="2" spans="1:14" ht="29" customHeight="1">
      <c r="A2" s="21" t="s">
        <v>32</v>
      </c>
      <c r="B2" s="21" t="s">
        <v>44</v>
      </c>
      <c r="C2" s="21" t="s">
        <v>44</v>
      </c>
      <c r="D2" s="21" t="s">
        <v>44</v>
      </c>
      <c r="E2" s="21" t="s">
        <v>44</v>
      </c>
      <c r="F2" s="21" t="s">
        <v>44</v>
      </c>
      <c r="G2" s="21" t="s">
        <v>44</v>
      </c>
      <c r="H2" s="21" t="s">
        <v>44</v>
      </c>
      <c r="I2" s="21" t="s">
        <v>44</v>
      </c>
      <c r="L2" t="s">
        <v>44</v>
      </c>
    </row>
    <row r="3" spans="1:14" ht="33.5" customHeight="1">
      <c r="A3" s="27" t="s">
        <v>2</v>
      </c>
      <c r="B3" s="27" t="s">
        <v>44</v>
      </c>
      <c r="C3" s="27" t="s">
        <v>3</v>
      </c>
      <c r="D3" s="27" t="s">
        <v>4</v>
      </c>
      <c r="E3" s="27" t="s">
        <v>44</v>
      </c>
      <c r="F3" s="27" t="s">
        <v>44</v>
      </c>
      <c r="G3" s="27" t="s">
        <v>44</v>
      </c>
      <c r="H3" s="27" t="s">
        <v>44</v>
      </c>
      <c r="I3" s="27" t="s">
        <v>44</v>
      </c>
    </row>
    <row r="4" spans="1:14" ht="44" customHeight="1">
      <c r="A4" s="27" t="s">
        <v>44</v>
      </c>
      <c r="B4" s="27" t="s">
        <v>44</v>
      </c>
      <c r="C4" s="27" t="s">
        <v>44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44</v>
      </c>
      <c r="K4" t="s">
        <v>44</v>
      </c>
      <c r="L4" t="s">
        <v>44</v>
      </c>
      <c r="M4" t="s">
        <v>44</v>
      </c>
      <c r="N4" t="s">
        <v>44</v>
      </c>
    </row>
    <row r="5" spans="1:14" ht="13.25" customHeight="1">
      <c r="A5" s="28" t="s">
        <v>11</v>
      </c>
      <c r="B5" s="8" t="s">
        <v>44</v>
      </c>
      <c r="C5" s="8">
        <v>26933</v>
      </c>
      <c r="D5" s="8">
        <v>2069</v>
      </c>
      <c r="E5" s="8">
        <v>13608</v>
      </c>
      <c r="F5" s="8">
        <v>8003</v>
      </c>
      <c r="G5" s="8">
        <v>1284</v>
      </c>
      <c r="H5" s="8">
        <v>1074</v>
      </c>
      <c r="I5" s="8">
        <v>895</v>
      </c>
    </row>
    <row r="6" spans="1:14" ht="11.75" customHeight="1">
      <c r="A6" s="18" t="s">
        <v>44</v>
      </c>
      <c r="B6" s="7" t="s">
        <v>12</v>
      </c>
      <c r="C6" s="6">
        <v>15184</v>
      </c>
      <c r="D6" s="6">
        <v>785</v>
      </c>
      <c r="E6" s="6">
        <v>8322</v>
      </c>
      <c r="F6" s="6">
        <v>4255</v>
      </c>
      <c r="G6" s="6">
        <v>817</v>
      </c>
      <c r="H6" s="6">
        <v>542</v>
      </c>
      <c r="I6" s="6">
        <v>463</v>
      </c>
      <c r="J6" t="s">
        <v>44</v>
      </c>
      <c r="K6" t="s">
        <v>44</v>
      </c>
      <c r="M6" t="s">
        <v>44</v>
      </c>
      <c r="N6" t="s">
        <v>44</v>
      </c>
    </row>
    <row r="7" spans="1:14" ht="11.75" customHeight="1">
      <c r="A7" s="18" t="s">
        <v>44</v>
      </c>
      <c r="B7" s="7" t="s">
        <v>13</v>
      </c>
      <c r="C7" s="6">
        <v>610</v>
      </c>
      <c r="D7" s="6">
        <v>53</v>
      </c>
      <c r="E7" s="6">
        <v>298</v>
      </c>
      <c r="F7" s="6">
        <v>185</v>
      </c>
      <c r="G7" s="6">
        <v>30</v>
      </c>
      <c r="H7" s="6">
        <v>22</v>
      </c>
      <c r="I7" s="6">
        <v>22</v>
      </c>
      <c r="J7" t="s">
        <v>44</v>
      </c>
      <c r="K7" t="s">
        <v>44</v>
      </c>
      <c r="M7" t="s">
        <v>44</v>
      </c>
      <c r="N7" t="s">
        <v>44</v>
      </c>
    </row>
    <row r="8" spans="1:14" ht="11.75" customHeight="1">
      <c r="A8" s="18" t="s">
        <v>44</v>
      </c>
      <c r="B8" s="7" t="s">
        <v>14</v>
      </c>
      <c r="C8" s="6">
        <v>11139</v>
      </c>
      <c r="D8" s="6">
        <v>1231</v>
      </c>
      <c r="E8" s="6">
        <v>4988</v>
      </c>
      <c r="F8" s="6">
        <v>3563</v>
      </c>
      <c r="G8" s="6">
        <v>437</v>
      </c>
      <c r="H8" s="6">
        <v>510</v>
      </c>
      <c r="I8" s="6">
        <v>410</v>
      </c>
      <c r="J8" t="s">
        <v>44</v>
      </c>
      <c r="K8" t="s">
        <v>44</v>
      </c>
      <c r="M8" t="s">
        <v>44</v>
      </c>
      <c r="N8" t="s">
        <v>44</v>
      </c>
    </row>
    <row r="9" spans="1:14" ht="13.25" customHeight="1">
      <c r="A9" s="17" t="s">
        <v>15</v>
      </c>
      <c r="B9" s="9" t="s">
        <v>44</v>
      </c>
      <c r="C9" s="8">
        <v>11229</v>
      </c>
      <c r="D9" s="8">
        <v>1990</v>
      </c>
      <c r="E9" s="8">
        <v>5004</v>
      </c>
      <c r="F9" s="8">
        <v>3044</v>
      </c>
      <c r="G9" s="8">
        <v>324</v>
      </c>
      <c r="H9" s="8">
        <v>447</v>
      </c>
      <c r="I9" s="8">
        <v>420</v>
      </c>
    </row>
    <row r="10" spans="1:14" ht="11.75" customHeight="1">
      <c r="A10" s="18" t="s">
        <v>44</v>
      </c>
      <c r="B10" s="7" t="s">
        <v>12</v>
      </c>
      <c r="C10" s="6">
        <v>6729</v>
      </c>
      <c r="D10" s="6">
        <v>739</v>
      </c>
      <c r="E10" s="6">
        <v>3456</v>
      </c>
      <c r="F10" s="6">
        <v>1849</v>
      </c>
      <c r="G10" s="6">
        <v>221</v>
      </c>
      <c r="H10" s="6">
        <v>238</v>
      </c>
      <c r="I10" s="6">
        <v>226</v>
      </c>
      <c r="J10" t="s">
        <v>44</v>
      </c>
      <c r="K10" t="s">
        <v>44</v>
      </c>
      <c r="M10" t="s">
        <v>44</v>
      </c>
      <c r="N10" t="s">
        <v>44</v>
      </c>
    </row>
    <row r="11" spans="1:14" ht="11.75" customHeight="1">
      <c r="A11" s="18" t="s">
        <v>44</v>
      </c>
      <c r="B11" s="7" t="s">
        <v>13</v>
      </c>
      <c r="C11" s="6">
        <v>294</v>
      </c>
      <c r="D11" s="6">
        <v>51</v>
      </c>
      <c r="E11" s="6">
        <v>138</v>
      </c>
      <c r="F11" s="6">
        <v>75</v>
      </c>
      <c r="G11" s="6">
        <v>11</v>
      </c>
      <c r="H11" s="6">
        <v>9</v>
      </c>
      <c r="I11" s="6">
        <v>10</v>
      </c>
      <c r="J11" t="s">
        <v>44</v>
      </c>
      <c r="K11" t="s">
        <v>44</v>
      </c>
      <c r="M11" t="s">
        <v>44</v>
      </c>
      <c r="N11" t="s">
        <v>44</v>
      </c>
    </row>
    <row r="12" spans="1:14" ht="11.75" customHeight="1">
      <c r="A12" s="18" t="s">
        <v>44</v>
      </c>
      <c r="B12" s="7" t="s">
        <v>14</v>
      </c>
      <c r="C12" s="6">
        <v>4206</v>
      </c>
      <c r="D12" s="6">
        <v>1200</v>
      </c>
      <c r="E12" s="6">
        <v>1410</v>
      </c>
      <c r="F12" s="6">
        <v>1120</v>
      </c>
      <c r="G12" s="6">
        <v>92</v>
      </c>
      <c r="H12" s="6">
        <v>200</v>
      </c>
      <c r="I12" s="6">
        <v>184</v>
      </c>
      <c r="J12" t="s">
        <v>44</v>
      </c>
      <c r="K12" t="s">
        <v>44</v>
      </c>
      <c r="M12" t="s">
        <v>44</v>
      </c>
      <c r="N12" t="s">
        <v>44</v>
      </c>
    </row>
    <row r="13" spans="1:14" ht="13.25" customHeight="1">
      <c r="A13" s="17" t="s">
        <v>16</v>
      </c>
      <c r="B13" s="9" t="s">
        <v>44</v>
      </c>
      <c r="C13" s="8">
        <v>15704</v>
      </c>
      <c r="D13" s="8">
        <v>79</v>
      </c>
      <c r="E13" s="8">
        <v>8604</v>
      </c>
      <c r="F13" s="8">
        <v>4959</v>
      </c>
      <c r="G13" s="8">
        <v>960</v>
      </c>
      <c r="H13" s="8">
        <v>627</v>
      </c>
      <c r="I13" s="8">
        <v>475</v>
      </c>
    </row>
    <row r="14" spans="1:14" ht="11.75" customHeight="1">
      <c r="A14" s="18" t="s">
        <v>44</v>
      </c>
      <c r="B14" s="7" t="s">
        <v>12</v>
      </c>
      <c r="C14" s="6">
        <v>8455</v>
      </c>
      <c r="D14" s="6">
        <v>46</v>
      </c>
      <c r="E14" s="6">
        <v>4866</v>
      </c>
      <c r="F14" s="6">
        <v>2406</v>
      </c>
      <c r="G14" s="6">
        <v>596</v>
      </c>
      <c r="H14" s="6">
        <v>304</v>
      </c>
      <c r="I14" s="6">
        <v>237</v>
      </c>
      <c r="J14" t="s">
        <v>44</v>
      </c>
      <c r="K14" t="s">
        <v>44</v>
      </c>
      <c r="M14" t="s">
        <v>44</v>
      </c>
      <c r="N14" t="s">
        <v>44</v>
      </c>
    </row>
    <row r="15" spans="1:14" ht="11.75" customHeight="1">
      <c r="A15" s="18" t="s">
        <v>44</v>
      </c>
      <c r="B15" s="7" t="s">
        <v>13</v>
      </c>
      <c r="C15" s="6">
        <v>316</v>
      </c>
      <c r="D15" s="6">
        <v>2</v>
      </c>
      <c r="E15" s="6">
        <v>160</v>
      </c>
      <c r="F15" s="6">
        <v>110</v>
      </c>
      <c r="G15" s="6">
        <v>19</v>
      </c>
      <c r="H15" s="6">
        <v>13</v>
      </c>
      <c r="I15" s="6">
        <v>12</v>
      </c>
      <c r="J15" t="s">
        <v>44</v>
      </c>
      <c r="K15" t="s">
        <v>44</v>
      </c>
      <c r="M15" t="s">
        <v>44</v>
      </c>
      <c r="N15" t="s">
        <v>44</v>
      </c>
    </row>
    <row r="16" spans="1:14" ht="11.75" customHeight="1">
      <c r="A16" s="19" t="s">
        <v>44</v>
      </c>
      <c r="B16" s="11" t="s">
        <v>14</v>
      </c>
      <c r="C16" s="10">
        <v>6933</v>
      </c>
      <c r="D16" s="10">
        <v>31</v>
      </c>
      <c r="E16" s="10">
        <v>3578</v>
      </c>
      <c r="F16" s="10">
        <v>2443</v>
      </c>
      <c r="G16" s="10">
        <v>345</v>
      </c>
      <c r="H16" s="10">
        <v>310</v>
      </c>
      <c r="I16" s="10">
        <v>226</v>
      </c>
      <c r="J16" t="s">
        <v>44</v>
      </c>
      <c r="K16" t="s">
        <v>44</v>
      </c>
      <c r="M16" t="s">
        <v>44</v>
      </c>
      <c r="N16" t="s">
        <v>44</v>
      </c>
    </row>
    <row r="17" spans="1:12" ht="28.25" customHeight="1">
      <c r="A17" s="22" t="s">
        <v>55</v>
      </c>
      <c r="B17" s="23" t="s">
        <v>44</v>
      </c>
      <c r="C17" s="24" t="s">
        <v>44</v>
      </c>
      <c r="D17" s="24" t="s">
        <v>44</v>
      </c>
      <c r="E17" s="24" t="s">
        <v>44</v>
      </c>
      <c r="F17" s="24" t="s">
        <v>44</v>
      </c>
      <c r="G17" s="24" t="s">
        <v>44</v>
      </c>
      <c r="H17" s="24" t="s">
        <v>44</v>
      </c>
      <c r="I17" s="24" t="s">
        <v>44</v>
      </c>
      <c r="L17" t="s">
        <v>44</v>
      </c>
    </row>
    <row r="18" spans="1:12" ht="19.25" customHeight="1">
      <c r="A18" s="22" t="s">
        <v>56</v>
      </c>
      <c r="B18" s="25" t="s">
        <v>44</v>
      </c>
      <c r="C18" s="26" t="s">
        <v>44</v>
      </c>
      <c r="D18" s="26" t="s">
        <v>44</v>
      </c>
      <c r="E18" s="26" t="s">
        <v>44</v>
      </c>
      <c r="F18" s="26" t="s">
        <v>44</v>
      </c>
      <c r="G18" s="26" t="s">
        <v>44</v>
      </c>
      <c r="H18" s="26" t="s">
        <v>44</v>
      </c>
      <c r="I18" s="26" t="s">
        <v>44</v>
      </c>
      <c r="L18" t="s">
        <v>44</v>
      </c>
    </row>
    <row r="19" spans="1:12" ht="11.75" customHeight="1"/>
    <row r="20" spans="1:12" ht="11.5">
      <c r="A20" s="3"/>
      <c r="B20" s="1"/>
      <c r="C20" s="1"/>
      <c r="D20" s="1"/>
      <c r="E20" s="1"/>
      <c r="F20" s="1"/>
      <c r="G20" s="1"/>
      <c r="H20" s="1"/>
      <c r="I20" s="1"/>
    </row>
    <row r="21" spans="1:12" ht="11.5">
      <c r="A21" s="3"/>
      <c r="B21" s="1"/>
      <c r="C21" s="1"/>
      <c r="D21" s="1"/>
      <c r="E21" s="1"/>
      <c r="F21" s="1"/>
      <c r="G21" s="1"/>
      <c r="H21" s="1"/>
      <c r="I21" s="1"/>
    </row>
    <row r="22" spans="1:12" ht="11.5">
      <c r="A22" s="3"/>
      <c r="B22" s="1"/>
      <c r="C22" s="1"/>
      <c r="D22" s="1"/>
      <c r="E22" s="1"/>
      <c r="F22" s="1"/>
      <c r="G22" s="1"/>
      <c r="H22" s="1"/>
      <c r="I22" s="1"/>
    </row>
    <row r="23" spans="1:12" ht="11.5">
      <c r="A23" s="3"/>
      <c r="B23" s="1"/>
      <c r="C23" s="1"/>
      <c r="D23" s="1"/>
      <c r="E23" s="1"/>
      <c r="F23" s="1"/>
      <c r="G23" s="1"/>
      <c r="H23" s="1"/>
      <c r="I23" s="1"/>
    </row>
    <row r="24" spans="1:12" ht="11.5">
      <c r="A24" s="3"/>
      <c r="B24" s="1"/>
      <c r="C24" s="1"/>
      <c r="D24" s="1"/>
      <c r="E24" s="1"/>
      <c r="F24" s="1"/>
      <c r="G24" s="1"/>
      <c r="H24" s="1"/>
      <c r="I24" s="1"/>
    </row>
    <row r="25" spans="1:12" ht="11.5">
      <c r="A25" s="3"/>
      <c r="B25" s="1"/>
      <c r="C25" s="1"/>
      <c r="D25" s="1"/>
      <c r="E25" s="1"/>
      <c r="F25" s="1"/>
      <c r="G25" s="1"/>
      <c r="H25" s="1"/>
      <c r="I25" s="1"/>
    </row>
    <row r="26" spans="1:12" ht="11.5">
      <c r="A26" s="3"/>
      <c r="B26" s="1"/>
      <c r="C26" s="1"/>
      <c r="D26" s="1"/>
      <c r="E26" s="1"/>
      <c r="F26" s="1"/>
      <c r="G26" s="1"/>
      <c r="H26" s="1"/>
      <c r="I26" s="1"/>
    </row>
    <row r="27" spans="1:12" ht="11.5">
      <c r="A27" s="3"/>
      <c r="B27" s="1"/>
      <c r="C27" s="1"/>
      <c r="D27" s="1"/>
      <c r="E27" s="1"/>
      <c r="F27" s="1"/>
      <c r="G27" s="1"/>
      <c r="H27" s="1"/>
      <c r="I27" s="1"/>
    </row>
    <row r="28" spans="1:12" ht="11.5">
      <c r="A28" s="3"/>
      <c r="B28" s="1"/>
      <c r="C28" s="1"/>
      <c r="D28" s="1"/>
      <c r="E28" s="1"/>
      <c r="F28" s="1"/>
      <c r="G28" s="1"/>
      <c r="H28" s="1"/>
      <c r="I28" s="1"/>
    </row>
    <row r="29" spans="1:12">
      <c r="A29" s="4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N55"/>
  <sheetViews>
    <sheetView showGridLines="0" zoomScaleNormal="100" workbookViewId="0">
      <selection activeCell="A2" sqref="A2:I2"/>
    </sheetView>
  </sheetViews>
  <sheetFormatPr baseColWidth="10" defaultRowHeight="10"/>
  <cols>
    <col min="1" max="1" width="23.88671875" customWidth="1"/>
    <col min="2" max="2" width="56.88671875" customWidth="1"/>
    <col min="3" max="3" width="14.6640625" customWidth="1"/>
    <col min="4" max="4" width="11.88671875" customWidth="1"/>
    <col min="5" max="5" width="14.88671875" customWidth="1"/>
    <col min="6" max="6" width="8.88671875" customWidth="1"/>
    <col min="7" max="8" width="14.88671875" customWidth="1"/>
    <col min="9" max="9" width="10.88671875" customWidth="1"/>
  </cols>
  <sheetData>
    <row r="1" spans="1:14" ht="17.75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</row>
    <row r="2" spans="1:14" ht="29" customHeight="1">
      <c r="A2" s="21" t="s">
        <v>33</v>
      </c>
      <c r="B2" s="21" t="s">
        <v>44</v>
      </c>
      <c r="C2" s="21" t="s">
        <v>44</v>
      </c>
      <c r="D2" s="21" t="s">
        <v>44</v>
      </c>
      <c r="E2" s="21" t="s">
        <v>44</v>
      </c>
      <c r="F2" s="21" t="s">
        <v>44</v>
      </c>
      <c r="G2" s="21" t="s">
        <v>44</v>
      </c>
      <c r="H2" s="21" t="s">
        <v>44</v>
      </c>
      <c r="I2" s="21" t="s">
        <v>44</v>
      </c>
      <c r="L2" t="s">
        <v>44</v>
      </c>
    </row>
    <row r="3" spans="1:14" ht="33.5" customHeight="1">
      <c r="A3" s="27" t="s">
        <v>2</v>
      </c>
      <c r="B3" s="27" t="s">
        <v>44</v>
      </c>
      <c r="C3" s="27" t="s">
        <v>3</v>
      </c>
      <c r="D3" s="27" t="s">
        <v>4</v>
      </c>
      <c r="E3" s="27" t="s">
        <v>44</v>
      </c>
      <c r="F3" s="27" t="s">
        <v>44</v>
      </c>
      <c r="G3" s="27" t="s">
        <v>44</v>
      </c>
      <c r="H3" s="27" t="s">
        <v>44</v>
      </c>
      <c r="I3" s="27" t="s">
        <v>44</v>
      </c>
    </row>
    <row r="4" spans="1:14" ht="44" customHeight="1">
      <c r="A4" s="27" t="s">
        <v>44</v>
      </c>
      <c r="B4" s="27" t="s">
        <v>44</v>
      </c>
      <c r="C4" s="27" t="s">
        <v>44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44</v>
      </c>
      <c r="K4" t="s">
        <v>44</v>
      </c>
      <c r="L4" t="s">
        <v>44</v>
      </c>
      <c r="M4" t="s">
        <v>44</v>
      </c>
      <c r="N4" t="s">
        <v>44</v>
      </c>
    </row>
    <row r="5" spans="1:14" ht="13.25" customHeight="1">
      <c r="A5" s="28" t="s">
        <v>11</v>
      </c>
      <c r="B5" s="8" t="s">
        <v>44</v>
      </c>
      <c r="C5" s="8">
        <v>6359</v>
      </c>
      <c r="D5" s="8">
        <v>515</v>
      </c>
      <c r="E5" s="8">
        <v>3166</v>
      </c>
      <c r="F5" s="8">
        <v>1942</v>
      </c>
      <c r="G5" s="8">
        <v>223</v>
      </c>
      <c r="H5" s="8">
        <v>189</v>
      </c>
      <c r="I5" s="8">
        <v>324</v>
      </c>
    </row>
    <row r="6" spans="1:14" ht="11.75" customHeight="1">
      <c r="A6" s="18" t="s">
        <v>44</v>
      </c>
      <c r="B6" s="7" t="s">
        <v>12</v>
      </c>
      <c r="C6" s="6">
        <v>2691</v>
      </c>
      <c r="D6" s="6">
        <v>135</v>
      </c>
      <c r="E6" s="6">
        <v>1549</v>
      </c>
      <c r="F6" s="6">
        <v>678</v>
      </c>
      <c r="G6" s="6">
        <v>118</v>
      </c>
      <c r="H6" s="6">
        <v>75</v>
      </c>
      <c r="I6" s="6">
        <v>136</v>
      </c>
      <c r="J6" t="s">
        <v>44</v>
      </c>
      <c r="K6" t="s">
        <v>44</v>
      </c>
      <c r="M6" t="s">
        <v>44</v>
      </c>
      <c r="N6" t="s">
        <v>44</v>
      </c>
    </row>
    <row r="7" spans="1:14" ht="11.75" customHeight="1">
      <c r="A7" s="18" t="s">
        <v>44</v>
      </c>
      <c r="B7" s="7" t="s">
        <v>13</v>
      </c>
      <c r="C7" s="6">
        <v>155</v>
      </c>
      <c r="D7" s="6">
        <v>8</v>
      </c>
      <c r="E7" s="6">
        <v>87</v>
      </c>
      <c r="F7" s="6">
        <v>40</v>
      </c>
      <c r="G7" s="6">
        <v>7</v>
      </c>
      <c r="H7" s="6">
        <v>6</v>
      </c>
      <c r="I7" s="6">
        <v>7</v>
      </c>
      <c r="J7" t="s">
        <v>44</v>
      </c>
      <c r="K7" t="s">
        <v>44</v>
      </c>
      <c r="M7" t="s">
        <v>44</v>
      </c>
      <c r="N7" t="s">
        <v>44</v>
      </c>
    </row>
    <row r="8" spans="1:14" ht="11.75" customHeight="1">
      <c r="A8" s="18" t="s">
        <v>44</v>
      </c>
      <c r="B8" s="7" t="s">
        <v>14</v>
      </c>
      <c r="C8" s="6">
        <v>3513</v>
      </c>
      <c r="D8" s="6">
        <v>372</v>
      </c>
      <c r="E8" s="6">
        <v>1530</v>
      </c>
      <c r="F8" s="6">
        <v>1224</v>
      </c>
      <c r="G8" s="6">
        <v>98</v>
      </c>
      <c r="H8" s="6">
        <v>108</v>
      </c>
      <c r="I8" s="6">
        <v>181</v>
      </c>
      <c r="J8" t="s">
        <v>44</v>
      </c>
      <c r="K8" t="s">
        <v>44</v>
      </c>
      <c r="M8" t="s">
        <v>44</v>
      </c>
      <c r="N8" t="s">
        <v>44</v>
      </c>
    </row>
    <row r="9" spans="1:14" ht="13.25" customHeight="1">
      <c r="A9" s="17" t="s">
        <v>15</v>
      </c>
      <c r="B9" s="9" t="s">
        <v>44</v>
      </c>
      <c r="C9" s="8">
        <v>2590</v>
      </c>
      <c r="D9" s="8">
        <v>478</v>
      </c>
      <c r="E9" s="8">
        <v>1130</v>
      </c>
      <c r="F9" s="8">
        <v>697</v>
      </c>
      <c r="G9" s="8">
        <v>56</v>
      </c>
      <c r="H9" s="8">
        <v>77</v>
      </c>
      <c r="I9" s="8">
        <v>152</v>
      </c>
    </row>
    <row r="10" spans="1:14" ht="11.75" customHeight="1">
      <c r="A10" s="18" t="s">
        <v>44</v>
      </c>
      <c r="B10" s="7" t="s">
        <v>12</v>
      </c>
      <c r="C10" s="6">
        <v>1169</v>
      </c>
      <c r="D10" s="6">
        <v>120</v>
      </c>
      <c r="E10" s="6">
        <v>639</v>
      </c>
      <c r="F10" s="6">
        <v>276</v>
      </c>
      <c r="G10" s="6">
        <v>30</v>
      </c>
      <c r="H10" s="6">
        <v>29</v>
      </c>
      <c r="I10" s="6">
        <v>75</v>
      </c>
      <c r="J10" t="s">
        <v>44</v>
      </c>
      <c r="K10" t="s">
        <v>44</v>
      </c>
      <c r="M10" t="s">
        <v>44</v>
      </c>
      <c r="N10" t="s">
        <v>44</v>
      </c>
    </row>
    <row r="11" spans="1:14" ht="11.75" customHeight="1">
      <c r="A11" s="18" t="s">
        <v>44</v>
      </c>
      <c r="B11" s="7" t="s">
        <v>13</v>
      </c>
      <c r="C11" s="6">
        <v>81</v>
      </c>
      <c r="D11" s="6">
        <v>7</v>
      </c>
      <c r="E11" s="6">
        <v>42</v>
      </c>
      <c r="F11" s="6">
        <v>21</v>
      </c>
      <c r="G11" s="6">
        <v>4</v>
      </c>
      <c r="H11" s="6">
        <v>4</v>
      </c>
      <c r="I11" s="6">
        <v>3</v>
      </c>
      <c r="J11" t="s">
        <v>44</v>
      </c>
      <c r="K11" t="s">
        <v>44</v>
      </c>
      <c r="M11" t="s">
        <v>44</v>
      </c>
      <c r="N11" t="s">
        <v>44</v>
      </c>
    </row>
    <row r="12" spans="1:14" ht="11.75" customHeight="1">
      <c r="A12" s="18" t="s">
        <v>44</v>
      </c>
      <c r="B12" s="7" t="s">
        <v>14</v>
      </c>
      <c r="C12" s="6">
        <v>1340</v>
      </c>
      <c r="D12" s="6">
        <v>351</v>
      </c>
      <c r="E12" s="6">
        <v>449</v>
      </c>
      <c r="F12" s="6">
        <v>400</v>
      </c>
      <c r="G12" s="6">
        <v>22</v>
      </c>
      <c r="H12" s="6">
        <v>44</v>
      </c>
      <c r="I12" s="6">
        <v>74</v>
      </c>
      <c r="J12" t="s">
        <v>44</v>
      </c>
      <c r="K12" t="s">
        <v>44</v>
      </c>
      <c r="M12" t="s">
        <v>44</v>
      </c>
      <c r="N12" t="s">
        <v>44</v>
      </c>
    </row>
    <row r="13" spans="1:14" ht="13.25" customHeight="1">
      <c r="A13" s="17" t="s">
        <v>16</v>
      </c>
      <c r="B13" s="9" t="s">
        <v>44</v>
      </c>
      <c r="C13" s="8">
        <v>3769</v>
      </c>
      <c r="D13" s="8">
        <v>37</v>
      </c>
      <c r="E13" s="8">
        <v>2036</v>
      </c>
      <c r="F13" s="8">
        <v>1245</v>
      </c>
      <c r="G13" s="8">
        <v>167</v>
      </c>
      <c r="H13" s="8">
        <v>112</v>
      </c>
      <c r="I13" s="8">
        <v>172</v>
      </c>
    </row>
    <row r="14" spans="1:14" ht="11.75" customHeight="1">
      <c r="A14" s="18" t="s">
        <v>44</v>
      </c>
      <c r="B14" s="7" t="s">
        <v>12</v>
      </c>
      <c r="C14" s="6">
        <v>1522</v>
      </c>
      <c r="D14" s="6">
        <v>15</v>
      </c>
      <c r="E14" s="6">
        <v>910</v>
      </c>
      <c r="F14" s="6">
        <v>402</v>
      </c>
      <c r="G14" s="6">
        <v>88</v>
      </c>
      <c r="H14" s="6">
        <v>46</v>
      </c>
      <c r="I14" s="6">
        <v>61</v>
      </c>
      <c r="J14" t="s">
        <v>44</v>
      </c>
      <c r="K14" t="s">
        <v>44</v>
      </c>
      <c r="M14" t="s">
        <v>44</v>
      </c>
      <c r="N14" t="s">
        <v>44</v>
      </c>
    </row>
    <row r="15" spans="1:14" ht="11.75" customHeight="1">
      <c r="A15" s="18" t="s">
        <v>44</v>
      </c>
      <c r="B15" s="7" t="s">
        <v>13</v>
      </c>
      <c r="C15" s="6">
        <v>74</v>
      </c>
      <c r="D15" s="6">
        <v>1</v>
      </c>
      <c r="E15" s="6">
        <v>45</v>
      </c>
      <c r="F15" s="6">
        <v>19</v>
      </c>
      <c r="G15" s="6">
        <v>3</v>
      </c>
      <c r="H15" s="6">
        <v>2</v>
      </c>
      <c r="I15" s="6">
        <v>4</v>
      </c>
      <c r="J15" t="s">
        <v>44</v>
      </c>
      <c r="K15" t="s">
        <v>44</v>
      </c>
      <c r="M15" t="s">
        <v>44</v>
      </c>
      <c r="N15" t="s">
        <v>44</v>
      </c>
    </row>
    <row r="16" spans="1:14" ht="11.75" customHeight="1">
      <c r="A16" s="19" t="s">
        <v>44</v>
      </c>
      <c r="B16" s="11" t="s">
        <v>14</v>
      </c>
      <c r="C16" s="10">
        <v>2173</v>
      </c>
      <c r="D16" s="10">
        <v>21</v>
      </c>
      <c r="E16" s="10">
        <v>1081</v>
      </c>
      <c r="F16" s="10">
        <v>824</v>
      </c>
      <c r="G16" s="10">
        <v>76</v>
      </c>
      <c r="H16" s="10">
        <v>64</v>
      </c>
      <c r="I16" s="10">
        <v>107</v>
      </c>
      <c r="J16" t="s">
        <v>44</v>
      </c>
      <c r="K16" t="s">
        <v>44</v>
      </c>
      <c r="M16" t="s">
        <v>44</v>
      </c>
      <c r="N16" t="s">
        <v>44</v>
      </c>
    </row>
    <row r="17" spans="1:12" ht="28.25" customHeight="1">
      <c r="A17" s="22" t="s">
        <v>55</v>
      </c>
      <c r="B17" s="23" t="s">
        <v>44</v>
      </c>
      <c r="C17" s="24" t="s">
        <v>44</v>
      </c>
      <c r="D17" s="24" t="s">
        <v>44</v>
      </c>
      <c r="E17" s="24" t="s">
        <v>44</v>
      </c>
      <c r="F17" s="24" t="s">
        <v>44</v>
      </c>
      <c r="G17" s="24" t="s">
        <v>44</v>
      </c>
      <c r="H17" s="24" t="s">
        <v>44</v>
      </c>
      <c r="I17" s="24" t="s">
        <v>44</v>
      </c>
      <c r="L17" t="s">
        <v>44</v>
      </c>
    </row>
    <row r="18" spans="1:12" ht="19.25" customHeight="1">
      <c r="A18" s="22" t="s">
        <v>56</v>
      </c>
      <c r="B18" s="25" t="s">
        <v>44</v>
      </c>
      <c r="C18" s="26" t="s">
        <v>44</v>
      </c>
      <c r="D18" s="26" t="s">
        <v>44</v>
      </c>
      <c r="E18" s="26" t="s">
        <v>44</v>
      </c>
      <c r="F18" s="26" t="s">
        <v>44</v>
      </c>
      <c r="G18" s="26" t="s">
        <v>44</v>
      </c>
      <c r="H18" s="26" t="s">
        <v>44</v>
      </c>
      <c r="I18" s="26" t="s">
        <v>44</v>
      </c>
      <c r="L18" t="s">
        <v>44</v>
      </c>
    </row>
    <row r="19" spans="1:12" ht="11.75" customHeight="1"/>
    <row r="20" spans="1:12" ht="11.5">
      <c r="A20" s="3"/>
      <c r="B20" s="1"/>
      <c r="C20" s="1"/>
      <c r="D20" s="1"/>
      <c r="E20" s="1"/>
      <c r="F20" s="1"/>
      <c r="G20" s="1"/>
      <c r="H20" s="1"/>
      <c r="I20" s="1"/>
    </row>
    <row r="21" spans="1:12" ht="11.5">
      <c r="A21" s="3"/>
      <c r="B21" s="1"/>
      <c r="C21" s="1"/>
      <c r="D21" s="1"/>
      <c r="E21" s="1"/>
      <c r="F21" s="1"/>
      <c r="G21" s="1"/>
      <c r="H21" s="1"/>
      <c r="I21" s="1"/>
    </row>
    <row r="22" spans="1:12" ht="11.5">
      <c r="A22" s="3"/>
      <c r="B22" s="1"/>
      <c r="C22" s="1"/>
      <c r="D22" s="1"/>
      <c r="E22" s="1"/>
      <c r="F22" s="1"/>
      <c r="G22" s="1"/>
      <c r="H22" s="1"/>
      <c r="I22" s="1"/>
    </row>
    <row r="23" spans="1:12" ht="11.5">
      <c r="A23" s="3"/>
      <c r="B23" s="1"/>
      <c r="C23" s="1"/>
      <c r="D23" s="1"/>
      <c r="E23" s="1"/>
      <c r="F23" s="1"/>
      <c r="G23" s="1"/>
      <c r="H23" s="1"/>
      <c r="I23" s="1"/>
    </row>
    <row r="24" spans="1:12" ht="11.5">
      <c r="A24" s="3"/>
      <c r="B24" s="1"/>
      <c r="C24" s="1"/>
      <c r="D24" s="1"/>
      <c r="E24" s="1"/>
      <c r="F24" s="1"/>
      <c r="G24" s="1"/>
      <c r="H24" s="1"/>
      <c r="I24" s="1"/>
    </row>
    <row r="25" spans="1:12" ht="11.5">
      <c r="A25" s="3"/>
      <c r="B25" s="1"/>
      <c r="C25" s="1"/>
      <c r="D25" s="1"/>
      <c r="E25" s="1"/>
      <c r="F25" s="1"/>
      <c r="G25" s="1"/>
      <c r="H25" s="1"/>
      <c r="I25" s="1"/>
    </row>
    <row r="26" spans="1:12" ht="11.5">
      <c r="A26" s="3"/>
      <c r="B26" s="1"/>
      <c r="C26" s="1"/>
      <c r="D26" s="1"/>
      <c r="E26" s="1"/>
      <c r="F26" s="1"/>
      <c r="G26" s="1"/>
      <c r="H26" s="1"/>
      <c r="I26" s="1"/>
    </row>
    <row r="27" spans="1:12" ht="11.5">
      <c r="A27" s="3"/>
      <c r="B27" s="1"/>
      <c r="C27" s="1"/>
      <c r="D27" s="1"/>
      <c r="E27" s="1"/>
      <c r="F27" s="1"/>
      <c r="G27" s="1"/>
      <c r="H27" s="1"/>
      <c r="I27" s="1"/>
    </row>
    <row r="28" spans="1:12" ht="11.5">
      <c r="A28" s="3"/>
      <c r="B28" s="1"/>
      <c r="C28" s="1"/>
      <c r="D28" s="1"/>
      <c r="E28" s="1"/>
      <c r="F28" s="1"/>
      <c r="G28" s="1"/>
      <c r="H28" s="1"/>
      <c r="I28" s="1"/>
    </row>
    <row r="29" spans="1:12">
      <c r="A29" s="4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N55"/>
  <sheetViews>
    <sheetView showGridLines="0" zoomScaleNormal="100" workbookViewId="0">
      <selection activeCell="A2" sqref="A2:I2"/>
    </sheetView>
  </sheetViews>
  <sheetFormatPr baseColWidth="10" defaultRowHeight="10"/>
  <cols>
    <col min="1" max="1" width="26.21875" customWidth="1"/>
    <col min="2" max="2" width="56.88671875" customWidth="1"/>
    <col min="3" max="3" width="16.44140625" customWidth="1"/>
    <col min="4" max="4" width="11.88671875" customWidth="1"/>
    <col min="5" max="5" width="14.88671875" customWidth="1"/>
    <col min="6" max="6" width="8.88671875" customWidth="1"/>
    <col min="7" max="8" width="14.88671875" customWidth="1"/>
    <col min="9" max="9" width="10.88671875" customWidth="1"/>
  </cols>
  <sheetData>
    <row r="1" spans="1:14" ht="17.75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</row>
    <row r="2" spans="1:14" ht="29" customHeight="1">
      <c r="A2" s="21" t="s">
        <v>34</v>
      </c>
      <c r="B2" s="21" t="s">
        <v>44</v>
      </c>
      <c r="C2" s="21" t="s">
        <v>44</v>
      </c>
      <c r="D2" s="21" t="s">
        <v>44</v>
      </c>
      <c r="E2" s="21" t="s">
        <v>44</v>
      </c>
      <c r="F2" s="21" t="s">
        <v>44</v>
      </c>
      <c r="G2" s="21" t="s">
        <v>44</v>
      </c>
      <c r="H2" s="21" t="s">
        <v>44</v>
      </c>
      <c r="I2" s="21" t="s">
        <v>44</v>
      </c>
      <c r="L2" t="s">
        <v>44</v>
      </c>
    </row>
    <row r="3" spans="1:14" ht="33.5" customHeight="1">
      <c r="A3" s="27" t="s">
        <v>2</v>
      </c>
      <c r="B3" s="27" t="s">
        <v>44</v>
      </c>
      <c r="C3" s="27" t="s">
        <v>3</v>
      </c>
      <c r="D3" s="27" t="s">
        <v>4</v>
      </c>
      <c r="E3" s="27" t="s">
        <v>44</v>
      </c>
      <c r="F3" s="27" t="s">
        <v>44</v>
      </c>
      <c r="G3" s="27" t="s">
        <v>44</v>
      </c>
      <c r="H3" s="27" t="s">
        <v>44</v>
      </c>
      <c r="I3" s="27" t="s">
        <v>44</v>
      </c>
    </row>
    <row r="4" spans="1:14" ht="44" customHeight="1">
      <c r="A4" s="27" t="s">
        <v>44</v>
      </c>
      <c r="B4" s="27" t="s">
        <v>44</v>
      </c>
      <c r="C4" s="27" t="s">
        <v>44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44</v>
      </c>
      <c r="K4" t="s">
        <v>44</v>
      </c>
      <c r="L4" t="s">
        <v>44</v>
      </c>
      <c r="M4" t="s">
        <v>44</v>
      </c>
      <c r="N4" t="s">
        <v>44</v>
      </c>
    </row>
    <row r="5" spans="1:14" ht="13.25" customHeight="1">
      <c r="A5" s="28" t="s">
        <v>11</v>
      </c>
      <c r="B5" s="8" t="s">
        <v>44</v>
      </c>
      <c r="C5" s="8">
        <v>55626</v>
      </c>
      <c r="D5" s="8">
        <v>4593</v>
      </c>
      <c r="E5" s="8">
        <v>27889</v>
      </c>
      <c r="F5" s="8">
        <v>16897</v>
      </c>
      <c r="G5" s="8">
        <v>2900</v>
      </c>
      <c r="H5" s="8">
        <v>1869</v>
      </c>
      <c r="I5" s="8">
        <v>1478</v>
      </c>
    </row>
    <row r="6" spans="1:14" ht="11.75" customHeight="1">
      <c r="A6" s="18" t="s">
        <v>44</v>
      </c>
      <c r="B6" s="7" t="s">
        <v>12</v>
      </c>
      <c r="C6" s="6">
        <v>36084</v>
      </c>
      <c r="D6" s="6">
        <v>2200</v>
      </c>
      <c r="E6" s="6">
        <v>19356</v>
      </c>
      <c r="F6" s="6">
        <v>10351</v>
      </c>
      <c r="G6" s="6">
        <v>2125</v>
      </c>
      <c r="H6" s="6">
        <v>1166</v>
      </c>
      <c r="I6" s="6">
        <v>886</v>
      </c>
      <c r="J6" t="s">
        <v>44</v>
      </c>
      <c r="K6" t="s">
        <v>44</v>
      </c>
      <c r="M6" t="s">
        <v>44</v>
      </c>
      <c r="N6" t="s">
        <v>44</v>
      </c>
    </row>
    <row r="7" spans="1:14" ht="11.75" customHeight="1">
      <c r="A7" s="18" t="s">
        <v>44</v>
      </c>
      <c r="B7" s="7" t="s">
        <v>13</v>
      </c>
      <c r="C7" s="6">
        <v>1086</v>
      </c>
      <c r="D7" s="6">
        <v>128</v>
      </c>
      <c r="E7" s="6">
        <v>526</v>
      </c>
      <c r="F7" s="6">
        <v>298</v>
      </c>
      <c r="G7" s="6">
        <v>69</v>
      </c>
      <c r="H7" s="6">
        <v>32</v>
      </c>
      <c r="I7" s="6">
        <v>33</v>
      </c>
      <c r="J7" t="s">
        <v>44</v>
      </c>
      <c r="K7" t="s">
        <v>44</v>
      </c>
      <c r="M7" t="s">
        <v>44</v>
      </c>
      <c r="N7" t="s">
        <v>44</v>
      </c>
    </row>
    <row r="8" spans="1:14" ht="11.75" customHeight="1">
      <c r="A8" s="18" t="s">
        <v>44</v>
      </c>
      <c r="B8" s="7" t="s">
        <v>14</v>
      </c>
      <c r="C8" s="6">
        <v>18456</v>
      </c>
      <c r="D8" s="6">
        <v>2265</v>
      </c>
      <c r="E8" s="6">
        <v>8007</v>
      </c>
      <c r="F8" s="6">
        <v>6248</v>
      </c>
      <c r="G8" s="6">
        <v>706</v>
      </c>
      <c r="H8" s="6">
        <v>671</v>
      </c>
      <c r="I8" s="6">
        <v>559</v>
      </c>
      <c r="J8" t="s">
        <v>44</v>
      </c>
      <c r="K8" t="s">
        <v>44</v>
      </c>
      <c r="M8" t="s">
        <v>44</v>
      </c>
      <c r="N8" t="s">
        <v>44</v>
      </c>
    </row>
    <row r="9" spans="1:14" ht="13.25" customHeight="1">
      <c r="A9" s="17" t="s">
        <v>15</v>
      </c>
      <c r="B9" s="9" t="s">
        <v>44</v>
      </c>
      <c r="C9" s="8">
        <v>23974</v>
      </c>
      <c r="D9" s="8">
        <v>4469</v>
      </c>
      <c r="E9" s="8">
        <v>10514</v>
      </c>
      <c r="F9" s="8">
        <v>6804</v>
      </c>
      <c r="G9" s="8">
        <v>742</v>
      </c>
      <c r="H9" s="8">
        <v>782</v>
      </c>
      <c r="I9" s="8">
        <v>663</v>
      </c>
    </row>
    <row r="10" spans="1:14" ht="11.75" customHeight="1">
      <c r="A10" s="18" t="s">
        <v>44</v>
      </c>
      <c r="B10" s="7" t="s">
        <v>12</v>
      </c>
      <c r="C10" s="6">
        <v>16039</v>
      </c>
      <c r="D10" s="6">
        <v>2126</v>
      </c>
      <c r="E10" s="6">
        <v>7828</v>
      </c>
      <c r="F10" s="6">
        <v>4593</v>
      </c>
      <c r="G10" s="6">
        <v>574</v>
      </c>
      <c r="H10" s="6">
        <v>514</v>
      </c>
      <c r="I10" s="6">
        <v>404</v>
      </c>
      <c r="J10" t="s">
        <v>44</v>
      </c>
      <c r="K10" t="s">
        <v>44</v>
      </c>
      <c r="M10" t="s">
        <v>44</v>
      </c>
      <c r="N10" t="s">
        <v>44</v>
      </c>
    </row>
    <row r="11" spans="1:14" ht="11.75" customHeight="1">
      <c r="A11" s="18" t="s">
        <v>44</v>
      </c>
      <c r="B11" s="7" t="s">
        <v>13</v>
      </c>
      <c r="C11" s="6">
        <v>508</v>
      </c>
      <c r="D11" s="6">
        <v>122</v>
      </c>
      <c r="E11" s="6">
        <v>198</v>
      </c>
      <c r="F11" s="6">
        <v>130</v>
      </c>
      <c r="G11" s="6">
        <v>23</v>
      </c>
      <c r="H11" s="6">
        <v>16</v>
      </c>
      <c r="I11" s="6">
        <v>19</v>
      </c>
      <c r="J11" t="s">
        <v>44</v>
      </c>
      <c r="K11" t="s">
        <v>44</v>
      </c>
      <c r="M11" t="s">
        <v>44</v>
      </c>
      <c r="N11" t="s">
        <v>44</v>
      </c>
    </row>
    <row r="12" spans="1:14" ht="11.75" customHeight="1">
      <c r="A12" s="18" t="s">
        <v>44</v>
      </c>
      <c r="B12" s="7" t="s">
        <v>14</v>
      </c>
      <c r="C12" s="6">
        <v>7427</v>
      </c>
      <c r="D12" s="6">
        <v>2221</v>
      </c>
      <c r="E12" s="6">
        <v>2488</v>
      </c>
      <c r="F12" s="6">
        <v>2081</v>
      </c>
      <c r="G12" s="6">
        <v>145</v>
      </c>
      <c r="H12" s="6">
        <v>252</v>
      </c>
      <c r="I12" s="6">
        <v>240</v>
      </c>
      <c r="J12" t="s">
        <v>44</v>
      </c>
      <c r="K12" t="s">
        <v>44</v>
      </c>
      <c r="M12" t="s">
        <v>44</v>
      </c>
      <c r="N12" t="s">
        <v>44</v>
      </c>
    </row>
    <row r="13" spans="1:14" ht="13.25" customHeight="1">
      <c r="A13" s="17" t="s">
        <v>16</v>
      </c>
      <c r="B13" s="9" t="s">
        <v>44</v>
      </c>
      <c r="C13" s="8">
        <v>31652</v>
      </c>
      <c r="D13" s="8">
        <v>124</v>
      </c>
      <c r="E13" s="8">
        <v>17375</v>
      </c>
      <c r="F13" s="8">
        <v>10093</v>
      </c>
      <c r="G13" s="8">
        <v>2158</v>
      </c>
      <c r="H13" s="8">
        <v>1087</v>
      </c>
      <c r="I13" s="8">
        <v>815</v>
      </c>
    </row>
    <row r="14" spans="1:14" ht="11.75" customHeight="1">
      <c r="A14" s="18" t="s">
        <v>44</v>
      </c>
      <c r="B14" s="7" t="s">
        <v>12</v>
      </c>
      <c r="C14" s="6">
        <v>20045</v>
      </c>
      <c r="D14" s="6">
        <v>74</v>
      </c>
      <c r="E14" s="6">
        <v>11528</v>
      </c>
      <c r="F14" s="6">
        <v>5758</v>
      </c>
      <c r="G14" s="6">
        <v>1551</v>
      </c>
      <c r="H14" s="6">
        <v>652</v>
      </c>
      <c r="I14" s="6">
        <v>482</v>
      </c>
      <c r="J14" t="s">
        <v>44</v>
      </c>
      <c r="K14" t="s">
        <v>44</v>
      </c>
      <c r="M14" t="s">
        <v>44</v>
      </c>
      <c r="N14" t="s">
        <v>44</v>
      </c>
    </row>
    <row r="15" spans="1:14" ht="11.75" customHeight="1">
      <c r="A15" s="18" t="s">
        <v>44</v>
      </c>
      <c r="B15" s="7" t="s">
        <v>13</v>
      </c>
      <c r="C15" s="6">
        <v>578</v>
      </c>
      <c r="D15" s="6">
        <v>6</v>
      </c>
      <c r="E15" s="6">
        <v>328</v>
      </c>
      <c r="F15" s="6">
        <v>168</v>
      </c>
      <c r="G15" s="6">
        <v>46</v>
      </c>
      <c r="H15" s="6">
        <v>16</v>
      </c>
      <c r="I15" s="6">
        <v>14</v>
      </c>
      <c r="J15" t="s">
        <v>44</v>
      </c>
      <c r="K15" t="s">
        <v>44</v>
      </c>
      <c r="M15" t="s">
        <v>44</v>
      </c>
      <c r="N15" t="s">
        <v>44</v>
      </c>
    </row>
    <row r="16" spans="1:14" ht="11.75" customHeight="1">
      <c r="A16" s="19" t="s">
        <v>44</v>
      </c>
      <c r="B16" s="11" t="s">
        <v>14</v>
      </c>
      <c r="C16" s="10">
        <v>11029</v>
      </c>
      <c r="D16" s="10">
        <v>44</v>
      </c>
      <c r="E16" s="10">
        <v>5519</v>
      </c>
      <c r="F16" s="10">
        <v>4167</v>
      </c>
      <c r="G16" s="10">
        <v>561</v>
      </c>
      <c r="H16" s="10">
        <v>419</v>
      </c>
      <c r="I16" s="10">
        <v>319</v>
      </c>
      <c r="J16" t="s">
        <v>44</v>
      </c>
      <c r="K16" t="s">
        <v>44</v>
      </c>
      <c r="M16" t="s">
        <v>44</v>
      </c>
      <c r="N16" t="s">
        <v>44</v>
      </c>
    </row>
    <row r="17" spans="1:12" ht="28.25" customHeight="1">
      <c r="A17" s="22" t="s">
        <v>55</v>
      </c>
      <c r="B17" s="23" t="s">
        <v>44</v>
      </c>
      <c r="C17" s="24" t="s">
        <v>44</v>
      </c>
      <c r="D17" s="24" t="s">
        <v>44</v>
      </c>
      <c r="E17" s="24" t="s">
        <v>44</v>
      </c>
      <c r="F17" s="24" t="s">
        <v>44</v>
      </c>
      <c r="G17" s="24" t="s">
        <v>44</v>
      </c>
      <c r="H17" s="24" t="s">
        <v>44</v>
      </c>
      <c r="I17" s="24" t="s">
        <v>44</v>
      </c>
      <c r="L17" t="s">
        <v>44</v>
      </c>
    </row>
    <row r="18" spans="1:12" ht="19.25" customHeight="1">
      <c r="A18" s="22" t="s">
        <v>56</v>
      </c>
      <c r="B18" s="25" t="s">
        <v>44</v>
      </c>
      <c r="C18" s="26" t="s">
        <v>44</v>
      </c>
      <c r="D18" s="26" t="s">
        <v>44</v>
      </c>
      <c r="E18" s="26" t="s">
        <v>44</v>
      </c>
      <c r="F18" s="26" t="s">
        <v>44</v>
      </c>
      <c r="G18" s="26" t="s">
        <v>44</v>
      </c>
      <c r="H18" s="26" t="s">
        <v>44</v>
      </c>
      <c r="I18" s="26" t="s">
        <v>44</v>
      </c>
      <c r="L18" t="s">
        <v>44</v>
      </c>
    </row>
    <row r="19" spans="1:12" ht="11.75" customHeight="1"/>
    <row r="20" spans="1:12" ht="11.5">
      <c r="A20" s="3"/>
      <c r="B20" s="1"/>
      <c r="C20" s="1"/>
      <c r="D20" s="1"/>
      <c r="E20" s="1"/>
      <c r="F20" s="1"/>
      <c r="G20" s="1"/>
      <c r="H20" s="1"/>
      <c r="I20" s="1"/>
    </row>
    <row r="21" spans="1:12" ht="11.5">
      <c r="A21" s="3"/>
      <c r="B21" s="1"/>
      <c r="C21" s="1"/>
      <c r="D21" s="1"/>
      <c r="E21" s="1"/>
      <c r="F21" s="1"/>
      <c r="G21" s="1"/>
      <c r="H21" s="1"/>
      <c r="I21" s="1"/>
    </row>
    <row r="22" spans="1:12" ht="11.5">
      <c r="A22" s="3"/>
      <c r="B22" s="1"/>
      <c r="C22" s="1"/>
      <c r="D22" s="1"/>
      <c r="E22" s="1"/>
      <c r="F22" s="1"/>
      <c r="G22" s="1"/>
      <c r="H22" s="1"/>
      <c r="I22" s="1"/>
    </row>
    <row r="23" spans="1:12" ht="11.5">
      <c r="A23" s="3"/>
      <c r="B23" s="1"/>
      <c r="C23" s="1"/>
      <c r="D23" s="1"/>
      <c r="E23" s="1"/>
      <c r="F23" s="1"/>
      <c r="G23" s="1"/>
      <c r="H23" s="1"/>
      <c r="I23" s="1"/>
    </row>
    <row r="24" spans="1:12" ht="11.5">
      <c r="A24" s="3"/>
      <c r="B24" s="1"/>
      <c r="C24" s="1"/>
      <c r="D24" s="1"/>
      <c r="E24" s="1"/>
      <c r="F24" s="1"/>
      <c r="G24" s="1"/>
      <c r="H24" s="1"/>
      <c r="I24" s="1"/>
    </row>
    <row r="25" spans="1:12" ht="11.5">
      <c r="A25" s="3"/>
      <c r="B25" s="1"/>
      <c r="C25" s="1"/>
      <c r="D25" s="1"/>
      <c r="E25" s="1"/>
      <c r="F25" s="1"/>
      <c r="G25" s="1"/>
      <c r="H25" s="1"/>
      <c r="I25" s="1"/>
    </row>
    <row r="26" spans="1:12" ht="11.5">
      <c r="A26" s="3"/>
      <c r="B26" s="1"/>
      <c r="C26" s="1"/>
      <c r="D26" s="1"/>
      <c r="E26" s="1"/>
      <c r="F26" s="1"/>
      <c r="G26" s="1"/>
      <c r="H26" s="1"/>
      <c r="I26" s="1"/>
    </row>
    <row r="27" spans="1:12" ht="11.5">
      <c r="A27" s="3"/>
      <c r="B27" s="1"/>
      <c r="C27" s="1"/>
      <c r="D27" s="1"/>
      <c r="E27" s="1"/>
      <c r="F27" s="1"/>
      <c r="G27" s="1"/>
      <c r="H27" s="1"/>
      <c r="I27" s="1"/>
    </row>
    <row r="28" spans="1:12" ht="11.5">
      <c r="A28" s="3"/>
      <c r="B28" s="1"/>
      <c r="C28" s="1"/>
      <c r="D28" s="1"/>
      <c r="E28" s="1"/>
      <c r="F28" s="1"/>
      <c r="G28" s="1"/>
      <c r="H28" s="1"/>
      <c r="I28" s="1"/>
    </row>
    <row r="29" spans="1:12">
      <c r="A29" s="4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N55"/>
  <sheetViews>
    <sheetView showGridLines="0" zoomScaleNormal="100" workbookViewId="0">
      <selection activeCell="A2" sqref="A2:I2"/>
    </sheetView>
  </sheetViews>
  <sheetFormatPr baseColWidth="10" defaultRowHeight="10"/>
  <cols>
    <col min="1" max="1" width="28.88671875" customWidth="1"/>
    <col min="2" max="2" width="56.88671875" customWidth="1"/>
    <col min="3" max="3" width="15.33203125" customWidth="1"/>
    <col min="4" max="4" width="11.88671875" customWidth="1"/>
    <col min="5" max="5" width="14.88671875" customWidth="1"/>
    <col min="6" max="6" width="8.88671875" customWidth="1"/>
    <col min="7" max="8" width="14.88671875" customWidth="1"/>
    <col min="9" max="9" width="10.88671875" customWidth="1"/>
  </cols>
  <sheetData>
    <row r="1" spans="1:14" ht="17.75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</row>
    <row r="2" spans="1:14" ht="29" customHeight="1">
      <c r="A2" s="21" t="s">
        <v>35</v>
      </c>
      <c r="B2" s="21" t="s">
        <v>44</v>
      </c>
      <c r="C2" s="21" t="s">
        <v>44</v>
      </c>
      <c r="D2" s="21" t="s">
        <v>44</v>
      </c>
      <c r="E2" s="21" t="s">
        <v>44</v>
      </c>
      <c r="F2" s="21" t="s">
        <v>44</v>
      </c>
      <c r="G2" s="21" t="s">
        <v>44</v>
      </c>
      <c r="H2" s="21" t="s">
        <v>44</v>
      </c>
      <c r="I2" s="21" t="s">
        <v>44</v>
      </c>
      <c r="L2" t="s">
        <v>44</v>
      </c>
    </row>
    <row r="3" spans="1:14" ht="33.5" customHeight="1">
      <c r="A3" s="27" t="s">
        <v>2</v>
      </c>
      <c r="B3" s="27" t="s">
        <v>44</v>
      </c>
      <c r="C3" s="27" t="s">
        <v>3</v>
      </c>
      <c r="D3" s="27" t="s">
        <v>4</v>
      </c>
      <c r="E3" s="27" t="s">
        <v>44</v>
      </c>
      <c r="F3" s="27" t="s">
        <v>44</v>
      </c>
      <c r="G3" s="27" t="s">
        <v>44</v>
      </c>
      <c r="H3" s="27" t="s">
        <v>44</v>
      </c>
      <c r="I3" s="27" t="s">
        <v>44</v>
      </c>
    </row>
    <row r="4" spans="1:14" ht="44" customHeight="1">
      <c r="A4" s="27" t="s">
        <v>44</v>
      </c>
      <c r="B4" s="27" t="s">
        <v>44</v>
      </c>
      <c r="C4" s="27" t="s">
        <v>44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44</v>
      </c>
      <c r="K4" t="s">
        <v>44</v>
      </c>
      <c r="L4" t="s">
        <v>44</v>
      </c>
      <c r="M4" t="s">
        <v>44</v>
      </c>
      <c r="N4" t="s">
        <v>44</v>
      </c>
    </row>
    <row r="5" spans="1:14" ht="13.25" customHeight="1">
      <c r="A5" s="28" t="s">
        <v>11</v>
      </c>
      <c r="B5" s="8" t="s">
        <v>44</v>
      </c>
      <c r="C5" s="8">
        <v>18548</v>
      </c>
      <c r="D5" s="8">
        <v>1514</v>
      </c>
      <c r="E5" s="8">
        <v>9026</v>
      </c>
      <c r="F5" s="8">
        <v>6286</v>
      </c>
      <c r="G5" s="8">
        <v>664</v>
      </c>
      <c r="H5" s="8">
        <v>562</v>
      </c>
      <c r="I5" s="8">
        <v>496</v>
      </c>
    </row>
    <row r="6" spans="1:14" ht="11.75" customHeight="1">
      <c r="A6" s="18" t="s">
        <v>44</v>
      </c>
      <c r="B6" s="7" t="s">
        <v>12</v>
      </c>
      <c r="C6" s="6">
        <v>7869</v>
      </c>
      <c r="D6" s="6">
        <v>382</v>
      </c>
      <c r="E6" s="6">
        <v>4403</v>
      </c>
      <c r="F6" s="6">
        <v>2331</v>
      </c>
      <c r="G6" s="6">
        <v>329</v>
      </c>
      <c r="H6" s="6">
        <v>194</v>
      </c>
      <c r="I6" s="6">
        <v>230</v>
      </c>
      <c r="J6" t="s">
        <v>44</v>
      </c>
      <c r="K6" t="s">
        <v>44</v>
      </c>
      <c r="M6" t="s">
        <v>44</v>
      </c>
      <c r="N6" t="s">
        <v>44</v>
      </c>
    </row>
    <row r="7" spans="1:14" ht="11.75" customHeight="1">
      <c r="A7" s="18" t="s">
        <v>44</v>
      </c>
      <c r="B7" s="7" t="s">
        <v>13</v>
      </c>
      <c r="C7" s="6">
        <v>420</v>
      </c>
      <c r="D7" s="6">
        <v>30</v>
      </c>
      <c r="E7" s="6">
        <v>199</v>
      </c>
      <c r="F7" s="6">
        <v>130</v>
      </c>
      <c r="G7" s="6">
        <v>29</v>
      </c>
      <c r="H7" s="6">
        <v>20</v>
      </c>
      <c r="I7" s="6">
        <v>12</v>
      </c>
      <c r="J7" t="s">
        <v>44</v>
      </c>
      <c r="K7" t="s">
        <v>44</v>
      </c>
      <c r="M7" t="s">
        <v>44</v>
      </c>
      <c r="N7" t="s">
        <v>44</v>
      </c>
    </row>
    <row r="8" spans="1:14" ht="11.75" customHeight="1">
      <c r="A8" s="18" t="s">
        <v>44</v>
      </c>
      <c r="B8" s="7" t="s">
        <v>14</v>
      </c>
      <c r="C8" s="6">
        <v>10259</v>
      </c>
      <c r="D8" s="6">
        <v>1102</v>
      </c>
      <c r="E8" s="6">
        <v>4424</v>
      </c>
      <c r="F8" s="6">
        <v>3825</v>
      </c>
      <c r="G8" s="6">
        <v>306</v>
      </c>
      <c r="H8" s="6">
        <v>348</v>
      </c>
      <c r="I8" s="6">
        <v>254</v>
      </c>
      <c r="J8" t="s">
        <v>44</v>
      </c>
      <c r="K8" t="s">
        <v>44</v>
      </c>
      <c r="M8" t="s">
        <v>44</v>
      </c>
      <c r="N8" t="s">
        <v>44</v>
      </c>
    </row>
    <row r="9" spans="1:14" ht="13.25" customHeight="1">
      <c r="A9" s="17" t="s">
        <v>15</v>
      </c>
      <c r="B9" s="9" t="s">
        <v>44</v>
      </c>
      <c r="C9" s="8">
        <v>8005</v>
      </c>
      <c r="D9" s="8">
        <v>1437</v>
      </c>
      <c r="E9" s="8">
        <v>3620</v>
      </c>
      <c r="F9" s="8">
        <v>2266</v>
      </c>
      <c r="G9" s="8">
        <v>240</v>
      </c>
      <c r="H9" s="8">
        <v>214</v>
      </c>
      <c r="I9" s="8">
        <v>228</v>
      </c>
    </row>
    <row r="10" spans="1:14" ht="11.75" customHeight="1">
      <c r="A10" s="18" t="s">
        <v>44</v>
      </c>
      <c r="B10" s="7" t="s">
        <v>12</v>
      </c>
      <c r="C10" s="6">
        <v>3767</v>
      </c>
      <c r="D10" s="6">
        <v>354</v>
      </c>
      <c r="E10" s="6">
        <v>2145</v>
      </c>
      <c r="F10" s="6">
        <v>944</v>
      </c>
      <c r="G10" s="6">
        <v>128</v>
      </c>
      <c r="H10" s="6">
        <v>84</v>
      </c>
      <c r="I10" s="6">
        <v>112</v>
      </c>
      <c r="J10" t="s">
        <v>44</v>
      </c>
      <c r="K10" t="s">
        <v>44</v>
      </c>
      <c r="M10" t="s">
        <v>44</v>
      </c>
      <c r="N10" t="s">
        <v>44</v>
      </c>
    </row>
    <row r="11" spans="1:14" ht="11.75" customHeight="1">
      <c r="A11" s="18" t="s">
        <v>44</v>
      </c>
      <c r="B11" s="7" t="s">
        <v>13</v>
      </c>
      <c r="C11" s="6">
        <v>185</v>
      </c>
      <c r="D11" s="6">
        <v>28</v>
      </c>
      <c r="E11" s="6">
        <v>85</v>
      </c>
      <c r="F11" s="6">
        <v>45</v>
      </c>
      <c r="G11" s="6">
        <v>12</v>
      </c>
      <c r="H11" s="6">
        <v>8</v>
      </c>
      <c r="I11" s="6">
        <v>7</v>
      </c>
      <c r="J11" t="s">
        <v>44</v>
      </c>
      <c r="K11" t="s">
        <v>44</v>
      </c>
      <c r="M11" t="s">
        <v>44</v>
      </c>
      <c r="N11" t="s">
        <v>44</v>
      </c>
    </row>
    <row r="12" spans="1:14" ht="11.75" customHeight="1">
      <c r="A12" s="18" t="s">
        <v>44</v>
      </c>
      <c r="B12" s="7" t="s">
        <v>14</v>
      </c>
      <c r="C12" s="6">
        <v>4053</v>
      </c>
      <c r="D12" s="6">
        <v>1055</v>
      </c>
      <c r="E12" s="6">
        <v>1390</v>
      </c>
      <c r="F12" s="6">
        <v>1277</v>
      </c>
      <c r="G12" s="6">
        <v>100</v>
      </c>
      <c r="H12" s="6">
        <v>122</v>
      </c>
      <c r="I12" s="6">
        <v>109</v>
      </c>
      <c r="J12" t="s">
        <v>44</v>
      </c>
      <c r="K12" t="s">
        <v>44</v>
      </c>
      <c r="M12" t="s">
        <v>44</v>
      </c>
      <c r="N12" t="s">
        <v>44</v>
      </c>
    </row>
    <row r="13" spans="1:14" ht="13.25" customHeight="1">
      <c r="A13" s="17" t="s">
        <v>16</v>
      </c>
      <c r="B13" s="9" t="s">
        <v>44</v>
      </c>
      <c r="C13" s="8">
        <v>10543</v>
      </c>
      <c r="D13" s="8">
        <v>77</v>
      </c>
      <c r="E13" s="8">
        <v>5406</v>
      </c>
      <c r="F13" s="8">
        <v>4020</v>
      </c>
      <c r="G13" s="8">
        <v>424</v>
      </c>
      <c r="H13" s="8">
        <v>348</v>
      </c>
      <c r="I13" s="8">
        <v>268</v>
      </c>
    </row>
    <row r="14" spans="1:14" ht="11.75" customHeight="1">
      <c r="A14" s="18" t="s">
        <v>44</v>
      </c>
      <c r="B14" s="7" t="s">
        <v>12</v>
      </c>
      <c r="C14" s="6">
        <v>4102</v>
      </c>
      <c r="D14" s="6">
        <v>28</v>
      </c>
      <c r="E14" s="6">
        <v>2258</v>
      </c>
      <c r="F14" s="6">
        <v>1387</v>
      </c>
      <c r="G14" s="6">
        <v>201</v>
      </c>
      <c r="H14" s="6">
        <v>110</v>
      </c>
      <c r="I14" s="6">
        <v>118</v>
      </c>
      <c r="J14" t="s">
        <v>44</v>
      </c>
      <c r="K14" t="s">
        <v>44</v>
      </c>
      <c r="M14" t="s">
        <v>44</v>
      </c>
      <c r="N14" t="s">
        <v>44</v>
      </c>
    </row>
    <row r="15" spans="1:14" ht="11.75" customHeight="1">
      <c r="A15" s="18" t="s">
        <v>44</v>
      </c>
      <c r="B15" s="7" t="s">
        <v>13</v>
      </c>
      <c r="C15" s="6">
        <v>235</v>
      </c>
      <c r="D15" s="6">
        <v>2</v>
      </c>
      <c r="E15" s="6">
        <v>114</v>
      </c>
      <c r="F15" s="6">
        <v>85</v>
      </c>
      <c r="G15" s="6">
        <v>17</v>
      </c>
      <c r="H15" s="6">
        <v>12</v>
      </c>
      <c r="I15" s="6">
        <v>5</v>
      </c>
      <c r="J15" t="s">
        <v>44</v>
      </c>
      <c r="K15" t="s">
        <v>44</v>
      </c>
      <c r="M15" t="s">
        <v>44</v>
      </c>
      <c r="N15" t="s">
        <v>44</v>
      </c>
    </row>
    <row r="16" spans="1:14" ht="11.75" customHeight="1">
      <c r="A16" s="19" t="s">
        <v>44</v>
      </c>
      <c r="B16" s="11" t="s">
        <v>14</v>
      </c>
      <c r="C16" s="10">
        <v>6206</v>
      </c>
      <c r="D16" s="10">
        <v>47</v>
      </c>
      <c r="E16" s="10">
        <v>3034</v>
      </c>
      <c r="F16" s="10">
        <v>2548</v>
      </c>
      <c r="G16" s="10">
        <v>206</v>
      </c>
      <c r="H16" s="10">
        <v>226</v>
      </c>
      <c r="I16" s="10">
        <v>145</v>
      </c>
      <c r="J16" t="s">
        <v>44</v>
      </c>
      <c r="K16" t="s">
        <v>44</v>
      </c>
      <c r="M16" t="s">
        <v>44</v>
      </c>
      <c r="N16" t="s">
        <v>44</v>
      </c>
    </row>
    <row r="17" spans="1:12" ht="28.25" customHeight="1">
      <c r="A17" s="22" t="s">
        <v>55</v>
      </c>
      <c r="B17" s="23" t="s">
        <v>44</v>
      </c>
      <c r="C17" s="24" t="s">
        <v>44</v>
      </c>
      <c r="D17" s="24" t="s">
        <v>44</v>
      </c>
      <c r="E17" s="24" t="s">
        <v>44</v>
      </c>
      <c r="F17" s="24" t="s">
        <v>44</v>
      </c>
      <c r="G17" s="24" t="s">
        <v>44</v>
      </c>
      <c r="H17" s="24" t="s">
        <v>44</v>
      </c>
      <c r="I17" s="24" t="s">
        <v>44</v>
      </c>
      <c r="L17" t="s">
        <v>44</v>
      </c>
    </row>
    <row r="18" spans="1:12" ht="19.25" customHeight="1">
      <c r="A18" s="22" t="s">
        <v>56</v>
      </c>
      <c r="B18" s="25" t="s">
        <v>44</v>
      </c>
      <c r="C18" s="26" t="s">
        <v>44</v>
      </c>
      <c r="D18" s="26" t="s">
        <v>44</v>
      </c>
      <c r="E18" s="26" t="s">
        <v>44</v>
      </c>
      <c r="F18" s="26" t="s">
        <v>44</v>
      </c>
      <c r="G18" s="26" t="s">
        <v>44</v>
      </c>
      <c r="H18" s="26" t="s">
        <v>44</v>
      </c>
      <c r="I18" s="26" t="s">
        <v>44</v>
      </c>
      <c r="L18" t="s">
        <v>44</v>
      </c>
    </row>
    <row r="19" spans="1:12" ht="11.75" customHeight="1"/>
    <row r="20" spans="1:12" ht="11.5">
      <c r="A20" s="3"/>
      <c r="B20" s="1"/>
      <c r="C20" s="1"/>
      <c r="D20" s="1"/>
      <c r="E20" s="1"/>
      <c r="F20" s="1"/>
      <c r="G20" s="1"/>
      <c r="H20" s="1"/>
      <c r="I20" s="1"/>
    </row>
    <row r="21" spans="1:12" ht="11.5">
      <c r="A21" s="3"/>
      <c r="B21" s="1"/>
      <c r="C21" s="1"/>
      <c r="D21" s="1"/>
      <c r="E21" s="1"/>
      <c r="F21" s="1"/>
      <c r="G21" s="1"/>
      <c r="H21" s="1"/>
      <c r="I21" s="1"/>
    </row>
    <row r="22" spans="1:12" ht="11.5">
      <c r="A22" s="3"/>
      <c r="B22" s="1"/>
      <c r="C22" s="1"/>
      <c r="D22" s="1"/>
      <c r="E22" s="1"/>
      <c r="F22" s="1"/>
      <c r="G22" s="1"/>
      <c r="H22" s="1"/>
      <c r="I22" s="1"/>
    </row>
    <row r="23" spans="1:12" ht="11.5">
      <c r="A23" s="3"/>
      <c r="B23" s="1"/>
      <c r="C23" s="1"/>
      <c r="D23" s="1"/>
      <c r="E23" s="1"/>
      <c r="F23" s="1"/>
      <c r="G23" s="1"/>
      <c r="H23" s="1"/>
      <c r="I23" s="1"/>
    </row>
    <row r="24" spans="1:12" ht="11.5">
      <c r="A24" s="3"/>
      <c r="B24" s="1"/>
      <c r="C24" s="1"/>
      <c r="D24" s="1"/>
      <c r="E24" s="1"/>
      <c r="F24" s="1"/>
      <c r="G24" s="1"/>
      <c r="H24" s="1"/>
      <c r="I24" s="1"/>
    </row>
    <row r="25" spans="1:12" ht="11.5">
      <c r="A25" s="3"/>
      <c r="B25" s="1"/>
      <c r="C25" s="1"/>
      <c r="D25" s="1"/>
      <c r="E25" s="1"/>
      <c r="F25" s="1"/>
      <c r="G25" s="1"/>
      <c r="H25" s="1"/>
      <c r="I25" s="1"/>
    </row>
    <row r="26" spans="1:12" ht="11.5">
      <c r="A26" s="3"/>
      <c r="B26" s="1"/>
      <c r="C26" s="1"/>
      <c r="D26" s="1"/>
      <c r="E26" s="1"/>
      <c r="F26" s="1"/>
      <c r="G26" s="1"/>
      <c r="H26" s="1"/>
      <c r="I26" s="1"/>
    </row>
    <row r="27" spans="1:12" ht="11.5">
      <c r="A27" s="3"/>
      <c r="B27" s="1"/>
      <c r="C27" s="1"/>
      <c r="D27" s="1"/>
      <c r="E27" s="1"/>
      <c r="F27" s="1"/>
      <c r="G27" s="1"/>
      <c r="H27" s="1"/>
      <c r="I27" s="1"/>
    </row>
    <row r="28" spans="1:12" ht="11.5">
      <c r="A28" s="3"/>
      <c r="B28" s="1"/>
      <c r="C28" s="1"/>
      <c r="D28" s="1"/>
      <c r="E28" s="1"/>
      <c r="F28" s="1"/>
      <c r="G28" s="1"/>
      <c r="H28" s="1"/>
      <c r="I28" s="1"/>
    </row>
    <row r="29" spans="1:12">
      <c r="A29" s="4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N55"/>
  <sheetViews>
    <sheetView showGridLines="0" zoomScaleNormal="100" workbookViewId="0">
      <selection activeCell="A2" sqref="A2:I2"/>
    </sheetView>
  </sheetViews>
  <sheetFormatPr baseColWidth="10" defaultRowHeight="10"/>
  <cols>
    <col min="1" max="1" width="27.44140625" customWidth="1"/>
    <col min="2" max="2" width="56.88671875" customWidth="1"/>
    <col min="3" max="3" width="12.88671875" customWidth="1"/>
    <col min="4" max="4" width="11.88671875" customWidth="1"/>
    <col min="5" max="5" width="14.88671875" customWidth="1"/>
    <col min="6" max="6" width="8.88671875" customWidth="1"/>
    <col min="7" max="8" width="14.88671875" customWidth="1"/>
    <col min="9" max="9" width="10.88671875" customWidth="1"/>
  </cols>
  <sheetData>
    <row r="1" spans="1:14" ht="17.75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</row>
    <row r="2" spans="1:14" ht="29" customHeight="1">
      <c r="A2" s="21" t="s">
        <v>36</v>
      </c>
      <c r="B2" s="21" t="s">
        <v>44</v>
      </c>
      <c r="C2" s="21" t="s">
        <v>44</v>
      </c>
      <c r="D2" s="21" t="s">
        <v>44</v>
      </c>
      <c r="E2" s="21" t="s">
        <v>44</v>
      </c>
      <c r="F2" s="21" t="s">
        <v>44</v>
      </c>
      <c r="G2" s="21" t="s">
        <v>44</v>
      </c>
      <c r="H2" s="21" t="s">
        <v>44</v>
      </c>
      <c r="I2" s="21" t="s">
        <v>44</v>
      </c>
      <c r="L2" t="s">
        <v>44</v>
      </c>
    </row>
    <row r="3" spans="1:14" ht="33.5" customHeight="1">
      <c r="A3" s="27" t="s">
        <v>2</v>
      </c>
      <c r="B3" s="27" t="s">
        <v>44</v>
      </c>
      <c r="C3" s="27" t="s">
        <v>3</v>
      </c>
      <c r="D3" s="27" t="s">
        <v>4</v>
      </c>
      <c r="E3" s="27" t="s">
        <v>44</v>
      </c>
      <c r="F3" s="27" t="s">
        <v>44</v>
      </c>
      <c r="G3" s="27" t="s">
        <v>44</v>
      </c>
      <c r="H3" s="27" t="s">
        <v>44</v>
      </c>
      <c r="I3" s="27" t="s">
        <v>44</v>
      </c>
    </row>
    <row r="4" spans="1:14" ht="44" customHeight="1">
      <c r="A4" s="27" t="s">
        <v>44</v>
      </c>
      <c r="B4" s="27" t="s">
        <v>44</v>
      </c>
      <c r="C4" s="27" t="s">
        <v>44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44</v>
      </c>
      <c r="K4" t="s">
        <v>44</v>
      </c>
      <c r="L4" t="s">
        <v>44</v>
      </c>
      <c r="M4" t="s">
        <v>44</v>
      </c>
      <c r="N4" t="s">
        <v>44</v>
      </c>
    </row>
    <row r="5" spans="1:14" ht="13.25" customHeight="1">
      <c r="A5" s="28" t="s">
        <v>11</v>
      </c>
      <c r="B5" s="8" t="s">
        <v>44</v>
      </c>
      <c r="C5" s="8">
        <v>28822</v>
      </c>
      <c r="D5" s="8">
        <v>2307</v>
      </c>
      <c r="E5" s="8">
        <v>13532</v>
      </c>
      <c r="F5" s="8">
        <v>9937</v>
      </c>
      <c r="G5" s="8">
        <v>1180</v>
      </c>
      <c r="H5" s="8">
        <v>837</v>
      </c>
      <c r="I5" s="8">
        <v>1029</v>
      </c>
    </row>
    <row r="6" spans="1:14" ht="11.75" customHeight="1">
      <c r="A6" s="18" t="s">
        <v>44</v>
      </c>
      <c r="B6" s="7" t="s">
        <v>12</v>
      </c>
      <c r="C6" s="6">
        <v>12335</v>
      </c>
      <c r="D6" s="6">
        <v>579</v>
      </c>
      <c r="E6" s="6">
        <v>6562</v>
      </c>
      <c r="F6" s="6">
        <v>3804</v>
      </c>
      <c r="G6" s="6">
        <v>620</v>
      </c>
      <c r="H6" s="6">
        <v>299</v>
      </c>
      <c r="I6" s="6">
        <v>471</v>
      </c>
      <c r="J6" t="s">
        <v>44</v>
      </c>
      <c r="K6" t="s">
        <v>44</v>
      </c>
      <c r="M6" t="s">
        <v>44</v>
      </c>
      <c r="N6" t="s">
        <v>44</v>
      </c>
    </row>
    <row r="7" spans="1:14" ht="11.75" customHeight="1">
      <c r="A7" s="18" t="s">
        <v>44</v>
      </c>
      <c r="B7" s="7" t="s">
        <v>13</v>
      </c>
      <c r="C7" s="6">
        <v>634</v>
      </c>
      <c r="D7" s="6">
        <v>59</v>
      </c>
      <c r="E7" s="6">
        <v>318</v>
      </c>
      <c r="F7" s="6">
        <v>189</v>
      </c>
      <c r="G7" s="6">
        <v>27</v>
      </c>
      <c r="H7" s="6">
        <v>16</v>
      </c>
      <c r="I7" s="6">
        <v>25</v>
      </c>
      <c r="J7" t="s">
        <v>44</v>
      </c>
      <c r="K7" t="s">
        <v>44</v>
      </c>
      <c r="M7" t="s">
        <v>44</v>
      </c>
      <c r="N7" t="s">
        <v>44</v>
      </c>
    </row>
    <row r="8" spans="1:14" ht="11.75" customHeight="1">
      <c r="A8" s="18" t="s">
        <v>44</v>
      </c>
      <c r="B8" s="7" t="s">
        <v>14</v>
      </c>
      <c r="C8" s="6">
        <v>15853</v>
      </c>
      <c r="D8" s="6">
        <v>1669</v>
      </c>
      <c r="E8" s="6">
        <v>6652</v>
      </c>
      <c r="F8" s="6">
        <v>5944</v>
      </c>
      <c r="G8" s="6">
        <v>533</v>
      </c>
      <c r="H8" s="6">
        <v>522</v>
      </c>
      <c r="I8" s="6">
        <v>533</v>
      </c>
      <c r="J8" t="s">
        <v>44</v>
      </c>
      <c r="K8" t="s">
        <v>44</v>
      </c>
      <c r="M8" t="s">
        <v>44</v>
      </c>
      <c r="N8" t="s">
        <v>44</v>
      </c>
    </row>
    <row r="9" spans="1:14" ht="13.25" customHeight="1">
      <c r="A9" s="17" t="s">
        <v>15</v>
      </c>
      <c r="B9" s="9" t="s">
        <v>44</v>
      </c>
      <c r="C9" s="8">
        <v>12812</v>
      </c>
      <c r="D9" s="8">
        <v>2204</v>
      </c>
      <c r="E9" s="8">
        <v>5495</v>
      </c>
      <c r="F9" s="8">
        <v>3840</v>
      </c>
      <c r="G9" s="8">
        <v>405</v>
      </c>
      <c r="H9" s="8">
        <v>365</v>
      </c>
      <c r="I9" s="8">
        <v>503</v>
      </c>
    </row>
    <row r="10" spans="1:14" ht="11.75" customHeight="1">
      <c r="A10" s="18" t="s">
        <v>44</v>
      </c>
      <c r="B10" s="7" t="s">
        <v>12</v>
      </c>
      <c r="C10" s="6">
        <v>6080</v>
      </c>
      <c r="D10" s="6">
        <v>537</v>
      </c>
      <c r="E10" s="6">
        <v>3278</v>
      </c>
      <c r="F10" s="6">
        <v>1642</v>
      </c>
      <c r="G10" s="6">
        <v>244</v>
      </c>
      <c r="H10" s="6">
        <v>149</v>
      </c>
      <c r="I10" s="6">
        <v>230</v>
      </c>
      <c r="J10" t="s">
        <v>44</v>
      </c>
      <c r="K10" t="s">
        <v>44</v>
      </c>
      <c r="M10" t="s">
        <v>44</v>
      </c>
      <c r="N10" t="s">
        <v>44</v>
      </c>
    </row>
    <row r="11" spans="1:14" ht="11.75" customHeight="1">
      <c r="A11" s="18" t="s">
        <v>44</v>
      </c>
      <c r="B11" s="7" t="s">
        <v>13</v>
      </c>
      <c r="C11" s="6">
        <v>307</v>
      </c>
      <c r="D11" s="6">
        <v>56</v>
      </c>
      <c r="E11" s="6">
        <v>139</v>
      </c>
      <c r="F11" s="6">
        <v>76</v>
      </c>
      <c r="G11" s="6">
        <v>15</v>
      </c>
      <c r="H11" s="6">
        <v>6</v>
      </c>
      <c r="I11" s="6">
        <v>15</v>
      </c>
      <c r="J11" t="s">
        <v>44</v>
      </c>
      <c r="K11" t="s">
        <v>44</v>
      </c>
      <c r="M11" t="s">
        <v>44</v>
      </c>
      <c r="N11" t="s">
        <v>44</v>
      </c>
    </row>
    <row r="12" spans="1:14" ht="11.75" customHeight="1">
      <c r="A12" s="18" t="s">
        <v>44</v>
      </c>
      <c r="B12" s="7" t="s">
        <v>14</v>
      </c>
      <c r="C12" s="6">
        <v>6425</v>
      </c>
      <c r="D12" s="6">
        <v>1611</v>
      </c>
      <c r="E12" s="6">
        <v>2078</v>
      </c>
      <c r="F12" s="6">
        <v>2122</v>
      </c>
      <c r="G12" s="6">
        <v>146</v>
      </c>
      <c r="H12" s="6">
        <v>210</v>
      </c>
      <c r="I12" s="6">
        <v>258</v>
      </c>
      <c r="J12" t="s">
        <v>44</v>
      </c>
      <c r="K12" t="s">
        <v>44</v>
      </c>
      <c r="M12" t="s">
        <v>44</v>
      </c>
      <c r="N12" t="s">
        <v>44</v>
      </c>
    </row>
    <row r="13" spans="1:14" ht="13.25" customHeight="1">
      <c r="A13" s="17" t="s">
        <v>16</v>
      </c>
      <c r="B13" s="9" t="s">
        <v>44</v>
      </c>
      <c r="C13" s="8">
        <v>16010</v>
      </c>
      <c r="D13" s="8">
        <v>103</v>
      </c>
      <c r="E13" s="8">
        <v>8037</v>
      </c>
      <c r="F13" s="8">
        <v>6097</v>
      </c>
      <c r="G13" s="8">
        <v>775</v>
      </c>
      <c r="H13" s="8">
        <v>472</v>
      </c>
      <c r="I13" s="8">
        <v>526</v>
      </c>
    </row>
    <row r="14" spans="1:14" ht="11.75" customHeight="1">
      <c r="A14" s="18" t="s">
        <v>44</v>
      </c>
      <c r="B14" s="7" t="s">
        <v>12</v>
      </c>
      <c r="C14" s="6">
        <v>6255</v>
      </c>
      <c r="D14" s="6">
        <v>42</v>
      </c>
      <c r="E14" s="6">
        <v>3284</v>
      </c>
      <c r="F14" s="6">
        <v>2162</v>
      </c>
      <c r="G14" s="6">
        <v>376</v>
      </c>
      <c r="H14" s="6">
        <v>150</v>
      </c>
      <c r="I14" s="6">
        <v>241</v>
      </c>
      <c r="J14" t="s">
        <v>44</v>
      </c>
      <c r="K14" t="s">
        <v>44</v>
      </c>
      <c r="M14" t="s">
        <v>44</v>
      </c>
      <c r="N14" t="s">
        <v>44</v>
      </c>
    </row>
    <row r="15" spans="1:14" ht="11.75" customHeight="1">
      <c r="A15" s="18" t="s">
        <v>44</v>
      </c>
      <c r="B15" s="7" t="s">
        <v>13</v>
      </c>
      <c r="C15" s="6">
        <v>327</v>
      </c>
      <c r="D15" s="6">
        <v>3</v>
      </c>
      <c r="E15" s="6">
        <v>179</v>
      </c>
      <c r="F15" s="6">
        <v>113</v>
      </c>
      <c r="G15" s="6">
        <v>12</v>
      </c>
      <c r="H15" s="6">
        <v>10</v>
      </c>
      <c r="I15" s="6">
        <v>10</v>
      </c>
      <c r="J15" t="s">
        <v>44</v>
      </c>
      <c r="K15" t="s">
        <v>44</v>
      </c>
      <c r="M15" t="s">
        <v>44</v>
      </c>
      <c r="N15" t="s">
        <v>44</v>
      </c>
    </row>
    <row r="16" spans="1:14" ht="11.75" customHeight="1">
      <c r="A16" s="19" t="s">
        <v>44</v>
      </c>
      <c r="B16" s="11" t="s">
        <v>14</v>
      </c>
      <c r="C16" s="10">
        <v>9428</v>
      </c>
      <c r="D16" s="10">
        <v>58</v>
      </c>
      <c r="E16" s="10">
        <v>4574</v>
      </c>
      <c r="F16" s="10">
        <v>3822</v>
      </c>
      <c r="G16" s="10">
        <v>387</v>
      </c>
      <c r="H16" s="10">
        <v>312</v>
      </c>
      <c r="I16" s="10">
        <v>275</v>
      </c>
      <c r="J16" t="s">
        <v>44</v>
      </c>
      <c r="K16" t="s">
        <v>44</v>
      </c>
      <c r="M16" t="s">
        <v>44</v>
      </c>
      <c r="N16" t="s">
        <v>44</v>
      </c>
    </row>
    <row r="17" spans="1:12" ht="28.25" customHeight="1">
      <c r="A17" s="22" t="s">
        <v>55</v>
      </c>
      <c r="B17" s="23" t="s">
        <v>44</v>
      </c>
      <c r="C17" s="24" t="s">
        <v>44</v>
      </c>
      <c r="D17" s="24" t="s">
        <v>44</v>
      </c>
      <c r="E17" s="24" t="s">
        <v>44</v>
      </c>
      <c r="F17" s="24" t="s">
        <v>44</v>
      </c>
      <c r="G17" s="24" t="s">
        <v>44</v>
      </c>
      <c r="H17" s="24" t="s">
        <v>44</v>
      </c>
      <c r="I17" s="24" t="s">
        <v>44</v>
      </c>
      <c r="L17" t="s">
        <v>44</v>
      </c>
    </row>
    <row r="18" spans="1:12" ht="19.25" customHeight="1">
      <c r="A18" s="22" t="s">
        <v>56</v>
      </c>
      <c r="B18" s="25" t="s">
        <v>44</v>
      </c>
      <c r="C18" s="26" t="s">
        <v>44</v>
      </c>
      <c r="D18" s="26" t="s">
        <v>44</v>
      </c>
      <c r="E18" s="26" t="s">
        <v>44</v>
      </c>
      <c r="F18" s="26" t="s">
        <v>44</v>
      </c>
      <c r="G18" s="26" t="s">
        <v>44</v>
      </c>
      <c r="H18" s="26" t="s">
        <v>44</v>
      </c>
      <c r="I18" s="26" t="s">
        <v>44</v>
      </c>
      <c r="L18" t="s">
        <v>44</v>
      </c>
    </row>
    <row r="19" spans="1:12" ht="11.75" customHeight="1"/>
    <row r="20" spans="1:12" ht="11.5">
      <c r="A20" s="3"/>
      <c r="B20" s="1"/>
      <c r="C20" s="1"/>
      <c r="D20" s="1"/>
      <c r="E20" s="1"/>
      <c r="F20" s="1"/>
      <c r="G20" s="1"/>
      <c r="H20" s="1"/>
      <c r="I20" s="1"/>
    </row>
    <row r="21" spans="1:12" ht="11.5">
      <c r="A21" s="3"/>
      <c r="B21" s="1"/>
      <c r="C21" s="1"/>
      <c r="D21" s="1"/>
      <c r="E21" s="1"/>
      <c r="F21" s="1"/>
      <c r="G21" s="1"/>
      <c r="H21" s="1"/>
      <c r="I21" s="1"/>
    </row>
    <row r="22" spans="1:12" ht="11.5">
      <c r="A22" s="3"/>
      <c r="B22" s="1"/>
      <c r="C22" s="1"/>
      <c r="D22" s="1"/>
      <c r="E22" s="1"/>
      <c r="F22" s="1"/>
      <c r="G22" s="1"/>
      <c r="H22" s="1"/>
      <c r="I22" s="1"/>
    </row>
    <row r="23" spans="1:12" ht="11.5">
      <c r="A23" s="3"/>
      <c r="B23" s="1"/>
      <c r="C23" s="1"/>
      <c r="D23" s="1"/>
      <c r="E23" s="1"/>
      <c r="F23" s="1"/>
      <c r="G23" s="1"/>
      <c r="H23" s="1"/>
      <c r="I23" s="1"/>
    </row>
    <row r="24" spans="1:12" ht="11.5">
      <c r="A24" s="3"/>
      <c r="B24" s="1"/>
      <c r="C24" s="1"/>
      <c r="D24" s="1"/>
      <c r="E24" s="1"/>
      <c r="F24" s="1"/>
      <c r="G24" s="1"/>
      <c r="H24" s="1"/>
      <c r="I24" s="1"/>
    </row>
    <row r="25" spans="1:12" ht="11.5">
      <c r="A25" s="3"/>
      <c r="B25" s="1"/>
      <c r="C25" s="1"/>
      <c r="D25" s="1"/>
      <c r="E25" s="1"/>
      <c r="F25" s="1"/>
      <c r="G25" s="1"/>
      <c r="H25" s="1"/>
      <c r="I25" s="1"/>
    </row>
    <row r="26" spans="1:12" ht="11.5">
      <c r="A26" s="3"/>
      <c r="B26" s="1"/>
      <c r="C26" s="1"/>
      <c r="D26" s="1"/>
      <c r="E26" s="1"/>
      <c r="F26" s="1"/>
      <c r="G26" s="1"/>
      <c r="H26" s="1"/>
      <c r="I26" s="1"/>
    </row>
    <row r="27" spans="1:12" ht="11.5">
      <c r="A27" s="3"/>
      <c r="B27" s="1"/>
      <c r="C27" s="1"/>
      <c r="D27" s="1"/>
      <c r="E27" s="1"/>
      <c r="F27" s="1"/>
      <c r="G27" s="1"/>
      <c r="H27" s="1"/>
      <c r="I27" s="1"/>
    </row>
    <row r="28" spans="1:12" ht="11.5">
      <c r="A28" s="3"/>
      <c r="B28" s="1"/>
      <c r="C28" s="1"/>
      <c r="D28" s="1"/>
      <c r="E28" s="1"/>
      <c r="F28" s="1"/>
      <c r="G28" s="1"/>
      <c r="H28" s="1"/>
      <c r="I28" s="1"/>
    </row>
    <row r="29" spans="1:12">
      <c r="A29" s="4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N55"/>
  <sheetViews>
    <sheetView showGridLines="0" zoomScaleNormal="100" workbookViewId="0">
      <selection activeCell="A2" sqref="A2:I2"/>
    </sheetView>
  </sheetViews>
  <sheetFormatPr baseColWidth="10" defaultRowHeight="10"/>
  <cols>
    <col min="1" max="1" width="23.88671875" customWidth="1"/>
    <col min="2" max="2" width="56.88671875" customWidth="1"/>
    <col min="3" max="3" width="15.88671875" customWidth="1"/>
    <col min="4" max="4" width="11.88671875" customWidth="1"/>
    <col min="5" max="5" width="14.88671875" customWidth="1"/>
    <col min="6" max="6" width="8.88671875" customWidth="1"/>
    <col min="7" max="8" width="14.88671875" customWidth="1"/>
    <col min="9" max="9" width="10.88671875" customWidth="1"/>
  </cols>
  <sheetData>
    <row r="1" spans="1:14" ht="17.75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</row>
    <row r="2" spans="1:14" ht="29" customHeight="1">
      <c r="A2" s="21" t="s">
        <v>37</v>
      </c>
      <c r="B2" s="21" t="s">
        <v>44</v>
      </c>
      <c r="C2" s="21" t="s">
        <v>44</v>
      </c>
      <c r="D2" s="21" t="s">
        <v>44</v>
      </c>
      <c r="E2" s="21" t="s">
        <v>44</v>
      </c>
      <c r="F2" s="21" t="s">
        <v>44</v>
      </c>
      <c r="G2" s="21" t="s">
        <v>44</v>
      </c>
      <c r="H2" s="21" t="s">
        <v>44</v>
      </c>
      <c r="I2" s="21" t="s">
        <v>44</v>
      </c>
      <c r="L2" t="s">
        <v>44</v>
      </c>
    </row>
    <row r="3" spans="1:14" ht="33.5" customHeight="1">
      <c r="A3" s="27" t="s">
        <v>2</v>
      </c>
      <c r="B3" s="27" t="s">
        <v>44</v>
      </c>
      <c r="C3" s="27" t="s">
        <v>3</v>
      </c>
      <c r="D3" s="27" t="s">
        <v>4</v>
      </c>
      <c r="E3" s="27" t="s">
        <v>44</v>
      </c>
      <c r="F3" s="27" t="s">
        <v>44</v>
      </c>
      <c r="G3" s="27" t="s">
        <v>44</v>
      </c>
      <c r="H3" s="27" t="s">
        <v>44</v>
      </c>
      <c r="I3" s="27" t="s">
        <v>44</v>
      </c>
    </row>
    <row r="4" spans="1:14" ht="44" customHeight="1">
      <c r="A4" s="27" t="s">
        <v>44</v>
      </c>
      <c r="B4" s="27" t="s">
        <v>44</v>
      </c>
      <c r="C4" s="27" t="s">
        <v>44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44</v>
      </c>
      <c r="K4" t="s">
        <v>44</v>
      </c>
      <c r="L4" t="s">
        <v>44</v>
      </c>
      <c r="M4" t="s">
        <v>44</v>
      </c>
      <c r="N4" t="s">
        <v>44</v>
      </c>
    </row>
    <row r="5" spans="1:14" ht="13.25" customHeight="1">
      <c r="A5" s="28" t="s">
        <v>11</v>
      </c>
      <c r="B5" s="8" t="s">
        <v>44</v>
      </c>
      <c r="C5" s="8">
        <v>116113</v>
      </c>
      <c r="D5" s="8">
        <v>10499</v>
      </c>
      <c r="E5" s="8">
        <v>59602</v>
      </c>
      <c r="F5" s="8">
        <v>31790</v>
      </c>
      <c r="G5" s="8">
        <v>7064</v>
      </c>
      <c r="H5" s="8">
        <v>3991</v>
      </c>
      <c r="I5" s="8">
        <v>3167</v>
      </c>
    </row>
    <row r="6" spans="1:14" ht="11.75" customHeight="1">
      <c r="A6" s="18" t="s">
        <v>44</v>
      </c>
      <c r="B6" s="7" t="s">
        <v>12</v>
      </c>
      <c r="C6" s="6">
        <v>78367</v>
      </c>
      <c r="D6" s="6">
        <v>5331</v>
      </c>
      <c r="E6" s="6">
        <v>42015</v>
      </c>
      <c r="F6" s="6">
        <v>21197</v>
      </c>
      <c r="G6" s="6">
        <v>5383</v>
      </c>
      <c r="H6" s="6">
        <v>2523</v>
      </c>
      <c r="I6" s="6">
        <v>1918</v>
      </c>
      <c r="J6" t="s">
        <v>44</v>
      </c>
      <c r="K6" t="s">
        <v>44</v>
      </c>
      <c r="M6" t="s">
        <v>44</v>
      </c>
      <c r="N6" t="s">
        <v>44</v>
      </c>
    </row>
    <row r="7" spans="1:14" ht="11.75" customHeight="1">
      <c r="A7" s="18" t="s">
        <v>44</v>
      </c>
      <c r="B7" s="7" t="s">
        <v>13</v>
      </c>
      <c r="C7" s="6">
        <v>2616</v>
      </c>
      <c r="D7" s="6">
        <v>331</v>
      </c>
      <c r="E7" s="6">
        <v>1293</v>
      </c>
      <c r="F7" s="6">
        <v>628</v>
      </c>
      <c r="G7" s="6">
        <v>143</v>
      </c>
      <c r="H7" s="6">
        <v>107</v>
      </c>
      <c r="I7" s="6">
        <v>114</v>
      </c>
      <c r="J7" t="s">
        <v>44</v>
      </c>
      <c r="K7" t="s">
        <v>44</v>
      </c>
      <c r="M7" t="s">
        <v>44</v>
      </c>
      <c r="N7" t="s">
        <v>44</v>
      </c>
    </row>
    <row r="8" spans="1:14" ht="11.75" customHeight="1">
      <c r="A8" s="18" t="s">
        <v>44</v>
      </c>
      <c r="B8" s="7" t="s">
        <v>14</v>
      </c>
      <c r="C8" s="6">
        <v>35130</v>
      </c>
      <c r="D8" s="6">
        <v>4837</v>
      </c>
      <c r="E8" s="6">
        <v>16294</v>
      </c>
      <c r="F8" s="6">
        <v>9965</v>
      </c>
      <c r="G8" s="6">
        <v>1538</v>
      </c>
      <c r="H8" s="6">
        <v>1361</v>
      </c>
      <c r="I8" s="6">
        <v>1135</v>
      </c>
      <c r="J8" t="s">
        <v>44</v>
      </c>
      <c r="K8" t="s">
        <v>44</v>
      </c>
      <c r="M8" t="s">
        <v>44</v>
      </c>
      <c r="N8" t="s">
        <v>44</v>
      </c>
    </row>
    <row r="9" spans="1:14" ht="13.25" customHeight="1">
      <c r="A9" s="17" t="s">
        <v>15</v>
      </c>
      <c r="B9" s="9" t="s">
        <v>44</v>
      </c>
      <c r="C9" s="8">
        <v>50668</v>
      </c>
      <c r="D9" s="8">
        <v>10195</v>
      </c>
      <c r="E9" s="8">
        <v>22468</v>
      </c>
      <c r="F9" s="8">
        <v>12877</v>
      </c>
      <c r="G9" s="8">
        <v>1913</v>
      </c>
      <c r="H9" s="8">
        <v>1750</v>
      </c>
      <c r="I9" s="8">
        <v>1465</v>
      </c>
    </row>
    <row r="10" spans="1:14" ht="11.75" customHeight="1">
      <c r="A10" s="18" t="s">
        <v>44</v>
      </c>
      <c r="B10" s="7" t="s">
        <v>12</v>
      </c>
      <c r="C10" s="6">
        <v>35238</v>
      </c>
      <c r="D10" s="6">
        <v>5142</v>
      </c>
      <c r="E10" s="6">
        <v>17133</v>
      </c>
      <c r="F10" s="6">
        <v>9382</v>
      </c>
      <c r="G10" s="6">
        <v>1539</v>
      </c>
      <c r="H10" s="6">
        <v>1120</v>
      </c>
      <c r="I10" s="6">
        <v>922</v>
      </c>
      <c r="J10" t="s">
        <v>44</v>
      </c>
      <c r="K10" t="s">
        <v>44</v>
      </c>
      <c r="M10" t="s">
        <v>44</v>
      </c>
      <c r="N10" t="s">
        <v>44</v>
      </c>
    </row>
    <row r="11" spans="1:14" ht="11.75" customHeight="1">
      <c r="A11" s="18" t="s">
        <v>44</v>
      </c>
      <c r="B11" s="7" t="s">
        <v>13</v>
      </c>
      <c r="C11" s="6">
        <v>1266</v>
      </c>
      <c r="D11" s="6">
        <v>325</v>
      </c>
      <c r="E11" s="6">
        <v>524</v>
      </c>
      <c r="F11" s="6">
        <v>287</v>
      </c>
      <c r="G11" s="6">
        <v>38</v>
      </c>
      <c r="H11" s="6">
        <v>44</v>
      </c>
      <c r="I11" s="6">
        <v>48</v>
      </c>
      <c r="J11" t="s">
        <v>44</v>
      </c>
      <c r="K11" t="s">
        <v>44</v>
      </c>
      <c r="M11" t="s">
        <v>44</v>
      </c>
      <c r="N11" t="s">
        <v>44</v>
      </c>
    </row>
    <row r="12" spans="1:14" ht="11.75" customHeight="1">
      <c r="A12" s="18" t="s">
        <v>44</v>
      </c>
      <c r="B12" s="7" t="s">
        <v>14</v>
      </c>
      <c r="C12" s="6">
        <v>14164</v>
      </c>
      <c r="D12" s="6">
        <v>4728</v>
      </c>
      <c r="E12" s="6">
        <v>4811</v>
      </c>
      <c r="F12" s="6">
        <v>3208</v>
      </c>
      <c r="G12" s="6">
        <v>336</v>
      </c>
      <c r="H12" s="6">
        <v>586</v>
      </c>
      <c r="I12" s="6">
        <v>495</v>
      </c>
      <c r="J12" t="s">
        <v>44</v>
      </c>
      <c r="K12" t="s">
        <v>44</v>
      </c>
      <c r="M12" t="s">
        <v>44</v>
      </c>
      <c r="N12" t="s">
        <v>44</v>
      </c>
    </row>
    <row r="13" spans="1:14" ht="13.25" customHeight="1">
      <c r="A13" s="17" t="s">
        <v>16</v>
      </c>
      <c r="B13" s="9" t="s">
        <v>44</v>
      </c>
      <c r="C13" s="8">
        <v>65445</v>
      </c>
      <c r="D13" s="8">
        <v>304</v>
      </c>
      <c r="E13" s="8">
        <v>37134</v>
      </c>
      <c r="F13" s="8">
        <v>18913</v>
      </c>
      <c r="G13" s="8">
        <v>5151</v>
      </c>
      <c r="H13" s="8">
        <v>2241</v>
      </c>
      <c r="I13" s="8">
        <v>1702</v>
      </c>
    </row>
    <row r="14" spans="1:14" ht="11.75" customHeight="1">
      <c r="A14" s="18" t="s">
        <v>44</v>
      </c>
      <c r="B14" s="7" t="s">
        <v>12</v>
      </c>
      <c r="C14" s="6">
        <v>43129</v>
      </c>
      <c r="D14" s="6">
        <v>189</v>
      </c>
      <c r="E14" s="6">
        <v>24882</v>
      </c>
      <c r="F14" s="6">
        <v>11815</v>
      </c>
      <c r="G14" s="6">
        <v>3844</v>
      </c>
      <c r="H14" s="6">
        <v>1403</v>
      </c>
      <c r="I14" s="6">
        <v>996</v>
      </c>
      <c r="J14" t="s">
        <v>44</v>
      </c>
      <c r="K14" t="s">
        <v>44</v>
      </c>
      <c r="M14" t="s">
        <v>44</v>
      </c>
      <c r="N14" t="s">
        <v>44</v>
      </c>
    </row>
    <row r="15" spans="1:14" ht="11.75" customHeight="1">
      <c r="A15" s="18" t="s">
        <v>44</v>
      </c>
      <c r="B15" s="7" t="s">
        <v>13</v>
      </c>
      <c r="C15" s="6">
        <v>1350</v>
      </c>
      <c r="D15" s="6">
        <v>6</v>
      </c>
      <c r="E15" s="6">
        <v>769</v>
      </c>
      <c r="F15" s="6">
        <v>341</v>
      </c>
      <c r="G15" s="6">
        <v>105</v>
      </c>
      <c r="H15" s="6">
        <v>63</v>
      </c>
      <c r="I15" s="6">
        <v>66</v>
      </c>
      <c r="J15" t="s">
        <v>44</v>
      </c>
      <c r="K15" t="s">
        <v>44</v>
      </c>
      <c r="M15" t="s">
        <v>44</v>
      </c>
      <c r="N15" t="s">
        <v>44</v>
      </c>
    </row>
    <row r="16" spans="1:14" ht="11.75" customHeight="1">
      <c r="A16" s="19" t="s">
        <v>44</v>
      </c>
      <c r="B16" s="11" t="s">
        <v>14</v>
      </c>
      <c r="C16" s="10">
        <v>20966</v>
      </c>
      <c r="D16" s="10">
        <v>109</v>
      </c>
      <c r="E16" s="10">
        <v>11483</v>
      </c>
      <c r="F16" s="10">
        <v>6757</v>
      </c>
      <c r="G16" s="10">
        <v>1202</v>
      </c>
      <c r="H16" s="10">
        <v>775</v>
      </c>
      <c r="I16" s="10">
        <v>640</v>
      </c>
      <c r="J16" t="s">
        <v>44</v>
      </c>
      <c r="K16" t="s">
        <v>44</v>
      </c>
      <c r="M16" t="s">
        <v>44</v>
      </c>
      <c r="N16" t="s">
        <v>44</v>
      </c>
    </row>
    <row r="17" spans="1:12" ht="28.25" customHeight="1">
      <c r="A17" s="22" t="s">
        <v>55</v>
      </c>
      <c r="B17" s="23" t="s">
        <v>44</v>
      </c>
      <c r="C17" s="24" t="s">
        <v>44</v>
      </c>
      <c r="D17" s="24" t="s">
        <v>44</v>
      </c>
      <c r="E17" s="24" t="s">
        <v>44</v>
      </c>
      <c r="F17" s="24" t="s">
        <v>44</v>
      </c>
      <c r="G17" s="24" t="s">
        <v>44</v>
      </c>
      <c r="H17" s="24" t="s">
        <v>44</v>
      </c>
      <c r="I17" s="24" t="s">
        <v>44</v>
      </c>
      <c r="L17" t="s">
        <v>44</v>
      </c>
    </row>
    <row r="18" spans="1:12" ht="19.25" customHeight="1">
      <c r="A18" s="22" t="s">
        <v>56</v>
      </c>
      <c r="B18" s="25" t="s">
        <v>44</v>
      </c>
      <c r="C18" s="26" t="s">
        <v>44</v>
      </c>
      <c r="D18" s="26" t="s">
        <v>44</v>
      </c>
      <c r="E18" s="26" t="s">
        <v>44</v>
      </c>
      <c r="F18" s="26" t="s">
        <v>44</v>
      </c>
      <c r="G18" s="26" t="s">
        <v>44</v>
      </c>
      <c r="H18" s="26" t="s">
        <v>44</v>
      </c>
      <c r="I18" s="26" t="s">
        <v>44</v>
      </c>
      <c r="L18" t="s">
        <v>44</v>
      </c>
    </row>
    <row r="19" spans="1:12" ht="11.75" customHeight="1"/>
    <row r="20" spans="1:12" ht="11.5">
      <c r="A20" s="3"/>
      <c r="B20" s="1"/>
      <c r="C20" s="1"/>
      <c r="D20" s="1"/>
      <c r="E20" s="1"/>
      <c r="F20" s="1"/>
      <c r="G20" s="1"/>
      <c r="H20" s="1"/>
      <c r="I20" s="1"/>
    </row>
    <row r="21" spans="1:12" ht="11.5">
      <c r="A21" s="3"/>
      <c r="B21" s="1"/>
      <c r="C21" s="1"/>
      <c r="D21" s="1"/>
      <c r="E21" s="1"/>
      <c r="F21" s="1"/>
      <c r="G21" s="1"/>
      <c r="H21" s="1"/>
      <c r="I21" s="1"/>
    </row>
    <row r="22" spans="1:12" ht="11.5">
      <c r="A22" s="3"/>
      <c r="B22" s="1"/>
      <c r="C22" s="1"/>
      <c r="D22" s="1"/>
      <c r="E22" s="1"/>
      <c r="F22" s="1"/>
      <c r="G22" s="1"/>
      <c r="H22" s="1"/>
      <c r="I22" s="1"/>
    </row>
    <row r="23" spans="1:12" ht="11.5">
      <c r="A23" s="3"/>
      <c r="B23" s="1"/>
      <c r="C23" s="1"/>
      <c r="D23" s="1"/>
      <c r="E23" s="1"/>
      <c r="F23" s="1"/>
      <c r="G23" s="1"/>
      <c r="H23" s="1"/>
      <c r="I23" s="1"/>
    </row>
    <row r="24" spans="1:12" ht="11.5">
      <c r="A24" s="3"/>
      <c r="B24" s="1"/>
      <c r="C24" s="1"/>
      <c r="D24" s="1"/>
      <c r="E24" s="1"/>
      <c r="F24" s="1"/>
      <c r="G24" s="1"/>
      <c r="H24" s="1"/>
      <c r="I24" s="1"/>
    </row>
    <row r="25" spans="1:12" ht="11.5">
      <c r="A25" s="3"/>
      <c r="B25" s="1"/>
      <c r="C25" s="1"/>
      <c r="D25" s="1"/>
      <c r="E25" s="1"/>
      <c r="F25" s="1"/>
      <c r="G25" s="1"/>
      <c r="H25" s="1"/>
      <c r="I25" s="1"/>
    </row>
    <row r="26" spans="1:12" ht="11.5">
      <c r="A26" s="3"/>
      <c r="B26" s="1"/>
      <c r="C26" s="1"/>
      <c r="D26" s="1"/>
      <c r="E26" s="1"/>
      <c r="F26" s="1"/>
      <c r="G26" s="1"/>
      <c r="H26" s="1"/>
      <c r="I26" s="1"/>
    </row>
    <row r="27" spans="1:12" ht="11.5">
      <c r="A27" s="3"/>
      <c r="B27" s="1"/>
      <c r="C27" s="1"/>
      <c r="D27" s="1"/>
      <c r="E27" s="1"/>
      <c r="F27" s="1"/>
      <c r="G27" s="1"/>
      <c r="H27" s="1"/>
      <c r="I27" s="1"/>
    </row>
    <row r="28" spans="1:12" ht="11.5">
      <c r="A28" s="3"/>
      <c r="B28" s="1"/>
      <c r="C28" s="1"/>
      <c r="D28" s="1"/>
      <c r="E28" s="1"/>
      <c r="F28" s="1"/>
      <c r="G28" s="1"/>
      <c r="H28" s="1"/>
      <c r="I28" s="1"/>
    </row>
    <row r="29" spans="1:12">
      <c r="A29" s="4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A1:N55"/>
  <sheetViews>
    <sheetView showGridLines="0" zoomScaleNormal="100" workbookViewId="0">
      <selection activeCell="A2" sqref="A2:I2"/>
    </sheetView>
  </sheetViews>
  <sheetFormatPr baseColWidth="10" defaultRowHeight="10"/>
  <cols>
    <col min="1" max="1" width="26.5546875" customWidth="1"/>
    <col min="2" max="2" width="56.88671875" customWidth="1"/>
    <col min="3" max="3" width="15.109375" customWidth="1"/>
    <col min="4" max="4" width="11.88671875" customWidth="1"/>
    <col min="5" max="5" width="14.88671875" customWidth="1"/>
    <col min="6" max="6" width="8.88671875" customWidth="1"/>
    <col min="7" max="8" width="14.88671875" customWidth="1"/>
    <col min="9" max="9" width="10.88671875" customWidth="1"/>
  </cols>
  <sheetData>
    <row r="1" spans="1:14" ht="17.75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</row>
    <row r="2" spans="1:14" ht="29" customHeight="1">
      <c r="A2" s="21" t="s">
        <v>38</v>
      </c>
      <c r="B2" s="21" t="s">
        <v>44</v>
      </c>
      <c r="C2" s="21" t="s">
        <v>44</v>
      </c>
      <c r="D2" s="21" t="s">
        <v>44</v>
      </c>
      <c r="E2" s="21" t="s">
        <v>44</v>
      </c>
      <c r="F2" s="21" t="s">
        <v>44</v>
      </c>
      <c r="G2" s="21" t="s">
        <v>44</v>
      </c>
      <c r="H2" s="21" t="s">
        <v>44</v>
      </c>
      <c r="I2" s="21" t="s">
        <v>44</v>
      </c>
      <c r="L2" t="s">
        <v>44</v>
      </c>
    </row>
    <row r="3" spans="1:14" ht="33.5" customHeight="1">
      <c r="A3" s="27" t="s">
        <v>2</v>
      </c>
      <c r="B3" s="27" t="s">
        <v>44</v>
      </c>
      <c r="C3" s="27" t="s">
        <v>3</v>
      </c>
      <c r="D3" s="27" t="s">
        <v>4</v>
      </c>
      <c r="E3" s="27" t="s">
        <v>44</v>
      </c>
      <c r="F3" s="27" t="s">
        <v>44</v>
      </c>
      <c r="G3" s="27" t="s">
        <v>44</v>
      </c>
      <c r="H3" s="27" t="s">
        <v>44</v>
      </c>
      <c r="I3" s="27" t="s">
        <v>44</v>
      </c>
    </row>
    <row r="4" spans="1:14" ht="44" customHeight="1">
      <c r="A4" s="27" t="s">
        <v>44</v>
      </c>
      <c r="B4" s="27" t="s">
        <v>44</v>
      </c>
      <c r="C4" s="27" t="s">
        <v>44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44</v>
      </c>
      <c r="K4" t="s">
        <v>44</v>
      </c>
      <c r="L4" t="s">
        <v>44</v>
      </c>
      <c r="M4" t="s">
        <v>44</v>
      </c>
      <c r="N4" t="s">
        <v>44</v>
      </c>
    </row>
    <row r="5" spans="1:14" ht="13.25" customHeight="1">
      <c r="A5" s="28" t="s">
        <v>11</v>
      </c>
      <c r="B5" s="8" t="s">
        <v>44</v>
      </c>
      <c r="C5" s="8">
        <v>64443</v>
      </c>
      <c r="D5" s="8">
        <v>4798</v>
      </c>
      <c r="E5" s="8">
        <v>33022</v>
      </c>
      <c r="F5" s="8">
        <v>19967</v>
      </c>
      <c r="G5" s="8">
        <v>2751</v>
      </c>
      <c r="H5" s="8">
        <v>1829</v>
      </c>
      <c r="I5" s="8">
        <v>2076</v>
      </c>
    </row>
    <row r="6" spans="1:14" ht="11.75" customHeight="1">
      <c r="A6" s="18" t="s">
        <v>44</v>
      </c>
      <c r="B6" s="7" t="s">
        <v>12</v>
      </c>
      <c r="C6" s="6">
        <v>39213</v>
      </c>
      <c r="D6" s="6">
        <v>2042</v>
      </c>
      <c r="E6" s="6">
        <v>22515</v>
      </c>
      <c r="F6" s="6">
        <v>10649</v>
      </c>
      <c r="G6" s="6">
        <v>1867</v>
      </c>
      <c r="H6" s="6">
        <v>1004</v>
      </c>
      <c r="I6" s="6">
        <v>1136</v>
      </c>
      <c r="J6" t="s">
        <v>44</v>
      </c>
      <c r="K6" t="s">
        <v>44</v>
      </c>
      <c r="M6" t="s">
        <v>44</v>
      </c>
      <c r="N6" t="s">
        <v>44</v>
      </c>
    </row>
    <row r="7" spans="1:14" ht="11.75" customHeight="1">
      <c r="A7" s="18" t="s">
        <v>44</v>
      </c>
      <c r="B7" s="7" t="s">
        <v>13</v>
      </c>
      <c r="C7" s="6">
        <v>1772</v>
      </c>
      <c r="D7" s="6">
        <v>158</v>
      </c>
      <c r="E7" s="6">
        <v>855</v>
      </c>
      <c r="F7" s="6">
        <v>507</v>
      </c>
      <c r="G7" s="6">
        <v>81</v>
      </c>
      <c r="H7" s="6">
        <v>61</v>
      </c>
      <c r="I7" s="6">
        <v>110</v>
      </c>
      <c r="J7" t="s">
        <v>44</v>
      </c>
      <c r="K7" t="s">
        <v>44</v>
      </c>
      <c r="M7" t="s">
        <v>44</v>
      </c>
      <c r="N7" t="s">
        <v>44</v>
      </c>
    </row>
    <row r="8" spans="1:14" ht="11.75" customHeight="1">
      <c r="A8" s="18" t="s">
        <v>44</v>
      </c>
      <c r="B8" s="7" t="s">
        <v>14</v>
      </c>
      <c r="C8" s="6">
        <v>23458</v>
      </c>
      <c r="D8" s="6">
        <v>2598</v>
      </c>
      <c r="E8" s="6">
        <v>9652</v>
      </c>
      <c r="F8" s="6">
        <v>8811</v>
      </c>
      <c r="G8" s="6">
        <v>803</v>
      </c>
      <c r="H8" s="6">
        <v>764</v>
      </c>
      <c r="I8" s="6">
        <v>830</v>
      </c>
      <c r="J8" t="s">
        <v>44</v>
      </c>
      <c r="K8" t="s">
        <v>44</v>
      </c>
      <c r="M8" t="s">
        <v>44</v>
      </c>
      <c r="N8" t="s">
        <v>44</v>
      </c>
    </row>
    <row r="9" spans="1:14" ht="13.25" customHeight="1">
      <c r="A9" s="17" t="s">
        <v>15</v>
      </c>
      <c r="B9" s="9" t="s">
        <v>44</v>
      </c>
      <c r="C9" s="8">
        <v>28293</v>
      </c>
      <c r="D9" s="8">
        <v>4564</v>
      </c>
      <c r="E9" s="8">
        <v>12610</v>
      </c>
      <c r="F9" s="8">
        <v>8404</v>
      </c>
      <c r="G9" s="8">
        <v>887</v>
      </c>
      <c r="H9" s="8">
        <v>844</v>
      </c>
      <c r="I9" s="8">
        <v>984</v>
      </c>
    </row>
    <row r="10" spans="1:14" ht="11.75" customHeight="1">
      <c r="A10" s="18" t="s">
        <v>44</v>
      </c>
      <c r="B10" s="7" t="s">
        <v>12</v>
      </c>
      <c r="C10" s="6">
        <v>18241</v>
      </c>
      <c r="D10" s="6">
        <v>1913</v>
      </c>
      <c r="E10" s="6">
        <v>9570</v>
      </c>
      <c r="F10" s="6">
        <v>5090</v>
      </c>
      <c r="G10" s="6">
        <v>646</v>
      </c>
      <c r="H10" s="6">
        <v>489</v>
      </c>
      <c r="I10" s="6">
        <v>533</v>
      </c>
      <c r="J10" t="s">
        <v>44</v>
      </c>
      <c r="K10" t="s">
        <v>44</v>
      </c>
      <c r="M10" t="s">
        <v>44</v>
      </c>
      <c r="N10" t="s">
        <v>44</v>
      </c>
    </row>
    <row r="11" spans="1:14" ht="11.75" customHeight="1">
      <c r="A11" s="18" t="s">
        <v>44</v>
      </c>
      <c r="B11" s="7" t="s">
        <v>13</v>
      </c>
      <c r="C11" s="6">
        <v>885</v>
      </c>
      <c r="D11" s="6">
        <v>156</v>
      </c>
      <c r="E11" s="6">
        <v>374</v>
      </c>
      <c r="F11" s="6">
        <v>228</v>
      </c>
      <c r="G11" s="6">
        <v>29</v>
      </c>
      <c r="H11" s="6">
        <v>28</v>
      </c>
      <c r="I11" s="6">
        <v>70</v>
      </c>
      <c r="J11" t="s">
        <v>44</v>
      </c>
      <c r="K11" t="s">
        <v>44</v>
      </c>
      <c r="M11" t="s">
        <v>44</v>
      </c>
      <c r="N11" t="s">
        <v>44</v>
      </c>
    </row>
    <row r="12" spans="1:14" ht="11.75" customHeight="1">
      <c r="A12" s="18" t="s">
        <v>44</v>
      </c>
      <c r="B12" s="7" t="s">
        <v>14</v>
      </c>
      <c r="C12" s="6">
        <v>9167</v>
      </c>
      <c r="D12" s="6">
        <v>2495</v>
      </c>
      <c r="E12" s="6">
        <v>2666</v>
      </c>
      <c r="F12" s="6">
        <v>3086</v>
      </c>
      <c r="G12" s="6">
        <v>212</v>
      </c>
      <c r="H12" s="6">
        <v>327</v>
      </c>
      <c r="I12" s="6">
        <v>381</v>
      </c>
      <c r="J12" t="s">
        <v>44</v>
      </c>
      <c r="K12" t="s">
        <v>44</v>
      </c>
      <c r="M12" t="s">
        <v>44</v>
      </c>
      <c r="N12" t="s">
        <v>44</v>
      </c>
    </row>
    <row r="13" spans="1:14" ht="13.25" customHeight="1">
      <c r="A13" s="17" t="s">
        <v>16</v>
      </c>
      <c r="B13" s="9" t="s">
        <v>44</v>
      </c>
      <c r="C13" s="8">
        <v>36150</v>
      </c>
      <c r="D13" s="8">
        <v>234</v>
      </c>
      <c r="E13" s="8">
        <v>20412</v>
      </c>
      <c r="F13" s="8">
        <v>11563</v>
      </c>
      <c r="G13" s="8">
        <v>1864</v>
      </c>
      <c r="H13" s="8">
        <v>985</v>
      </c>
      <c r="I13" s="8">
        <v>1092</v>
      </c>
    </row>
    <row r="14" spans="1:14" ht="11.75" customHeight="1">
      <c r="A14" s="18" t="s">
        <v>44</v>
      </c>
      <c r="B14" s="7" t="s">
        <v>12</v>
      </c>
      <c r="C14" s="6">
        <v>20972</v>
      </c>
      <c r="D14" s="6">
        <v>129</v>
      </c>
      <c r="E14" s="6">
        <v>12945</v>
      </c>
      <c r="F14" s="6">
        <v>5559</v>
      </c>
      <c r="G14" s="6">
        <v>1221</v>
      </c>
      <c r="H14" s="6">
        <v>515</v>
      </c>
      <c r="I14" s="6">
        <v>603</v>
      </c>
      <c r="J14" t="s">
        <v>44</v>
      </c>
      <c r="K14" t="s">
        <v>44</v>
      </c>
      <c r="M14" t="s">
        <v>44</v>
      </c>
      <c r="N14" t="s">
        <v>44</v>
      </c>
    </row>
    <row r="15" spans="1:14" ht="11.75" customHeight="1">
      <c r="A15" s="18" t="s">
        <v>44</v>
      </c>
      <c r="B15" s="7" t="s">
        <v>13</v>
      </c>
      <c r="C15" s="6">
        <v>887</v>
      </c>
      <c r="D15" s="6">
        <v>2</v>
      </c>
      <c r="E15" s="6">
        <v>481</v>
      </c>
      <c r="F15" s="6">
        <v>279</v>
      </c>
      <c r="G15" s="6">
        <v>52</v>
      </c>
      <c r="H15" s="6">
        <v>33</v>
      </c>
      <c r="I15" s="6">
        <v>40</v>
      </c>
      <c r="J15" t="s">
        <v>44</v>
      </c>
      <c r="K15" t="s">
        <v>44</v>
      </c>
      <c r="M15" t="s">
        <v>44</v>
      </c>
      <c r="N15" t="s">
        <v>44</v>
      </c>
    </row>
    <row r="16" spans="1:14" ht="11.75" customHeight="1">
      <c r="A16" s="19" t="s">
        <v>44</v>
      </c>
      <c r="B16" s="11" t="s">
        <v>14</v>
      </c>
      <c r="C16" s="10">
        <v>14291</v>
      </c>
      <c r="D16" s="10">
        <v>103</v>
      </c>
      <c r="E16" s="10">
        <v>6986</v>
      </c>
      <c r="F16" s="10">
        <v>5725</v>
      </c>
      <c r="G16" s="10">
        <v>591</v>
      </c>
      <c r="H16" s="10">
        <v>437</v>
      </c>
      <c r="I16" s="10">
        <v>449</v>
      </c>
      <c r="J16" t="s">
        <v>44</v>
      </c>
      <c r="K16" t="s">
        <v>44</v>
      </c>
      <c r="M16" t="s">
        <v>44</v>
      </c>
      <c r="N16" t="s">
        <v>44</v>
      </c>
    </row>
    <row r="17" spans="1:12" ht="28.25" customHeight="1">
      <c r="A17" s="22" t="s">
        <v>55</v>
      </c>
      <c r="B17" s="23" t="s">
        <v>44</v>
      </c>
      <c r="C17" s="24" t="s">
        <v>44</v>
      </c>
      <c r="D17" s="24" t="s">
        <v>44</v>
      </c>
      <c r="E17" s="24" t="s">
        <v>44</v>
      </c>
      <c r="F17" s="24" t="s">
        <v>44</v>
      </c>
      <c r="G17" s="24" t="s">
        <v>44</v>
      </c>
      <c r="H17" s="24" t="s">
        <v>44</v>
      </c>
      <c r="I17" s="24" t="s">
        <v>44</v>
      </c>
      <c r="L17" t="s">
        <v>44</v>
      </c>
    </row>
    <row r="18" spans="1:12" ht="19.25" customHeight="1">
      <c r="A18" s="22" t="s">
        <v>56</v>
      </c>
      <c r="B18" s="25" t="s">
        <v>44</v>
      </c>
      <c r="C18" s="26" t="s">
        <v>44</v>
      </c>
      <c r="D18" s="26" t="s">
        <v>44</v>
      </c>
      <c r="E18" s="26" t="s">
        <v>44</v>
      </c>
      <c r="F18" s="26" t="s">
        <v>44</v>
      </c>
      <c r="G18" s="26" t="s">
        <v>44</v>
      </c>
      <c r="H18" s="26" t="s">
        <v>44</v>
      </c>
      <c r="I18" s="26" t="s">
        <v>44</v>
      </c>
      <c r="L18" t="s">
        <v>44</v>
      </c>
    </row>
    <row r="19" spans="1:12" ht="11.75" customHeight="1"/>
    <row r="20" spans="1:12" ht="11.5">
      <c r="A20" s="3"/>
      <c r="B20" s="1"/>
      <c r="C20" s="1"/>
      <c r="D20" s="1"/>
      <c r="E20" s="1"/>
      <c r="F20" s="1"/>
      <c r="G20" s="1"/>
      <c r="H20" s="1"/>
      <c r="I20" s="1"/>
    </row>
    <row r="21" spans="1:12" ht="11.5">
      <c r="A21" s="3"/>
      <c r="B21" s="1"/>
      <c r="C21" s="1"/>
      <c r="D21" s="1"/>
      <c r="E21" s="1"/>
      <c r="F21" s="1"/>
      <c r="G21" s="1"/>
      <c r="H21" s="1"/>
      <c r="I21" s="1"/>
    </row>
    <row r="22" spans="1:12" ht="11.5">
      <c r="A22" s="3"/>
      <c r="B22" s="1"/>
      <c r="C22" s="1"/>
      <c r="D22" s="1"/>
      <c r="E22" s="1"/>
      <c r="F22" s="1"/>
      <c r="G22" s="1"/>
      <c r="H22" s="1"/>
      <c r="I22" s="1"/>
    </row>
    <row r="23" spans="1:12" ht="11.5">
      <c r="A23" s="3"/>
      <c r="B23" s="1"/>
      <c r="C23" s="1"/>
      <c r="D23" s="1"/>
      <c r="E23" s="1"/>
      <c r="F23" s="1"/>
      <c r="G23" s="1"/>
      <c r="H23" s="1"/>
      <c r="I23" s="1"/>
    </row>
    <row r="24" spans="1:12" ht="11.5">
      <c r="A24" s="3"/>
      <c r="B24" s="1"/>
      <c r="C24" s="1"/>
      <c r="D24" s="1"/>
      <c r="E24" s="1"/>
      <c r="F24" s="1"/>
      <c r="G24" s="1"/>
      <c r="H24" s="1"/>
      <c r="I24" s="1"/>
    </row>
    <row r="25" spans="1:12" ht="11.5">
      <c r="A25" s="3"/>
      <c r="B25" s="1"/>
      <c r="C25" s="1"/>
      <c r="D25" s="1"/>
      <c r="E25" s="1"/>
      <c r="F25" s="1"/>
      <c r="G25" s="1"/>
      <c r="H25" s="1"/>
      <c r="I25" s="1"/>
    </row>
    <row r="26" spans="1:12" ht="11.5">
      <c r="A26" s="3"/>
      <c r="B26" s="1"/>
      <c r="C26" s="1"/>
      <c r="D26" s="1"/>
      <c r="E26" s="1"/>
      <c r="F26" s="1"/>
      <c r="G26" s="1"/>
      <c r="H26" s="1"/>
      <c r="I26" s="1"/>
    </row>
    <row r="27" spans="1:12" ht="11.5">
      <c r="A27" s="3"/>
      <c r="B27" s="1"/>
      <c r="C27" s="1"/>
      <c r="D27" s="1"/>
      <c r="E27" s="1"/>
      <c r="F27" s="1"/>
      <c r="G27" s="1"/>
      <c r="H27" s="1"/>
      <c r="I27" s="1"/>
    </row>
    <row r="28" spans="1:12" ht="11.5">
      <c r="A28" s="3"/>
      <c r="B28" s="1"/>
      <c r="C28" s="1"/>
      <c r="D28" s="1"/>
      <c r="E28" s="1"/>
      <c r="F28" s="1"/>
      <c r="G28" s="1"/>
      <c r="H28" s="1"/>
      <c r="I28" s="1"/>
    </row>
    <row r="29" spans="1:12">
      <c r="A29" s="4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N55"/>
  <sheetViews>
    <sheetView showGridLines="0" zoomScaleNormal="100" workbookViewId="0">
      <selection activeCell="A2" sqref="A2:I2"/>
    </sheetView>
  </sheetViews>
  <sheetFormatPr baseColWidth="10" defaultRowHeight="10"/>
  <cols>
    <col min="1" max="1" width="23.88671875" customWidth="1"/>
    <col min="2" max="2" width="56.88671875" customWidth="1"/>
    <col min="3" max="3" width="17.88671875" customWidth="1"/>
    <col min="4" max="4" width="11.88671875" customWidth="1"/>
    <col min="5" max="5" width="14.88671875" customWidth="1"/>
    <col min="6" max="6" width="8.88671875" customWidth="1"/>
    <col min="7" max="8" width="14.88671875" customWidth="1"/>
    <col min="9" max="9" width="10.88671875" customWidth="1"/>
  </cols>
  <sheetData>
    <row r="1" spans="1:14" ht="17.75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</row>
    <row r="2" spans="1:14" ht="29" customHeight="1">
      <c r="A2" s="21" t="s">
        <v>39</v>
      </c>
      <c r="B2" s="21" t="s">
        <v>44</v>
      </c>
      <c r="C2" s="21" t="s">
        <v>44</v>
      </c>
      <c r="D2" s="21" t="s">
        <v>44</v>
      </c>
      <c r="E2" s="21" t="s">
        <v>44</v>
      </c>
      <c r="F2" s="21" t="s">
        <v>44</v>
      </c>
      <c r="G2" s="21" t="s">
        <v>44</v>
      </c>
      <c r="H2" s="21" t="s">
        <v>44</v>
      </c>
      <c r="I2" s="21" t="s">
        <v>44</v>
      </c>
      <c r="L2" t="s">
        <v>44</v>
      </c>
    </row>
    <row r="3" spans="1:14" ht="33.5" customHeight="1">
      <c r="A3" s="27" t="s">
        <v>2</v>
      </c>
      <c r="B3" s="27" t="s">
        <v>44</v>
      </c>
      <c r="C3" s="27" t="s">
        <v>3</v>
      </c>
      <c r="D3" s="27" t="s">
        <v>4</v>
      </c>
      <c r="E3" s="27" t="s">
        <v>44</v>
      </c>
      <c r="F3" s="27" t="s">
        <v>44</v>
      </c>
      <c r="G3" s="27" t="s">
        <v>44</v>
      </c>
      <c r="H3" s="27" t="s">
        <v>44</v>
      </c>
      <c r="I3" s="27" t="s">
        <v>44</v>
      </c>
    </row>
    <row r="4" spans="1:14" ht="44" customHeight="1">
      <c r="A4" s="27" t="s">
        <v>44</v>
      </c>
      <c r="B4" s="27" t="s">
        <v>44</v>
      </c>
      <c r="C4" s="27" t="s">
        <v>44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44</v>
      </c>
      <c r="K4" t="s">
        <v>44</v>
      </c>
      <c r="L4" t="s">
        <v>44</v>
      </c>
      <c r="M4" t="s">
        <v>44</v>
      </c>
      <c r="N4" t="s">
        <v>44</v>
      </c>
    </row>
    <row r="5" spans="1:14" ht="13.25" customHeight="1">
      <c r="A5" s="28" t="s">
        <v>11</v>
      </c>
      <c r="B5" s="8" t="s">
        <v>44</v>
      </c>
      <c r="C5" s="8">
        <v>1802</v>
      </c>
      <c r="D5" s="8">
        <v>138</v>
      </c>
      <c r="E5" s="8">
        <v>945</v>
      </c>
      <c r="F5" s="8">
        <v>555</v>
      </c>
      <c r="G5" s="8">
        <v>35</v>
      </c>
      <c r="H5" s="8">
        <v>50</v>
      </c>
      <c r="I5" s="8">
        <v>79</v>
      </c>
    </row>
    <row r="6" spans="1:14" ht="11.75" customHeight="1">
      <c r="A6" s="18" t="s">
        <v>44</v>
      </c>
      <c r="B6" s="7" t="s">
        <v>12</v>
      </c>
      <c r="C6" s="6">
        <v>934</v>
      </c>
      <c r="D6" s="6">
        <v>35</v>
      </c>
      <c r="E6" s="6">
        <v>618</v>
      </c>
      <c r="F6" s="6">
        <v>207</v>
      </c>
      <c r="G6" s="6">
        <v>19</v>
      </c>
      <c r="H6" s="6">
        <v>25</v>
      </c>
      <c r="I6" s="6">
        <v>30</v>
      </c>
      <c r="J6" t="s">
        <v>44</v>
      </c>
      <c r="K6" t="s">
        <v>44</v>
      </c>
      <c r="M6" t="s">
        <v>44</v>
      </c>
      <c r="N6" t="s">
        <v>44</v>
      </c>
    </row>
    <row r="7" spans="1:14" ht="11.75" customHeight="1">
      <c r="A7" s="18" t="s">
        <v>44</v>
      </c>
      <c r="B7" s="7" t="s">
        <v>13</v>
      </c>
      <c r="C7" s="6">
        <v>61</v>
      </c>
      <c r="D7" s="6">
        <v>7</v>
      </c>
      <c r="E7" s="6">
        <v>31</v>
      </c>
      <c r="F7" s="6">
        <v>19</v>
      </c>
      <c r="G7" s="6">
        <v>2</v>
      </c>
      <c r="H7" s="6">
        <v>2</v>
      </c>
      <c r="I7" s="6" t="s">
        <v>22</v>
      </c>
      <c r="J7" t="s">
        <v>44</v>
      </c>
      <c r="K7" t="s">
        <v>44</v>
      </c>
      <c r="M7" t="s">
        <v>44</v>
      </c>
      <c r="N7" t="s">
        <v>44</v>
      </c>
    </row>
    <row r="8" spans="1:14" ht="11.75" customHeight="1">
      <c r="A8" s="18" t="s">
        <v>44</v>
      </c>
      <c r="B8" s="7" t="s">
        <v>14</v>
      </c>
      <c r="C8" s="6">
        <v>807</v>
      </c>
      <c r="D8" s="6">
        <v>96</v>
      </c>
      <c r="E8" s="6">
        <v>296</v>
      </c>
      <c r="F8" s="6">
        <v>329</v>
      </c>
      <c r="G8" s="6">
        <v>14</v>
      </c>
      <c r="H8" s="6">
        <v>23</v>
      </c>
      <c r="I8" s="6">
        <v>49</v>
      </c>
      <c r="J8" t="s">
        <v>44</v>
      </c>
      <c r="K8" t="s">
        <v>44</v>
      </c>
      <c r="M8" t="s">
        <v>44</v>
      </c>
      <c r="N8" t="s">
        <v>44</v>
      </c>
    </row>
    <row r="9" spans="1:14" ht="13.25" customHeight="1">
      <c r="A9" s="17" t="s">
        <v>15</v>
      </c>
      <c r="B9" s="9" t="s">
        <v>44</v>
      </c>
      <c r="C9" s="8">
        <v>727</v>
      </c>
      <c r="D9" s="8">
        <v>136</v>
      </c>
      <c r="E9" s="8">
        <v>345</v>
      </c>
      <c r="F9" s="8">
        <v>179</v>
      </c>
      <c r="G9" s="8">
        <v>14</v>
      </c>
      <c r="H9" s="8">
        <v>19</v>
      </c>
      <c r="I9" s="8">
        <v>34</v>
      </c>
    </row>
    <row r="10" spans="1:14" ht="11.75" customHeight="1">
      <c r="A10" s="18" t="s">
        <v>44</v>
      </c>
      <c r="B10" s="7" t="s">
        <v>12</v>
      </c>
      <c r="C10" s="6">
        <v>383</v>
      </c>
      <c r="D10" s="6">
        <v>33</v>
      </c>
      <c r="E10" s="6">
        <v>248</v>
      </c>
      <c r="F10" s="6">
        <v>70</v>
      </c>
      <c r="G10" s="6">
        <v>6</v>
      </c>
      <c r="H10" s="6">
        <v>9</v>
      </c>
      <c r="I10" s="6">
        <v>17</v>
      </c>
      <c r="J10" t="s">
        <v>44</v>
      </c>
      <c r="K10" t="s">
        <v>44</v>
      </c>
      <c r="M10" t="s">
        <v>44</v>
      </c>
      <c r="N10" t="s">
        <v>44</v>
      </c>
    </row>
    <row r="11" spans="1:14" ht="11.75" customHeight="1">
      <c r="A11" s="18" t="s">
        <v>44</v>
      </c>
      <c r="B11" s="7" t="s">
        <v>13</v>
      </c>
      <c r="C11" s="6">
        <v>30</v>
      </c>
      <c r="D11" s="6">
        <v>7</v>
      </c>
      <c r="E11" s="6">
        <v>12</v>
      </c>
      <c r="F11" s="6">
        <v>8</v>
      </c>
      <c r="G11" s="6">
        <v>1</v>
      </c>
      <c r="H11" s="6">
        <v>2</v>
      </c>
      <c r="I11" s="6" t="s">
        <v>22</v>
      </c>
      <c r="J11" t="s">
        <v>44</v>
      </c>
      <c r="K11" t="s">
        <v>44</v>
      </c>
      <c r="M11" t="s">
        <v>44</v>
      </c>
      <c r="N11" t="s">
        <v>44</v>
      </c>
    </row>
    <row r="12" spans="1:14" ht="11.75" customHeight="1">
      <c r="A12" s="18" t="s">
        <v>44</v>
      </c>
      <c r="B12" s="7" t="s">
        <v>14</v>
      </c>
      <c r="C12" s="6">
        <v>314</v>
      </c>
      <c r="D12" s="6">
        <v>96</v>
      </c>
      <c r="E12" s="6">
        <v>85</v>
      </c>
      <c r="F12" s="6">
        <v>101</v>
      </c>
      <c r="G12" s="6">
        <v>7</v>
      </c>
      <c r="H12" s="6">
        <v>8</v>
      </c>
      <c r="I12" s="6">
        <v>17</v>
      </c>
      <c r="J12" t="s">
        <v>44</v>
      </c>
      <c r="K12" t="s">
        <v>44</v>
      </c>
      <c r="M12" t="s">
        <v>44</v>
      </c>
      <c r="N12" t="s">
        <v>44</v>
      </c>
    </row>
    <row r="13" spans="1:14" ht="13.25" customHeight="1">
      <c r="A13" s="17" t="s">
        <v>16</v>
      </c>
      <c r="B13" s="9" t="s">
        <v>44</v>
      </c>
      <c r="C13" s="8">
        <v>1075</v>
      </c>
      <c r="D13" s="8">
        <v>2</v>
      </c>
      <c r="E13" s="8">
        <v>600</v>
      </c>
      <c r="F13" s="8">
        <v>376</v>
      </c>
      <c r="G13" s="8">
        <v>21</v>
      </c>
      <c r="H13" s="8">
        <v>31</v>
      </c>
      <c r="I13" s="8">
        <v>45</v>
      </c>
    </row>
    <row r="14" spans="1:14" ht="11.75" customHeight="1">
      <c r="A14" s="18" t="s">
        <v>44</v>
      </c>
      <c r="B14" s="7" t="s">
        <v>12</v>
      </c>
      <c r="C14" s="6">
        <v>551</v>
      </c>
      <c r="D14" s="6">
        <v>2</v>
      </c>
      <c r="E14" s="6">
        <v>370</v>
      </c>
      <c r="F14" s="6">
        <v>137</v>
      </c>
      <c r="G14" s="6">
        <v>13</v>
      </c>
      <c r="H14" s="6">
        <v>16</v>
      </c>
      <c r="I14" s="6">
        <v>13</v>
      </c>
      <c r="J14" t="s">
        <v>44</v>
      </c>
      <c r="K14" t="s">
        <v>44</v>
      </c>
      <c r="M14" t="s">
        <v>44</v>
      </c>
      <c r="N14" t="s">
        <v>44</v>
      </c>
    </row>
    <row r="15" spans="1:14" ht="11.75" customHeight="1">
      <c r="A15" s="18" t="s">
        <v>44</v>
      </c>
      <c r="B15" s="7" t="s">
        <v>13</v>
      </c>
      <c r="C15" s="6">
        <v>31</v>
      </c>
      <c r="D15" s="6" t="s">
        <v>22</v>
      </c>
      <c r="E15" s="6">
        <v>19</v>
      </c>
      <c r="F15" s="6">
        <v>11</v>
      </c>
      <c r="G15" s="6">
        <v>1</v>
      </c>
      <c r="H15" s="6" t="s">
        <v>22</v>
      </c>
      <c r="I15" s="6" t="s">
        <v>22</v>
      </c>
      <c r="J15" t="s">
        <v>44</v>
      </c>
      <c r="K15" t="s">
        <v>44</v>
      </c>
      <c r="M15" t="s">
        <v>44</v>
      </c>
      <c r="N15" t="s">
        <v>44</v>
      </c>
    </row>
    <row r="16" spans="1:14" ht="11.75" customHeight="1">
      <c r="A16" s="19" t="s">
        <v>44</v>
      </c>
      <c r="B16" s="11" t="s">
        <v>14</v>
      </c>
      <c r="C16" s="10">
        <v>493</v>
      </c>
      <c r="D16" s="10" t="s">
        <v>22</v>
      </c>
      <c r="E16" s="10">
        <v>211</v>
      </c>
      <c r="F16" s="10">
        <v>228</v>
      </c>
      <c r="G16" s="10">
        <v>7</v>
      </c>
      <c r="H16" s="10">
        <v>15</v>
      </c>
      <c r="I16" s="10">
        <v>32</v>
      </c>
      <c r="J16" t="s">
        <v>44</v>
      </c>
      <c r="K16" t="s">
        <v>44</v>
      </c>
      <c r="M16" t="s">
        <v>44</v>
      </c>
      <c r="N16" t="s">
        <v>44</v>
      </c>
    </row>
    <row r="17" spans="1:12" ht="28.25" customHeight="1">
      <c r="A17" s="22" t="s">
        <v>55</v>
      </c>
      <c r="B17" s="23" t="s">
        <v>44</v>
      </c>
      <c r="C17" s="24" t="s">
        <v>44</v>
      </c>
      <c r="D17" s="24" t="s">
        <v>44</v>
      </c>
      <c r="E17" s="24" t="s">
        <v>44</v>
      </c>
      <c r="F17" s="24" t="s">
        <v>44</v>
      </c>
      <c r="G17" s="24" t="s">
        <v>44</v>
      </c>
      <c r="H17" s="24" t="s">
        <v>44</v>
      </c>
      <c r="I17" s="24" t="s">
        <v>44</v>
      </c>
      <c r="L17" t="s">
        <v>44</v>
      </c>
    </row>
    <row r="18" spans="1:12" ht="19.25" customHeight="1">
      <c r="A18" s="22" t="s">
        <v>56</v>
      </c>
      <c r="B18" s="25" t="s">
        <v>44</v>
      </c>
      <c r="C18" s="26" t="s">
        <v>44</v>
      </c>
      <c r="D18" s="26" t="s">
        <v>44</v>
      </c>
      <c r="E18" s="26" t="s">
        <v>44</v>
      </c>
      <c r="F18" s="26" t="s">
        <v>44</v>
      </c>
      <c r="G18" s="26" t="s">
        <v>44</v>
      </c>
      <c r="H18" s="26" t="s">
        <v>44</v>
      </c>
      <c r="I18" s="26" t="s">
        <v>44</v>
      </c>
      <c r="L18" t="s">
        <v>44</v>
      </c>
    </row>
    <row r="19" spans="1:12" ht="11.75" customHeight="1"/>
    <row r="20" spans="1:12" ht="11.5">
      <c r="A20" s="3"/>
      <c r="B20" s="1"/>
      <c r="C20" s="1"/>
      <c r="D20" s="1"/>
      <c r="E20" s="1"/>
      <c r="F20" s="1"/>
      <c r="G20" s="1"/>
      <c r="H20" s="1"/>
      <c r="I20" s="1"/>
    </row>
    <row r="21" spans="1:12" ht="11.5">
      <c r="A21" s="3"/>
      <c r="B21" s="1"/>
      <c r="C21" s="1"/>
      <c r="D21" s="1"/>
      <c r="E21" s="1"/>
      <c r="F21" s="1"/>
      <c r="G21" s="1"/>
      <c r="H21" s="1"/>
      <c r="I21" s="1"/>
    </row>
    <row r="22" spans="1:12" ht="11.5">
      <c r="A22" s="3"/>
      <c r="B22" s="1"/>
      <c r="C22" s="1"/>
      <c r="D22" s="1"/>
      <c r="E22" s="1"/>
      <c r="F22" s="1"/>
      <c r="G22" s="1"/>
      <c r="H22" s="1"/>
      <c r="I22" s="1"/>
    </row>
    <row r="23" spans="1:12" ht="11.5">
      <c r="A23" s="3"/>
      <c r="B23" s="1"/>
      <c r="C23" s="1"/>
      <c r="D23" s="1"/>
      <c r="E23" s="1"/>
      <c r="F23" s="1"/>
      <c r="G23" s="1"/>
      <c r="H23" s="1"/>
      <c r="I23" s="1"/>
    </row>
    <row r="24" spans="1:12" ht="11.5">
      <c r="A24" s="3"/>
      <c r="B24" s="1"/>
      <c r="C24" s="1"/>
      <c r="D24" s="1"/>
      <c r="E24" s="1"/>
      <c r="F24" s="1"/>
      <c r="G24" s="1"/>
      <c r="H24" s="1"/>
      <c r="I24" s="1"/>
    </row>
    <row r="25" spans="1:12" ht="11.5">
      <c r="A25" s="3"/>
      <c r="B25" s="1"/>
      <c r="C25" s="1"/>
      <c r="D25" s="1"/>
      <c r="E25" s="1"/>
      <c r="F25" s="1"/>
      <c r="G25" s="1"/>
      <c r="H25" s="1"/>
      <c r="I25" s="1"/>
    </row>
    <row r="26" spans="1:12" ht="11.5">
      <c r="A26" s="3"/>
      <c r="B26" s="1"/>
      <c r="C26" s="1"/>
      <c r="D26" s="1"/>
      <c r="E26" s="1"/>
      <c r="F26" s="1"/>
      <c r="G26" s="1"/>
      <c r="H26" s="1"/>
      <c r="I26" s="1"/>
    </row>
    <row r="27" spans="1:12" ht="11.5">
      <c r="A27" s="3"/>
      <c r="B27" s="1"/>
      <c r="C27" s="1"/>
      <c r="D27" s="1"/>
      <c r="E27" s="1"/>
      <c r="F27" s="1"/>
      <c r="G27" s="1"/>
      <c r="H27" s="1"/>
      <c r="I27" s="1"/>
    </row>
    <row r="28" spans="1:12" ht="11.5">
      <c r="A28" s="3"/>
      <c r="B28" s="1"/>
      <c r="C28" s="1"/>
      <c r="D28" s="1"/>
      <c r="E28" s="1"/>
      <c r="F28" s="1"/>
      <c r="G28" s="1"/>
      <c r="H28" s="1"/>
      <c r="I28" s="1"/>
    </row>
    <row r="29" spans="1:12">
      <c r="A29" s="4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6"/>
  <dimension ref="A1:N55"/>
  <sheetViews>
    <sheetView showGridLines="0" zoomScaleNormal="100" workbookViewId="0">
      <selection activeCell="A2" sqref="A2:I2"/>
    </sheetView>
  </sheetViews>
  <sheetFormatPr baseColWidth="10" defaultRowHeight="10"/>
  <cols>
    <col min="1" max="1" width="21.21875" customWidth="1"/>
    <col min="2" max="2" width="56.88671875" customWidth="1"/>
    <col min="3" max="3" width="12.88671875" customWidth="1"/>
    <col min="4" max="4" width="11.88671875" customWidth="1"/>
    <col min="5" max="5" width="14.88671875" customWidth="1"/>
    <col min="6" max="6" width="8.88671875" customWidth="1"/>
    <col min="7" max="8" width="14.88671875" customWidth="1"/>
    <col min="9" max="9" width="10.88671875" customWidth="1"/>
  </cols>
  <sheetData>
    <row r="1" spans="1:14" ht="17.75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</row>
    <row r="2" spans="1:14" ht="29" customHeight="1">
      <c r="A2" s="21" t="s">
        <v>40</v>
      </c>
      <c r="B2" s="21" t="s">
        <v>44</v>
      </c>
      <c r="C2" s="21" t="s">
        <v>44</v>
      </c>
      <c r="D2" s="21" t="s">
        <v>44</v>
      </c>
      <c r="E2" s="21" t="s">
        <v>44</v>
      </c>
      <c r="F2" s="21" t="s">
        <v>44</v>
      </c>
      <c r="G2" s="21" t="s">
        <v>44</v>
      </c>
      <c r="H2" s="21" t="s">
        <v>44</v>
      </c>
      <c r="I2" s="21" t="s">
        <v>44</v>
      </c>
      <c r="L2" t="s">
        <v>44</v>
      </c>
    </row>
    <row r="3" spans="1:14" ht="33.5" customHeight="1">
      <c r="A3" s="27" t="s">
        <v>2</v>
      </c>
      <c r="B3" s="27" t="s">
        <v>44</v>
      </c>
      <c r="C3" s="27" t="s">
        <v>3</v>
      </c>
      <c r="D3" s="27" t="s">
        <v>4</v>
      </c>
      <c r="E3" s="27" t="s">
        <v>44</v>
      </c>
      <c r="F3" s="27" t="s">
        <v>44</v>
      </c>
      <c r="G3" s="27" t="s">
        <v>44</v>
      </c>
      <c r="H3" s="27" t="s">
        <v>44</v>
      </c>
      <c r="I3" s="27" t="s">
        <v>44</v>
      </c>
    </row>
    <row r="4" spans="1:14" ht="44" customHeight="1">
      <c r="A4" s="27" t="s">
        <v>44</v>
      </c>
      <c r="B4" s="27" t="s">
        <v>44</v>
      </c>
      <c r="C4" s="27" t="s">
        <v>44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44</v>
      </c>
      <c r="K4" t="s">
        <v>44</v>
      </c>
      <c r="L4" t="s">
        <v>44</v>
      </c>
      <c r="M4" t="s">
        <v>44</v>
      </c>
      <c r="N4" t="s">
        <v>44</v>
      </c>
    </row>
    <row r="5" spans="1:14" ht="13.25" customHeight="1">
      <c r="A5" s="28" t="s">
        <v>11</v>
      </c>
      <c r="B5" s="8" t="s">
        <v>44</v>
      </c>
      <c r="C5" s="8">
        <v>57604</v>
      </c>
      <c r="D5" s="8">
        <v>4766</v>
      </c>
      <c r="E5" s="8">
        <v>28386</v>
      </c>
      <c r="F5" s="8">
        <v>17674</v>
      </c>
      <c r="G5" s="8">
        <v>3016</v>
      </c>
      <c r="H5" s="8">
        <v>1978</v>
      </c>
      <c r="I5" s="8">
        <v>1784</v>
      </c>
    </row>
    <row r="6" spans="1:14" ht="11.75" customHeight="1">
      <c r="A6" s="18" t="s">
        <v>44</v>
      </c>
      <c r="B6" s="7" t="s">
        <v>12</v>
      </c>
      <c r="C6" s="6">
        <v>38755</v>
      </c>
      <c r="D6" s="6">
        <v>2360</v>
      </c>
      <c r="E6" s="6">
        <v>20415</v>
      </c>
      <c r="F6" s="6">
        <v>11446</v>
      </c>
      <c r="G6" s="6">
        <v>2223</v>
      </c>
      <c r="H6" s="6">
        <v>1210</v>
      </c>
      <c r="I6" s="6">
        <v>1101</v>
      </c>
      <c r="J6" t="s">
        <v>44</v>
      </c>
      <c r="K6" t="s">
        <v>44</v>
      </c>
      <c r="M6" t="s">
        <v>44</v>
      </c>
      <c r="N6" t="s">
        <v>44</v>
      </c>
    </row>
    <row r="7" spans="1:14" ht="11.75" customHeight="1">
      <c r="A7" s="18" t="s">
        <v>44</v>
      </c>
      <c r="B7" s="7" t="s">
        <v>13</v>
      </c>
      <c r="C7" s="6">
        <v>1195</v>
      </c>
      <c r="D7" s="6">
        <v>146</v>
      </c>
      <c r="E7" s="6">
        <v>584</v>
      </c>
      <c r="F7" s="6">
        <v>329</v>
      </c>
      <c r="G7" s="6">
        <v>47</v>
      </c>
      <c r="H7" s="6">
        <v>36</v>
      </c>
      <c r="I7" s="6">
        <v>53</v>
      </c>
      <c r="J7" t="s">
        <v>44</v>
      </c>
      <c r="K7" t="s">
        <v>44</v>
      </c>
      <c r="M7" t="s">
        <v>44</v>
      </c>
      <c r="N7" t="s">
        <v>44</v>
      </c>
    </row>
    <row r="8" spans="1:14" ht="11.75" customHeight="1">
      <c r="A8" s="18" t="s">
        <v>44</v>
      </c>
      <c r="B8" s="7" t="s">
        <v>14</v>
      </c>
      <c r="C8" s="6">
        <v>17654</v>
      </c>
      <c r="D8" s="6">
        <v>2260</v>
      </c>
      <c r="E8" s="6">
        <v>7387</v>
      </c>
      <c r="F8" s="6">
        <v>5899</v>
      </c>
      <c r="G8" s="6">
        <v>746</v>
      </c>
      <c r="H8" s="6">
        <v>732</v>
      </c>
      <c r="I8" s="6">
        <v>630</v>
      </c>
      <c r="J8" t="s">
        <v>44</v>
      </c>
      <c r="K8" t="s">
        <v>44</v>
      </c>
      <c r="M8" t="s">
        <v>44</v>
      </c>
      <c r="N8" t="s">
        <v>44</v>
      </c>
    </row>
    <row r="9" spans="1:14" ht="13.25" customHeight="1">
      <c r="A9" s="17" t="s">
        <v>15</v>
      </c>
      <c r="B9" s="9" t="s">
        <v>44</v>
      </c>
      <c r="C9" s="8">
        <v>25331</v>
      </c>
      <c r="D9" s="8">
        <v>4604</v>
      </c>
      <c r="E9" s="8">
        <v>11029</v>
      </c>
      <c r="F9" s="8">
        <v>7122</v>
      </c>
      <c r="G9" s="8">
        <v>842</v>
      </c>
      <c r="H9" s="8">
        <v>905</v>
      </c>
      <c r="I9" s="8">
        <v>829</v>
      </c>
    </row>
    <row r="10" spans="1:14" ht="11.75" customHeight="1">
      <c r="A10" s="18" t="s">
        <v>44</v>
      </c>
      <c r="B10" s="7" t="s">
        <v>12</v>
      </c>
      <c r="C10" s="6">
        <v>17460</v>
      </c>
      <c r="D10" s="6">
        <v>2270</v>
      </c>
      <c r="E10" s="6">
        <v>8408</v>
      </c>
      <c r="F10" s="6">
        <v>5045</v>
      </c>
      <c r="G10" s="6">
        <v>655</v>
      </c>
      <c r="H10" s="6">
        <v>561</v>
      </c>
      <c r="I10" s="6">
        <v>521</v>
      </c>
      <c r="J10" t="s">
        <v>44</v>
      </c>
      <c r="K10" t="s">
        <v>44</v>
      </c>
      <c r="M10" t="s">
        <v>44</v>
      </c>
      <c r="N10" t="s">
        <v>44</v>
      </c>
    </row>
    <row r="11" spans="1:14" ht="11.75" customHeight="1">
      <c r="A11" s="18" t="s">
        <v>44</v>
      </c>
      <c r="B11" s="7" t="s">
        <v>13</v>
      </c>
      <c r="C11" s="6">
        <v>606</v>
      </c>
      <c r="D11" s="6">
        <v>139</v>
      </c>
      <c r="E11" s="6">
        <v>261</v>
      </c>
      <c r="F11" s="6">
        <v>140</v>
      </c>
      <c r="G11" s="6">
        <v>18</v>
      </c>
      <c r="H11" s="6">
        <v>20</v>
      </c>
      <c r="I11" s="6">
        <v>28</v>
      </c>
      <c r="J11" t="s">
        <v>44</v>
      </c>
      <c r="K11" t="s">
        <v>44</v>
      </c>
      <c r="M11" t="s">
        <v>44</v>
      </c>
      <c r="N11" t="s">
        <v>44</v>
      </c>
    </row>
    <row r="12" spans="1:14" ht="11.75" customHeight="1">
      <c r="A12" s="18" t="s">
        <v>44</v>
      </c>
      <c r="B12" s="7" t="s">
        <v>14</v>
      </c>
      <c r="C12" s="6">
        <v>7265</v>
      </c>
      <c r="D12" s="6">
        <v>2195</v>
      </c>
      <c r="E12" s="6">
        <v>2360</v>
      </c>
      <c r="F12" s="6">
        <v>1937</v>
      </c>
      <c r="G12" s="6">
        <v>169</v>
      </c>
      <c r="H12" s="6">
        <v>324</v>
      </c>
      <c r="I12" s="6">
        <v>280</v>
      </c>
      <c r="J12" t="s">
        <v>44</v>
      </c>
      <c r="K12" t="s">
        <v>44</v>
      </c>
      <c r="M12" t="s">
        <v>44</v>
      </c>
      <c r="N12" t="s">
        <v>44</v>
      </c>
    </row>
    <row r="13" spans="1:14" ht="13.25" customHeight="1">
      <c r="A13" s="17" t="s">
        <v>16</v>
      </c>
      <c r="B13" s="9" t="s">
        <v>44</v>
      </c>
      <c r="C13" s="8">
        <v>32273</v>
      </c>
      <c r="D13" s="8">
        <v>162</v>
      </c>
      <c r="E13" s="8">
        <v>17357</v>
      </c>
      <c r="F13" s="8">
        <v>10552</v>
      </c>
      <c r="G13" s="8">
        <v>2174</v>
      </c>
      <c r="H13" s="8">
        <v>1073</v>
      </c>
      <c r="I13" s="8">
        <v>955</v>
      </c>
    </row>
    <row r="14" spans="1:14" ht="11.75" customHeight="1">
      <c r="A14" s="18" t="s">
        <v>44</v>
      </c>
      <c r="B14" s="7" t="s">
        <v>12</v>
      </c>
      <c r="C14" s="6">
        <v>21295</v>
      </c>
      <c r="D14" s="6">
        <v>90</v>
      </c>
      <c r="E14" s="6">
        <v>12007</v>
      </c>
      <c r="F14" s="6">
        <v>6401</v>
      </c>
      <c r="G14" s="6">
        <v>1568</v>
      </c>
      <c r="H14" s="6">
        <v>649</v>
      </c>
      <c r="I14" s="6">
        <v>580</v>
      </c>
      <c r="J14" t="s">
        <v>44</v>
      </c>
      <c r="K14" t="s">
        <v>44</v>
      </c>
      <c r="M14" t="s">
        <v>44</v>
      </c>
      <c r="N14" t="s">
        <v>44</v>
      </c>
    </row>
    <row r="15" spans="1:14" ht="11.75" customHeight="1">
      <c r="A15" s="18" t="s">
        <v>44</v>
      </c>
      <c r="B15" s="7" t="s">
        <v>13</v>
      </c>
      <c r="C15" s="6">
        <v>589</v>
      </c>
      <c r="D15" s="6">
        <v>7</v>
      </c>
      <c r="E15" s="6">
        <v>323</v>
      </c>
      <c r="F15" s="6">
        <v>189</v>
      </c>
      <c r="G15" s="6">
        <v>29</v>
      </c>
      <c r="H15" s="6">
        <v>16</v>
      </c>
      <c r="I15" s="6">
        <v>25</v>
      </c>
      <c r="J15" t="s">
        <v>44</v>
      </c>
      <c r="K15" t="s">
        <v>44</v>
      </c>
      <c r="M15" t="s">
        <v>44</v>
      </c>
      <c r="N15" t="s">
        <v>44</v>
      </c>
    </row>
    <row r="16" spans="1:14" ht="11.75" customHeight="1">
      <c r="A16" s="19" t="s">
        <v>44</v>
      </c>
      <c r="B16" s="11" t="s">
        <v>14</v>
      </c>
      <c r="C16" s="10">
        <v>10389</v>
      </c>
      <c r="D16" s="10">
        <v>65</v>
      </c>
      <c r="E16" s="10">
        <v>5027</v>
      </c>
      <c r="F16" s="10">
        <v>3962</v>
      </c>
      <c r="G16" s="10">
        <v>577</v>
      </c>
      <c r="H16" s="10">
        <v>408</v>
      </c>
      <c r="I16" s="10">
        <v>350</v>
      </c>
      <c r="J16" t="s">
        <v>44</v>
      </c>
      <c r="K16" t="s">
        <v>44</v>
      </c>
      <c r="M16" t="s">
        <v>44</v>
      </c>
      <c r="N16" t="s">
        <v>44</v>
      </c>
    </row>
    <row r="17" spans="1:12" ht="28.25" customHeight="1">
      <c r="A17" s="22" t="s">
        <v>55</v>
      </c>
      <c r="B17" s="23" t="s">
        <v>44</v>
      </c>
      <c r="C17" s="24" t="s">
        <v>44</v>
      </c>
      <c r="D17" s="24" t="s">
        <v>44</v>
      </c>
      <c r="E17" s="24" t="s">
        <v>44</v>
      </c>
      <c r="F17" s="24" t="s">
        <v>44</v>
      </c>
      <c r="G17" s="24" t="s">
        <v>44</v>
      </c>
      <c r="H17" s="24" t="s">
        <v>44</v>
      </c>
      <c r="I17" s="24" t="s">
        <v>44</v>
      </c>
      <c r="L17" t="s">
        <v>44</v>
      </c>
    </row>
    <row r="18" spans="1:12" ht="19.25" customHeight="1">
      <c r="A18" s="22" t="s">
        <v>56</v>
      </c>
      <c r="B18" s="25" t="s">
        <v>44</v>
      </c>
      <c r="C18" s="26" t="s">
        <v>44</v>
      </c>
      <c r="D18" s="26" t="s">
        <v>44</v>
      </c>
      <c r="E18" s="26" t="s">
        <v>44</v>
      </c>
      <c r="F18" s="26" t="s">
        <v>44</v>
      </c>
      <c r="G18" s="26" t="s">
        <v>44</v>
      </c>
      <c r="H18" s="26" t="s">
        <v>44</v>
      </c>
      <c r="I18" s="26" t="s">
        <v>44</v>
      </c>
      <c r="L18" t="s">
        <v>44</v>
      </c>
    </row>
    <row r="19" spans="1:12" ht="11.75" customHeight="1"/>
    <row r="20" spans="1:12" ht="11.5">
      <c r="A20" s="3"/>
      <c r="B20" s="1"/>
      <c r="C20" s="1"/>
      <c r="D20" s="1"/>
      <c r="E20" s="1"/>
      <c r="F20" s="1"/>
      <c r="G20" s="1"/>
      <c r="H20" s="1"/>
      <c r="I20" s="1"/>
    </row>
    <row r="21" spans="1:12" ht="11.5">
      <c r="A21" s="3"/>
      <c r="B21" s="1"/>
      <c r="C21" s="1"/>
      <c r="D21" s="1"/>
      <c r="E21" s="1"/>
      <c r="F21" s="1"/>
      <c r="G21" s="1"/>
      <c r="H21" s="1"/>
      <c r="I21" s="1"/>
    </row>
    <row r="22" spans="1:12" ht="11.5">
      <c r="A22" s="3"/>
      <c r="B22" s="1"/>
      <c r="C22" s="1"/>
      <c r="D22" s="1"/>
      <c r="E22" s="1"/>
      <c r="F22" s="1"/>
      <c r="G22" s="1"/>
      <c r="H22" s="1"/>
      <c r="I22" s="1"/>
    </row>
    <row r="23" spans="1:12" ht="11.5">
      <c r="A23" s="3"/>
      <c r="B23" s="1"/>
      <c r="C23" s="1"/>
      <c r="D23" s="1"/>
      <c r="E23" s="1"/>
      <c r="F23" s="1"/>
      <c r="G23" s="1"/>
      <c r="H23" s="1"/>
      <c r="I23" s="1"/>
    </row>
    <row r="24" spans="1:12" ht="11.5">
      <c r="A24" s="3"/>
      <c r="B24" s="1"/>
      <c r="C24" s="1"/>
      <c r="D24" s="1"/>
      <c r="E24" s="1"/>
      <c r="F24" s="1"/>
      <c r="G24" s="1"/>
      <c r="H24" s="1"/>
      <c r="I24" s="1"/>
    </row>
    <row r="25" spans="1:12" ht="11.5">
      <c r="A25" s="3"/>
      <c r="B25" s="1"/>
      <c r="C25" s="1"/>
      <c r="D25" s="1"/>
      <c r="E25" s="1"/>
      <c r="F25" s="1"/>
      <c r="G25" s="1"/>
      <c r="H25" s="1"/>
      <c r="I25" s="1"/>
    </row>
    <row r="26" spans="1:12" ht="11.5">
      <c r="A26" s="3"/>
      <c r="B26" s="1"/>
      <c r="C26" s="1"/>
      <c r="D26" s="1"/>
      <c r="E26" s="1"/>
      <c r="F26" s="1"/>
      <c r="G26" s="1"/>
      <c r="H26" s="1"/>
      <c r="I26" s="1"/>
    </row>
    <row r="27" spans="1:12" ht="11.5">
      <c r="A27" s="3"/>
      <c r="B27" s="1"/>
      <c r="C27" s="1"/>
      <c r="D27" s="1"/>
      <c r="E27" s="1"/>
      <c r="F27" s="1"/>
      <c r="G27" s="1"/>
      <c r="H27" s="1"/>
      <c r="I27" s="1"/>
    </row>
    <row r="28" spans="1:12" ht="11.5">
      <c r="A28" s="3"/>
      <c r="B28" s="1"/>
      <c r="C28" s="1"/>
      <c r="D28" s="1"/>
      <c r="E28" s="1"/>
      <c r="F28" s="1"/>
      <c r="G28" s="1"/>
      <c r="H28" s="1"/>
      <c r="I28" s="1"/>
    </row>
    <row r="29" spans="1:12">
      <c r="A29" s="4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7"/>
  <dimension ref="A1:N55"/>
  <sheetViews>
    <sheetView showGridLines="0" zoomScaleNormal="100" workbookViewId="0">
      <selection activeCell="A2" sqref="A2:I2"/>
    </sheetView>
  </sheetViews>
  <sheetFormatPr baseColWidth="10" defaultRowHeight="10"/>
  <cols>
    <col min="1" max="1" width="23.88671875" customWidth="1"/>
    <col min="2" max="2" width="56.88671875" customWidth="1"/>
    <col min="3" max="3" width="12.88671875" customWidth="1"/>
    <col min="4" max="4" width="11.88671875" customWidth="1"/>
    <col min="5" max="5" width="14.88671875" customWidth="1"/>
    <col min="6" max="6" width="8.88671875" customWidth="1"/>
    <col min="7" max="8" width="14.88671875" customWidth="1"/>
    <col min="9" max="9" width="10.88671875" customWidth="1"/>
  </cols>
  <sheetData>
    <row r="1" spans="1:14" ht="17.75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</row>
    <row r="2" spans="1:14" ht="29" customHeight="1">
      <c r="A2" s="21" t="s">
        <v>41</v>
      </c>
      <c r="B2" s="21" t="s">
        <v>44</v>
      </c>
      <c r="C2" s="21" t="s">
        <v>44</v>
      </c>
      <c r="D2" s="21" t="s">
        <v>44</v>
      </c>
      <c r="E2" s="21" t="s">
        <v>44</v>
      </c>
      <c r="F2" s="21" t="s">
        <v>44</v>
      </c>
      <c r="G2" s="21" t="s">
        <v>44</v>
      </c>
      <c r="H2" s="21" t="s">
        <v>44</v>
      </c>
      <c r="I2" s="21" t="s">
        <v>44</v>
      </c>
      <c r="L2" t="s">
        <v>44</v>
      </c>
    </row>
    <row r="3" spans="1:14" ht="33.5" customHeight="1">
      <c r="A3" s="27" t="s">
        <v>2</v>
      </c>
      <c r="B3" s="27" t="s">
        <v>44</v>
      </c>
      <c r="C3" s="27" t="s">
        <v>3</v>
      </c>
      <c r="D3" s="27" t="s">
        <v>4</v>
      </c>
      <c r="E3" s="27" t="s">
        <v>44</v>
      </c>
      <c r="F3" s="27" t="s">
        <v>44</v>
      </c>
      <c r="G3" s="27" t="s">
        <v>44</v>
      </c>
      <c r="H3" s="27" t="s">
        <v>44</v>
      </c>
      <c r="I3" s="27" t="s">
        <v>44</v>
      </c>
    </row>
    <row r="4" spans="1:14" ht="44" customHeight="1">
      <c r="A4" s="27" t="s">
        <v>44</v>
      </c>
      <c r="B4" s="27" t="s">
        <v>44</v>
      </c>
      <c r="C4" s="27" t="s">
        <v>44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44</v>
      </c>
      <c r="K4" t="s">
        <v>44</v>
      </c>
      <c r="L4" t="s">
        <v>44</v>
      </c>
      <c r="M4" t="s">
        <v>44</v>
      </c>
      <c r="N4" t="s">
        <v>44</v>
      </c>
    </row>
    <row r="5" spans="1:14" ht="13.25" customHeight="1">
      <c r="A5" s="28" t="s">
        <v>11</v>
      </c>
      <c r="B5" s="8" t="s">
        <v>44</v>
      </c>
      <c r="C5" s="8">
        <v>10370</v>
      </c>
      <c r="D5" s="8">
        <v>923</v>
      </c>
      <c r="E5" s="8">
        <v>5432</v>
      </c>
      <c r="F5" s="8">
        <v>2989</v>
      </c>
      <c r="G5" s="8">
        <v>440</v>
      </c>
      <c r="H5" s="8">
        <v>273</v>
      </c>
      <c r="I5" s="8">
        <v>313</v>
      </c>
    </row>
    <row r="6" spans="1:14" ht="11.75" customHeight="1">
      <c r="A6" s="18" t="s">
        <v>44</v>
      </c>
      <c r="B6" s="7" t="s">
        <v>12</v>
      </c>
      <c r="C6" s="6">
        <v>6202</v>
      </c>
      <c r="D6" s="6">
        <v>379</v>
      </c>
      <c r="E6" s="6">
        <v>3624</v>
      </c>
      <c r="F6" s="6">
        <v>1570</v>
      </c>
      <c r="G6" s="6">
        <v>314</v>
      </c>
      <c r="H6" s="6">
        <v>149</v>
      </c>
      <c r="I6" s="6">
        <v>166</v>
      </c>
      <c r="J6" t="s">
        <v>44</v>
      </c>
      <c r="K6" t="s">
        <v>44</v>
      </c>
      <c r="M6" t="s">
        <v>44</v>
      </c>
      <c r="N6" t="s">
        <v>44</v>
      </c>
    </row>
    <row r="7" spans="1:14" ht="11.75" customHeight="1">
      <c r="A7" s="18" t="s">
        <v>44</v>
      </c>
      <c r="B7" s="7" t="s">
        <v>13</v>
      </c>
      <c r="C7" s="6">
        <v>232</v>
      </c>
      <c r="D7" s="6">
        <v>31</v>
      </c>
      <c r="E7" s="6">
        <v>117</v>
      </c>
      <c r="F7" s="6">
        <v>64</v>
      </c>
      <c r="G7" s="6">
        <v>10</v>
      </c>
      <c r="H7" s="6">
        <v>5</v>
      </c>
      <c r="I7" s="6">
        <v>5</v>
      </c>
      <c r="J7" t="s">
        <v>44</v>
      </c>
      <c r="K7" t="s">
        <v>44</v>
      </c>
      <c r="M7" t="s">
        <v>44</v>
      </c>
      <c r="N7" t="s">
        <v>44</v>
      </c>
    </row>
    <row r="8" spans="1:14" ht="11.75" customHeight="1">
      <c r="A8" s="18" t="s">
        <v>44</v>
      </c>
      <c r="B8" s="7" t="s">
        <v>14</v>
      </c>
      <c r="C8" s="6">
        <v>3936</v>
      </c>
      <c r="D8" s="6">
        <v>513</v>
      </c>
      <c r="E8" s="6">
        <v>1691</v>
      </c>
      <c r="F8" s="6">
        <v>1355</v>
      </c>
      <c r="G8" s="6">
        <v>116</v>
      </c>
      <c r="H8" s="6">
        <v>119</v>
      </c>
      <c r="I8" s="6">
        <v>142</v>
      </c>
      <c r="J8" t="s">
        <v>44</v>
      </c>
      <c r="K8" t="s">
        <v>44</v>
      </c>
      <c r="M8" t="s">
        <v>44</v>
      </c>
      <c r="N8" t="s">
        <v>44</v>
      </c>
    </row>
    <row r="9" spans="1:14" ht="13.25" customHeight="1">
      <c r="A9" s="17" t="s">
        <v>15</v>
      </c>
      <c r="B9" s="9" t="s">
        <v>44</v>
      </c>
      <c r="C9" s="8">
        <v>4230</v>
      </c>
      <c r="D9" s="8">
        <v>879</v>
      </c>
      <c r="E9" s="8">
        <v>1824</v>
      </c>
      <c r="F9" s="8">
        <v>1148</v>
      </c>
      <c r="G9" s="8">
        <v>112</v>
      </c>
      <c r="H9" s="8">
        <v>126</v>
      </c>
      <c r="I9" s="8">
        <v>141</v>
      </c>
    </row>
    <row r="10" spans="1:14" ht="11.75" customHeight="1">
      <c r="A10" s="18" t="s">
        <v>44</v>
      </c>
      <c r="B10" s="7" t="s">
        <v>12</v>
      </c>
      <c r="C10" s="6">
        <v>2634</v>
      </c>
      <c r="D10" s="6">
        <v>362</v>
      </c>
      <c r="E10" s="6">
        <v>1329</v>
      </c>
      <c r="F10" s="6">
        <v>707</v>
      </c>
      <c r="G10" s="6">
        <v>88</v>
      </c>
      <c r="H10" s="6">
        <v>70</v>
      </c>
      <c r="I10" s="6">
        <v>78</v>
      </c>
      <c r="J10" t="s">
        <v>44</v>
      </c>
      <c r="K10" t="s">
        <v>44</v>
      </c>
      <c r="M10" t="s">
        <v>44</v>
      </c>
      <c r="N10" t="s">
        <v>44</v>
      </c>
    </row>
    <row r="11" spans="1:14" ht="11.75" customHeight="1">
      <c r="A11" s="18" t="s">
        <v>44</v>
      </c>
      <c r="B11" s="7" t="s">
        <v>13</v>
      </c>
      <c r="C11" s="6">
        <v>115</v>
      </c>
      <c r="D11" s="6">
        <v>30</v>
      </c>
      <c r="E11" s="6">
        <v>47</v>
      </c>
      <c r="F11" s="6">
        <v>27</v>
      </c>
      <c r="G11" s="6">
        <v>4</v>
      </c>
      <c r="H11" s="6">
        <v>4</v>
      </c>
      <c r="I11" s="6">
        <v>3</v>
      </c>
      <c r="J11" t="s">
        <v>44</v>
      </c>
      <c r="K11" t="s">
        <v>44</v>
      </c>
      <c r="M11" t="s">
        <v>44</v>
      </c>
      <c r="N11" t="s">
        <v>44</v>
      </c>
    </row>
    <row r="12" spans="1:14" ht="11.75" customHeight="1">
      <c r="A12" s="18" t="s">
        <v>44</v>
      </c>
      <c r="B12" s="7" t="s">
        <v>14</v>
      </c>
      <c r="C12" s="6">
        <v>1481</v>
      </c>
      <c r="D12" s="6">
        <v>487</v>
      </c>
      <c r="E12" s="6">
        <v>448</v>
      </c>
      <c r="F12" s="6">
        <v>414</v>
      </c>
      <c r="G12" s="6">
        <v>20</v>
      </c>
      <c r="H12" s="6">
        <v>52</v>
      </c>
      <c r="I12" s="6">
        <v>60</v>
      </c>
      <c r="J12" t="s">
        <v>44</v>
      </c>
      <c r="K12" t="s">
        <v>44</v>
      </c>
      <c r="M12" t="s">
        <v>44</v>
      </c>
      <c r="N12" t="s">
        <v>44</v>
      </c>
    </row>
    <row r="13" spans="1:14" ht="13.25" customHeight="1">
      <c r="A13" s="17" t="s">
        <v>16</v>
      </c>
      <c r="B13" s="9" t="s">
        <v>44</v>
      </c>
      <c r="C13" s="8">
        <v>6140</v>
      </c>
      <c r="D13" s="8">
        <v>44</v>
      </c>
      <c r="E13" s="8">
        <v>3608</v>
      </c>
      <c r="F13" s="8">
        <v>1841</v>
      </c>
      <c r="G13" s="8">
        <v>328</v>
      </c>
      <c r="H13" s="8">
        <v>147</v>
      </c>
      <c r="I13" s="8">
        <v>172</v>
      </c>
    </row>
    <row r="14" spans="1:14" ht="11.75" customHeight="1">
      <c r="A14" s="18" t="s">
        <v>44</v>
      </c>
      <c r="B14" s="7" t="s">
        <v>12</v>
      </c>
      <c r="C14" s="6">
        <v>3568</v>
      </c>
      <c r="D14" s="6">
        <v>17</v>
      </c>
      <c r="E14" s="6">
        <v>2295</v>
      </c>
      <c r="F14" s="6">
        <v>863</v>
      </c>
      <c r="G14" s="6">
        <v>226</v>
      </c>
      <c r="H14" s="6">
        <v>79</v>
      </c>
      <c r="I14" s="6">
        <v>88</v>
      </c>
      <c r="J14" t="s">
        <v>44</v>
      </c>
      <c r="K14" t="s">
        <v>44</v>
      </c>
      <c r="M14" t="s">
        <v>44</v>
      </c>
      <c r="N14" t="s">
        <v>44</v>
      </c>
    </row>
    <row r="15" spans="1:14" ht="11.75" customHeight="1">
      <c r="A15" s="18" t="s">
        <v>44</v>
      </c>
      <c r="B15" s="7" t="s">
        <v>13</v>
      </c>
      <c r="C15" s="6">
        <v>117</v>
      </c>
      <c r="D15" s="6">
        <v>1</v>
      </c>
      <c r="E15" s="6">
        <v>70</v>
      </c>
      <c r="F15" s="6">
        <v>37</v>
      </c>
      <c r="G15" s="6">
        <v>6</v>
      </c>
      <c r="H15" s="6">
        <v>1</v>
      </c>
      <c r="I15" s="6">
        <v>2</v>
      </c>
      <c r="J15" t="s">
        <v>44</v>
      </c>
      <c r="K15" t="s">
        <v>44</v>
      </c>
      <c r="M15" t="s">
        <v>44</v>
      </c>
      <c r="N15" t="s">
        <v>44</v>
      </c>
    </row>
    <row r="16" spans="1:14" ht="11.75" customHeight="1">
      <c r="A16" s="19" t="s">
        <v>44</v>
      </c>
      <c r="B16" s="11" t="s">
        <v>14</v>
      </c>
      <c r="C16" s="10">
        <v>2455</v>
      </c>
      <c r="D16" s="10">
        <v>26</v>
      </c>
      <c r="E16" s="10">
        <v>1243</v>
      </c>
      <c r="F16" s="10">
        <v>941</v>
      </c>
      <c r="G16" s="10">
        <v>96</v>
      </c>
      <c r="H16" s="10">
        <v>67</v>
      </c>
      <c r="I16" s="10">
        <v>82</v>
      </c>
      <c r="J16" t="s">
        <v>44</v>
      </c>
      <c r="K16" t="s">
        <v>44</v>
      </c>
      <c r="M16" t="s">
        <v>44</v>
      </c>
      <c r="N16" t="s">
        <v>44</v>
      </c>
    </row>
    <row r="17" spans="1:12" ht="28.25" customHeight="1">
      <c r="A17" s="22" t="s">
        <v>55</v>
      </c>
      <c r="B17" s="23" t="s">
        <v>44</v>
      </c>
      <c r="C17" s="24" t="s">
        <v>44</v>
      </c>
      <c r="D17" s="24" t="s">
        <v>44</v>
      </c>
      <c r="E17" s="24" t="s">
        <v>44</v>
      </c>
      <c r="F17" s="24" t="s">
        <v>44</v>
      </c>
      <c r="G17" s="24" t="s">
        <v>44</v>
      </c>
      <c r="H17" s="24" t="s">
        <v>44</v>
      </c>
      <c r="I17" s="24" t="s">
        <v>44</v>
      </c>
      <c r="L17" t="s">
        <v>44</v>
      </c>
    </row>
    <row r="18" spans="1:12" ht="19.25" customHeight="1">
      <c r="A18" s="22" t="s">
        <v>56</v>
      </c>
      <c r="B18" s="25" t="s">
        <v>44</v>
      </c>
      <c r="C18" s="26" t="s">
        <v>44</v>
      </c>
      <c r="D18" s="26" t="s">
        <v>44</v>
      </c>
      <c r="E18" s="26" t="s">
        <v>44</v>
      </c>
      <c r="F18" s="26" t="s">
        <v>44</v>
      </c>
      <c r="G18" s="26" t="s">
        <v>44</v>
      </c>
      <c r="H18" s="26" t="s">
        <v>44</v>
      </c>
      <c r="I18" s="26" t="s">
        <v>44</v>
      </c>
      <c r="L18" t="s">
        <v>44</v>
      </c>
    </row>
    <row r="19" spans="1:12" ht="11.75" customHeight="1"/>
    <row r="20" spans="1:12" ht="11.5">
      <c r="A20" s="3"/>
      <c r="B20" s="1"/>
      <c r="C20" s="1"/>
      <c r="D20" s="1"/>
      <c r="E20" s="1"/>
      <c r="F20" s="1"/>
      <c r="G20" s="1"/>
      <c r="H20" s="1"/>
      <c r="I20" s="1"/>
    </row>
    <row r="21" spans="1:12" ht="11.5">
      <c r="A21" s="3"/>
      <c r="B21" s="1"/>
      <c r="C21" s="1"/>
      <c r="D21" s="1"/>
      <c r="E21" s="1"/>
      <c r="F21" s="1"/>
      <c r="G21" s="1"/>
      <c r="H21" s="1"/>
      <c r="I21" s="1"/>
    </row>
    <row r="22" spans="1:12" ht="11.5">
      <c r="A22" s="3"/>
      <c r="B22" s="1"/>
      <c r="C22" s="1"/>
      <c r="D22" s="1"/>
      <c r="E22" s="1"/>
      <c r="F22" s="1"/>
      <c r="G22" s="1"/>
      <c r="H22" s="1"/>
      <c r="I22" s="1"/>
    </row>
    <row r="23" spans="1:12" ht="11.5">
      <c r="A23" s="3"/>
      <c r="B23" s="1"/>
      <c r="C23" s="1"/>
      <c r="D23" s="1"/>
      <c r="E23" s="1"/>
      <c r="F23" s="1"/>
      <c r="G23" s="1"/>
      <c r="H23" s="1"/>
      <c r="I23" s="1"/>
    </row>
    <row r="24" spans="1:12" ht="11.5">
      <c r="A24" s="3"/>
      <c r="B24" s="1"/>
      <c r="C24" s="1"/>
      <c r="D24" s="1"/>
      <c r="E24" s="1"/>
      <c r="F24" s="1"/>
      <c r="G24" s="1"/>
      <c r="H24" s="1"/>
      <c r="I24" s="1"/>
    </row>
    <row r="25" spans="1:12" ht="11.5">
      <c r="A25" s="3"/>
      <c r="B25" s="1"/>
      <c r="C25" s="1"/>
      <c r="D25" s="1"/>
      <c r="E25" s="1"/>
      <c r="F25" s="1"/>
      <c r="G25" s="1"/>
      <c r="H25" s="1"/>
      <c r="I25" s="1"/>
    </row>
    <row r="26" spans="1:12" ht="11.5">
      <c r="A26" s="3"/>
      <c r="B26" s="1"/>
      <c r="C26" s="1"/>
      <c r="D26" s="1"/>
      <c r="E26" s="1"/>
      <c r="F26" s="1"/>
      <c r="G26" s="1"/>
      <c r="H26" s="1"/>
      <c r="I26" s="1"/>
    </row>
    <row r="27" spans="1:12" ht="11.5">
      <c r="A27" s="3"/>
      <c r="B27" s="1"/>
      <c r="C27" s="1"/>
      <c r="D27" s="1"/>
      <c r="E27" s="1"/>
      <c r="F27" s="1"/>
      <c r="G27" s="1"/>
      <c r="H27" s="1"/>
      <c r="I27" s="1"/>
    </row>
    <row r="28" spans="1:12" ht="11.5">
      <c r="A28" s="3"/>
      <c r="B28" s="1"/>
      <c r="C28" s="1"/>
      <c r="D28" s="1"/>
      <c r="E28" s="1"/>
      <c r="F28" s="1"/>
      <c r="G28" s="1"/>
      <c r="H28" s="1"/>
      <c r="I28" s="1"/>
    </row>
    <row r="29" spans="1:12">
      <c r="A29" s="4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28"/>
  <dimension ref="A1:N55"/>
  <sheetViews>
    <sheetView showGridLines="0" zoomScaleNormal="100" workbookViewId="0">
      <selection activeCell="A2" sqref="A2:I2"/>
    </sheetView>
  </sheetViews>
  <sheetFormatPr baseColWidth="10" defaultRowHeight="10"/>
  <cols>
    <col min="1" max="1" width="25.21875" customWidth="1"/>
    <col min="2" max="2" width="56.88671875" customWidth="1"/>
    <col min="3" max="3" width="12.88671875" customWidth="1"/>
    <col min="4" max="4" width="11.88671875" customWidth="1"/>
    <col min="5" max="5" width="14.88671875" customWidth="1"/>
    <col min="6" max="6" width="8.88671875" customWidth="1"/>
    <col min="7" max="8" width="14.88671875" customWidth="1"/>
    <col min="9" max="9" width="10.88671875" customWidth="1"/>
  </cols>
  <sheetData>
    <row r="1" spans="1:14" ht="17.75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</row>
    <row r="2" spans="1:14" ht="29" customHeight="1">
      <c r="A2" s="21" t="s">
        <v>42</v>
      </c>
      <c r="B2" s="21" t="s">
        <v>44</v>
      </c>
      <c r="C2" s="21" t="s">
        <v>44</v>
      </c>
      <c r="D2" s="21" t="s">
        <v>44</v>
      </c>
      <c r="E2" s="21" t="s">
        <v>44</v>
      </c>
      <c r="F2" s="21" t="s">
        <v>44</v>
      </c>
      <c r="G2" s="21" t="s">
        <v>44</v>
      </c>
      <c r="H2" s="21" t="s">
        <v>44</v>
      </c>
      <c r="I2" s="21" t="s">
        <v>44</v>
      </c>
      <c r="L2" t="s">
        <v>44</v>
      </c>
    </row>
    <row r="3" spans="1:14" ht="33.5" customHeight="1">
      <c r="A3" s="27" t="s">
        <v>2</v>
      </c>
      <c r="B3" s="27" t="s">
        <v>44</v>
      </c>
      <c r="C3" s="27" t="s">
        <v>3</v>
      </c>
      <c r="D3" s="27" t="s">
        <v>4</v>
      </c>
      <c r="E3" s="27" t="s">
        <v>44</v>
      </c>
      <c r="F3" s="27" t="s">
        <v>44</v>
      </c>
      <c r="G3" s="27" t="s">
        <v>44</v>
      </c>
      <c r="H3" s="27" t="s">
        <v>44</v>
      </c>
      <c r="I3" s="27" t="s">
        <v>44</v>
      </c>
    </row>
    <row r="4" spans="1:14" ht="44" customHeight="1">
      <c r="A4" s="27" t="s">
        <v>44</v>
      </c>
      <c r="B4" s="27" t="s">
        <v>44</v>
      </c>
      <c r="C4" s="27" t="s">
        <v>44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44</v>
      </c>
      <c r="K4" t="s">
        <v>44</v>
      </c>
      <c r="L4" t="s">
        <v>44</v>
      </c>
      <c r="M4" t="s">
        <v>44</v>
      </c>
      <c r="N4" t="s">
        <v>44</v>
      </c>
    </row>
    <row r="5" spans="1:14" ht="13.25" customHeight="1">
      <c r="A5" s="28" t="s">
        <v>11</v>
      </c>
      <c r="B5" s="8" t="s">
        <v>44</v>
      </c>
      <c r="C5" s="8">
        <v>5951</v>
      </c>
      <c r="D5" s="8">
        <v>439</v>
      </c>
      <c r="E5" s="8">
        <v>3066</v>
      </c>
      <c r="F5" s="8">
        <v>1819</v>
      </c>
      <c r="G5" s="8">
        <v>191</v>
      </c>
      <c r="H5" s="8">
        <v>195</v>
      </c>
      <c r="I5" s="8">
        <v>241</v>
      </c>
    </row>
    <row r="6" spans="1:14" ht="11.75" customHeight="1">
      <c r="A6" s="18" t="s">
        <v>44</v>
      </c>
      <c r="B6" s="7" t="s">
        <v>12</v>
      </c>
      <c r="C6" s="6">
        <v>2696</v>
      </c>
      <c r="D6" s="6">
        <v>130</v>
      </c>
      <c r="E6" s="6">
        <v>1582</v>
      </c>
      <c r="F6" s="6">
        <v>709</v>
      </c>
      <c r="G6" s="6">
        <v>97</v>
      </c>
      <c r="H6" s="6">
        <v>81</v>
      </c>
      <c r="I6" s="6">
        <v>97</v>
      </c>
      <c r="J6" t="s">
        <v>44</v>
      </c>
      <c r="K6" t="s">
        <v>44</v>
      </c>
      <c r="M6" t="s">
        <v>44</v>
      </c>
      <c r="N6" t="s">
        <v>44</v>
      </c>
    </row>
    <row r="7" spans="1:14" ht="11.75" customHeight="1">
      <c r="A7" s="18" t="s">
        <v>44</v>
      </c>
      <c r="B7" s="7" t="s">
        <v>13</v>
      </c>
      <c r="C7" s="6">
        <v>166</v>
      </c>
      <c r="D7" s="6">
        <v>10</v>
      </c>
      <c r="E7" s="6">
        <v>81</v>
      </c>
      <c r="F7" s="6">
        <v>46</v>
      </c>
      <c r="G7" s="6">
        <v>13</v>
      </c>
      <c r="H7" s="6">
        <v>11</v>
      </c>
      <c r="I7" s="6">
        <v>5</v>
      </c>
      <c r="J7" t="s">
        <v>44</v>
      </c>
      <c r="K7" t="s">
        <v>44</v>
      </c>
      <c r="M7" t="s">
        <v>44</v>
      </c>
      <c r="N7" t="s">
        <v>44</v>
      </c>
    </row>
    <row r="8" spans="1:14" ht="11.75" customHeight="1">
      <c r="A8" s="18" t="s">
        <v>44</v>
      </c>
      <c r="B8" s="7" t="s">
        <v>14</v>
      </c>
      <c r="C8" s="6">
        <v>3089</v>
      </c>
      <c r="D8" s="6">
        <v>299</v>
      </c>
      <c r="E8" s="6">
        <v>1403</v>
      </c>
      <c r="F8" s="6">
        <v>1064</v>
      </c>
      <c r="G8" s="6">
        <v>81</v>
      </c>
      <c r="H8" s="6">
        <v>103</v>
      </c>
      <c r="I8" s="6">
        <v>139</v>
      </c>
      <c r="J8" t="s">
        <v>44</v>
      </c>
      <c r="K8" t="s">
        <v>44</v>
      </c>
      <c r="M8" t="s">
        <v>44</v>
      </c>
      <c r="N8" t="s">
        <v>44</v>
      </c>
    </row>
    <row r="9" spans="1:14" ht="13.25" customHeight="1">
      <c r="A9" s="17" t="s">
        <v>15</v>
      </c>
      <c r="B9" s="9" t="s">
        <v>44</v>
      </c>
      <c r="C9" s="8">
        <v>2488</v>
      </c>
      <c r="D9" s="8">
        <v>411</v>
      </c>
      <c r="E9" s="8">
        <v>1209</v>
      </c>
      <c r="F9" s="8">
        <v>604</v>
      </c>
      <c r="G9" s="8">
        <v>54</v>
      </c>
      <c r="H9" s="8">
        <v>82</v>
      </c>
      <c r="I9" s="8">
        <v>128</v>
      </c>
    </row>
    <row r="10" spans="1:14" ht="11.75" customHeight="1">
      <c r="A10" s="18" t="s">
        <v>44</v>
      </c>
      <c r="B10" s="7" t="s">
        <v>12</v>
      </c>
      <c r="C10" s="6">
        <v>1166</v>
      </c>
      <c r="D10" s="6">
        <v>115</v>
      </c>
      <c r="E10" s="6">
        <v>667</v>
      </c>
      <c r="F10" s="6">
        <v>269</v>
      </c>
      <c r="G10" s="6">
        <v>32</v>
      </c>
      <c r="H10" s="6">
        <v>35</v>
      </c>
      <c r="I10" s="6">
        <v>48</v>
      </c>
      <c r="J10" t="s">
        <v>44</v>
      </c>
      <c r="K10" t="s">
        <v>44</v>
      </c>
      <c r="M10" t="s">
        <v>44</v>
      </c>
      <c r="N10" t="s">
        <v>44</v>
      </c>
    </row>
    <row r="11" spans="1:14" ht="11.75" customHeight="1">
      <c r="A11" s="18" t="s">
        <v>44</v>
      </c>
      <c r="B11" s="7" t="s">
        <v>13</v>
      </c>
      <c r="C11" s="6">
        <v>77</v>
      </c>
      <c r="D11" s="6">
        <v>10</v>
      </c>
      <c r="E11" s="6">
        <v>29</v>
      </c>
      <c r="F11" s="6">
        <v>28</v>
      </c>
      <c r="G11" s="6">
        <v>1</v>
      </c>
      <c r="H11" s="6">
        <v>5</v>
      </c>
      <c r="I11" s="6">
        <v>4</v>
      </c>
      <c r="J11" t="s">
        <v>44</v>
      </c>
      <c r="K11" t="s">
        <v>44</v>
      </c>
      <c r="M11" t="s">
        <v>44</v>
      </c>
      <c r="N11" t="s">
        <v>44</v>
      </c>
    </row>
    <row r="12" spans="1:14" ht="11.75" customHeight="1">
      <c r="A12" s="18" t="s">
        <v>44</v>
      </c>
      <c r="B12" s="7" t="s">
        <v>14</v>
      </c>
      <c r="C12" s="6">
        <v>1245</v>
      </c>
      <c r="D12" s="6">
        <v>286</v>
      </c>
      <c r="E12" s="6">
        <v>513</v>
      </c>
      <c r="F12" s="6">
        <v>307</v>
      </c>
      <c r="G12" s="6">
        <v>21</v>
      </c>
      <c r="H12" s="6">
        <v>42</v>
      </c>
      <c r="I12" s="6">
        <v>76</v>
      </c>
      <c r="J12" t="s">
        <v>44</v>
      </c>
      <c r="K12" t="s">
        <v>44</v>
      </c>
      <c r="M12" t="s">
        <v>44</v>
      </c>
      <c r="N12" t="s">
        <v>44</v>
      </c>
    </row>
    <row r="13" spans="1:14" ht="13.25" customHeight="1">
      <c r="A13" s="17" t="s">
        <v>16</v>
      </c>
      <c r="B13" s="9" t="s">
        <v>44</v>
      </c>
      <c r="C13" s="8">
        <v>3463</v>
      </c>
      <c r="D13" s="8">
        <v>28</v>
      </c>
      <c r="E13" s="8">
        <v>1857</v>
      </c>
      <c r="F13" s="8">
        <v>1215</v>
      </c>
      <c r="G13" s="8">
        <v>137</v>
      </c>
      <c r="H13" s="8">
        <v>113</v>
      </c>
      <c r="I13" s="8">
        <v>113</v>
      </c>
    </row>
    <row r="14" spans="1:14" ht="11.75" customHeight="1">
      <c r="A14" s="18" t="s">
        <v>44</v>
      </c>
      <c r="B14" s="7" t="s">
        <v>12</v>
      </c>
      <c r="C14" s="6">
        <v>1530</v>
      </c>
      <c r="D14" s="6">
        <v>15</v>
      </c>
      <c r="E14" s="6">
        <v>915</v>
      </c>
      <c r="F14" s="6">
        <v>440</v>
      </c>
      <c r="G14" s="6">
        <v>65</v>
      </c>
      <c r="H14" s="6">
        <v>46</v>
      </c>
      <c r="I14" s="6">
        <v>49</v>
      </c>
      <c r="J14" t="s">
        <v>44</v>
      </c>
      <c r="K14" t="s">
        <v>44</v>
      </c>
      <c r="M14" t="s">
        <v>44</v>
      </c>
      <c r="N14" t="s">
        <v>44</v>
      </c>
    </row>
    <row r="15" spans="1:14" ht="11.75" customHeight="1">
      <c r="A15" s="18" t="s">
        <v>44</v>
      </c>
      <c r="B15" s="7" t="s">
        <v>13</v>
      </c>
      <c r="C15" s="6">
        <v>89</v>
      </c>
      <c r="D15" s="6" t="s">
        <v>22</v>
      </c>
      <c r="E15" s="6">
        <v>52</v>
      </c>
      <c r="F15" s="6">
        <v>18</v>
      </c>
      <c r="G15" s="6">
        <v>12</v>
      </c>
      <c r="H15" s="6">
        <v>6</v>
      </c>
      <c r="I15" s="6">
        <v>1</v>
      </c>
      <c r="J15" t="s">
        <v>44</v>
      </c>
      <c r="K15" t="s">
        <v>44</v>
      </c>
      <c r="M15" t="s">
        <v>44</v>
      </c>
      <c r="N15" t="s">
        <v>44</v>
      </c>
    </row>
    <row r="16" spans="1:14" ht="11.75" customHeight="1">
      <c r="A16" s="19" t="s">
        <v>44</v>
      </c>
      <c r="B16" s="11" t="s">
        <v>14</v>
      </c>
      <c r="C16" s="10">
        <v>1844</v>
      </c>
      <c r="D16" s="10">
        <v>13</v>
      </c>
      <c r="E16" s="10">
        <v>890</v>
      </c>
      <c r="F16" s="10">
        <v>757</v>
      </c>
      <c r="G16" s="10">
        <v>60</v>
      </c>
      <c r="H16" s="10">
        <v>61</v>
      </c>
      <c r="I16" s="10">
        <v>63</v>
      </c>
      <c r="J16" t="s">
        <v>44</v>
      </c>
      <c r="K16" t="s">
        <v>44</v>
      </c>
      <c r="M16" t="s">
        <v>44</v>
      </c>
      <c r="N16" t="s">
        <v>44</v>
      </c>
    </row>
    <row r="17" spans="1:12" ht="28.25" customHeight="1">
      <c r="A17" s="22" t="s">
        <v>55</v>
      </c>
      <c r="B17" s="23" t="s">
        <v>44</v>
      </c>
      <c r="C17" s="24" t="s">
        <v>44</v>
      </c>
      <c r="D17" s="24" t="s">
        <v>44</v>
      </c>
      <c r="E17" s="24" t="s">
        <v>44</v>
      </c>
      <c r="F17" s="24" t="s">
        <v>44</v>
      </c>
      <c r="G17" s="24" t="s">
        <v>44</v>
      </c>
      <c r="H17" s="24" t="s">
        <v>44</v>
      </c>
      <c r="I17" s="24" t="s">
        <v>44</v>
      </c>
      <c r="L17" t="s">
        <v>44</v>
      </c>
    </row>
    <row r="18" spans="1:12" ht="19.25" customHeight="1">
      <c r="A18" s="22" t="s">
        <v>56</v>
      </c>
      <c r="B18" s="25" t="s">
        <v>44</v>
      </c>
      <c r="C18" s="26" t="s">
        <v>44</v>
      </c>
      <c r="D18" s="26" t="s">
        <v>44</v>
      </c>
      <c r="E18" s="26" t="s">
        <v>44</v>
      </c>
      <c r="F18" s="26" t="s">
        <v>44</v>
      </c>
      <c r="G18" s="26" t="s">
        <v>44</v>
      </c>
      <c r="H18" s="26" t="s">
        <v>44</v>
      </c>
      <c r="I18" s="26" t="s">
        <v>44</v>
      </c>
      <c r="L18" t="s">
        <v>44</v>
      </c>
    </row>
    <row r="19" spans="1:12" ht="11.75" customHeight="1"/>
    <row r="20" spans="1:12" ht="11.5">
      <c r="A20" s="3"/>
      <c r="B20" s="1"/>
      <c r="C20" s="1"/>
      <c r="D20" s="1"/>
      <c r="E20" s="1"/>
      <c r="F20" s="1"/>
      <c r="G20" s="1"/>
      <c r="H20" s="1"/>
      <c r="I20" s="1"/>
    </row>
    <row r="21" spans="1:12" ht="11.5">
      <c r="A21" s="3"/>
      <c r="B21" s="1"/>
      <c r="C21" s="1"/>
      <c r="D21" s="1"/>
      <c r="E21" s="1"/>
      <c r="F21" s="1"/>
      <c r="G21" s="1"/>
      <c r="H21" s="1"/>
      <c r="I21" s="1"/>
    </row>
    <row r="22" spans="1:12" ht="11.5">
      <c r="A22" s="3"/>
      <c r="B22" s="1"/>
      <c r="C22" s="1"/>
      <c r="D22" s="1"/>
      <c r="E22" s="1"/>
      <c r="F22" s="1"/>
      <c r="G22" s="1"/>
      <c r="H22" s="1"/>
      <c r="I22" s="1"/>
    </row>
    <row r="23" spans="1:12" ht="11.5">
      <c r="A23" s="3"/>
      <c r="B23" s="1"/>
      <c r="C23" s="1"/>
      <c r="D23" s="1"/>
      <c r="E23" s="1"/>
      <c r="F23" s="1"/>
      <c r="G23" s="1"/>
      <c r="H23" s="1"/>
      <c r="I23" s="1"/>
    </row>
    <row r="24" spans="1:12" ht="11.5">
      <c r="A24" s="3"/>
      <c r="B24" s="1"/>
      <c r="C24" s="1"/>
      <c r="D24" s="1"/>
      <c r="E24" s="1"/>
      <c r="F24" s="1"/>
      <c r="G24" s="1"/>
      <c r="H24" s="1"/>
      <c r="I24" s="1"/>
    </row>
    <row r="25" spans="1:12" ht="11.5">
      <c r="A25" s="3"/>
      <c r="B25" s="1"/>
      <c r="C25" s="1"/>
      <c r="D25" s="1"/>
      <c r="E25" s="1"/>
      <c r="F25" s="1"/>
      <c r="G25" s="1"/>
      <c r="H25" s="1"/>
      <c r="I25" s="1"/>
    </row>
    <row r="26" spans="1:12" ht="11.5">
      <c r="A26" s="3"/>
      <c r="B26" s="1"/>
      <c r="C26" s="1"/>
      <c r="D26" s="1"/>
      <c r="E26" s="1"/>
      <c r="F26" s="1"/>
      <c r="G26" s="1"/>
      <c r="H26" s="1"/>
      <c r="I26" s="1"/>
    </row>
    <row r="27" spans="1:12" ht="11.5">
      <c r="A27" s="3"/>
      <c r="B27" s="1"/>
      <c r="C27" s="1"/>
      <c r="D27" s="1"/>
      <c r="E27" s="1"/>
      <c r="F27" s="1"/>
      <c r="G27" s="1"/>
      <c r="H27" s="1"/>
      <c r="I27" s="1"/>
    </row>
    <row r="28" spans="1:12" ht="11.5">
      <c r="A28" s="3"/>
      <c r="B28" s="1"/>
      <c r="C28" s="1"/>
      <c r="D28" s="1"/>
      <c r="E28" s="1"/>
      <c r="F28" s="1"/>
      <c r="G28" s="1"/>
      <c r="H28" s="1"/>
      <c r="I28" s="1"/>
    </row>
    <row r="29" spans="1:12">
      <c r="A29" s="4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29"/>
  <dimension ref="A1:N55"/>
  <sheetViews>
    <sheetView showGridLines="0" zoomScaleNormal="100" workbookViewId="0">
      <selection activeCell="A2" sqref="A2:I2"/>
    </sheetView>
  </sheetViews>
  <sheetFormatPr baseColWidth="10" defaultRowHeight="10"/>
  <cols>
    <col min="1" max="1" width="25.109375" customWidth="1"/>
    <col min="2" max="2" width="56.88671875" customWidth="1"/>
    <col min="3" max="3" width="12.88671875" customWidth="1"/>
    <col min="4" max="4" width="11.88671875" customWidth="1"/>
    <col min="5" max="5" width="14.88671875" customWidth="1"/>
    <col min="6" max="6" width="8.88671875" customWidth="1"/>
    <col min="7" max="8" width="14.88671875" customWidth="1"/>
    <col min="9" max="9" width="10.88671875" customWidth="1"/>
  </cols>
  <sheetData>
    <row r="1" spans="1:14" ht="17.75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</row>
    <row r="2" spans="1:14" ht="29" customHeight="1">
      <c r="A2" s="21" t="s">
        <v>43</v>
      </c>
      <c r="B2" s="21" t="s">
        <v>44</v>
      </c>
      <c r="C2" s="21" t="s">
        <v>44</v>
      </c>
      <c r="D2" s="21" t="s">
        <v>44</v>
      </c>
      <c r="E2" s="21" t="s">
        <v>44</v>
      </c>
      <c r="F2" s="21" t="s">
        <v>44</v>
      </c>
      <c r="G2" s="21" t="s">
        <v>44</v>
      </c>
      <c r="H2" s="21" t="s">
        <v>44</v>
      </c>
      <c r="I2" s="21" t="s">
        <v>44</v>
      </c>
      <c r="L2" t="s">
        <v>44</v>
      </c>
    </row>
    <row r="3" spans="1:14" ht="33.5" customHeight="1">
      <c r="A3" s="27" t="s">
        <v>2</v>
      </c>
      <c r="B3" s="27" t="s">
        <v>44</v>
      </c>
      <c r="C3" s="27" t="s">
        <v>3</v>
      </c>
      <c r="D3" s="27" t="s">
        <v>4</v>
      </c>
      <c r="E3" s="27" t="s">
        <v>44</v>
      </c>
      <c r="F3" s="27" t="s">
        <v>44</v>
      </c>
      <c r="G3" s="27" t="s">
        <v>44</v>
      </c>
      <c r="H3" s="27" t="s">
        <v>44</v>
      </c>
      <c r="I3" s="27" t="s">
        <v>44</v>
      </c>
    </row>
    <row r="4" spans="1:14" ht="44" customHeight="1">
      <c r="A4" s="27" t="s">
        <v>44</v>
      </c>
      <c r="B4" s="27" t="s">
        <v>44</v>
      </c>
      <c r="C4" s="27" t="s">
        <v>44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44</v>
      </c>
      <c r="K4" t="s">
        <v>44</v>
      </c>
      <c r="L4" t="s">
        <v>44</v>
      </c>
      <c r="M4" t="s">
        <v>44</v>
      </c>
      <c r="N4" t="s">
        <v>44</v>
      </c>
    </row>
    <row r="5" spans="1:14" ht="13.25" customHeight="1">
      <c r="A5" s="28" t="s">
        <v>11</v>
      </c>
      <c r="B5" s="8" t="s">
        <v>44</v>
      </c>
      <c r="C5" s="8">
        <v>55518</v>
      </c>
      <c r="D5" s="8">
        <v>4764</v>
      </c>
      <c r="E5" s="8">
        <v>26962</v>
      </c>
      <c r="F5" s="8">
        <v>16221</v>
      </c>
      <c r="G5" s="8">
        <v>3402</v>
      </c>
      <c r="H5" s="8">
        <v>1948</v>
      </c>
      <c r="I5" s="8">
        <v>2221</v>
      </c>
    </row>
    <row r="6" spans="1:14" ht="11.75" customHeight="1">
      <c r="A6" s="18" t="s">
        <v>44</v>
      </c>
      <c r="B6" s="7" t="s">
        <v>12</v>
      </c>
      <c r="C6" s="6">
        <v>35420</v>
      </c>
      <c r="D6" s="6">
        <v>2225</v>
      </c>
      <c r="E6" s="6">
        <v>18468</v>
      </c>
      <c r="F6" s="6">
        <v>9985</v>
      </c>
      <c r="G6" s="6">
        <v>2376</v>
      </c>
      <c r="H6" s="6">
        <v>1128</v>
      </c>
      <c r="I6" s="6">
        <v>1238</v>
      </c>
      <c r="J6" t="s">
        <v>44</v>
      </c>
      <c r="K6" t="s">
        <v>44</v>
      </c>
      <c r="M6" t="s">
        <v>44</v>
      </c>
      <c r="N6" t="s">
        <v>44</v>
      </c>
    </row>
    <row r="7" spans="1:14" ht="11.75" customHeight="1">
      <c r="A7" s="18" t="s">
        <v>44</v>
      </c>
      <c r="B7" s="7" t="s">
        <v>13</v>
      </c>
      <c r="C7" s="6">
        <v>1019</v>
      </c>
      <c r="D7" s="6">
        <v>89</v>
      </c>
      <c r="E7" s="6">
        <v>496</v>
      </c>
      <c r="F7" s="6">
        <v>267</v>
      </c>
      <c r="G7" s="6">
        <v>74</v>
      </c>
      <c r="H7" s="6">
        <v>49</v>
      </c>
      <c r="I7" s="6">
        <v>44</v>
      </c>
      <c r="J7" t="s">
        <v>44</v>
      </c>
      <c r="K7" t="s">
        <v>44</v>
      </c>
      <c r="M7" t="s">
        <v>44</v>
      </c>
      <c r="N7" t="s">
        <v>44</v>
      </c>
    </row>
    <row r="8" spans="1:14" ht="11.75" customHeight="1">
      <c r="A8" s="18" t="s">
        <v>44</v>
      </c>
      <c r="B8" s="7" t="s">
        <v>14</v>
      </c>
      <c r="C8" s="6">
        <v>19079</v>
      </c>
      <c r="D8" s="6">
        <v>2450</v>
      </c>
      <c r="E8" s="6">
        <v>7998</v>
      </c>
      <c r="F8" s="6">
        <v>5969</v>
      </c>
      <c r="G8" s="6">
        <v>952</v>
      </c>
      <c r="H8" s="6">
        <v>771</v>
      </c>
      <c r="I8" s="6">
        <v>939</v>
      </c>
      <c r="J8" t="s">
        <v>44</v>
      </c>
      <c r="K8" t="s">
        <v>44</v>
      </c>
      <c r="M8" t="s">
        <v>44</v>
      </c>
      <c r="N8" t="s">
        <v>44</v>
      </c>
    </row>
    <row r="9" spans="1:14" ht="13.25" customHeight="1">
      <c r="A9" s="17" t="s">
        <v>15</v>
      </c>
      <c r="B9" s="9" t="s">
        <v>44</v>
      </c>
      <c r="C9" s="8">
        <v>23471</v>
      </c>
      <c r="D9" s="8">
        <v>4613</v>
      </c>
      <c r="E9" s="8">
        <v>9866</v>
      </c>
      <c r="F9" s="8">
        <v>6262</v>
      </c>
      <c r="G9" s="8">
        <v>893</v>
      </c>
      <c r="H9" s="8">
        <v>828</v>
      </c>
      <c r="I9" s="8">
        <v>1009</v>
      </c>
    </row>
    <row r="10" spans="1:14" ht="11.75" customHeight="1">
      <c r="A10" s="18" t="s">
        <v>44</v>
      </c>
      <c r="B10" s="7" t="s">
        <v>12</v>
      </c>
      <c r="C10" s="6">
        <v>15416</v>
      </c>
      <c r="D10" s="6">
        <v>2141</v>
      </c>
      <c r="E10" s="6">
        <v>7289</v>
      </c>
      <c r="F10" s="6">
        <v>4205</v>
      </c>
      <c r="G10" s="6">
        <v>690</v>
      </c>
      <c r="H10" s="6">
        <v>502</v>
      </c>
      <c r="I10" s="6">
        <v>589</v>
      </c>
      <c r="J10" t="s">
        <v>44</v>
      </c>
      <c r="K10" t="s">
        <v>44</v>
      </c>
      <c r="M10" t="s">
        <v>44</v>
      </c>
      <c r="N10" t="s">
        <v>44</v>
      </c>
    </row>
    <row r="11" spans="1:14" ht="11.75" customHeight="1">
      <c r="A11" s="18" t="s">
        <v>44</v>
      </c>
      <c r="B11" s="7" t="s">
        <v>13</v>
      </c>
      <c r="C11" s="6">
        <v>463</v>
      </c>
      <c r="D11" s="6">
        <v>82</v>
      </c>
      <c r="E11" s="6">
        <v>205</v>
      </c>
      <c r="F11" s="6">
        <v>116</v>
      </c>
      <c r="G11" s="6">
        <v>16</v>
      </c>
      <c r="H11" s="6">
        <v>22</v>
      </c>
      <c r="I11" s="6">
        <v>22</v>
      </c>
      <c r="J11" t="s">
        <v>44</v>
      </c>
      <c r="K11" t="s">
        <v>44</v>
      </c>
      <c r="M11" t="s">
        <v>44</v>
      </c>
      <c r="N11" t="s">
        <v>44</v>
      </c>
    </row>
    <row r="12" spans="1:14" ht="11.75" customHeight="1">
      <c r="A12" s="18" t="s">
        <v>44</v>
      </c>
      <c r="B12" s="7" t="s">
        <v>14</v>
      </c>
      <c r="C12" s="6">
        <v>7592</v>
      </c>
      <c r="D12" s="6">
        <v>2390</v>
      </c>
      <c r="E12" s="6">
        <v>2372</v>
      </c>
      <c r="F12" s="6">
        <v>1941</v>
      </c>
      <c r="G12" s="6">
        <v>187</v>
      </c>
      <c r="H12" s="6">
        <v>304</v>
      </c>
      <c r="I12" s="6">
        <v>398</v>
      </c>
      <c r="J12" t="s">
        <v>44</v>
      </c>
      <c r="K12" t="s">
        <v>44</v>
      </c>
      <c r="M12" t="s">
        <v>44</v>
      </c>
      <c r="N12" t="s">
        <v>44</v>
      </c>
    </row>
    <row r="13" spans="1:14" ht="13.25" customHeight="1">
      <c r="A13" s="17" t="s">
        <v>16</v>
      </c>
      <c r="B13" s="9" t="s">
        <v>44</v>
      </c>
      <c r="C13" s="8">
        <v>32047</v>
      </c>
      <c r="D13" s="8">
        <v>151</v>
      </c>
      <c r="E13" s="8">
        <v>17096</v>
      </c>
      <c r="F13" s="8">
        <v>9959</v>
      </c>
      <c r="G13" s="8">
        <v>2509</v>
      </c>
      <c r="H13" s="8">
        <v>1120</v>
      </c>
      <c r="I13" s="8">
        <v>1212</v>
      </c>
    </row>
    <row r="14" spans="1:14" ht="11.75" customHeight="1">
      <c r="A14" s="18" t="s">
        <v>44</v>
      </c>
      <c r="B14" s="7" t="s">
        <v>12</v>
      </c>
      <c r="C14" s="6">
        <v>20004</v>
      </c>
      <c r="D14" s="6">
        <v>84</v>
      </c>
      <c r="E14" s="6">
        <v>11179</v>
      </c>
      <c r="F14" s="6">
        <v>5780</v>
      </c>
      <c r="G14" s="6">
        <v>1686</v>
      </c>
      <c r="H14" s="6">
        <v>626</v>
      </c>
      <c r="I14" s="6">
        <v>649</v>
      </c>
      <c r="J14" t="s">
        <v>44</v>
      </c>
      <c r="K14" t="s">
        <v>44</v>
      </c>
      <c r="M14" t="s">
        <v>44</v>
      </c>
      <c r="N14" t="s">
        <v>44</v>
      </c>
    </row>
    <row r="15" spans="1:14" ht="11.75" customHeight="1">
      <c r="A15" s="18" t="s">
        <v>44</v>
      </c>
      <c r="B15" s="7" t="s">
        <v>13</v>
      </c>
      <c r="C15" s="6">
        <v>556</v>
      </c>
      <c r="D15" s="6">
        <v>7</v>
      </c>
      <c r="E15" s="6">
        <v>291</v>
      </c>
      <c r="F15" s="6">
        <v>151</v>
      </c>
      <c r="G15" s="6">
        <v>58</v>
      </c>
      <c r="H15" s="6">
        <v>27</v>
      </c>
      <c r="I15" s="6">
        <v>22</v>
      </c>
      <c r="J15" t="s">
        <v>44</v>
      </c>
      <c r="K15" t="s">
        <v>44</v>
      </c>
      <c r="M15" t="s">
        <v>44</v>
      </c>
      <c r="N15" t="s">
        <v>44</v>
      </c>
    </row>
    <row r="16" spans="1:14" ht="11.75" customHeight="1">
      <c r="A16" s="19" t="s">
        <v>44</v>
      </c>
      <c r="B16" s="11" t="s">
        <v>14</v>
      </c>
      <c r="C16" s="10">
        <v>11487</v>
      </c>
      <c r="D16" s="10">
        <v>60</v>
      </c>
      <c r="E16" s="10">
        <v>5626</v>
      </c>
      <c r="F16" s="10">
        <v>4028</v>
      </c>
      <c r="G16" s="10">
        <v>765</v>
      </c>
      <c r="H16" s="10">
        <v>467</v>
      </c>
      <c r="I16" s="10">
        <v>541</v>
      </c>
      <c r="J16" t="s">
        <v>44</v>
      </c>
      <c r="K16" t="s">
        <v>44</v>
      </c>
      <c r="M16" t="s">
        <v>44</v>
      </c>
      <c r="N16" t="s">
        <v>44</v>
      </c>
    </row>
    <row r="17" spans="1:12" ht="28.25" customHeight="1">
      <c r="A17" s="22" t="s">
        <v>55</v>
      </c>
      <c r="B17" s="23" t="s">
        <v>44</v>
      </c>
      <c r="C17" s="24" t="s">
        <v>44</v>
      </c>
      <c r="D17" s="24" t="s">
        <v>44</v>
      </c>
      <c r="E17" s="24" t="s">
        <v>44</v>
      </c>
      <c r="F17" s="24" t="s">
        <v>44</v>
      </c>
      <c r="G17" s="24" t="s">
        <v>44</v>
      </c>
      <c r="H17" s="24" t="s">
        <v>44</v>
      </c>
      <c r="I17" s="24" t="s">
        <v>44</v>
      </c>
      <c r="L17" t="s">
        <v>44</v>
      </c>
    </row>
    <row r="18" spans="1:12" ht="19.25" customHeight="1">
      <c r="A18" s="22" t="s">
        <v>56</v>
      </c>
      <c r="B18" s="25" t="s">
        <v>44</v>
      </c>
      <c r="C18" s="26" t="s">
        <v>44</v>
      </c>
      <c r="D18" s="26" t="s">
        <v>44</v>
      </c>
      <c r="E18" s="26" t="s">
        <v>44</v>
      </c>
      <c r="F18" s="26" t="s">
        <v>44</v>
      </c>
      <c r="G18" s="26" t="s">
        <v>44</v>
      </c>
      <c r="H18" s="26" t="s">
        <v>44</v>
      </c>
      <c r="I18" s="26" t="s">
        <v>44</v>
      </c>
      <c r="L18" t="s">
        <v>44</v>
      </c>
    </row>
    <row r="19" spans="1:12" ht="11.75" customHeight="1"/>
    <row r="20" spans="1:12" ht="11.5">
      <c r="A20" s="3"/>
      <c r="B20" s="1"/>
      <c r="C20" s="1"/>
      <c r="D20" s="1"/>
      <c r="E20" s="1"/>
      <c r="F20" s="1"/>
      <c r="G20" s="1"/>
      <c r="H20" s="1"/>
      <c r="I20" s="1"/>
    </row>
    <row r="21" spans="1:12" ht="11.5">
      <c r="A21" s="3"/>
      <c r="B21" s="1"/>
      <c r="C21" s="1"/>
      <c r="D21" s="1"/>
      <c r="E21" s="1"/>
      <c r="F21" s="1"/>
      <c r="G21" s="1"/>
      <c r="H21" s="1"/>
      <c r="I21" s="1"/>
    </row>
    <row r="22" spans="1:12" ht="11.5">
      <c r="A22" s="3"/>
      <c r="B22" s="1"/>
      <c r="C22" s="1"/>
      <c r="D22" s="1"/>
      <c r="E22" s="1"/>
      <c r="F22" s="1"/>
      <c r="G22" s="1"/>
      <c r="H22" s="1"/>
      <c r="I22" s="1"/>
    </row>
    <row r="23" spans="1:12" ht="11.5">
      <c r="A23" s="3"/>
      <c r="B23" s="1"/>
      <c r="C23" s="1"/>
      <c r="D23" s="1"/>
      <c r="E23" s="1"/>
      <c r="F23" s="1"/>
      <c r="G23" s="1"/>
      <c r="H23" s="1"/>
      <c r="I23" s="1"/>
    </row>
    <row r="24" spans="1:12" ht="11.5">
      <c r="A24" s="3"/>
      <c r="B24" s="1"/>
      <c r="C24" s="1"/>
      <c r="D24" s="1"/>
      <c r="E24" s="1"/>
      <c r="F24" s="1"/>
      <c r="G24" s="1"/>
      <c r="H24" s="1"/>
      <c r="I24" s="1"/>
    </row>
    <row r="25" spans="1:12" ht="11.5">
      <c r="A25" s="3"/>
      <c r="B25" s="1"/>
      <c r="C25" s="1"/>
      <c r="D25" s="1"/>
      <c r="E25" s="1"/>
      <c r="F25" s="1"/>
      <c r="G25" s="1"/>
      <c r="H25" s="1"/>
      <c r="I25" s="1"/>
    </row>
    <row r="26" spans="1:12" ht="11.5">
      <c r="A26" s="3"/>
      <c r="B26" s="1"/>
      <c r="C26" s="1"/>
      <c r="D26" s="1"/>
      <c r="E26" s="1"/>
      <c r="F26" s="1"/>
      <c r="G26" s="1"/>
      <c r="H26" s="1"/>
      <c r="I26" s="1"/>
    </row>
    <row r="27" spans="1:12" ht="11.5">
      <c r="A27" s="3"/>
      <c r="B27" s="1"/>
      <c r="C27" s="1"/>
      <c r="D27" s="1"/>
      <c r="E27" s="1"/>
      <c r="F27" s="1"/>
      <c r="G27" s="1"/>
      <c r="H27" s="1"/>
      <c r="I27" s="1"/>
    </row>
    <row r="28" spans="1:12" ht="11.5">
      <c r="A28" s="3"/>
      <c r="B28" s="1"/>
      <c r="C28" s="1"/>
      <c r="D28" s="1"/>
      <c r="E28" s="1"/>
      <c r="F28" s="1"/>
      <c r="G28" s="1"/>
      <c r="H28" s="1"/>
      <c r="I28" s="1"/>
    </row>
    <row r="29" spans="1:12">
      <c r="A29" s="4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29</vt:i4>
      </vt:variant>
    </vt:vector>
  </HeadingPairs>
  <TitlesOfParts>
    <vt:vector size="29" baseType="lpstr">
      <vt:lpstr>Carátula</vt:lpstr>
      <vt:lpstr>Índice</vt:lpstr>
      <vt:lpstr>Cuadro 9.6</vt:lpstr>
      <vt:lpstr>Cuadro 9.6.1</vt:lpstr>
      <vt:lpstr>Cuadro 9.6.2</vt:lpstr>
      <vt:lpstr>Cuadro 9.6.3</vt:lpstr>
      <vt:lpstr>Cuadro 9.6.4</vt:lpstr>
      <vt:lpstr>Cuadro 9.6.5</vt:lpstr>
      <vt:lpstr>Cuadro 9.6.6</vt:lpstr>
      <vt:lpstr>Cuadro 9.6.7</vt:lpstr>
      <vt:lpstr>Cuadro 9.6.8</vt:lpstr>
      <vt:lpstr>Cuadro 9.6.9</vt:lpstr>
      <vt:lpstr>Cuadro 9.6.10</vt:lpstr>
      <vt:lpstr>Cuadro 9.6.11</vt:lpstr>
      <vt:lpstr>Cuadro 9.6.12</vt:lpstr>
      <vt:lpstr>Cuadro 9.6.13</vt:lpstr>
      <vt:lpstr>Cuadro 9.6.14</vt:lpstr>
      <vt:lpstr>Cuadro 9.6.15</vt:lpstr>
      <vt:lpstr>Cuadro 9.6.16</vt:lpstr>
      <vt:lpstr>Cuadro 9.6.17</vt:lpstr>
      <vt:lpstr>Cuadro 9.6.18</vt:lpstr>
      <vt:lpstr>Cuadro 9.6.19</vt:lpstr>
      <vt:lpstr>Cuadro 9.6.20</vt:lpstr>
      <vt:lpstr>Cuadro 9.6.21</vt:lpstr>
      <vt:lpstr>Cuadro 9.6.22</vt:lpstr>
      <vt:lpstr>Cuadro 9.6.23</vt:lpstr>
      <vt:lpstr>Cuadro 9.6.24</vt:lpstr>
      <vt:lpstr>Cuadro 9.6.25</vt:lpstr>
      <vt:lpstr>Cuadro 9.6.26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asepliarsky</dc:creator>
  <cp:lastModifiedBy>Steren Mara</cp:lastModifiedBy>
  <cp:revision>1</cp:revision>
  <dcterms:created xsi:type="dcterms:W3CDTF">2024-01-17T13:30:51Z</dcterms:created>
  <dcterms:modified xsi:type="dcterms:W3CDTF">2024-02-12T21:49:26Z</dcterms:modified>
</cp:coreProperties>
</file>