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7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7.7" sheetId="1" r:id="rId3"/>
    <sheet name="Cuadro 7.7.1" sheetId="2" r:id="rId4"/>
    <sheet name="Cuadro 7.7.2" sheetId="3" r:id="rId5"/>
    <sheet name="Cuadro 7.7.3" sheetId="4" r:id="rId6"/>
    <sheet name="Cuadro 7.7.4" sheetId="5" r:id="rId7"/>
    <sheet name="Cuadro 7.7.5" sheetId="6" r:id="rId8"/>
    <sheet name="Cuadro 7.7.6" sheetId="7" r:id="rId9"/>
    <sheet name="Cuadro 7.7.7" sheetId="8" r:id="rId10"/>
    <sheet name="Cuadro 7.7.8" sheetId="9" r:id="rId11"/>
    <sheet name="Cuadro 7.7.9" sheetId="10" r:id="rId12"/>
    <sheet name="Cuadro 7.7.10" sheetId="11" r:id="rId13"/>
    <sheet name="Cuadro 7.7.11" sheetId="12" r:id="rId14"/>
    <sheet name="Cuadro 7.7.12" sheetId="13" r:id="rId15"/>
    <sheet name="Cuadro 7.7.13" sheetId="14" r:id="rId16"/>
    <sheet name="Cuadro 7.7.14" sheetId="15" r:id="rId17"/>
    <sheet name="Cuadro 7.7.15" sheetId="16" r:id="rId18"/>
    <sheet name="Cuadro 7.7.16" sheetId="17" r:id="rId19"/>
    <sheet name="Cuadro 7.7.17" sheetId="18" r:id="rId20"/>
    <sheet name="Cuadro 7.7.18" sheetId="19" r:id="rId21"/>
    <sheet name="Cuadro 7.7.19" sheetId="20" r:id="rId22"/>
    <sheet name="Cuadro 7.7.20" sheetId="21" r:id="rId23"/>
    <sheet name="Cuadro 7.7.21" sheetId="22" r:id="rId24"/>
    <sheet name="Cuadro 7.7.22" sheetId="23" r:id="rId25"/>
    <sheet name="Cuadro 7.7.23" sheetId="24" r:id="rId26"/>
    <sheet name="Cuadro 7.7.24" sheetId="25" r:id="rId27"/>
    <sheet name="Cuadro 7.7.25" sheetId="26" r:id="rId2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<sst xmlns="http://schemas.openxmlformats.org/spreadsheetml/2006/main" count="3039" uniqueCount="55">
  <si>
    <t>Censo Nacional de Población, Hogares y Viviendas 2022</t>
  </si>
  <si>
    <t>Cuadro 7.7. Provincia de  Corrientes.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</si>
  <si>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</si>
  <si>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</si>
  <si>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</si>
  <si>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</si>
  <si>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</si>
  <si>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</si>
  <si>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</si>
  <si>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</si>
  <si>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</si>
  <si>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</si>
  <si>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</si>
  <si>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</si>
  <si>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</si>
  <si>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7.7.1. Provincia de  Corrientes, departamento Bella Vista. Población de 14 años y más en viviendas particulares, por condición de actividad económica, según sexo registrado al nacer y cobertura de salud. Año 2022</t>
  </si>
  <si>
    <t>Cuadro 7.7.2. Provincia de  Corrientes, departamento Berón de Astrada. Población de 14 años y más en viviendas particulares, por condición de actividad económica, según sexo registrado al nacer y cobertura de salud. Año 2022</t>
  </si>
  <si>
    <t>Cuadro 7.7.3. Provincia de  Corrientes, departamento Capital. Población de 14 años y más en viviendas particulares, por condición de actividad económica, según sexo registrado al nacer y cobertura de salud. Año 2022</t>
  </si>
  <si>
    <t>Cuadro 7.7.4. Provincia de  Corrientes, departamento Concepción. Población de 14 años y más en viviendas particulares, por condición de actividad económica, según sexo registrado al nacer y cobertura de salud. Año 2022</t>
  </si>
  <si>
    <t>Cuadro 7.7.5. Provincia de  Corrientes, departamento Curuzú Cuatiá. Población de 14 años y más en viviendas particulares, por condición de actividad económica, según sexo registrado al nacer y cobertura de salud. Año 2022</t>
  </si>
  <si>
    <t>Cuadro 7.7.6. Provincia de  Corrientes, departamento Empedrado. Población de 14 años y más en viviendas particulares, por condición de actividad económica, según sexo registrado al nacer y cobertura de salud. Año 2022</t>
  </si>
  <si>
    <t>Cuadro 7.7.7. Provincia de  Corrientes, departamento Esquina. Población de 14 años y más en viviendas particulares, por condición de actividad económica, según sexo registrado al nacer y cobertura de salud. Año 2022</t>
  </si>
  <si>
    <t>Cuadro 7.7.8. Provincia de  Corrientes, departamento General Alvear. Población de 14 años y más en viviendas particulares, por condición de actividad económica, según sexo registrado al nacer y cobertura de salud. Año 2022</t>
  </si>
  <si>
    <t>Cuadro 7.7.9. Provincia de  Corrientes, departamento General Paz. Población de 14 años y más en viviendas particulares, por condición de actividad económica, según sexo registrado al nacer y cobertura de salud. Año 2022</t>
  </si>
  <si>
    <t>Cuadro 7.7.10. Provincia de  Corrientes, departamento Goya. Población de 14 años y más en viviendas particulares, por condición de actividad económica, según sexo registrado al nacer y cobertura de salud. Año 2022</t>
  </si>
  <si>
    <t>Cuadro 7.7.11. Provincia de  Corrientes, departamento Itatí. Población de 14 años y más en viviendas particulares, por condición de actividad económica, según sexo registrado al nacer y cobertura de salud. Año 2022</t>
  </si>
  <si>
    <t>Cuadro 7.7.12. Provincia de  Corrientes, departamento Ituzaingó. Población de 14 años y más en viviendas particulares, por condición de actividad económica, según sexo registrado al nacer y cobertura de salud. Año 2022</t>
  </si>
  <si>
    <t>Cuadro 7.7.13. Provincia de  Corrientes, departamento Lavalle. Población de 14 años y más en viviendas particulares, por condición de actividad económica, según sexo registrado al nacer y cobertura de salud. Año 2022</t>
  </si>
  <si>
    <t>Cuadro 7.7.14. Provincia de  Corrientes, departamento Mburucuyá. Población de 14 años y más en viviendas particulares, por condición de actividad económica, según sexo registrado al nacer y cobertura de salud. Año 2022</t>
  </si>
  <si>
    <t>Cuadro 7.7.15. Provincia de  Corrientes, departamento Mercedes. Población de 14 años y más en viviendas particulares, por condición de actividad económica, según sexo registrado al nacer y cobertura de salud. Año 2022</t>
  </si>
  <si>
    <t>Cuadro 7.7.16. Provincia de  Corrientes, departamento Monte Caseros. Población de 14 años y más en viviendas particulares, por condición de actividad económica, según sexo registrado al nacer y cobertura de salud. Año 2022</t>
  </si>
  <si>
    <t>Cuadro 7.7.17. Provincia de  Corrientes, departamento Paso de los Libres. Población de 14 años y más en viviendas particulares, por condición de actividad económica, según sexo registrado al nacer y cobertura de salud. Año 2022</t>
  </si>
  <si>
    <t>Cuadro 7.7.18. Provincia de  Corrientes, departamento Saladas. Población de 14 años y más en viviendas particulares, por condición de actividad económica, según sexo registrado al nacer y cobertura de salud. Año 2022</t>
  </si>
  <si>
    <t>Cuadro 7.7.19. Provincia de  Corrientes, departamento San Cosme. Población de 14 años y más en viviendas particulares, por condición de actividad económica, según sexo registrado al nacer y cobertura de salud. Año 2022</t>
  </si>
  <si>
    <t>Cuadro 7.7.20. Provincia de  Corrientes, departamento San Luis del Palmar. Población de 14 años y más en viviendas particulares, por condición de actividad económica, según sexo registrado al nacer y cobertura de salud. Año 2022</t>
  </si>
  <si>
    <t>Cuadro 7.7.21. Provincia de  Corrientes, departamento San Martín. Población de 14 años y más en viviendas particulares, por condición de actividad económica, según sexo registrado al nacer y cobertura de salud. Año 2022</t>
  </si>
  <si>
    <t>Cuadro 7.7.22. Provincia de  Corrientes, departamento San Miguel. Población de 14 años y más en viviendas particulares, por condición de actividad económica, según sexo registrado al nacer y cobertura de salud. Año 2022</t>
  </si>
  <si>
    <t>Cuadro 7.7.23. Provincia de  Corrientes, departamento San Roque. Población de 14 años y más en viviendas particulares, por condición de actividad económica, según sexo registrado al nacer y cobertura de salud. Año 2022</t>
  </si>
  <si>
    <t>Cuadro 7.7.24. Provincia de  Corrientes, departamento Santo Tomé. Población de 14 años y más en viviendas particulares, por condición de actividad económica, según sexo registrado al nacer y cobertura de salud. Año 2022</t>
  </si>
  <si>
    <t>Cuadro 7.7.25. Provincia de  Corrientes, departamento Sauce.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</si>
  <si>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</si>
  <si>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</si>
  <si>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</si>
  <si>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</si>
  <si>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</si>
  <si>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</si>
  <si>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</si>
  <si>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</si>
  <si>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</si>
  <si>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Buenos Aires, enero 2024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</si>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</sst>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0" fillId="0" borderId="0" xfId="0" applyAlignment="1"/>
    <xf numFmtId="0" fontId="10" fillId="0" borderId="0" xfId="0" applyFont="1" applyAlignment="1">
      <alignment horizontal="left" vertical="top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/>
  <sheetData>
    <row r="3" spans="11:11" ht="20.25">
      <c r="K3" s="12" t="s">
        <v>47</v>
      </c>
    </row>
    <row r="4" spans="11:11" ht="20.25">
      <c r="K4" s="12"/>
    </row>
    <row r="5" spans="11:11" ht="20.25">
      <c r="K5" s="12" t="s">
        <v>48</v>
      </c>
    </row>
    <row r="7" spans="11:11" ht="15">
      <c r="K7" s="13" t="s">
        <v>49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50</v>
      </c>
    </row>
    <row r="13" spans="11:11" ht="15">
      <c r="K13" s="13" t="s">
        <v>51</v>
      </c>
    </row>
    <row r="14" spans="11:11" ht="15">
      <c r="K14" s="13" t="s">
        <v>52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32.5" bestFit="1" customWidth="1"/>
  </cols>
  <sheetData>
    <row r="1" spans="1:1" ht="12.75">
      <c r="A1" s="10" t="s">
        <v>42</v>
      </c>
    </row>
    <row r="2" spans="1:1" ht="12.75">
      <c r="A2" s="10" t="s">
        <v>43</v>
      </c>
    </row>
    <row r="3" spans="1:1" ht="12.75">
      <c r="A3" s="11"/>
    </row>
    <row r="4" spans="1:1" ht="12.75">
      <c r="A4" s="9" t="str">
        <f>HYPERLINK("#'Cuadro 7.7'!A3", "Cuadro 7.7. Provincia de  Corrientes. Población de 14 años y más en viviendas particulares, por condición de actividad económica, según sexo registrado al nacer y cobertura de salud. Año 2022")</f>
        <v>Cuadro 7.7. Provincia de  Corrientes. Población de 14 años y más en viviendas particulares, por condición de actividad económica, según sexo registrado al nacer y cobertura de salud. Año 2022</v>
      </c>
    </row>
    <row r="5" spans="1:1" ht="12.75">
      <c r="A5" s="9" t="str">
        <f>HYPERLINK("#'Cuadro 7.7.1'!A3", "Cuadro 7.7.1. Provincia de  Corrientes, departamento Bella Vista. Población de 14 años y más en viviendas particulares, por condición de actividad económica, según sexo registrado al nacer y cobertura de salud. Año 2022")</f>
        <v>Cuadro 7.7.1. Provincia de  Corrientes, departamento Bella Vista. Población de 14 años y más en viviendas particulares, por condición de actividad económica, según sexo registrado al nacer y cobertura de salud. Año 2022</v>
      </c>
    </row>
    <row r="6" spans="1:1" ht="12.75">
      <c r="A6" s="9" t="str">
        <f>HYPERLINK("#'Cuadro 7.7.2'!A3", "Cuadro 7.7.2. Provincia de  Corrientes, departamento Berón de Astrada. Población de 14 años y más en viviendas particulares, por condición de actividad económica, según sexo registrado al nacer y cobertura de salud. Año 2022")</f>
        <v>Cuadro 7.7.2. Provincia de  Corrientes, departamento Berón de Astrada. Población de 14 años y más en viviendas particulares, por condición de actividad económica, según sexo registrado al nacer y cobertura de salud. Año 2022</v>
      </c>
    </row>
    <row r="7" spans="1:1" ht="12.75">
      <c r="A7" s="9" t="str">
        <f>HYPERLINK("#'Cuadro 7.7.3'!A3", "Cuadro 7.7.3. Provincia de  Corrientes, departamento Capital. Población de 14 años y más en viviendas particulares, por condición de actividad económica, según sexo registrado al nacer y cobertura de salud. Año 2022")</f>
        <v>Cuadro 7.7.3. Provincia de  Corrientes, departamento Capital. Población de 14 años y más en viviendas particulares, por condición de actividad económica, según sexo registrado al nacer y cobertura de salud. Año 2022</v>
      </c>
    </row>
    <row r="8" spans="1:1" ht="12.75">
      <c r="A8" s="9" t="str">
        <f>HYPERLINK("#'Cuadro 7.7.4'!A3", "Cuadro 7.7.4. Provincia de  Corrientes, departamento Concepción. Población de 14 años y más en viviendas particulares, por condición de actividad económica, según sexo registrado al nacer y cobertura de salud. Año 2022")</f>
        <v>Cuadro 7.7.4. Provincia de  Corrientes, departamento Concepción. Población de 14 años y más en viviendas particulares, por condición de actividad económica, según sexo registrado al nacer y cobertura de salud. Año 2022</v>
      </c>
    </row>
    <row r="9" spans="1:1" ht="12.75">
      <c r="A9" s="9" t="str">
        <f>HYPERLINK("#'Cuadro 7.7.5'!A3", "Cuadro 7.7.5. Provincia de  Corrientes, departamento Curuzú Cuatiá. Población de 14 años y más en viviendas particulares, por condición de actividad económica, según sexo registrado al nacer y cobertura de salud. Año 2022")</f>
        <v>Cuadro 7.7.5. Provincia de  Corrientes, departamento Curuzú Cuatiá. Población de 14 años y más en viviendas particulares, por condición de actividad económica, según sexo registrado al nacer y cobertura de salud. Año 2022</v>
      </c>
    </row>
    <row r="10" spans="1:1" ht="12.75">
      <c r="A10" s="9" t="str">
        <f>HYPERLINK("#'Cuadro 7.7.6'!A3", "Cuadro 7.7.6. Provincia de  Corrientes, departamento Empedrado. Población de 14 años y más en viviendas particulares, por condición de actividad económica, según sexo registrado al nacer y cobertura de salud. Año 2022")</f>
        <v>Cuadro 7.7.6. Provincia de  Corrientes, departamento Empedrado. Población de 14 años y más en viviendas particulares, por condición de actividad económica, según sexo registrado al nacer y cobertura de salud. Año 2022</v>
      </c>
    </row>
    <row r="11" spans="1:1" ht="12.75">
      <c r="A11" s="9" t="str">
        <f>HYPERLINK("#'Cuadro 7.7.7'!A3", "Cuadro 7.7.7. Provincia de  Corrientes, departamento Esquina. Población de 14 años y más en viviendas particulares, por condición de actividad económica, según sexo registrado al nacer y cobertura de salud. Año 2022")</f>
        <v>Cuadro 7.7.7. Provincia de  Corrientes, departamento Esquina. Población de 14 años y más en viviendas particulares, por condición de actividad económica, según sexo registrado al nacer y cobertura de salud. Año 2022</v>
      </c>
    </row>
    <row r="12" spans="1:1" ht="12.75">
      <c r="A12" s="9" t="str">
        <f>HYPERLINK("#'Cuadro 7.7.8'!A3", "Cuadro 7.7.8. Provincia de  Corrientes, departamento General Alvear. Población de 14 años y más en viviendas particulares, por condición de actividad económica, según sexo registrado al nacer y cobertura de salud. Año 2022")</f>
        <v>Cuadro 7.7.8. Provincia de  Corrientes, departamento General Alvear. Población de 14 años y más en viviendas particulares, por condición de actividad económica, según sexo registrado al nacer y cobertura de salud. Año 2022</v>
      </c>
    </row>
    <row r="13" spans="1:1" ht="12.75">
      <c r="A13" s="9" t="str">
        <f>HYPERLINK("#'Cuadro 7.7.9'!A3", "Cuadro 7.7.9. Provincia de  Corrientes, departamento General Paz. Población de 14 años y más en viviendas particulares, por condición de actividad económica, según sexo registrado al nacer y cobertura de salud. Año 2022")</f>
        <v>Cuadro 7.7.9. Provincia de  Corrientes, departamento General Paz. Población de 14 años y más en viviendas particulares, por condición de actividad económica, según sexo registrado al nacer y cobertura de salud. Año 2022</v>
      </c>
    </row>
    <row r="14" spans="1:1" ht="12.75">
      <c r="A14" s="9" t="str">
        <f>HYPERLINK("#'Cuadro 7.7.10'!A3", "Cuadro 7.7.10. Provincia de  Corrientes, departamento Goya. Población de 14 años y más en viviendas particulares, por condición de actividad económica, según sexo registrado al nacer y cobertura de salud. Año 2022")</f>
        <v>Cuadro 7.7.10. Provincia de  Corrientes, departamento Goya. Población de 14 años y más en viviendas particulares, por condición de actividad económica, según sexo registrado al nacer y cobertura de salud. Año 2022</v>
      </c>
    </row>
    <row r="15" spans="1:1" ht="12.75">
      <c r="A15" s="9" t="str">
        <f>HYPERLINK("#'Cuadro 7.7.11'!A3", "Cuadro 7.7.11. Provincia de  Corrientes, departamento Itatí. Población de 14 años y más en viviendas particulares, por condición de actividad económica, según sexo registrado al nacer y cobertura de salud. Año 2022")</f>
        <v>Cuadro 7.7.11. Provincia de  Corrientes, departamento Itatí. Población de 14 años y más en viviendas particulares, por condición de actividad económica, según sexo registrado al nacer y cobertura de salud. Año 2022</v>
      </c>
    </row>
    <row r="16" spans="1:1" ht="12.75">
      <c r="A16" s="9" t="str">
        <f>HYPERLINK("#'Cuadro 7.7.12'!A3", "Cuadro 7.7.12. Provincia de  Corrientes, departamento Ituzaingó. Población de 14 años y más en viviendas particulares, por condición de actividad económica, según sexo registrado al nacer y cobertura de salud. Año 2022")</f>
        <v>Cuadro 7.7.12. Provincia de  Corrientes, departamento Ituzaingó. Población de 14 años y más en viviendas particulares, por condición de actividad económica, según sexo registrado al nacer y cobertura de salud. Año 2022</v>
      </c>
    </row>
    <row r="17" spans="1:1" ht="12.75">
      <c r="A17" s="9" t="str">
        <f>HYPERLINK("#'Cuadro 7.7.13'!A3", "Cuadro 7.7.13. Provincia de  Corrientes, departamento Lavalle. Población de 14 años y más en viviendas particulares, por condición de actividad económica, según sexo registrado al nacer y cobertura de salud. Año 2022")</f>
        <v>Cuadro 7.7.13. Provincia de  Corrientes, departamento Lavalle. Población de 14 años y más en viviendas particulares, por condición de actividad económica, según sexo registrado al nacer y cobertura de salud. Año 2022</v>
      </c>
    </row>
    <row r="18" spans="1:1" ht="12.75">
      <c r="A18" s="9" t="str">
        <f>HYPERLINK("#'Cuadro 7.7.14'!A3", "Cuadro 7.7.14. Provincia de  Corrientes, departamento Mburucuyá. Población de 14 años y más en viviendas particulares, por condición de actividad económica, según sexo registrado al nacer y cobertura de salud. Año 2022")</f>
        <v>Cuadro 7.7.14. Provincia de  Corrientes, departamento Mburucuyá. Población de 14 años y más en viviendas particulares, por condición de actividad económica, según sexo registrado al nacer y cobertura de salud. Año 2022</v>
      </c>
    </row>
    <row r="19" spans="1:1" ht="12.75">
      <c r="A19" s="9" t="str">
        <f>HYPERLINK("#'Cuadro 7.7.15'!A3", "Cuadro 7.7.15. Provincia de  Corrientes, departamento Mercedes. Población de 14 años y más en viviendas particulares, por condición de actividad económica, según sexo registrado al nacer y cobertura de salud. Año 2022")</f>
        <v>Cuadro 7.7.15. Provincia de  Corrientes, departamento Mercedes. Población de 14 años y más en viviendas particulares, por condición de actividad económica, según sexo registrado al nacer y cobertura de salud. Año 2022</v>
      </c>
    </row>
    <row r="20" spans="1:1" ht="12.75">
      <c r="A20" s="9" t="str">
        <f>HYPERLINK("#'Cuadro 7.7.16'!A3", "Cuadro 7.7.16. Provincia de  Corrientes, departamento Monte Caseros. Población de 14 años y más en viviendas particulares, por condición de actividad económica, según sexo registrado al nacer y cobertura de salud. Año 2022")</f>
        <v>Cuadro 7.7.16. Provincia de  Corrientes, departamento Monte Caseros. Población de 14 años y más en viviendas particulares, por condición de actividad económica, según sexo registrado al nacer y cobertura de salud. Año 2022</v>
      </c>
    </row>
    <row r="21" spans="1:1" ht="12.75">
      <c r="A21" s="9" t="str">
        <f>HYPERLINK("#'Cuadro 7.7.17'!A3", "Cuadro 7.7.17. Provincia de  Corrientes, departamento Paso de los Libres. Población de 14 años y más en viviendas particulares, por condición de actividad económica, según sexo registrado al nacer y cobertura de salud. Año 2022")</f>
        <v>Cuadro 7.7.17. Provincia de  Corrientes, departamento Paso de los Libres. Población de 14 años y más en viviendas particulares, por condición de actividad económica, según sexo registrado al nacer y cobertura de salud. Año 2022</v>
      </c>
    </row>
    <row r="22" spans="1:1" ht="12.75">
      <c r="A22" s="9" t="str">
        <f>HYPERLINK("#'Cuadro 7.7.18'!A3", "Cuadro 7.7.18. Provincia de  Corrientes, departamento Saladas. Población de 14 años y más en viviendas particulares, por condición de actividad económica, según sexo registrado al nacer y cobertura de salud. Año 2022")</f>
        <v>Cuadro 7.7.18. Provincia de  Corrientes, departamento Saladas. Población de 14 años y más en viviendas particulares, por condición de actividad económica, según sexo registrado al nacer y cobertura de salud. Año 2022</v>
      </c>
    </row>
    <row r="23" spans="1:1" ht="12.75">
      <c r="A23" s="9" t="str">
        <f>HYPERLINK("#'Cuadro 7.7.19'!A3", "Cuadro 7.7.19. Provincia de  Corrientes, departamento San Cosme. Población de 14 años y más en viviendas particulares, por condición de actividad económica, según sexo registrado al nacer y cobertura de salud. Año 2022")</f>
        <v>Cuadro 7.7.19. Provincia de  Corrientes, departamento San Cosme. Población de 14 años y más en viviendas particulares, por condición de actividad económica, según sexo registrado al nacer y cobertura de salud. Año 2022</v>
      </c>
    </row>
    <row r="24" spans="1:1" ht="12.75">
      <c r="A24" s="9" t="str">
        <f>HYPERLINK("#'Cuadro 7.7.20'!A3", "Cuadro 7.7.20. Provincia de  Corrientes, departamento San Luis del Palmar. Población de 14 años y más en viviendas particulares, por condición de actividad económica, según sexo registrado al nacer y cobertura de salud. Año 2022")</f>
        <v>Cuadro 7.7.20. Provincia de  Corrientes, departamento San Luis del Palmar. Población de 14 años y más en viviendas particulares, por condición de actividad económica, según sexo registrado al nacer y cobertura de salud. Año 2022</v>
      </c>
    </row>
    <row r="25" spans="1:1" ht="12.75">
      <c r="A25" s="9" t="str">
        <f>HYPERLINK("#'Cuadro 7.7.21'!A3", "Cuadro 7.7.21. Provincia de  Corrientes, departamento San Martín. Población de 14 años y más en viviendas particulares, por condición de actividad económica, según sexo registrado al nacer y cobertura de salud. Año 2022")</f>
        <v>Cuadro 7.7.21. Provincia de  Corrientes, departamento San Martín. Población de 14 años y más en viviendas particulares, por condición de actividad económica, según sexo registrado al nacer y cobertura de salud. Año 2022</v>
      </c>
    </row>
    <row r="26" spans="1:1" ht="12.75">
      <c r="A26" s="9" t="str">
        <f>HYPERLINK("#'Cuadro 7.7.22'!A3", "Cuadro 7.7.22. Provincia de  Corrientes, departamento San Miguel. Población de 14 años y más en viviendas particulares, por condición de actividad económica, según sexo registrado al nacer y cobertura de salud. Año 2022")</f>
        <v>Cuadro 7.7.22. Provincia de  Corrientes, departamento San Miguel. Población de 14 años y más en viviendas particulares, por condición de actividad económica, según sexo registrado al nacer y cobertura de salud. Año 2022</v>
      </c>
    </row>
    <row r="27" spans="1:1" ht="12.75">
      <c r="A27" s="9" t="str">
        <f>HYPERLINK("#'Cuadro 7.7.23'!A3", "Cuadro 7.7.23. Provincia de  Corrientes, departamento San Roque. Población de 14 años y más en viviendas particulares, por condición de actividad económica, según sexo registrado al nacer y cobertura de salud. Año 2022")</f>
        <v>Cuadro 7.7.23. Provincia de  Corrientes, departamento San Roque. Población de 14 años y más en viviendas particulares, por condición de actividad económica, según sexo registrado al nacer y cobertura de salud. Año 2022</v>
      </c>
    </row>
    <row r="28" spans="1:1" ht="12.75">
      <c r="A28" s="9" t="str">
        <f>HYPERLINK("#'Cuadro 7.7.24'!A3", "Cuadro 7.7.24. Provincia de  Corrientes, departamento Santo Tomé. Población de 14 años y más en viviendas particulares, por condición de actividad económica, según sexo registrado al nacer y cobertura de salud. Año 2022")</f>
        <v>Cuadro 7.7.24. Provincia de  Corrientes, departamento Santo Tomé. Población de 14 años y más en viviendas particulares, por condición de actividad económica, según sexo registrado al nacer y cobertura de salud. Año 2022</v>
      </c>
    </row>
    <row r="29" spans="1:1" ht="12.75">
      <c r="A29" s="9" t="str">
        <f>HYPERLINK("#'Cuadro 7.7.25'!A3", "Cuadro 7.7.25. Provincia de  Corrientes, departamento Sauce. Población de 14 años y más en viviendas particulares, por condición de actividad económica, según sexo registrado al nacer y cobertura de salud. Año 2022")</f>
        <v>Cuadro 7.7.25. Provincia de  Corrientes, departamento Sauce. Población de 14 años y más en viviendas particulares, por condición de actividad económica, según sexo registrado al nacer y cobertura de salud. Año 2022</v>
      </c>
    </row>
    <row r="30" spans="1:1" ht="12.75">
      <c r="A30" s="11"/>
    </row>
    <row r="31" spans="1:1">
      <c r="A31" s="24" t="s">
        <v>44</v>
      </c>
    </row>
    <row r="32" spans="1:1">
      <c r="A32" s="24" t="s">
        <v>45</v>
      </c>
    </row>
    <row r="33" spans="1:1">
      <c r="A33" s="24" t="s">
        <v>46</v>
      </c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  <row r="91" spans="1:1" ht="12.75">
      <c r="A91" s="11"/>
    </row>
    <row r="92" spans="1:1" ht="12.75">
      <c r="A92" s="11"/>
    </row>
    <row r="93" spans="1:1" ht="12.75">
      <c r="A93" s="11"/>
    </row>
    <row r="94" spans="1:1" ht="12.75">
      <c r="A94" s="11"/>
    </row>
    <row r="95" spans="1:1" ht="12.75">
      <c r="A95" s="11"/>
    </row>
    <row r="96" spans="1:1" ht="12.75">
      <c r="A96" s="11"/>
    </row>
    <row r="97" spans="1:1" ht="12.75">
      <c r="A97" s="11"/>
    </row>
    <row r="98" spans="1:1" ht="12.75">
      <c r="A98" s="11"/>
    </row>
    <row r="99" spans="1:1" ht="12.75">
      <c r="A99" s="11"/>
    </row>
    <row r="100" spans="1:1" ht="12.75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937638</v>
      </c>
      <c r="D6" s="7">
        <v>525245</v>
      </c>
      <c r="E6" s="7">
        <v>476760</v>
      </c>
      <c r="F6" s="7">
        <v>48485</v>
      </c>
      <c r="G6" s="7">
        <v>412393</v>
      </c>
    </row>
    <row r="7" spans="1:12" ht="11.65" customHeight="1">
      <c r="A7" s="19" t="s">
        <v>40</v>
      </c>
      <c r="B7" s="31" t="s">
        <v>10</v>
      </c>
      <c r="C7" s="6">
        <v>462339</v>
      </c>
      <c r="D7" s="6">
        <v>244548</v>
      </c>
      <c r="E7" s="6">
        <v>231159</v>
      </c>
      <c r="F7" s="6">
        <v>13389</v>
      </c>
      <c r="G7" s="6">
        <v>217791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76366</v>
      </c>
      <c r="D8" s="6">
        <v>39286</v>
      </c>
      <c r="E8" s="6">
        <v>34747</v>
      </c>
      <c r="F8" s="6">
        <v>4539</v>
      </c>
      <c r="G8" s="6">
        <v>37080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398933</v>
      </c>
      <c r="D9" s="6">
        <v>241411</v>
      </c>
      <c r="E9" s="6">
        <v>210854</v>
      </c>
      <c r="F9" s="6">
        <v>30557</v>
      </c>
      <c r="G9" s="6">
        <v>157522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489185</v>
      </c>
      <c r="D10" s="7">
        <v>227231</v>
      </c>
      <c r="E10" s="7">
        <v>199402</v>
      </c>
      <c r="F10" s="7">
        <v>27829</v>
      </c>
      <c r="G10" s="7">
        <v>261954</v>
      </c>
    </row>
    <row r="11" spans="1:12" ht="11.65" customHeight="1">
      <c r="A11" s="19" t="s">
        <v>40</v>
      </c>
      <c r="B11" s="31" t="s">
        <v>10</v>
      </c>
      <c r="C11" s="6">
        <v>249255</v>
      </c>
      <c r="D11" s="6">
        <v>112445</v>
      </c>
      <c r="E11" s="6">
        <v>104097</v>
      </c>
      <c r="F11" s="6">
        <v>8348</v>
      </c>
      <c r="G11" s="6">
        <v>136810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45850</v>
      </c>
      <c r="D12" s="6">
        <v>21318</v>
      </c>
      <c r="E12" s="6">
        <v>18203</v>
      </c>
      <c r="F12" s="6">
        <v>3115</v>
      </c>
      <c r="G12" s="6">
        <v>24532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194080</v>
      </c>
      <c r="D13" s="6">
        <v>93468</v>
      </c>
      <c r="E13" s="6">
        <v>77102</v>
      </c>
      <c r="F13" s="6">
        <v>16366</v>
      </c>
      <c r="G13" s="6">
        <v>100612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448453</v>
      </c>
      <c r="D14" s="7">
        <v>298014</v>
      </c>
      <c r="E14" s="7">
        <v>277358</v>
      </c>
      <c r="F14" s="7">
        <v>20656</v>
      </c>
      <c r="G14" s="7">
        <v>150439</v>
      </c>
    </row>
    <row r="15" spans="1:12" ht="11.65" customHeight="1">
      <c r="A15" s="19" t="s">
        <v>40</v>
      </c>
      <c r="B15" s="31" t="s">
        <v>10</v>
      </c>
      <c r="C15" s="6">
        <v>213084</v>
      </c>
      <c r="D15" s="6">
        <v>132103</v>
      </c>
      <c r="E15" s="6">
        <v>127062</v>
      </c>
      <c r="F15" s="6">
        <v>5041</v>
      </c>
      <c r="G15" s="6">
        <v>80981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30516</v>
      </c>
      <c r="D16" s="6">
        <v>17968</v>
      </c>
      <c r="E16" s="6">
        <v>16544</v>
      </c>
      <c r="F16" s="6">
        <v>1424</v>
      </c>
      <c r="G16" s="6">
        <v>12548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204853</v>
      </c>
      <c r="D17" s="8">
        <v>147943</v>
      </c>
      <c r="E17" s="8">
        <v>133752</v>
      </c>
      <c r="F17" s="8">
        <v>14191</v>
      </c>
      <c r="G17" s="8">
        <v>56910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>
      <c r="A20" s="4" t="s">
        <v>40</v>
      </c>
      <c r="B20" s="5" t="s">
        <v>40</v>
      </c>
      <c r="C20" s="1" t="s">
        <v>40</v>
      </c>
      <c r="D20" s="1" t="s">
        <v>40</v>
      </c>
      <c r="E20" s="1" t="s">
        <v>40</v>
      </c>
      <c r="F20" s="1" t="s">
        <v>40</v>
      </c>
      <c r="G20" s="1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40</v>
      </c>
    </row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8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15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33613</v>
      </c>
      <c r="D6" s="7">
        <v>18920</v>
      </c>
      <c r="E6" s="7">
        <v>17520</v>
      </c>
      <c r="F6" s="7">
        <v>1400</v>
      </c>
      <c r="G6" s="7">
        <v>14693</v>
      </c>
    </row>
    <row r="7" spans="1:12" ht="11.65" customHeight="1">
      <c r="A7" s="19" t="s">
        <v>40</v>
      </c>
      <c r="B7" s="31" t="s">
        <v>10</v>
      </c>
      <c r="C7" s="6">
        <v>13817</v>
      </c>
      <c r="D7" s="6">
        <v>7119</v>
      </c>
      <c r="E7" s="6">
        <v>6812</v>
      </c>
      <c r="F7" s="6">
        <v>307</v>
      </c>
      <c r="G7" s="6">
        <v>6698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2050</v>
      </c>
      <c r="D8" s="6">
        <v>944</v>
      </c>
      <c r="E8" s="6">
        <v>873</v>
      </c>
      <c r="F8" s="6">
        <v>71</v>
      </c>
      <c r="G8" s="6">
        <v>1106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17746</v>
      </c>
      <c r="D9" s="6">
        <v>10857</v>
      </c>
      <c r="E9" s="6">
        <v>9835</v>
      </c>
      <c r="F9" s="6">
        <v>1022</v>
      </c>
      <c r="G9" s="6">
        <v>6889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17279</v>
      </c>
      <c r="D10" s="7">
        <v>7526</v>
      </c>
      <c r="E10" s="7">
        <v>6707</v>
      </c>
      <c r="F10" s="7">
        <v>819</v>
      </c>
      <c r="G10" s="7">
        <v>9753</v>
      </c>
    </row>
    <row r="11" spans="1:12" ht="11.65" customHeight="1">
      <c r="A11" s="19" t="s">
        <v>40</v>
      </c>
      <c r="B11" s="31" t="s">
        <v>10</v>
      </c>
      <c r="C11" s="6">
        <v>7399</v>
      </c>
      <c r="D11" s="6">
        <v>3159</v>
      </c>
      <c r="E11" s="6">
        <v>2971</v>
      </c>
      <c r="F11" s="6">
        <v>188</v>
      </c>
      <c r="G11" s="6">
        <v>4240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1177</v>
      </c>
      <c r="D12" s="6">
        <v>432</v>
      </c>
      <c r="E12" s="6">
        <v>392</v>
      </c>
      <c r="F12" s="6">
        <v>40</v>
      </c>
      <c r="G12" s="6">
        <v>745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8703</v>
      </c>
      <c r="D13" s="6">
        <v>3935</v>
      </c>
      <c r="E13" s="6">
        <v>3344</v>
      </c>
      <c r="F13" s="6">
        <v>591</v>
      </c>
      <c r="G13" s="6">
        <v>4768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16334</v>
      </c>
      <c r="D14" s="7">
        <v>11394</v>
      </c>
      <c r="E14" s="7">
        <v>10813</v>
      </c>
      <c r="F14" s="7">
        <v>581</v>
      </c>
      <c r="G14" s="7">
        <v>4940</v>
      </c>
    </row>
    <row r="15" spans="1:12" ht="11.65" customHeight="1">
      <c r="A15" s="19" t="s">
        <v>40</v>
      </c>
      <c r="B15" s="31" t="s">
        <v>10</v>
      </c>
      <c r="C15" s="6">
        <v>6418</v>
      </c>
      <c r="D15" s="6">
        <v>3960</v>
      </c>
      <c r="E15" s="6">
        <v>3841</v>
      </c>
      <c r="F15" s="6">
        <v>119</v>
      </c>
      <c r="G15" s="6">
        <v>2458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873</v>
      </c>
      <c r="D16" s="6">
        <v>512</v>
      </c>
      <c r="E16" s="6">
        <v>481</v>
      </c>
      <c r="F16" s="6">
        <v>31</v>
      </c>
      <c r="G16" s="6">
        <v>361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9043</v>
      </c>
      <c r="D17" s="8">
        <v>6922</v>
      </c>
      <c r="E17" s="8">
        <v>6491</v>
      </c>
      <c r="F17" s="8">
        <v>431</v>
      </c>
      <c r="G17" s="8">
        <v>2121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5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16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2232</v>
      </c>
      <c r="D6" s="7">
        <v>1122</v>
      </c>
      <c r="E6" s="7">
        <v>1048</v>
      </c>
      <c r="F6" s="7">
        <v>74</v>
      </c>
      <c r="G6" s="7">
        <v>1110</v>
      </c>
    </row>
    <row r="7" spans="1:12" ht="11.65" customHeight="1">
      <c r="A7" s="19" t="s">
        <v>40</v>
      </c>
      <c r="B7" s="31" t="s">
        <v>10</v>
      </c>
      <c r="C7" s="6">
        <v>981</v>
      </c>
      <c r="D7" s="6">
        <v>443</v>
      </c>
      <c r="E7" s="6">
        <v>429</v>
      </c>
      <c r="F7" s="6">
        <v>14</v>
      </c>
      <c r="G7" s="6">
        <v>538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204</v>
      </c>
      <c r="D8" s="6">
        <v>92</v>
      </c>
      <c r="E8" s="6">
        <v>87</v>
      </c>
      <c r="F8" s="6">
        <v>5</v>
      </c>
      <c r="G8" s="6">
        <v>112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1047</v>
      </c>
      <c r="D9" s="6">
        <v>587</v>
      </c>
      <c r="E9" s="6">
        <v>532</v>
      </c>
      <c r="F9" s="6">
        <v>55</v>
      </c>
      <c r="G9" s="6">
        <v>460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1124</v>
      </c>
      <c r="D10" s="7">
        <v>466</v>
      </c>
      <c r="E10" s="7">
        <v>418</v>
      </c>
      <c r="F10" s="7">
        <v>48</v>
      </c>
      <c r="G10" s="7">
        <v>658</v>
      </c>
    </row>
    <row r="11" spans="1:12" ht="11.65" customHeight="1">
      <c r="A11" s="19" t="s">
        <v>40</v>
      </c>
      <c r="B11" s="31" t="s">
        <v>10</v>
      </c>
      <c r="C11" s="6">
        <v>520</v>
      </c>
      <c r="D11" s="6">
        <v>205</v>
      </c>
      <c r="E11" s="6">
        <v>194</v>
      </c>
      <c r="F11" s="6">
        <v>11</v>
      </c>
      <c r="G11" s="6">
        <v>315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112</v>
      </c>
      <c r="D12" s="6">
        <v>40</v>
      </c>
      <c r="E12" s="6">
        <v>39</v>
      </c>
      <c r="F12" s="6">
        <v>1</v>
      </c>
      <c r="G12" s="6">
        <v>72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492</v>
      </c>
      <c r="D13" s="6">
        <v>221</v>
      </c>
      <c r="E13" s="6">
        <v>185</v>
      </c>
      <c r="F13" s="6">
        <v>36</v>
      </c>
      <c r="G13" s="6">
        <v>271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1108</v>
      </c>
      <c r="D14" s="7">
        <v>656</v>
      </c>
      <c r="E14" s="7">
        <v>630</v>
      </c>
      <c r="F14" s="7">
        <v>26</v>
      </c>
      <c r="G14" s="7">
        <v>452</v>
      </c>
    </row>
    <row r="15" spans="1:12" ht="11.65" customHeight="1">
      <c r="A15" s="19" t="s">
        <v>40</v>
      </c>
      <c r="B15" s="31" t="s">
        <v>10</v>
      </c>
      <c r="C15" s="6">
        <v>461</v>
      </c>
      <c r="D15" s="6">
        <v>238</v>
      </c>
      <c r="E15" s="6">
        <v>235</v>
      </c>
      <c r="F15" s="6">
        <v>3</v>
      </c>
      <c r="G15" s="6">
        <v>223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92</v>
      </c>
      <c r="D16" s="6">
        <v>52</v>
      </c>
      <c r="E16" s="6">
        <v>48</v>
      </c>
      <c r="F16" s="6">
        <v>4</v>
      </c>
      <c r="G16" s="6">
        <v>40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555</v>
      </c>
      <c r="D17" s="8">
        <v>366</v>
      </c>
      <c r="E17" s="8">
        <v>347</v>
      </c>
      <c r="F17" s="8">
        <v>19</v>
      </c>
      <c r="G17" s="8">
        <v>189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2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17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347680</v>
      </c>
      <c r="D6" s="7">
        <v>207836</v>
      </c>
      <c r="E6" s="7">
        <v>185782</v>
      </c>
      <c r="F6" s="7">
        <v>22054</v>
      </c>
      <c r="G6" s="7">
        <v>139844</v>
      </c>
    </row>
    <row r="7" spans="1:12" ht="11.65" customHeight="1">
      <c r="A7" s="19" t="s">
        <v>40</v>
      </c>
      <c r="B7" s="31" t="s">
        <v>10</v>
      </c>
      <c r="C7" s="6">
        <v>193103</v>
      </c>
      <c r="D7" s="6">
        <v>108581</v>
      </c>
      <c r="E7" s="6">
        <v>101650</v>
      </c>
      <c r="F7" s="6">
        <v>6931</v>
      </c>
      <c r="G7" s="6">
        <v>84522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36150</v>
      </c>
      <c r="D8" s="6">
        <v>20510</v>
      </c>
      <c r="E8" s="6">
        <v>17637</v>
      </c>
      <c r="F8" s="6">
        <v>2873</v>
      </c>
      <c r="G8" s="6">
        <v>15640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118427</v>
      </c>
      <c r="D9" s="6">
        <v>78745</v>
      </c>
      <c r="E9" s="6">
        <v>66495</v>
      </c>
      <c r="F9" s="6">
        <v>12250</v>
      </c>
      <c r="G9" s="6">
        <v>39682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184604</v>
      </c>
      <c r="D10" s="7">
        <v>96567</v>
      </c>
      <c r="E10" s="7">
        <v>83975</v>
      </c>
      <c r="F10" s="7">
        <v>12592</v>
      </c>
      <c r="G10" s="7">
        <v>88037</v>
      </c>
    </row>
    <row r="11" spans="1:12" ht="11.65" customHeight="1">
      <c r="A11" s="19" t="s">
        <v>40</v>
      </c>
      <c r="B11" s="31" t="s">
        <v>10</v>
      </c>
      <c r="C11" s="6">
        <v>106650</v>
      </c>
      <c r="D11" s="6">
        <v>52987</v>
      </c>
      <c r="E11" s="6">
        <v>48687</v>
      </c>
      <c r="F11" s="6">
        <v>4300</v>
      </c>
      <c r="G11" s="6">
        <v>53663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22564</v>
      </c>
      <c r="D12" s="6">
        <v>12091</v>
      </c>
      <c r="E12" s="6">
        <v>10028</v>
      </c>
      <c r="F12" s="6">
        <v>2063</v>
      </c>
      <c r="G12" s="6">
        <v>10473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55390</v>
      </c>
      <c r="D13" s="6">
        <v>31489</v>
      </c>
      <c r="E13" s="6">
        <v>25260</v>
      </c>
      <c r="F13" s="6">
        <v>6229</v>
      </c>
      <c r="G13" s="6">
        <v>23901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163076</v>
      </c>
      <c r="D14" s="7">
        <v>111269</v>
      </c>
      <c r="E14" s="7">
        <v>101807</v>
      </c>
      <c r="F14" s="7">
        <v>9462</v>
      </c>
      <c r="G14" s="7">
        <v>51807</v>
      </c>
    </row>
    <row r="15" spans="1:12" ht="11.65" customHeight="1">
      <c r="A15" s="19" t="s">
        <v>40</v>
      </c>
      <c r="B15" s="31" t="s">
        <v>10</v>
      </c>
      <c r="C15" s="6">
        <v>86453</v>
      </c>
      <c r="D15" s="6">
        <v>55594</v>
      </c>
      <c r="E15" s="6">
        <v>52963</v>
      </c>
      <c r="F15" s="6">
        <v>2631</v>
      </c>
      <c r="G15" s="6">
        <v>30859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13586</v>
      </c>
      <c r="D16" s="6">
        <v>8419</v>
      </c>
      <c r="E16" s="6">
        <v>7609</v>
      </c>
      <c r="F16" s="6">
        <v>810</v>
      </c>
      <c r="G16" s="6">
        <v>5167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63037</v>
      </c>
      <c r="D17" s="8">
        <v>47256</v>
      </c>
      <c r="E17" s="8">
        <v>41235</v>
      </c>
      <c r="F17" s="8">
        <v>6021</v>
      </c>
      <c r="G17" s="8">
        <v>15781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18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19213</v>
      </c>
      <c r="D6" s="7">
        <v>9729</v>
      </c>
      <c r="E6" s="7">
        <v>9142</v>
      </c>
      <c r="F6" s="7">
        <v>587</v>
      </c>
      <c r="G6" s="7">
        <v>9484</v>
      </c>
    </row>
    <row r="7" spans="1:12" ht="11.65" customHeight="1">
      <c r="A7" s="19" t="s">
        <v>40</v>
      </c>
      <c r="B7" s="31" t="s">
        <v>10</v>
      </c>
      <c r="C7" s="6">
        <v>5834</v>
      </c>
      <c r="D7" s="6">
        <v>2811</v>
      </c>
      <c r="E7" s="6">
        <v>2723</v>
      </c>
      <c r="F7" s="6">
        <v>88</v>
      </c>
      <c r="G7" s="6">
        <v>3023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1466</v>
      </c>
      <c r="D8" s="6">
        <v>618</v>
      </c>
      <c r="E8" s="6">
        <v>577</v>
      </c>
      <c r="F8" s="6">
        <v>41</v>
      </c>
      <c r="G8" s="6">
        <v>848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11913</v>
      </c>
      <c r="D9" s="6">
        <v>6300</v>
      </c>
      <c r="E9" s="6">
        <v>5842</v>
      </c>
      <c r="F9" s="6">
        <v>458</v>
      </c>
      <c r="G9" s="6">
        <v>5613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9610</v>
      </c>
      <c r="D10" s="7">
        <v>3434</v>
      </c>
      <c r="E10" s="7">
        <v>3112</v>
      </c>
      <c r="F10" s="7">
        <v>322</v>
      </c>
      <c r="G10" s="7">
        <v>6176</v>
      </c>
    </row>
    <row r="11" spans="1:12" ht="11.65" customHeight="1">
      <c r="A11" s="19" t="s">
        <v>40</v>
      </c>
      <c r="B11" s="31" t="s">
        <v>10</v>
      </c>
      <c r="C11" s="6">
        <v>2930</v>
      </c>
      <c r="D11" s="6">
        <v>1092</v>
      </c>
      <c r="E11" s="6">
        <v>1047</v>
      </c>
      <c r="F11" s="6">
        <v>45</v>
      </c>
      <c r="G11" s="6">
        <v>1838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841</v>
      </c>
      <c r="D12" s="6">
        <v>280</v>
      </c>
      <c r="E12" s="6">
        <v>258</v>
      </c>
      <c r="F12" s="6">
        <v>22</v>
      </c>
      <c r="G12" s="6">
        <v>561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5839</v>
      </c>
      <c r="D13" s="6">
        <v>2062</v>
      </c>
      <c r="E13" s="6">
        <v>1807</v>
      </c>
      <c r="F13" s="6">
        <v>255</v>
      </c>
      <c r="G13" s="6">
        <v>3777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9603</v>
      </c>
      <c r="D14" s="7">
        <v>6295</v>
      </c>
      <c r="E14" s="7">
        <v>6030</v>
      </c>
      <c r="F14" s="7">
        <v>265</v>
      </c>
      <c r="G14" s="7">
        <v>3308</v>
      </c>
    </row>
    <row r="15" spans="1:12" ht="11.65" customHeight="1">
      <c r="A15" s="19" t="s">
        <v>40</v>
      </c>
      <c r="B15" s="31" t="s">
        <v>10</v>
      </c>
      <c r="C15" s="6">
        <v>2904</v>
      </c>
      <c r="D15" s="6">
        <v>1719</v>
      </c>
      <c r="E15" s="6">
        <v>1676</v>
      </c>
      <c r="F15" s="6">
        <v>43</v>
      </c>
      <c r="G15" s="6">
        <v>1185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625</v>
      </c>
      <c r="D16" s="6">
        <v>338</v>
      </c>
      <c r="E16" s="6">
        <v>319</v>
      </c>
      <c r="F16" s="6">
        <v>19</v>
      </c>
      <c r="G16" s="6">
        <v>287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6074</v>
      </c>
      <c r="D17" s="8">
        <v>4238</v>
      </c>
      <c r="E17" s="8">
        <v>4035</v>
      </c>
      <c r="F17" s="8">
        <v>203</v>
      </c>
      <c r="G17" s="8">
        <v>1836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2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19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39677</v>
      </c>
      <c r="D6" s="7">
        <v>21314</v>
      </c>
      <c r="E6" s="7">
        <v>19234</v>
      </c>
      <c r="F6" s="7">
        <v>2080</v>
      </c>
      <c r="G6" s="7">
        <v>18363</v>
      </c>
    </row>
    <row r="7" spans="1:12" ht="11.65" customHeight="1">
      <c r="A7" s="19" t="s">
        <v>40</v>
      </c>
      <c r="B7" s="31" t="s">
        <v>10</v>
      </c>
      <c r="C7" s="6">
        <v>20222</v>
      </c>
      <c r="D7" s="6">
        <v>10195</v>
      </c>
      <c r="E7" s="6">
        <v>9688</v>
      </c>
      <c r="F7" s="6">
        <v>507</v>
      </c>
      <c r="G7" s="6">
        <v>10027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3972</v>
      </c>
      <c r="D8" s="6">
        <v>1888</v>
      </c>
      <c r="E8" s="6">
        <v>1632</v>
      </c>
      <c r="F8" s="6">
        <v>256</v>
      </c>
      <c r="G8" s="6">
        <v>2084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15483</v>
      </c>
      <c r="D9" s="6">
        <v>9231</v>
      </c>
      <c r="E9" s="6">
        <v>7914</v>
      </c>
      <c r="F9" s="6">
        <v>1317</v>
      </c>
      <c r="G9" s="6">
        <v>6252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20822</v>
      </c>
      <c r="D10" s="7">
        <v>8980</v>
      </c>
      <c r="E10" s="7">
        <v>7833</v>
      </c>
      <c r="F10" s="7">
        <v>1147</v>
      </c>
      <c r="G10" s="7">
        <v>11842</v>
      </c>
    </row>
    <row r="11" spans="1:12" ht="11.65" customHeight="1">
      <c r="A11" s="19" t="s">
        <v>40</v>
      </c>
      <c r="B11" s="31" t="s">
        <v>10</v>
      </c>
      <c r="C11" s="6">
        <v>10776</v>
      </c>
      <c r="D11" s="6">
        <v>4448</v>
      </c>
      <c r="E11" s="6">
        <v>4150</v>
      </c>
      <c r="F11" s="6">
        <v>298</v>
      </c>
      <c r="G11" s="6">
        <v>6328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2509</v>
      </c>
      <c r="D12" s="6">
        <v>1043</v>
      </c>
      <c r="E12" s="6">
        <v>859</v>
      </c>
      <c r="F12" s="6">
        <v>184</v>
      </c>
      <c r="G12" s="6">
        <v>1466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7537</v>
      </c>
      <c r="D13" s="6">
        <v>3489</v>
      </c>
      <c r="E13" s="6">
        <v>2824</v>
      </c>
      <c r="F13" s="6">
        <v>665</v>
      </c>
      <c r="G13" s="6">
        <v>4048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18855</v>
      </c>
      <c r="D14" s="7">
        <v>12334</v>
      </c>
      <c r="E14" s="7">
        <v>11401</v>
      </c>
      <c r="F14" s="7">
        <v>933</v>
      </c>
      <c r="G14" s="7">
        <v>6521</v>
      </c>
    </row>
    <row r="15" spans="1:12" ht="11.65" customHeight="1">
      <c r="A15" s="19" t="s">
        <v>40</v>
      </c>
      <c r="B15" s="31" t="s">
        <v>10</v>
      </c>
      <c r="C15" s="6">
        <v>9446</v>
      </c>
      <c r="D15" s="6">
        <v>5747</v>
      </c>
      <c r="E15" s="6">
        <v>5538</v>
      </c>
      <c r="F15" s="6">
        <v>209</v>
      </c>
      <c r="G15" s="6">
        <v>3699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1463</v>
      </c>
      <c r="D16" s="6">
        <v>845</v>
      </c>
      <c r="E16" s="6">
        <v>773</v>
      </c>
      <c r="F16" s="6">
        <v>72</v>
      </c>
      <c r="G16" s="6">
        <v>618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7946</v>
      </c>
      <c r="D17" s="8">
        <v>5742</v>
      </c>
      <c r="E17" s="8">
        <v>5090</v>
      </c>
      <c r="F17" s="8">
        <v>652</v>
      </c>
      <c r="G17" s="8">
        <v>2204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9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20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14023</v>
      </c>
      <c r="D6" s="7">
        <v>7061</v>
      </c>
      <c r="E6" s="7">
        <v>6463</v>
      </c>
      <c r="F6" s="7">
        <v>598</v>
      </c>
      <c r="G6" s="7">
        <v>6962</v>
      </c>
    </row>
    <row r="7" spans="1:12" ht="11.65" customHeight="1">
      <c r="A7" s="19" t="s">
        <v>40</v>
      </c>
      <c r="B7" s="31" t="s">
        <v>10</v>
      </c>
      <c r="C7" s="6">
        <v>7187</v>
      </c>
      <c r="D7" s="6">
        <v>3228</v>
      </c>
      <c r="E7" s="6">
        <v>3066</v>
      </c>
      <c r="F7" s="6">
        <v>162</v>
      </c>
      <c r="G7" s="6">
        <v>3959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943</v>
      </c>
      <c r="D8" s="6">
        <v>452</v>
      </c>
      <c r="E8" s="6">
        <v>410</v>
      </c>
      <c r="F8" s="6">
        <v>42</v>
      </c>
      <c r="G8" s="6">
        <v>491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5893</v>
      </c>
      <c r="D9" s="6">
        <v>3381</v>
      </c>
      <c r="E9" s="6">
        <v>2987</v>
      </c>
      <c r="F9" s="6">
        <v>394</v>
      </c>
      <c r="G9" s="6">
        <v>2512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7127</v>
      </c>
      <c r="D10" s="7">
        <v>2854</v>
      </c>
      <c r="E10" s="7">
        <v>2533</v>
      </c>
      <c r="F10" s="7">
        <v>321</v>
      </c>
      <c r="G10" s="7">
        <v>4273</v>
      </c>
    </row>
    <row r="11" spans="1:12" ht="11.65" customHeight="1">
      <c r="A11" s="19" t="s">
        <v>40</v>
      </c>
      <c r="B11" s="31" t="s">
        <v>10</v>
      </c>
      <c r="C11" s="6">
        <v>3749</v>
      </c>
      <c r="D11" s="6">
        <v>1358</v>
      </c>
      <c r="E11" s="6">
        <v>1271</v>
      </c>
      <c r="F11" s="6">
        <v>87</v>
      </c>
      <c r="G11" s="6">
        <v>2391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532</v>
      </c>
      <c r="D12" s="6">
        <v>231</v>
      </c>
      <c r="E12" s="6">
        <v>202</v>
      </c>
      <c r="F12" s="6">
        <v>29</v>
      </c>
      <c r="G12" s="6">
        <v>301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2846</v>
      </c>
      <c r="D13" s="6">
        <v>1265</v>
      </c>
      <c r="E13" s="6">
        <v>1060</v>
      </c>
      <c r="F13" s="6">
        <v>205</v>
      </c>
      <c r="G13" s="6">
        <v>1581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6896</v>
      </c>
      <c r="D14" s="7">
        <v>4207</v>
      </c>
      <c r="E14" s="7">
        <v>3930</v>
      </c>
      <c r="F14" s="7">
        <v>277</v>
      </c>
      <c r="G14" s="7">
        <v>2689</v>
      </c>
    </row>
    <row r="15" spans="1:12" ht="11.65" customHeight="1">
      <c r="A15" s="19" t="s">
        <v>40</v>
      </c>
      <c r="B15" s="31" t="s">
        <v>10</v>
      </c>
      <c r="C15" s="6">
        <v>3438</v>
      </c>
      <c r="D15" s="6">
        <v>1870</v>
      </c>
      <c r="E15" s="6">
        <v>1795</v>
      </c>
      <c r="F15" s="6">
        <v>75</v>
      </c>
      <c r="G15" s="6">
        <v>1568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411</v>
      </c>
      <c r="D16" s="6">
        <v>221</v>
      </c>
      <c r="E16" s="6">
        <v>208</v>
      </c>
      <c r="F16" s="6">
        <v>13</v>
      </c>
      <c r="G16" s="6">
        <v>190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3047</v>
      </c>
      <c r="D17" s="8">
        <v>2116</v>
      </c>
      <c r="E17" s="8">
        <v>1927</v>
      </c>
      <c r="F17" s="8">
        <v>189</v>
      </c>
      <c r="G17" s="8">
        <v>931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21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30027</v>
      </c>
      <c r="D6" s="7">
        <v>15922</v>
      </c>
      <c r="E6" s="7">
        <v>14407</v>
      </c>
      <c r="F6" s="7">
        <v>1515</v>
      </c>
      <c r="G6" s="7">
        <v>14105</v>
      </c>
    </row>
    <row r="7" spans="1:12" ht="11.65" customHeight="1">
      <c r="A7" s="19" t="s">
        <v>40</v>
      </c>
      <c r="B7" s="31" t="s">
        <v>10</v>
      </c>
      <c r="C7" s="6">
        <v>13159</v>
      </c>
      <c r="D7" s="6">
        <v>6375</v>
      </c>
      <c r="E7" s="6">
        <v>6014</v>
      </c>
      <c r="F7" s="6">
        <v>361</v>
      </c>
      <c r="G7" s="6">
        <v>6784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1773</v>
      </c>
      <c r="D8" s="6">
        <v>904</v>
      </c>
      <c r="E8" s="6">
        <v>831</v>
      </c>
      <c r="F8" s="6">
        <v>73</v>
      </c>
      <c r="G8" s="6">
        <v>869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15095</v>
      </c>
      <c r="D9" s="6">
        <v>8643</v>
      </c>
      <c r="E9" s="6">
        <v>7562</v>
      </c>
      <c r="F9" s="6">
        <v>1081</v>
      </c>
      <c r="G9" s="6">
        <v>6452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15815</v>
      </c>
      <c r="D10" s="7">
        <v>6917</v>
      </c>
      <c r="E10" s="7">
        <v>5996</v>
      </c>
      <c r="F10" s="7">
        <v>921</v>
      </c>
      <c r="G10" s="7">
        <v>8898</v>
      </c>
    </row>
    <row r="11" spans="1:12" ht="11.65" customHeight="1">
      <c r="A11" s="19" t="s">
        <v>40</v>
      </c>
      <c r="B11" s="31" t="s">
        <v>10</v>
      </c>
      <c r="C11" s="6">
        <v>7135</v>
      </c>
      <c r="D11" s="6">
        <v>2994</v>
      </c>
      <c r="E11" s="6">
        <v>2762</v>
      </c>
      <c r="F11" s="6">
        <v>232</v>
      </c>
      <c r="G11" s="6">
        <v>4141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1006</v>
      </c>
      <c r="D12" s="6">
        <v>427</v>
      </c>
      <c r="E12" s="6">
        <v>385</v>
      </c>
      <c r="F12" s="6">
        <v>42</v>
      </c>
      <c r="G12" s="6">
        <v>579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7674</v>
      </c>
      <c r="D13" s="6">
        <v>3496</v>
      </c>
      <c r="E13" s="6">
        <v>2849</v>
      </c>
      <c r="F13" s="6">
        <v>647</v>
      </c>
      <c r="G13" s="6">
        <v>4178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14212</v>
      </c>
      <c r="D14" s="7">
        <v>9005</v>
      </c>
      <c r="E14" s="7">
        <v>8411</v>
      </c>
      <c r="F14" s="7">
        <v>594</v>
      </c>
      <c r="G14" s="7">
        <v>5207</v>
      </c>
    </row>
    <row r="15" spans="1:12" ht="11.65" customHeight="1">
      <c r="A15" s="19" t="s">
        <v>40</v>
      </c>
      <c r="B15" s="31" t="s">
        <v>10</v>
      </c>
      <c r="C15" s="6">
        <v>6024</v>
      </c>
      <c r="D15" s="6">
        <v>3381</v>
      </c>
      <c r="E15" s="6">
        <v>3252</v>
      </c>
      <c r="F15" s="6">
        <v>129</v>
      </c>
      <c r="G15" s="6">
        <v>2643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767</v>
      </c>
      <c r="D16" s="6">
        <v>477</v>
      </c>
      <c r="E16" s="6">
        <v>446</v>
      </c>
      <c r="F16" s="6">
        <v>31</v>
      </c>
      <c r="G16" s="6">
        <v>290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7421</v>
      </c>
      <c r="D17" s="8">
        <v>5147</v>
      </c>
      <c r="E17" s="8">
        <v>4713</v>
      </c>
      <c r="F17" s="8">
        <v>434</v>
      </c>
      <c r="G17" s="8">
        <v>2274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2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22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6937</v>
      </c>
      <c r="D6" s="7">
        <v>3655</v>
      </c>
      <c r="E6" s="7">
        <v>3440</v>
      </c>
      <c r="F6" s="7">
        <v>215</v>
      </c>
      <c r="G6" s="7">
        <v>3282</v>
      </c>
    </row>
    <row r="7" spans="1:12" ht="11.65" customHeight="1">
      <c r="A7" s="19" t="s">
        <v>40</v>
      </c>
      <c r="B7" s="31" t="s">
        <v>10</v>
      </c>
      <c r="C7" s="6">
        <v>3392</v>
      </c>
      <c r="D7" s="6">
        <v>1657</v>
      </c>
      <c r="E7" s="6">
        <v>1607</v>
      </c>
      <c r="F7" s="6">
        <v>50</v>
      </c>
      <c r="G7" s="6">
        <v>1735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393</v>
      </c>
      <c r="D8" s="6">
        <v>167</v>
      </c>
      <c r="E8" s="6">
        <v>153</v>
      </c>
      <c r="F8" s="6">
        <v>14</v>
      </c>
      <c r="G8" s="6">
        <v>226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3152</v>
      </c>
      <c r="D9" s="6">
        <v>1831</v>
      </c>
      <c r="E9" s="6">
        <v>1680</v>
      </c>
      <c r="F9" s="6">
        <v>151</v>
      </c>
      <c r="G9" s="6">
        <v>1321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3535</v>
      </c>
      <c r="D10" s="7">
        <v>1484</v>
      </c>
      <c r="E10" s="7">
        <v>1356</v>
      </c>
      <c r="F10" s="7">
        <v>128</v>
      </c>
      <c r="G10" s="7">
        <v>2051</v>
      </c>
    </row>
    <row r="11" spans="1:12" ht="11.65" customHeight="1">
      <c r="A11" s="19" t="s">
        <v>40</v>
      </c>
      <c r="B11" s="31" t="s">
        <v>10</v>
      </c>
      <c r="C11" s="6">
        <v>1716</v>
      </c>
      <c r="D11" s="6">
        <v>684</v>
      </c>
      <c r="E11" s="6">
        <v>653</v>
      </c>
      <c r="F11" s="6">
        <v>31</v>
      </c>
      <c r="G11" s="6">
        <v>1032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184</v>
      </c>
      <c r="D12" s="6">
        <v>54</v>
      </c>
      <c r="E12" s="6">
        <v>48</v>
      </c>
      <c r="F12" s="6">
        <v>6</v>
      </c>
      <c r="G12" s="6">
        <v>130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1635</v>
      </c>
      <c r="D13" s="6">
        <v>746</v>
      </c>
      <c r="E13" s="6">
        <v>655</v>
      </c>
      <c r="F13" s="6">
        <v>91</v>
      </c>
      <c r="G13" s="6">
        <v>889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3402</v>
      </c>
      <c r="D14" s="7">
        <v>2171</v>
      </c>
      <c r="E14" s="7">
        <v>2084</v>
      </c>
      <c r="F14" s="7">
        <v>87</v>
      </c>
      <c r="G14" s="7">
        <v>1231</v>
      </c>
    </row>
    <row r="15" spans="1:12" ht="11.65" customHeight="1">
      <c r="A15" s="19" t="s">
        <v>40</v>
      </c>
      <c r="B15" s="31" t="s">
        <v>10</v>
      </c>
      <c r="C15" s="6">
        <v>1676</v>
      </c>
      <c r="D15" s="6">
        <v>973</v>
      </c>
      <c r="E15" s="6">
        <v>954</v>
      </c>
      <c r="F15" s="6">
        <v>19</v>
      </c>
      <c r="G15" s="6">
        <v>703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209</v>
      </c>
      <c r="D16" s="6">
        <v>113</v>
      </c>
      <c r="E16" s="6">
        <v>105</v>
      </c>
      <c r="F16" s="6">
        <v>8</v>
      </c>
      <c r="G16" s="6">
        <v>96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1517</v>
      </c>
      <c r="D17" s="8">
        <v>1085</v>
      </c>
      <c r="E17" s="8">
        <v>1025</v>
      </c>
      <c r="F17" s="8">
        <v>60</v>
      </c>
      <c r="G17" s="8">
        <v>432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0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23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13398</v>
      </c>
      <c r="D6" s="7">
        <v>6847</v>
      </c>
      <c r="E6" s="7">
        <v>6376</v>
      </c>
      <c r="F6" s="7">
        <v>471</v>
      </c>
      <c r="G6" s="7">
        <v>6551</v>
      </c>
    </row>
    <row r="7" spans="1:12" ht="11.65" customHeight="1">
      <c r="A7" s="19" t="s">
        <v>40</v>
      </c>
      <c r="B7" s="31" t="s">
        <v>10</v>
      </c>
      <c r="C7" s="6">
        <v>5558</v>
      </c>
      <c r="D7" s="6">
        <v>2569</v>
      </c>
      <c r="E7" s="6">
        <v>2474</v>
      </c>
      <c r="F7" s="6">
        <v>95</v>
      </c>
      <c r="G7" s="6">
        <v>2989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988</v>
      </c>
      <c r="D8" s="6">
        <v>423</v>
      </c>
      <c r="E8" s="6">
        <v>393</v>
      </c>
      <c r="F8" s="6">
        <v>30</v>
      </c>
      <c r="G8" s="6">
        <v>565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6852</v>
      </c>
      <c r="D9" s="6">
        <v>3855</v>
      </c>
      <c r="E9" s="6">
        <v>3509</v>
      </c>
      <c r="F9" s="6">
        <v>346</v>
      </c>
      <c r="G9" s="6">
        <v>2997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6818</v>
      </c>
      <c r="D10" s="7">
        <v>2829</v>
      </c>
      <c r="E10" s="7">
        <v>2546</v>
      </c>
      <c r="F10" s="7">
        <v>283</v>
      </c>
      <c r="G10" s="7">
        <v>3989</v>
      </c>
    </row>
    <row r="11" spans="1:12" ht="11.65" customHeight="1">
      <c r="A11" s="19" t="s">
        <v>40</v>
      </c>
      <c r="B11" s="31" t="s">
        <v>10</v>
      </c>
      <c r="C11" s="6">
        <v>2992</v>
      </c>
      <c r="D11" s="6">
        <v>1163</v>
      </c>
      <c r="E11" s="6">
        <v>1103</v>
      </c>
      <c r="F11" s="6">
        <v>60</v>
      </c>
      <c r="G11" s="6">
        <v>1829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576</v>
      </c>
      <c r="D12" s="6">
        <v>225</v>
      </c>
      <c r="E12" s="6">
        <v>203</v>
      </c>
      <c r="F12" s="6">
        <v>22</v>
      </c>
      <c r="G12" s="6">
        <v>351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3250</v>
      </c>
      <c r="D13" s="6">
        <v>1441</v>
      </c>
      <c r="E13" s="6">
        <v>1240</v>
      </c>
      <c r="F13" s="6">
        <v>201</v>
      </c>
      <c r="G13" s="6">
        <v>1809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6580</v>
      </c>
      <c r="D14" s="7">
        <v>4018</v>
      </c>
      <c r="E14" s="7">
        <v>3830</v>
      </c>
      <c r="F14" s="7">
        <v>188</v>
      </c>
      <c r="G14" s="7">
        <v>2562</v>
      </c>
    </row>
    <row r="15" spans="1:12" ht="11.65" customHeight="1">
      <c r="A15" s="19" t="s">
        <v>40</v>
      </c>
      <c r="B15" s="31" t="s">
        <v>10</v>
      </c>
      <c r="C15" s="6">
        <v>2566</v>
      </c>
      <c r="D15" s="6">
        <v>1406</v>
      </c>
      <c r="E15" s="6">
        <v>1371</v>
      </c>
      <c r="F15" s="6">
        <v>35</v>
      </c>
      <c r="G15" s="6">
        <v>1160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412</v>
      </c>
      <c r="D16" s="6">
        <v>198</v>
      </c>
      <c r="E16" s="6">
        <v>190</v>
      </c>
      <c r="F16" s="6">
        <v>8</v>
      </c>
      <c r="G16" s="6">
        <v>214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3602</v>
      </c>
      <c r="D17" s="8">
        <v>2414</v>
      </c>
      <c r="E17" s="8">
        <v>2269</v>
      </c>
      <c r="F17" s="8">
        <v>145</v>
      </c>
      <c r="G17" s="8">
        <v>1188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24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82613</v>
      </c>
      <c r="D6" s="7">
        <v>43738</v>
      </c>
      <c r="E6" s="7">
        <v>39514</v>
      </c>
      <c r="F6" s="7">
        <v>4224</v>
      </c>
      <c r="G6" s="7">
        <v>38875</v>
      </c>
    </row>
    <row r="7" spans="1:12" ht="11.65" customHeight="1">
      <c r="A7" s="19" t="s">
        <v>40</v>
      </c>
      <c r="B7" s="31" t="s">
        <v>10</v>
      </c>
      <c r="C7" s="6">
        <v>37645</v>
      </c>
      <c r="D7" s="6">
        <v>18515</v>
      </c>
      <c r="E7" s="6">
        <v>17610</v>
      </c>
      <c r="F7" s="6">
        <v>905</v>
      </c>
      <c r="G7" s="6">
        <v>19130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5694</v>
      </c>
      <c r="D8" s="6">
        <v>2583</v>
      </c>
      <c r="E8" s="6">
        <v>2344</v>
      </c>
      <c r="F8" s="6">
        <v>239</v>
      </c>
      <c r="G8" s="6">
        <v>3111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39274</v>
      </c>
      <c r="D9" s="6">
        <v>22640</v>
      </c>
      <c r="E9" s="6">
        <v>19560</v>
      </c>
      <c r="F9" s="6">
        <v>3080</v>
      </c>
      <c r="G9" s="6">
        <v>16634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43391</v>
      </c>
      <c r="D10" s="7">
        <v>18567</v>
      </c>
      <c r="E10" s="7">
        <v>16246</v>
      </c>
      <c r="F10" s="7">
        <v>2321</v>
      </c>
      <c r="G10" s="7">
        <v>24824</v>
      </c>
    </row>
    <row r="11" spans="1:12" ht="11.65" customHeight="1">
      <c r="A11" s="19" t="s">
        <v>40</v>
      </c>
      <c r="B11" s="31" t="s">
        <v>10</v>
      </c>
      <c r="C11" s="6">
        <v>20604</v>
      </c>
      <c r="D11" s="6">
        <v>8474</v>
      </c>
      <c r="E11" s="6">
        <v>7942</v>
      </c>
      <c r="F11" s="6">
        <v>532</v>
      </c>
      <c r="G11" s="6">
        <v>12130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3202</v>
      </c>
      <c r="D12" s="6">
        <v>1241</v>
      </c>
      <c r="E12" s="6">
        <v>1107</v>
      </c>
      <c r="F12" s="6">
        <v>134</v>
      </c>
      <c r="G12" s="6">
        <v>1961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19585</v>
      </c>
      <c r="D13" s="6">
        <v>8852</v>
      </c>
      <c r="E13" s="6">
        <v>7197</v>
      </c>
      <c r="F13" s="6">
        <v>1655</v>
      </c>
      <c r="G13" s="6">
        <v>10733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39222</v>
      </c>
      <c r="D14" s="7">
        <v>25171</v>
      </c>
      <c r="E14" s="7">
        <v>23268</v>
      </c>
      <c r="F14" s="7">
        <v>1903</v>
      </c>
      <c r="G14" s="7">
        <v>14051</v>
      </c>
    </row>
    <row r="15" spans="1:12" ht="11.65" customHeight="1">
      <c r="A15" s="19" t="s">
        <v>40</v>
      </c>
      <c r="B15" s="31" t="s">
        <v>10</v>
      </c>
      <c r="C15" s="6">
        <v>17041</v>
      </c>
      <c r="D15" s="6">
        <v>10041</v>
      </c>
      <c r="E15" s="6">
        <v>9668</v>
      </c>
      <c r="F15" s="6">
        <v>373</v>
      </c>
      <c r="G15" s="6">
        <v>7000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2492</v>
      </c>
      <c r="D16" s="6">
        <v>1342</v>
      </c>
      <c r="E16" s="6">
        <v>1237</v>
      </c>
      <c r="F16" s="6">
        <v>105</v>
      </c>
      <c r="G16" s="6">
        <v>1150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19689</v>
      </c>
      <c r="D17" s="8">
        <v>13788</v>
      </c>
      <c r="E17" s="8">
        <v>12363</v>
      </c>
      <c r="F17" s="8">
        <v>1425</v>
      </c>
      <c r="G17" s="8">
        <v>5901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9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25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9117</v>
      </c>
      <c r="D6" s="7">
        <v>4673</v>
      </c>
      <c r="E6" s="7">
        <v>4367</v>
      </c>
      <c r="F6" s="7">
        <v>306</v>
      </c>
      <c r="G6" s="7">
        <v>4444</v>
      </c>
    </row>
    <row r="7" spans="1:12" ht="11.65" customHeight="1">
      <c r="A7" s="19" t="s">
        <v>40</v>
      </c>
      <c r="B7" s="31" t="s">
        <v>10</v>
      </c>
      <c r="C7" s="6">
        <v>3637</v>
      </c>
      <c r="D7" s="6">
        <v>1555</v>
      </c>
      <c r="E7" s="6">
        <v>1491</v>
      </c>
      <c r="F7" s="6">
        <v>64</v>
      </c>
      <c r="G7" s="6">
        <v>2082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646</v>
      </c>
      <c r="D8" s="6">
        <v>267</v>
      </c>
      <c r="E8" s="6">
        <v>249</v>
      </c>
      <c r="F8" s="6">
        <v>18</v>
      </c>
      <c r="G8" s="6">
        <v>379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4834</v>
      </c>
      <c r="D9" s="6">
        <v>2851</v>
      </c>
      <c r="E9" s="6">
        <v>2627</v>
      </c>
      <c r="F9" s="6">
        <v>224</v>
      </c>
      <c r="G9" s="6">
        <v>1983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4657</v>
      </c>
      <c r="D10" s="7">
        <v>1874</v>
      </c>
      <c r="E10" s="7">
        <v>1708</v>
      </c>
      <c r="F10" s="7">
        <v>166</v>
      </c>
      <c r="G10" s="7">
        <v>2783</v>
      </c>
    </row>
    <row r="11" spans="1:12" ht="11.65" customHeight="1">
      <c r="A11" s="19" t="s">
        <v>40</v>
      </c>
      <c r="B11" s="31" t="s">
        <v>10</v>
      </c>
      <c r="C11" s="6">
        <v>1976</v>
      </c>
      <c r="D11" s="6">
        <v>708</v>
      </c>
      <c r="E11" s="6">
        <v>662</v>
      </c>
      <c r="F11" s="6">
        <v>46</v>
      </c>
      <c r="G11" s="6">
        <v>1268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386</v>
      </c>
      <c r="D12" s="6">
        <v>141</v>
      </c>
      <c r="E12" s="6">
        <v>132</v>
      </c>
      <c r="F12" s="6">
        <v>9</v>
      </c>
      <c r="G12" s="6">
        <v>245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2295</v>
      </c>
      <c r="D13" s="6">
        <v>1025</v>
      </c>
      <c r="E13" s="6">
        <v>914</v>
      </c>
      <c r="F13" s="6">
        <v>111</v>
      </c>
      <c r="G13" s="6">
        <v>1270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4460</v>
      </c>
      <c r="D14" s="7">
        <v>2799</v>
      </c>
      <c r="E14" s="7">
        <v>2659</v>
      </c>
      <c r="F14" s="7">
        <v>140</v>
      </c>
      <c r="G14" s="7">
        <v>1661</v>
      </c>
    </row>
    <row r="15" spans="1:12" ht="11.65" customHeight="1">
      <c r="A15" s="19" t="s">
        <v>40</v>
      </c>
      <c r="B15" s="31" t="s">
        <v>10</v>
      </c>
      <c r="C15" s="6">
        <v>1661</v>
      </c>
      <c r="D15" s="6">
        <v>847</v>
      </c>
      <c r="E15" s="6">
        <v>829</v>
      </c>
      <c r="F15" s="6">
        <v>18</v>
      </c>
      <c r="G15" s="6">
        <v>814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260</v>
      </c>
      <c r="D16" s="6">
        <v>126</v>
      </c>
      <c r="E16" s="6">
        <v>117</v>
      </c>
      <c r="F16" s="6">
        <v>9</v>
      </c>
      <c r="G16" s="6">
        <v>134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2539</v>
      </c>
      <c r="D17" s="8">
        <v>1826</v>
      </c>
      <c r="E17" s="8">
        <v>1713</v>
      </c>
      <c r="F17" s="8">
        <v>113</v>
      </c>
      <c r="G17" s="8">
        <v>713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8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26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29380</v>
      </c>
      <c r="D6" s="7">
        <v>16709</v>
      </c>
      <c r="E6" s="7">
        <v>15346</v>
      </c>
      <c r="F6" s="7">
        <v>1363</v>
      </c>
      <c r="G6" s="7">
        <v>12671</v>
      </c>
    </row>
    <row r="7" spans="1:12" ht="11.65" customHeight="1">
      <c r="A7" s="19" t="s">
        <v>40</v>
      </c>
      <c r="B7" s="31" t="s">
        <v>10</v>
      </c>
      <c r="C7" s="6">
        <v>14718</v>
      </c>
      <c r="D7" s="6">
        <v>8029</v>
      </c>
      <c r="E7" s="6">
        <v>7670</v>
      </c>
      <c r="F7" s="6">
        <v>359</v>
      </c>
      <c r="G7" s="6">
        <v>6689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1526</v>
      </c>
      <c r="D8" s="6">
        <v>851</v>
      </c>
      <c r="E8" s="6">
        <v>782</v>
      </c>
      <c r="F8" s="6">
        <v>69</v>
      </c>
      <c r="G8" s="6">
        <v>675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13136</v>
      </c>
      <c r="D9" s="6">
        <v>7829</v>
      </c>
      <c r="E9" s="6">
        <v>6894</v>
      </c>
      <c r="F9" s="6">
        <v>935</v>
      </c>
      <c r="G9" s="6">
        <v>5307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14899</v>
      </c>
      <c r="D10" s="7">
        <v>6892</v>
      </c>
      <c r="E10" s="7">
        <v>6106</v>
      </c>
      <c r="F10" s="7">
        <v>786</v>
      </c>
      <c r="G10" s="7">
        <v>8007</v>
      </c>
    </row>
    <row r="11" spans="1:12" ht="11.65" customHeight="1">
      <c r="A11" s="19" t="s">
        <v>40</v>
      </c>
      <c r="B11" s="31" t="s">
        <v>10</v>
      </c>
      <c r="C11" s="6">
        <v>7397</v>
      </c>
      <c r="D11" s="6">
        <v>3268</v>
      </c>
      <c r="E11" s="6">
        <v>3038</v>
      </c>
      <c r="F11" s="6">
        <v>230</v>
      </c>
      <c r="G11" s="6">
        <v>4129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864</v>
      </c>
      <c r="D12" s="6">
        <v>439</v>
      </c>
      <c r="E12" s="6">
        <v>392</v>
      </c>
      <c r="F12" s="6">
        <v>47</v>
      </c>
      <c r="G12" s="6">
        <v>425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6638</v>
      </c>
      <c r="D13" s="6">
        <v>3185</v>
      </c>
      <c r="E13" s="6">
        <v>2676</v>
      </c>
      <c r="F13" s="6">
        <v>509</v>
      </c>
      <c r="G13" s="6">
        <v>3453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14481</v>
      </c>
      <c r="D14" s="7">
        <v>9817</v>
      </c>
      <c r="E14" s="7">
        <v>9240</v>
      </c>
      <c r="F14" s="7">
        <v>577</v>
      </c>
      <c r="G14" s="7">
        <v>4664</v>
      </c>
    </row>
    <row r="15" spans="1:12" ht="11.65" customHeight="1">
      <c r="A15" s="19" t="s">
        <v>40</v>
      </c>
      <c r="B15" s="31" t="s">
        <v>10</v>
      </c>
      <c r="C15" s="6">
        <v>7321</v>
      </c>
      <c r="D15" s="6">
        <v>4761</v>
      </c>
      <c r="E15" s="6">
        <v>4632</v>
      </c>
      <c r="F15" s="6">
        <v>129</v>
      </c>
      <c r="G15" s="6">
        <v>2560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662</v>
      </c>
      <c r="D16" s="6">
        <v>412</v>
      </c>
      <c r="E16" s="6">
        <v>390</v>
      </c>
      <c r="F16" s="6">
        <v>22</v>
      </c>
      <c r="G16" s="6">
        <v>250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6498</v>
      </c>
      <c r="D17" s="8">
        <v>4644</v>
      </c>
      <c r="E17" s="8">
        <v>4218</v>
      </c>
      <c r="F17" s="8">
        <v>426</v>
      </c>
      <c r="G17" s="8">
        <v>1854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27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29656</v>
      </c>
      <c r="D6" s="7">
        <v>16049</v>
      </c>
      <c r="E6" s="7">
        <v>15092</v>
      </c>
      <c r="F6" s="7">
        <v>957</v>
      </c>
      <c r="G6" s="7">
        <v>13607</v>
      </c>
    </row>
    <row r="7" spans="1:12" ht="11.65" customHeight="1">
      <c r="A7" s="19" t="s">
        <v>40</v>
      </c>
      <c r="B7" s="31" t="s">
        <v>10</v>
      </c>
      <c r="C7" s="6">
        <v>8691</v>
      </c>
      <c r="D7" s="6">
        <v>4222</v>
      </c>
      <c r="E7" s="6">
        <v>4051</v>
      </c>
      <c r="F7" s="6">
        <v>171</v>
      </c>
      <c r="G7" s="6">
        <v>4469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2023</v>
      </c>
      <c r="D8" s="6">
        <v>930</v>
      </c>
      <c r="E8" s="6">
        <v>874</v>
      </c>
      <c r="F8" s="6">
        <v>56</v>
      </c>
      <c r="G8" s="6">
        <v>1093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18942</v>
      </c>
      <c r="D9" s="6">
        <v>10897</v>
      </c>
      <c r="E9" s="6">
        <v>10167</v>
      </c>
      <c r="F9" s="6">
        <v>730</v>
      </c>
      <c r="G9" s="6">
        <v>8045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14937</v>
      </c>
      <c r="D10" s="7">
        <v>5993</v>
      </c>
      <c r="E10" s="7">
        <v>5448</v>
      </c>
      <c r="F10" s="7">
        <v>545</v>
      </c>
      <c r="G10" s="7">
        <v>8944</v>
      </c>
    </row>
    <row r="11" spans="1:12" ht="11.65" customHeight="1">
      <c r="A11" s="19" t="s">
        <v>40</v>
      </c>
      <c r="B11" s="31" t="s">
        <v>10</v>
      </c>
      <c r="C11" s="6">
        <v>4590</v>
      </c>
      <c r="D11" s="6">
        <v>1847</v>
      </c>
      <c r="E11" s="6">
        <v>1749</v>
      </c>
      <c r="F11" s="6">
        <v>98</v>
      </c>
      <c r="G11" s="6">
        <v>2743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1137</v>
      </c>
      <c r="D12" s="6">
        <v>417</v>
      </c>
      <c r="E12" s="6">
        <v>383</v>
      </c>
      <c r="F12" s="6">
        <v>34</v>
      </c>
      <c r="G12" s="6">
        <v>720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9210</v>
      </c>
      <c r="D13" s="6">
        <v>3729</v>
      </c>
      <c r="E13" s="6">
        <v>3316</v>
      </c>
      <c r="F13" s="6">
        <v>413</v>
      </c>
      <c r="G13" s="6">
        <v>5481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14719</v>
      </c>
      <c r="D14" s="7">
        <v>10056</v>
      </c>
      <c r="E14" s="7">
        <v>9644</v>
      </c>
      <c r="F14" s="7">
        <v>412</v>
      </c>
      <c r="G14" s="7">
        <v>4663</v>
      </c>
    </row>
    <row r="15" spans="1:12" ht="11.65" customHeight="1">
      <c r="A15" s="19" t="s">
        <v>40</v>
      </c>
      <c r="B15" s="31" t="s">
        <v>10</v>
      </c>
      <c r="C15" s="6">
        <v>4101</v>
      </c>
      <c r="D15" s="6">
        <v>2375</v>
      </c>
      <c r="E15" s="6">
        <v>2302</v>
      </c>
      <c r="F15" s="6">
        <v>73</v>
      </c>
      <c r="G15" s="6">
        <v>1726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886</v>
      </c>
      <c r="D16" s="6">
        <v>513</v>
      </c>
      <c r="E16" s="6">
        <v>491</v>
      </c>
      <c r="F16" s="6">
        <v>22</v>
      </c>
      <c r="G16" s="6">
        <v>373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9732</v>
      </c>
      <c r="D17" s="8">
        <v>7168</v>
      </c>
      <c r="E17" s="8">
        <v>6851</v>
      </c>
      <c r="F17" s="8">
        <v>317</v>
      </c>
      <c r="G17" s="8">
        <v>2564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28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9011</v>
      </c>
      <c r="D6" s="7">
        <v>4163</v>
      </c>
      <c r="E6" s="7">
        <v>3802</v>
      </c>
      <c r="F6" s="7">
        <v>361</v>
      </c>
      <c r="G6" s="7">
        <v>4848</v>
      </c>
    </row>
    <row r="7" spans="1:12" ht="11.65" customHeight="1">
      <c r="A7" s="19" t="s">
        <v>40</v>
      </c>
      <c r="B7" s="31" t="s">
        <v>10</v>
      </c>
      <c r="C7" s="6">
        <v>3389</v>
      </c>
      <c r="D7" s="6">
        <v>1379</v>
      </c>
      <c r="E7" s="6">
        <v>1307</v>
      </c>
      <c r="F7" s="6">
        <v>72</v>
      </c>
      <c r="G7" s="6">
        <v>2010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986</v>
      </c>
      <c r="D8" s="6">
        <v>351</v>
      </c>
      <c r="E8" s="6">
        <v>306</v>
      </c>
      <c r="F8" s="6">
        <v>45</v>
      </c>
      <c r="G8" s="6">
        <v>635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4636</v>
      </c>
      <c r="D9" s="6">
        <v>2433</v>
      </c>
      <c r="E9" s="6">
        <v>2189</v>
      </c>
      <c r="F9" s="6">
        <v>244</v>
      </c>
      <c r="G9" s="6">
        <v>2203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4642</v>
      </c>
      <c r="D10" s="7">
        <v>1633</v>
      </c>
      <c r="E10" s="7">
        <v>1413</v>
      </c>
      <c r="F10" s="7">
        <v>220</v>
      </c>
      <c r="G10" s="7">
        <v>3009</v>
      </c>
    </row>
    <row r="11" spans="1:12" ht="11.65" customHeight="1">
      <c r="A11" s="19" t="s">
        <v>40</v>
      </c>
      <c r="B11" s="31" t="s">
        <v>10</v>
      </c>
      <c r="C11" s="6">
        <v>1827</v>
      </c>
      <c r="D11" s="6">
        <v>623</v>
      </c>
      <c r="E11" s="6">
        <v>576</v>
      </c>
      <c r="F11" s="6">
        <v>47</v>
      </c>
      <c r="G11" s="6">
        <v>1204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649</v>
      </c>
      <c r="D12" s="6">
        <v>199</v>
      </c>
      <c r="E12" s="6">
        <v>162</v>
      </c>
      <c r="F12" s="6">
        <v>37</v>
      </c>
      <c r="G12" s="6">
        <v>450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2166</v>
      </c>
      <c r="D13" s="6">
        <v>811</v>
      </c>
      <c r="E13" s="6">
        <v>675</v>
      </c>
      <c r="F13" s="6">
        <v>136</v>
      </c>
      <c r="G13" s="6">
        <v>1355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4369</v>
      </c>
      <c r="D14" s="7">
        <v>2530</v>
      </c>
      <c r="E14" s="7">
        <v>2389</v>
      </c>
      <c r="F14" s="7">
        <v>141</v>
      </c>
      <c r="G14" s="7">
        <v>1839</v>
      </c>
    </row>
    <row r="15" spans="1:12" ht="11.65" customHeight="1">
      <c r="A15" s="19" t="s">
        <v>40</v>
      </c>
      <c r="B15" s="31" t="s">
        <v>10</v>
      </c>
      <c r="C15" s="6">
        <v>1562</v>
      </c>
      <c r="D15" s="6">
        <v>756</v>
      </c>
      <c r="E15" s="6">
        <v>731</v>
      </c>
      <c r="F15" s="6">
        <v>25</v>
      </c>
      <c r="G15" s="6">
        <v>806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337</v>
      </c>
      <c r="D16" s="6">
        <v>152</v>
      </c>
      <c r="E16" s="6">
        <v>144</v>
      </c>
      <c r="F16" s="6">
        <v>8</v>
      </c>
      <c r="G16" s="6">
        <v>185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2470</v>
      </c>
      <c r="D17" s="8">
        <v>1622</v>
      </c>
      <c r="E17" s="8">
        <v>1514</v>
      </c>
      <c r="F17" s="8">
        <v>108</v>
      </c>
      <c r="G17" s="8">
        <v>848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0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29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37959</v>
      </c>
      <c r="D6" s="7">
        <v>22024</v>
      </c>
      <c r="E6" s="7">
        <v>20368</v>
      </c>
      <c r="F6" s="7">
        <v>1656</v>
      </c>
      <c r="G6" s="7">
        <v>15935</v>
      </c>
    </row>
    <row r="7" spans="1:12" ht="11.65" customHeight="1">
      <c r="A7" s="19" t="s">
        <v>40</v>
      </c>
      <c r="B7" s="31" t="s">
        <v>10</v>
      </c>
      <c r="C7" s="6">
        <v>19257</v>
      </c>
      <c r="D7" s="6">
        <v>10527</v>
      </c>
      <c r="E7" s="6">
        <v>10077</v>
      </c>
      <c r="F7" s="6">
        <v>450</v>
      </c>
      <c r="G7" s="6">
        <v>8730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1507</v>
      </c>
      <c r="D8" s="6">
        <v>854</v>
      </c>
      <c r="E8" s="6">
        <v>785</v>
      </c>
      <c r="F8" s="6">
        <v>69</v>
      </c>
      <c r="G8" s="6">
        <v>653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17195</v>
      </c>
      <c r="D9" s="6">
        <v>10643</v>
      </c>
      <c r="E9" s="6">
        <v>9506</v>
      </c>
      <c r="F9" s="6">
        <v>1137</v>
      </c>
      <c r="G9" s="6">
        <v>6552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19652</v>
      </c>
      <c r="D10" s="7">
        <v>9327</v>
      </c>
      <c r="E10" s="7">
        <v>8327</v>
      </c>
      <c r="F10" s="7">
        <v>1000</v>
      </c>
      <c r="G10" s="7">
        <v>10325</v>
      </c>
    </row>
    <row r="11" spans="1:12" ht="11.65" customHeight="1">
      <c r="A11" s="19" t="s">
        <v>40</v>
      </c>
      <c r="B11" s="31" t="s">
        <v>10</v>
      </c>
      <c r="C11" s="6">
        <v>10140</v>
      </c>
      <c r="D11" s="6">
        <v>4575</v>
      </c>
      <c r="E11" s="6">
        <v>4296</v>
      </c>
      <c r="F11" s="6">
        <v>279</v>
      </c>
      <c r="G11" s="6">
        <v>5565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821</v>
      </c>
      <c r="D12" s="6">
        <v>414</v>
      </c>
      <c r="E12" s="6">
        <v>371</v>
      </c>
      <c r="F12" s="6">
        <v>43</v>
      </c>
      <c r="G12" s="6">
        <v>407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8691</v>
      </c>
      <c r="D13" s="6">
        <v>4338</v>
      </c>
      <c r="E13" s="6">
        <v>3660</v>
      </c>
      <c r="F13" s="6">
        <v>678</v>
      </c>
      <c r="G13" s="6">
        <v>4353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18307</v>
      </c>
      <c r="D14" s="7">
        <v>12697</v>
      </c>
      <c r="E14" s="7">
        <v>12041</v>
      </c>
      <c r="F14" s="7">
        <v>656</v>
      </c>
      <c r="G14" s="7">
        <v>5610</v>
      </c>
    </row>
    <row r="15" spans="1:12" ht="11.65" customHeight="1">
      <c r="A15" s="19" t="s">
        <v>40</v>
      </c>
      <c r="B15" s="31" t="s">
        <v>10</v>
      </c>
      <c r="C15" s="6">
        <v>9117</v>
      </c>
      <c r="D15" s="6">
        <v>5952</v>
      </c>
      <c r="E15" s="6">
        <v>5781</v>
      </c>
      <c r="F15" s="6">
        <v>171</v>
      </c>
      <c r="G15" s="6">
        <v>3165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686</v>
      </c>
      <c r="D16" s="6">
        <v>440</v>
      </c>
      <c r="E16" s="6">
        <v>414</v>
      </c>
      <c r="F16" s="6">
        <v>26</v>
      </c>
      <c r="G16" s="6">
        <v>246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8504</v>
      </c>
      <c r="D17" s="8">
        <v>6305</v>
      </c>
      <c r="E17" s="8">
        <v>5846</v>
      </c>
      <c r="F17" s="8">
        <v>459</v>
      </c>
      <c r="G17" s="8">
        <v>2199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3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30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35241</v>
      </c>
      <c r="D6" s="7">
        <v>20499</v>
      </c>
      <c r="E6" s="7">
        <v>18747</v>
      </c>
      <c r="F6" s="7">
        <v>1752</v>
      </c>
      <c r="G6" s="7">
        <v>14742</v>
      </c>
    </row>
    <row r="7" spans="1:12" ht="11.65" customHeight="1">
      <c r="A7" s="19" t="s">
        <v>40</v>
      </c>
      <c r="B7" s="31" t="s">
        <v>10</v>
      </c>
      <c r="C7" s="6">
        <v>19236</v>
      </c>
      <c r="D7" s="6">
        <v>10248</v>
      </c>
      <c r="E7" s="6">
        <v>9700</v>
      </c>
      <c r="F7" s="6">
        <v>548</v>
      </c>
      <c r="G7" s="6">
        <v>8988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1113</v>
      </c>
      <c r="D8" s="6">
        <v>635</v>
      </c>
      <c r="E8" s="6">
        <v>565</v>
      </c>
      <c r="F8" s="6">
        <v>70</v>
      </c>
      <c r="G8" s="6">
        <v>478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14892</v>
      </c>
      <c r="D9" s="6">
        <v>9616</v>
      </c>
      <c r="E9" s="6">
        <v>8482</v>
      </c>
      <c r="F9" s="6">
        <v>1134</v>
      </c>
      <c r="G9" s="6">
        <v>5276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17966</v>
      </c>
      <c r="D10" s="7">
        <v>8367</v>
      </c>
      <c r="E10" s="7">
        <v>7328</v>
      </c>
      <c r="F10" s="7">
        <v>1039</v>
      </c>
      <c r="G10" s="7">
        <v>9599</v>
      </c>
    </row>
    <row r="11" spans="1:12" ht="11.65" customHeight="1">
      <c r="A11" s="19" t="s">
        <v>40</v>
      </c>
      <c r="B11" s="31" t="s">
        <v>10</v>
      </c>
      <c r="C11" s="6">
        <v>10290</v>
      </c>
      <c r="D11" s="6">
        <v>4512</v>
      </c>
      <c r="E11" s="6">
        <v>4139</v>
      </c>
      <c r="F11" s="6">
        <v>373</v>
      </c>
      <c r="G11" s="6">
        <v>5778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572</v>
      </c>
      <c r="D12" s="6">
        <v>288</v>
      </c>
      <c r="E12" s="6">
        <v>250</v>
      </c>
      <c r="F12" s="6">
        <v>38</v>
      </c>
      <c r="G12" s="6">
        <v>284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7104</v>
      </c>
      <c r="D13" s="6">
        <v>3567</v>
      </c>
      <c r="E13" s="6">
        <v>2939</v>
      </c>
      <c r="F13" s="6">
        <v>628</v>
      </c>
      <c r="G13" s="6">
        <v>3537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17275</v>
      </c>
      <c r="D14" s="7">
        <v>12132</v>
      </c>
      <c r="E14" s="7">
        <v>11419</v>
      </c>
      <c r="F14" s="7">
        <v>713</v>
      </c>
      <c r="G14" s="7">
        <v>5143</v>
      </c>
    </row>
    <row r="15" spans="1:12" ht="11.65" customHeight="1">
      <c r="A15" s="19" t="s">
        <v>40</v>
      </c>
      <c r="B15" s="31" t="s">
        <v>10</v>
      </c>
      <c r="C15" s="6">
        <v>8946</v>
      </c>
      <c r="D15" s="6">
        <v>5736</v>
      </c>
      <c r="E15" s="6">
        <v>5561</v>
      </c>
      <c r="F15" s="6">
        <v>175</v>
      </c>
      <c r="G15" s="6">
        <v>3210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541</v>
      </c>
      <c r="D16" s="6">
        <v>347</v>
      </c>
      <c r="E16" s="6">
        <v>315</v>
      </c>
      <c r="F16" s="6">
        <v>32</v>
      </c>
      <c r="G16" s="6">
        <v>194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7788</v>
      </c>
      <c r="D17" s="8">
        <v>6049</v>
      </c>
      <c r="E17" s="8">
        <v>5543</v>
      </c>
      <c r="F17" s="8">
        <v>506</v>
      </c>
      <c r="G17" s="8">
        <v>1739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8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31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42758</v>
      </c>
      <c r="D6" s="7">
        <v>23993</v>
      </c>
      <c r="E6" s="7">
        <v>21542</v>
      </c>
      <c r="F6" s="7">
        <v>2451</v>
      </c>
      <c r="G6" s="7">
        <v>18765</v>
      </c>
    </row>
    <row r="7" spans="1:12" ht="11.65" customHeight="1">
      <c r="A7" s="19" t="s">
        <v>40</v>
      </c>
      <c r="B7" s="31" t="s">
        <v>10</v>
      </c>
      <c r="C7" s="6">
        <v>20683</v>
      </c>
      <c r="D7" s="6">
        <v>10993</v>
      </c>
      <c r="E7" s="6">
        <v>10360</v>
      </c>
      <c r="F7" s="6">
        <v>633</v>
      </c>
      <c r="G7" s="6">
        <v>9690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2681</v>
      </c>
      <c r="D8" s="6">
        <v>1397</v>
      </c>
      <c r="E8" s="6">
        <v>1232</v>
      </c>
      <c r="F8" s="6">
        <v>165</v>
      </c>
      <c r="G8" s="6">
        <v>1284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19394</v>
      </c>
      <c r="D9" s="6">
        <v>11603</v>
      </c>
      <c r="E9" s="6">
        <v>9950</v>
      </c>
      <c r="F9" s="6">
        <v>1653</v>
      </c>
      <c r="G9" s="6">
        <v>7791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22503</v>
      </c>
      <c r="D10" s="7">
        <v>10530</v>
      </c>
      <c r="E10" s="7">
        <v>9145</v>
      </c>
      <c r="F10" s="7">
        <v>1385</v>
      </c>
      <c r="G10" s="7">
        <v>11973</v>
      </c>
    </row>
    <row r="11" spans="1:12" ht="11.65" customHeight="1">
      <c r="A11" s="19" t="s">
        <v>40</v>
      </c>
      <c r="B11" s="31" t="s">
        <v>10</v>
      </c>
      <c r="C11" s="6">
        <v>11167</v>
      </c>
      <c r="D11" s="6">
        <v>5018</v>
      </c>
      <c r="E11" s="6">
        <v>4633</v>
      </c>
      <c r="F11" s="6">
        <v>385</v>
      </c>
      <c r="G11" s="6">
        <v>6149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1550</v>
      </c>
      <c r="D12" s="6">
        <v>709</v>
      </c>
      <c r="E12" s="6">
        <v>601</v>
      </c>
      <c r="F12" s="6">
        <v>108</v>
      </c>
      <c r="G12" s="6">
        <v>841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9786</v>
      </c>
      <c r="D13" s="6">
        <v>4803</v>
      </c>
      <c r="E13" s="6">
        <v>3911</v>
      </c>
      <c r="F13" s="6">
        <v>892</v>
      </c>
      <c r="G13" s="6">
        <v>4983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20255</v>
      </c>
      <c r="D14" s="7">
        <v>13463</v>
      </c>
      <c r="E14" s="7">
        <v>12397</v>
      </c>
      <c r="F14" s="7">
        <v>1066</v>
      </c>
      <c r="G14" s="7">
        <v>6792</v>
      </c>
    </row>
    <row r="15" spans="1:12" ht="11.65" customHeight="1">
      <c r="A15" s="19" t="s">
        <v>40</v>
      </c>
      <c r="B15" s="31" t="s">
        <v>10</v>
      </c>
      <c r="C15" s="6">
        <v>9516</v>
      </c>
      <c r="D15" s="6">
        <v>5975</v>
      </c>
      <c r="E15" s="6">
        <v>5727</v>
      </c>
      <c r="F15" s="6">
        <v>248</v>
      </c>
      <c r="G15" s="6">
        <v>3541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1131</v>
      </c>
      <c r="D16" s="6">
        <v>688</v>
      </c>
      <c r="E16" s="6">
        <v>631</v>
      </c>
      <c r="F16" s="6">
        <v>57</v>
      </c>
      <c r="G16" s="6">
        <v>443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9608</v>
      </c>
      <c r="D17" s="8">
        <v>6800</v>
      </c>
      <c r="E17" s="8">
        <v>6039</v>
      </c>
      <c r="F17" s="8">
        <v>761</v>
      </c>
      <c r="G17" s="8">
        <v>2808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32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22326</v>
      </c>
      <c r="D6" s="7">
        <v>10383</v>
      </c>
      <c r="E6" s="7">
        <v>9491</v>
      </c>
      <c r="F6" s="7">
        <v>892</v>
      </c>
      <c r="G6" s="7">
        <v>11943</v>
      </c>
    </row>
    <row r="7" spans="1:12" ht="11.65" customHeight="1">
      <c r="A7" s="19" t="s">
        <v>40</v>
      </c>
      <c r="B7" s="31" t="s">
        <v>10</v>
      </c>
      <c r="C7" s="6">
        <v>8343</v>
      </c>
      <c r="D7" s="6">
        <v>3552</v>
      </c>
      <c r="E7" s="6">
        <v>3368</v>
      </c>
      <c r="F7" s="6">
        <v>184</v>
      </c>
      <c r="G7" s="6">
        <v>4791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2015</v>
      </c>
      <c r="D8" s="6">
        <v>772</v>
      </c>
      <c r="E8" s="6">
        <v>720</v>
      </c>
      <c r="F8" s="6">
        <v>52</v>
      </c>
      <c r="G8" s="6">
        <v>1243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11968</v>
      </c>
      <c r="D9" s="6">
        <v>6059</v>
      </c>
      <c r="E9" s="6">
        <v>5403</v>
      </c>
      <c r="F9" s="6">
        <v>656</v>
      </c>
      <c r="G9" s="6">
        <v>5909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11554</v>
      </c>
      <c r="D10" s="7">
        <v>4110</v>
      </c>
      <c r="E10" s="7">
        <v>3632</v>
      </c>
      <c r="F10" s="7">
        <v>478</v>
      </c>
      <c r="G10" s="7">
        <v>7444</v>
      </c>
    </row>
    <row r="11" spans="1:12" ht="11.65" customHeight="1">
      <c r="A11" s="19" t="s">
        <v>40</v>
      </c>
      <c r="B11" s="31" t="s">
        <v>10</v>
      </c>
      <c r="C11" s="6">
        <v>4430</v>
      </c>
      <c r="D11" s="6">
        <v>1537</v>
      </c>
      <c r="E11" s="6">
        <v>1426</v>
      </c>
      <c r="F11" s="6">
        <v>111</v>
      </c>
      <c r="G11" s="6">
        <v>2893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1241</v>
      </c>
      <c r="D12" s="6">
        <v>395</v>
      </c>
      <c r="E12" s="6">
        <v>358</v>
      </c>
      <c r="F12" s="6">
        <v>37</v>
      </c>
      <c r="G12" s="6">
        <v>846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5883</v>
      </c>
      <c r="D13" s="6">
        <v>2178</v>
      </c>
      <c r="E13" s="6">
        <v>1848</v>
      </c>
      <c r="F13" s="6">
        <v>330</v>
      </c>
      <c r="G13" s="6">
        <v>3705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10772</v>
      </c>
      <c r="D14" s="7">
        <v>6273</v>
      </c>
      <c r="E14" s="7">
        <v>5859</v>
      </c>
      <c r="F14" s="7">
        <v>414</v>
      </c>
      <c r="G14" s="7">
        <v>4499</v>
      </c>
    </row>
    <row r="15" spans="1:12" ht="11.65" customHeight="1">
      <c r="A15" s="19" t="s">
        <v>40</v>
      </c>
      <c r="B15" s="31" t="s">
        <v>10</v>
      </c>
      <c r="C15" s="6">
        <v>3913</v>
      </c>
      <c r="D15" s="6">
        <v>2015</v>
      </c>
      <c r="E15" s="6">
        <v>1942</v>
      </c>
      <c r="F15" s="6">
        <v>73</v>
      </c>
      <c r="G15" s="6">
        <v>1898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774</v>
      </c>
      <c r="D16" s="6">
        <v>377</v>
      </c>
      <c r="E16" s="6">
        <v>362</v>
      </c>
      <c r="F16" s="6">
        <v>15</v>
      </c>
      <c r="G16" s="6">
        <v>397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6085</v>
      </c>
      <c r="D17" s="8">
        <v>3881</v>
      </c>
      <c r="E17" s="8">
        <v>3555</v>
      </c>
      <c r="F17" s="8">
        <v>326</v>
      </c>
      <c r="G17" s="8">
        <v>2204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0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33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15553</v>
      </c>
      <c r="D6" s="7">
        <v>8886</v>
      </c>
      <c r="E6" s="7">
        <v>8306</v>
      </c>
      <c r="F6" s="7">
        <v>580</v>
      </c>
      <c r="G6" s="7">
        <v>6667</v>
      </c>
    </row>
    <row r="7" spans="1:12" ht="11.65" customHeight="1">
      <c r="A7" s="19" t="s">
        <v>40</v>
      </c>
      <c r="B7" s="31" t="s">
        <v>10</v>
      </c>
      <c r="C7" s="6">
        <v>7614</v>
      </c>
      <c r="D7" s="6">
        <v>4200</v>
      </c>
      <c r="E7" s="6">
        <v>4019</v>
      </c>
      <c r="F7" s="6">
        <v>181</v>
      </c>
      <c r="G7" s="6">
        <v>3414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1787</v>
      </c>
      <c r="D8" s="6">
        <v>831</v>
      </c>
      <c r="E8" s="6">
        <v>768</v>
      </c>
      <c r="F8" s="6">
        <v>63</v>
      </c>
      <c r="G8" s="6">
        <v>956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6152</v>
      </c>
      <c r="D9" s="6">
        <v>3855</v>
      </c>
      <c r="E9" s="6">
        <v>3519</v>
      </c>
      <c r="F9" s="6">
        <v>336</v>
      </c>
      <c r="G9" s="6">
        <v>2297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7790</v>
      </c>
      <c r="D10" s="7">
        <v>3740</v>
      </c>
      <c r="E10" s="7">
        <v>3374</v>
      </c>
      <c r="F10" s="7">
        <v>366</v>
      </c>
      <c r="G10" s="7">
        <v>4050</v>
      </c>
    </row>
    <row r="11" spans="1:12" ht="11.65" customHeight="1">
      <c r="A11" s="19" t="s">
        <v>40</v>
      </c>
      <c r="B11" s="31" t="s">
        <v>10</v>
      </c>
      <c r="C11" s="6">
        <v>3934</v>
      </c>
      <c r="D11" s="6">
        <v>1911</v>
      </c>
      <c r="E11" s="6">
        <v>1782</v>
      </c>
      <c r="F11" s="6">
        <v>129</v>
      </c>
      <c r="G11" s="6">
        <v>2023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1047</v>
      </c>
      <c r="D12" s="6">
        <v>444</v>
      </c>
      <c r="E12" s="6">
        <v>398</v>
      </c>
      <c r="F12" s="6">
        <v>46</v>
      </c>
      <c r="G12" s="6">
        <v>603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2809</v>
      </c>
      <c r="D13" s="6">
        <v>1385</v>
      </c>
      <c r="E13" s="6">
        <v>1194</v>
      </c>
      <c r="F13" s="6">
        <v>191</v>
      </c>
      <c r="G13" s="6">
        <v>1424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7763</v>
      </c>
      <c r="D14" s="7">
        <v>5146</v>
      </c>
      <c r="E14" s="7">
        <v>4932</v>
      </c>
      <c r="F14" s="7">
        <v>214</v>
      </c>
      <c r="G14" s="7">
        <v>2617</v>
      </c>
    </row>
    <row r="15" spans="1:12" ht="11.65" customHeight="1">
      <c r="A15" s="19" t="s">
        <v>40</v>
      </c>
      <c r="B15" s="31" t="s">
        <v>10</v>
      </c>
      <c r="C15" s="6">
        <v>3680</v>
      </c>
      <c r="D15" s="6">
        <v>2289</v>
      </c>
      <c r="E15" s="6">
        <v>2237</v>
      </c>
      <c r="F15" s="6">
        <v>52</v>
      </c>
      <c r="G15" s="6">
        <v>1391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740</v>
      </c>
      <c r="D16" s="6">
        <v>387</v>
      </c>
      <c r="E16" s="6">
        <v>370</v>
      </c>
      <c r="F16" s="6">
        <v>17</v>
      </c>
      <c r="G16" s="6">
        <v>353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3343</v>
      </c>
      <c r="D17" s="8">
        <v>2470</v>
      </c>
      <c r="E17" s="8">
        <v>2325</v>
      </c>
      <c r="F17" s="8">
        <v>145</v>
      </c>
      <c r="G17" s="8">
        <v>873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34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16786</v>
      </c>
      <c r="D6" s="7">
        <v>8223</v>
      </c>
      <c r="E6" s="7">
        <v>7455</v>
      </c>
      <c r="F6" s="7">
        <v>768</v>
      </c>
      <c r="G6" s="7">
        <v>8563</v>
      </c>
    </row>
    <row r="7" spans="1:12" ht="11.65" customHeight="1">
      <c r="A7" s="19" t="s">
        <v>40</v>
      </c>
      <c r="B7" s="31" t="s">
        <v>10</v>
      </c>
      <c r="C7" s="6">
        <v>7292</v>
      </c>
      <c r="D7" s="6">
        <v>3272</v>
      </c>
      <c r="E7" s="6">
        <v>3106</v>
      </c>
      <c r="F7" s="6">
        <v>166</v>
      </c>
      <c r="G7" s="6">
        <v>4020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1707</v>
      </c>
      <c r="D8" s="6">
        <v>710</v>
      </c>
      <c r="E8" s="6">
        <v>635</v>
      </c>
      <c r="F8" s="6">
        <v>75</v>
      </c>
      <c r="G8" s="6">
        <v>997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7787</v>
      </c>
      <c r="D9" s="6">
        <v>4241</v>
      </c>
      <c r="E9" s="6">
        <v>3714</v>
      </c>
      <c r="F9" s="6">
        <v>527</v>
      </c>
      <c r="G9" s="6">
        <v>3546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8645</v>
      </c>
      <c r="D10" s="7">
        <v>3354</v>
      </c>
      <c r="E10" s="7">
        <v>2942</v>
      </c>
      <c r="F10" s="7">
        <v>412</v>
      </c>
      <c r="G10" s="7">
        <v>5291</v>
      </c>
    </row>
    <row r="11" spans="1:12" ht="11.65" customHeight="1">
      <c r="A11" s="19" t="s">
        <v>40</v>
      </c>
      <c r="B11" s="31" t="s">
        <v>10</v>
      </c>
      <c r="C11" s="6">
        <v>3938</v>
      </c>
      <c r="D11" s="6">
        <v>1479</v>
      </c>
      <c r="E11" s="6">
        <v>1379</v>
      </c>
      <c r="F11" s="6">
        <v>100</v>
      </c>
      <c r="G11" s="6">
        <v>2459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1010</v>
      </c>
      <c r="D12" s="6">
        <v>354</v>
      </c>
      <c r="E12" s="6">
        <v>306</v>
      </c>
      <c r="F12" s="6">
        <v>48</v>
      </c>
      <c r="G12" s="6">
        <v>656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3697</v>
      </c>
      <c r="D13" s="6">
        <v>1521</v>
      </c>
      <c r="E13" s="6">
        <v>1257</v>
      </c>
      <c r="F13" s="6">
        <v>264</v>
      </c>
      <c r="G13" s="6">
        <v>2176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8141</v>
      </c>
      <c r="D14" s="7">
        <v>4869</v>
      </c>
      <c r="E14" s="7">
        <v>4513</v>
      </c>
      <c r="F14" s="7">
        <v>356</v>
      </c>
      <c r="G14" s="7">
        <v>3272</v>
      </c>
    </row>
    <row r="15" spans="1:12" ht="11.65" customHeight="1">
      <c r="A15" s="19" t="s">
        <v>40</v>
      </c>
      <c r="B15" s="31" t="s">
        <v>10</v>
      </c>
      <c r="C15" s="6">
        <v>3354</v>
      </c>
      <c r="D15" s="6">
        <v>1793</v>
      </c>
      <c r="E15" s="6">
        <v>1727</v>
      </c>
      <c r="F15" s="6">
        <v>66</v>
      </c>
      <c r="G15" s="6">
        <v>1561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697</v>
      </c>
      <c r="D16" s="6">
        <v>356</v>
      </c>
      <c r="E16" s="6">
        <v>329</v>
      </c>
      <c r="F16" s="6">
        <v>27</v>
      </c>
      <c r="G16" s="6">
        <v>341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4090</v>
      </c>
      <c r="D17" s="8">
        <v>2720</v>
      </c>
      <c r="E17" s="8">
        <v>2457</v>
      </c>
      <c r="F17" s="8">
        <v>263</v>
      </c>
      <c r="G17" s="8">
        <v>1370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0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35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11379</v>
      </c>
      <c r="D6" s="7">
        <v>6007</v>
      </c>
      <c r="E6" s="7">
        <v>5631</v>
      </c>
      <c r="F6" s="7">
        <v>376</v>
      </c>
      <c r="G6" s="7">
        <v>5372</v>
      </c>
    </row>
    <row r="7" spans="1:12" ht="11.65" customHeight="1">
      <c r="A7" s="19" t="s">
        <v>40</v>
      </c>
      <c r="B7" s="31" t="s">
        <v>10</v>
      </c>
      <c r="C7" s="6">
        <v>5039</v>
      </c>
      <c r="D7" s="6">
        <v>2519</v>
      </c>
      <c r="E7" s="6">
        <v>2461</v>
      </c>
      <c r="F7" s="6">
        <v>58</v>
      </c>
      <c r="G7" s="6">
        <v>2520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1130</v>
      </c>
      <c r="D8" s="6">
        <v>507</v>
      </c>
      <c r="E8" s="6">
        <v>471</v>
      </c>
      <c r="F8" s="6">
        <v>36</v>
      </c>
      <c r="G8" s="6">
        <v>623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5210</v>
      </c>
      <c r="D9" s="6">
        <v>2981</v>
      </c>
      <c r="E9" s="6">
        <v>2699</v>
      </c>
      <c r="F9" s="6">
        <v>282</v>
      </c>
      <c r="G9" s="6">
        <v>2229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5925</v>
      </c>
      <c r="D10" s="7">
        <v>2492</v>
      </c>
      <c r="E10" s="7">
        <v>2248</v>
      </c>
      <c r="F10" s="7">
        <v>244</v>
      </c>
      <c r="G10" s="7">
        <v>3433</v>
      </c>
    </row>
    <row r="11" spans="1:12" ht="11.65" customHeight="1">
      <c r="A11" s="19" t="s">
        <v>40</v>
      </c>
      <c r="B11" s="31" t="s">
        <v>10</v>
      </c>
      <c r="C11" s="6">
        <v>2615</v>
      </c>
      <c r="D11" s="6">
        <v>1054</v>
      </c>
      <c r="E11" s="6">
        <v>1012</v>
      </c>
      <c r="F11" s="6">
        <v>42</v>
      </c>
      <c r="G11" s="6">
        <v>1561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666</v>
      </c>
      <c r="D12" s="6">
        <v>257</v>
      </c>
      <c r="E12" s="6">
        <v>231</v>
      </c>
      <c r="F12" s="6">
        <v>26</v>
      </c>
      <c r="G12" s="6">
        <v>409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2644</v>
      </c>
      <c r="D13" s="6">
        <v>1181</v>
      </c>
      <c r="E13" s="6">
        <v>1005</v>
      </c>
      <c r="F13" s="6">
        <v>176</v>
      </c>
      <c r="G13" s="6">
        <v>1463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5454</v>
      </c>
      <c r="D14" s="7">
        <v>3515</v>
      </c>
      <c r="E14" s="7">
        <v>3383</v>
      </c>
      <c r="F14" s="7">
        <v>132</v>
      </c>
      <c r="G14" s="7">
        <v>1939</v>
      </c>
    </row>
    <row r="15" spans="1:12" ht="11.65" customHeight="1">
      <c r="A15" s="19" t="s">
        <v>40</v>
      </c>
      <c r="B15" s="31" t="s">
        <v>10</v>
      </c>
      <c r="C15" s="6">
        <v>2424</v>
      </c>
      <c r="D15" s="6">
        <v>1465</v>
      </c>
      <c r="E15" s="6">
        <v>1449</v>
      </c>
      <c r="F15" s="6">
        <v>16</v>
      </c>
      <c r="G15" s="6">
        <v>959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464</v>
      </c>
      <c r="D16" s="6">
        <v>250</v>
      </c>
      <c r="E16" s="6">
        <v>240</v>
      </c>
      <c r="F16" s="6">
        <v>10</v>
      </c>
      <c r="G16" s="6">
        <v>214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2566</v>
      </c>
      <c r="D17" s="8">
        <v>1800</v>
      </c>
      <c r="E17" s="8">
        <v>1694</v>
      </c>
      <c r="F17" s="8">
        <v>106</v>
      </c>
      <c r="G17" s="8">
        <v>766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36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9430</v>
      </c>
      <c r="D6" s="7">
        <v>4514</v>
      </c>
      <c r="E6" s="7">
        <v>4133</v>
      </c>
      <c r="F6" s="7">
        <v>381</v>
      </c>
      <c r="G6" s="7">
        <v>4916</v>
      </c>
    </row>
    <row r="7" spans="1:12" ht="11.65" customHeight="1">
      <c r="A7" s="19" t="s">
        <v>40</v>
      </c>
      <c r="B7" s="31" t="s">
        <v>10</v>
      </c>
      <c r="C7" s="6">
        <v>3264</v>
      </c>
      <c r="D7" s="6">
        <v>1560</v>
      </c>
      <c r="E7" s="6">
        <v>1481</v>
      </c>
      <c r="F7" s="6">
        <v>79</v>
      </c>
      <c r="G7" s="6">
        <v>1704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584</v>
      </c>
      <c r="D8" s="6">
        <v>260</v>
      </c>
      <c r="E8" s="6">
        <v>245</v>
      </c>
      <c r="F8" s="6">
        <v>15</v>
      </c>
      <c r="G8" s="6">
        <v>324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5582</v>
      </c>
      <c r="D9" s="6">
        <v>2694</v>
      </c>
      <c r="E9" s="6">
        <v>2407</v>
      </c>
      <c r="F9" s="6">
        <v>287</v>
      </c>
      <c r="G9" s="6">
        <v>2888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4777</v>
      </c>
      <c r="D10" s="7">
        <v>1744</v>
      </c>
      <c r="E10" s="7">
        <v>1550</v>
      </c>
      <c r="F10" s="7">
        <v>194</v>
      </c>
      <c r="G10" s="7">
        <v>3033</v>
      </c>
    </row>
    <row r="11" spans="1:12" ht="11.65" customHeight="1">
      <c r="A11" s="19" t="s">
        <v>40</v>
      </c>
      <c r="B11" s="31" t="s">
        <v>10</v>
      </c>
      <c r="C11" s="6">
        <v>1662</v>
      </c>
      <c r="D11" s="6">
        <v>664</v>
      </c>
      <c r="E11" s="6">
        <v>617</v>
      </c>
      <c r="F11" s="6">
        <v>47</v>
      </c>
      <c r="G11" s="6">
        <v>998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317</v>
      </c>
      <c r="D12" s="6">
        <v>108</v>
      </c>
      <c r="E12" s="6">
        <v>99</v>
      </c>
      <c r="F12" s="6">
        <v>9</v>
      </c>
      <c r="G12" s="6">
        <v>209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2798</v>
      </c>
      <c r="D13" s="6">
        <v>972</v>
      </c>
      <c r="E13" s="6">
        <v>834</v>
      </c>
      <c r="F13" s="6">
        <v>138</v>
      </c>
      <c r="G13" s="6">
        <v>1826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4653</v>
      </c>
      <c r="D14" s="7">
        <v>2770</v>
      </c>
      <c r="E14" s="7">
        <v>2583</v>
      </c>
      <c r="F14" s="7">
        <v>187</v>
      </c>
      <c r="G14" s="7">
        <v>1883</v>
      </c>
    </row>
    <row r="15" spans="1:12" ht="11.65" customHeight="1">
      <c r="A15" s="19" t="s">
        <v>40</v>
      </c>
      <c r="B15" s="31" t="s">
        <v>10</v>
      </c>
      <c r="C15" s="6">
        <v>1602</v>
      </c>
      <c r="D15" s="6">
        <v>896</v>
      </c>
      <c r="E15" s="6">
        <v>864</v>
      </c>
      <c r="F15" s="6">
        <v>32</v>
      </c>
      <c r="G15" s="6">
        <v>706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267</v>
      </c>
      <c r="D16" s="6">
        <v>152</v>
      </c>
      <c r="E16" s="6">
        <v>146</v>
      </c>
      <c r="F16" s="6">
        <v>6</v>
      </c>
      <c r="G16" s="6">
        <v>115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2784</v>
      </c>
      <c r="D17" s="8">
        <v>1722</v>
      </c>
      <c r="E17" s="8">
        <v>1573</v>
      </c>
      <c r="F17" s="8">
        <v>149</v>
      </c>
      <c r="G17" s="8">
        <v>1062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0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37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17399</v>
      </c>
      <c r="D6" s="7">
        <v>8523</v>
      </c>
      <c r="E6" s="7">
        <v>7849</v>
      </c>
      <c r="F6" s="7">
        <v>674</v>
      </c>
      <c r="G6" s="7">
        <v>8876</v>
      </c>
    </row>
    <row r="7" spans="1:12" ht="11.65" customHeight="1">
      <c r="A7" s="19" t="s">
        <v>40</v>
      </c>
      <c r="B7" s="31" t="s">
        <v>10</v>
      </c>
      <c r="C7" s="6">
        <v>6670</v>
      </c>
      <c r="D7" s="6">
        <v>2991</v>
      </c>
      <c r="E7" s="6">
        <v>2859</v>
      </c>
      <c r="F7" s="6">
        <v>132</v>
      </c>
      <c r="G7" s="6">
        <v>3679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1723</v>
      </c>
      <c r="D8" s="6">
        <v>744</v>
      </c>
      <c r="E8" s="6">
        <v>688</v>
      </c>
      <c r="F8" s="6">
        <v>56</v>
      </c>
      <c r="G8" s="6">
        <v>979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9006</v>
      </c>
      <c r="D9" s="6">
        <v>4788</v>
      </c>
      <c r="E9" s="6">
        <v>4302</v>
      </c>
      <c r="F9" s="6">
        <v>486</v>
      </c>
      <c r="G9" s="6">
        <v>4218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8882</v>
      </c>
      <c r="D10" s="7">
        <v>3361</v>
      </c>
      <c r="E10" s="7">
        <v>2975</v>
      </c>
      <c r="F10" s="7">
        <v>386</v>
      </c>
      <c r="G10" s="7">
        <v>5521</v>
      </c>
    </row>
    <row r="11" spans="1:12" ht="11.65" customHeight="1">
      <c r="A11" s="19" t="s">
        <v>40</v>
      </c>
      <c r="B11" s="31" t="s">
        <v>10</v>
      </c>
      <c r="C11" s="6">
        <v>3495</v>
      </c>
      <c r="D11" s="6">
        <v>1259</v>
      </c>
      <c r="E11" s="6">
        <v>1175</v>
      </c>
      <c r="F11" s="6">
        <v>84</v>
      </c>
      <c r="G11" s="6">
        <v>2236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943</v>
      </c>
      <c r="D12" s="6">
        <v>314</v>
      </c>
      <c r="E12" s="6">
        <v>287</v>
      </c>
      <c r="F12" s="6">
        <v>27</v>
      </c>
      <c r="G12" s="6">
        <v>629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4444</v>
      </c>
      <c r="D13" s="6">
        <v>1788</v>
      </c>
      <c r="E13" s="6">
        <v>1513</v>
      </c>
      <c r="F13" s="6">
        <v>275</v>
      </c>
      <c r="G13" s="6">
        <v>2656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8517</v>
      </c>
      <c r="D14" s="7">
        <v>5162</v>
      </c>
      <c r="E14" s="7">
        <v>4874</v>
      </c>
      <c r="F14" s="7">
        <v>288</v>
      </c>
      <c r="G14" s="7">
        <v>3355</v>
      </c>
    </row>
    <row r="15" spans="1:12" ht="11.65" customHeight="1">
      <c r="A15" s="19" t="s">
        <v>40</v>
      </c>
      <c r="B15" s="31" t="s">
        <v>10</v>
      </c>
      <c r="C15" s="6">
        <v>3175</v>
      </c>
      <c r="D15" s="6">
        <v>1732</v>
      </c>
      <c r="E15" s="6">
        <v>1684</v>
      </c>
      <c r="F15" s="6">
        <v>48</v>
      </c>
      <c r="G15" s="6">
        <v>1443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780</v>
      </c>
      <c r="D16" s="6">
        <v>430</v>
      </c>
      <c r="E16" s="6">
        <v>401</v>
      </c>
      <c r="F16" s="6">
        <v>29</v>
      </c>
      <c r="G16" s="6">
        <v>350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4562</v>
      </c>
      <c r="D17" s="8">
        <v>3000</v>
      </c>
      <c r="E17" s="8">
        <v>2789</v>
      </c>
      <c r="F17" s="8">
        <v>211</v>
      </c>
      <c r="G17" s="8">
        <v>1562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38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54210</v>
      </c>
      <c r="D6" s="7">
        <v>30206</v>
      </c>
      <c r="E6" s="7">
        <v>27826</v>
      </c>
      <c r="F6" s="7">
        <v>2380</v>
      </c>
      <c r="G6" s="7">
        <v>24004</v>
      </c>
    </row>
    <row r="7" spans="1:12" ht="11.65" customHeight="1">
      <c r="A7" s="19" t="s">
        <v>40</v>
      </c>
      <c r="B7" s="31" t="s">
        <v>10</v>
      </c>
      <c r="C7" s="6">
        <v>30029</v>
      </c>
      <c r="D7" s="6">
        <v>16286</v>
      </c>
      <c r="E7" s="6">
        <v>15471</v>
      </c>
      <c r="F7" s="6">
        <v>815</v>
      </c>
      <c r="G7" s="6">
        <v>13743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2828</v>
      </c>
      <c r="D8" s="6">
        <v>1382</v>
      </c>
      <c r="E8" s="6">
        <v>1295</v>
      </c>
      <c r="F8" s="6">
        <v>87</v>
      </c>
      <c r="G8" s="6">
        <v>1446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21353</v>
      </c>
      <c r="D9" s="6">
        <v>12538</v>
      </c>
      <c r="E9" s="6">
        <v>11060</v>
      </c>
      <c r="F9" s="6">
        <v>1478</v>
      </c>
      <c r="G9" s="6">
        <v>8815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28162</v>
      </c>
      <c r="D10" s="7">
        <v>12486</v>
      </c>
      <c r="E10" s="7">
        <v>10994</v>
      </c>
      <c r="F10" s="7">
        <v>1492</v>
      </c>
      <c r="G10" s="7">
        <v>15676</v>
      </c>
    </row>
    <row r="11" spans="1:12" ht="11.65" customHeight="1">
      <c r="A11" s="19" t="s">
        <v>40</v>
      </c>
      <c r="B11" s="31" t="s">
        <v>10</v>
      </c>
      <c r="C11" s="6">
        <v>15476</v>
      </c>
      <c r="D11" s="6">
        <v>6705</v>
      </c>
      <c r="E11" s="6">
        <v>6143</v>
      </c>
      <c r="F11" s="6">
        <v>562</v>
      </c>
      <c r="G11" s="6">
        <v>8771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1655</v>
      </c>
      <c r="D12" s="6">
        <v>666</v>
      </c>
      <c r="E12" s="6">
        <v>614</v>
      </c>
      <c r="F12" s="6">
        <v>52</v>
      </c>
      <c r="G12" s="6">
        <v>989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11031</v>
      </c>
      <c r="D13" s="6">
        <v>5115</v>
      </c>
      <c r="E13" s="6">
        <v>4237</v>
      </c>
      <c r="F13" s="6">
        <v>878</v>
      </c>
      <c r="G13" s="6">
        <v>5916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26048</v>
      </c>
      <c r="D14" s="7">
        <v>17720</v>
      </c>
      <c r="E14" s="7">
        <v>16832</v>
      </c>
      <c r="F14" s="7">
        <v>888</v>
      </c>
      <c r="G14" s="7">
        <v>8328</v>
      </c>
    </row>
    <row r="15" spans="1:12" ht="11.65" customHeight="1">
      <c r="A15" s="19" t="s">
        <v>40</v>
      </c>
      <c r="B15" s="31" t="s">
        <v>10</v>
      </c>
      <c r="C15" s="6">
        <v>14553</v>
      </c>
      <c r="D15" s="6">
        <v>9581</v>
      </c>
      <c r="E15" s="6">
        <v>9328</v>
      </c>
      <c r="F15" s="6">
        <v>253</v>
      </c>
      <c r="G15" s="6">
        <v>4972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1173</v>
      </c>
      <c r="D16" s="6">
        <v>716</v>
      </c>
      <c r="E16" s="6">
        <v>681</v>
      </c>
      <c r="F16" s="6">
        <v>35</v>
      </c>
      <c r="G16" s="6">
        <v>457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10322</v>
      </c>
      <c r="D17" s="8">
        <v>7423</v>
      </c>
      <c r="E17" s="8">
        <v>6823</v>
      </c>
      <c r="F17" s="8">
        <v>600</v>
      </c>
      <c r="G17" s="8">
        <v>2899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2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39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0" t="s">
        <v>40</v>
      </c>
      <c r="C6" s="7">
        <v>8020</v>
      </c>
      <c r="D6" s="7">
        <v>4249</v>
      </c>
      <c r="E6" s="7">
        <v>3879</v>
      </c>
      <c r="F6" s="7">
        <v>370</v>
      </c>
      <c r="G6" s="7">
        <v>3771</v>
      </c>
    </row>
    <row r="7" spans="1:12" ht="11.65" customHeight="1">
      <c r="A7" s="19" t="s">
        <v>40</v>
      </c>
      <c r="B7" s="31" t="s">
        <v>10</v>
      </c>
      <c r="C7" s="6">
        <v>3579</v>
      </c>
      <c r="D7" s="6">
        <v>1722</v>
      </c>
      <c r="E7" s="6">
        <v>1665</v>
      </c>
      <c r="F7" s="6">
        <v>57</v>
      </c>
      <c r="G7" s="6">
        <v>1857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1" t="s">
        <v>11</v>
      </c>
      <c r="C8" s="6">
        <v>477</v>
      </c>
      <c r="D8" s="6">
        <v>214</v>
      </c>
      <c r="E8" s="6">
        <v>195</v>
      </c>
      <c r="F8" s="6">
        <v>19</v>
      </c>
      <c r="G8" s="6">
        <v>263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1" t="s">
        <v>12</v>
      </c>
      <c r="C9" s="6">
        <v>3964</v>
      </c>
      <c r="D9" s="6">
        <v>2313</v>
      </c>
      <c r="E9" s="6">
        <v>2019</v>
      </c>
      <c r="F9" s="6">
        <v>294</v>
      </c>
      <c r="G9" s="6">
        <v>1651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2" t="s">
        <v>40</v>
      </c>
      <c r="C10" s="7">
        <v>4069</v>
      </c>
      <c r="D10" s="7">
        <v>1704</v>
      </c>
      <c r="E10" s="7">
        <v>1490</v>
      </c>
      <c r="F10" s="7">
        <v>214</v>
      </c>
      <c r="G10" s="7">
        <v>2365</v>
      </c>
    </row>
    <row r="11" spans="1:12" ht="11.65" customHeight="1">
      <c r="A11" s="19" t="s">
        <v>40</v>
      </c>
      <c r="B11" s="31" t="s">
        <v>10</v>
      </c>
      <c r="C11" s="6">
        <v>1847</v>
      </c>
      <c r="D11" s="6">
        <v>721</v>
      </c>
      <c r="E11" s="6">
        <v>690</v>
      </c>
      <c r="F11" s="6">
        <v>31</v>
      </c>
      <c r="G11" s="6">
        <v>1126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1" t="s">
        <v>11</v>
      </c>
      <c r="C12" s="6">
        <v>289</v>
      </c>
      <c r="D12" s="6">
        <v>109</v>
      </c>
      <c r="E12" s="6">
        <v>98</v>
      </c>
      <c r="F12" s="6">
        <v>11</v>
      </c>
      <c r="G12" s="6">
        <v>180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1" t="s">
        <v>12</v>
      </c>
      <c r="C13" s="6">
        <v>1933</v>
      </c>
      <c r="D13" s="6">
        <v>874</v>
      </c>
      <c r="E13" s="6">
        <v>702</v>
      </c>
      <c r="F13" s="6">
        <v>172</v>
      </c>
      <c r="G13" s="6">
        <v>1059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2" t="s">
        <v>40</v>
      </c>
      <c r="C14" s="7">
        <v>3951</v>
      </c>
      <c r="D14" s="7">
        <v>2545</v>
      </c>
      <c r="E14" s="7">
        <v>2389</v>
      </c>
      <c r="F14" s="7">
        <v>156</v>
      </c>
      <c r="G14" s="7">
        <v>1406</v>
      </c>
    </row>
    <row r="15" spans="1:12" ht="11.65" customHeight="1">
      <c r="A15" s="19" t="s">
        <v>40</v>
      </c>
      <c r="B15" s="31" t="s">
        <v>10</v>
      </c>
      <c r="C15" s="6">
        <v>1732</v>
      </c>
      <c r="D15" s="6">
        <v>1001</v>
      </c>
      <c r="E15" s="6">
        <v>975</v>
      </c>
      <c r="F15" s="6">
        <v>26</v>
      </c>
      <c r="G15" s="6">
        <v>731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1" t="s">
        <v>11</v>
      </c>
      <c r="C16" s="6">
        <v>188</v>
      </c>
      <c r="D16" s="6">
        <v>105</v>
      </c>
      <c r="E16" s="6">
        <v>97</v>
      </c>
      <c r="F16" s="6">
        <v>8</v>
      </c>
      <c r="G16" s="6">
        <v>83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3" t="s">
        <v>12</v>
      </c>
      <c r="C17" s="8">
        <v>2031</v>
      </c>
      <c r="D17" s="8">
        <v>1439</v>
      </c>
      <c r="E17" s="8">
        <v>1317</v>
      </c>
      <c r="F17" s="8">
        <v>122</v>
      </c>
      <c r="G17" s="8">
        <v>592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53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54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7.7</vt:lpstr>
      <vt:lpstr>Cuadro 7.7.1</vt:lpstr>
      <vt:lpstr>Cuadro 7.7.2</vt:lpstr>
      <vt:lpstr>Cuadro 7.7.3</vt:lpstr>
      <vt:lpstr>Cuadro 7.7.4</vt:lpstr>
      <vt:lpstr>Cuadro 7.7.5</vt:lpstr>
      <vt:lpstr>Cuadro 7.7.6</vt:lpstr>
      <vt:lpstr>Cuadro 7.7.7</vt:lpstr>
      <vt:lpstr>Cuadro 7.7.8</vt:lpstr>
      <vt:lpstr>Cuadro 7.7.9</vt:lpstr>
      <vt:lpstr>Cuadro 7.7.10</vt:lpstr>
      <vt:lpstr>Cuadro 7.7.11</vt:lpstr>
      <vt:lpstr>Cuadro 7.7.12</vt:lpstr>
      <vt:lpstr>Cuadro 7.7.13</vt:lpstr>
      <vt:lpstr>Cuadro 7.7.14</vt:lpstr>
      <vt:lpstr>Cuadro 7.7.15</vt:lpstr>
      <vt:lpstr>Cuadro 7.7.16</vt:lpstr>
      <vt:lpstr>Cuadro 7.7.17</vt:lpstr>
      <vt:lpstr>Cuadro 7.7.18</vt:lpstr>
      <vt:lpstr>Cuadro 7.7.19</vt:lpstr>
      <vt:lpstr>Cuadro 7.7.20</vt:lpstr>
      <vt:lpstr>Cuadro 7.7.21</vt:lpstr>
      <vt:lpstr>Cuadro 7.7.22</vt:lpstr>
      <vt:lpstr>Cuadro 7.7.23</vt:lpstr>
      <vt:lpstr>Cuadro 7.7.24</vt:lpstr>
      <vt:lpstr>Cuadro 7.7.25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2024-01-16T14:20:52Z</dcterms:created>
  <dcterms:modified xsi:type="dcterms:W3CDTF">2024-02-14T20:08:25Z</dcterms:modified>
</cp:coreProperties>
</file>