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9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7" r:id="rId2"/>
    <sheet name="Cuadro 9.7" sheetId="1" r:id="rId3"/>
    <sheet name="Cuadro 9.7.1" sheetId="2" r:id="rId4"/>
    <sheet name="Cuadro 9.7.2" sheetId="3" r:id="rId5"/>
    <sheet name="Cuadro 9.7.3" sheetId="4" r:id="rId6"/>
    <sheet name="Cuadro 9.7.4" sheetId="5" r:id="rId7"/>
    <sheet name="Cuadro 9.7.5" sheetId="6" r:id="rId8"/>
    <sheet name="Cuadro 9.7.6" sheetId="7" r:id="rId9"/>
    <sheet name="Cuadro 9.7.7" sheetId="8" r:id="rId10"/>
    <sheet name="Cuadro 9.7.8" sheetId="9" r:id="rId11"/>
    <sheet name="Cuadro 9.7.9" sheetId="10" r:id="rId12"/>
    <sheet name="Cuadro 9.7.10" sheetId="11" r:id="rId13"/>
    <sheet name="Cuadro 9.7.11" sheetId="12" r:id="rId14"/>
    <sheet name="Cuadro 9.7.12" sheetId="13" r:id="rId15"/>
    <sheet name="Cuadro 9.7.13" sheetId="14" r:id="rId16"/>
    <sheet name="Cuadro 9.7.14" sheetId="15" r:id="rId17"/>
    <sheet name="Cuadro 9.7.15" sheetId="16" r:id="rId18"/>
    <sheet name="Cuadro 9.7.16" sheetId="17" r:id="rId19"/>
    <sheet name="Cuadro 9.7.17" sheetId="18" r:id="rId20"/>
    <sheet name="Cuadro 9.7.18" sheetId="19" r:id="rId21"/>
    <sheet name="Cuadro 9.7.19" sheetId="20" r:id="rId22"/>
    <sheet name="Cuadro 9.7.20" sheetId="21" r:id="rId23"/>
    <sheet name="Cuadro 9.7.21" sheetId="22" r:id="rId24"/>
    <sheet name="Cuadro 9.7.22" sheetId="23" r:id="rId25"/>
    <sheet name="Cuadro 9.7.23" sheetId="24" r:id="rId26"/>
    <sheet name="Cuadro 9.7.24" sheetId="25" r:id="rId27"/>
    <sheet name="Cuadro 9.7.25" sheetId="26" r:id="rId2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27" l="1"/>
  <c r="A28" i="27"/>
  <c r="A27" i="27"/>
  <c r="A26" i="27"/>
  <c r="A25" i="27"/>
  <c r="A24" i="27"/>
  <c r="A23" i="27"/>
  <c r="A22" i="27"/>
  <c r="A21" i="27"/>
  <c r="A20" i="27"/>
  <c r="A19" i="27"/>
  <c r="A18" i="27"/>
  <c r="A17" i="27"/>
  <c r="A16" i="27"/>
  <c r="A15" i="27"/>
  <c r="A14" i="27"/>
  <c r="A13" i="27"/>
  <c r="A12" i="27"/>
  <c r="A11" i="27"/>
  <c r="A10" i="27"/>
  <c r="A9" i="27"/>
  <c r="A8" i="27"/>
  <c r="A7" i="27"/>
  <c r="A6" i="27"/>
  <c r="A5" i="27"/>
  <c r="A4" i="27"/>
</calcChain>
</file>

<file path=xl/sharedStrings.xml><?xml version="1.0" encoding="utf-8"?>
<sst xmlns="http://schemas.openxmlformats.org/spreadsheetml/2006/main" count="2993" uniqueCount="57">
  <si>
    <t>Censo Nacional de Población, Hogares y Viviendas 2022</t>
  </si>
  <si>
    <t>Cuadro 9.7. Provincia de  Corrientes.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</si>
  <si>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</si>
  <si>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</si>
  <si>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</si>
  <si>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</si>
  <si>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</si>
  <si>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</si>
  <si>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</si>
  <si>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</si>
  <si>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</si>
  <si>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</si>
  <si>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</si>
  <si>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</si>
  <si>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</si>
  <si>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</si>
  <si>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</si>
  <si>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9.7.1. Provincia de  Corrientes, departamento Bella Vista. Población ocupada de 14 años y más en viviendas particulares, por categoría ocupacional, según sexo registrado al nacer y cobertura de salud. Año 2022</t>
  </si>
  <si>
    <t>Cuadro 9.7.2. Provincia de  Corrientes, departamento Berón de Astrada. Población ocupada de 14 años y más en viviendas particulares, por categoría ocupacional, según sexo registrado al nacer y cobertura de salud. Año 2022</t>
  </si>
  <si>
    <t>Cuadro 9.7.3. Provincia de  Corrientes, departamento Capital. Población ocupada de 14 años y más en viviendas particulares, por categoría ocupacional, según sexo registrado al nacer y cobertura de salud. Año 2022</t>
  </si>
  <si>
    <t>Cuadro 9.7.4. Provincia de  Corrientes, departamento Concepción. Población ocupada de 14 años y más en viviendas particulares, por categoría ocupacional, según sexo registrado al nacer y cobertura de salud. Año 2022</t>
  </si>
  <si>
    <t>Cuadro 9.7.5. Provincia de  Corrientes, departamento Curuzú Cuatiá. Población ocupada de 14 años y más en viviendas particulares, por categoría ocupacional, según sexo registrado al nacer y cobertura de salud. Año 2022</t>
  </si>
  <si>
    <t>Cuadro 9.7.6. Provincia de  Corrientes, departamento Empedrado. Población ocupada de 14 años y más en viviendas particulares, por categoría ocupacional, según sexo registrado al nacer y cobertura de salud. Año 2022</t>
  </si>
  <si>
    <t>Cuadro 9.7.7. Provincia de  Corrientes, departamento Esquina. Población ocupada de 14 años y más en viviendas particulares, por categoría ocupacional, según sexo registrado al nacer y cobertura de salud. Año 2022</t>
  </si>
  <si>
    <t>Cuadro 9.7.8. Provincia de  Corrientes, departamento General Alvear. Población ocupada de 14 años y más en viviendas particulares, por categoría ocupacional, según sexo registrado al nacer y cobertura de salud. Año 2022</t>
  </si>
  <si>
    <t>-</t>
  </si>
  <si>
    <t>Cuadro 9.7.9. Provincia de  Corrientes, departamento General Paz. Población ocupada de 14 años y más en viviendas particulares, por categoría ocupacional, según sexo registrado al nacer y cobertura de salud. Año 2022</t>
  </si>
  <si>
    <t>Cuadro 9.7.10. Provincia de  Corrientes, departamento Goya. Población ocupada de 14 años y más en viviendas particulares, por categoría ocupacional, según sexo registrado al nacer y cobertura de salud. Año 2022</t>
  </si>
  <si>
    <t>Cuadro 9.7.11. Provincia de  Corrientes, departamento Itatí. Población ocupada de 14 años y más en viviendas particulares, por categoría ocupacional, según sexo registrado al nacer y cobertura de salud. Año 2022</t>
  </si>
  <si>
    <t>Cuadro 9.7.12. Provincia de  Corrientes, departamento Ituzaingó. Población ocupada de 14 años y más en viviendas particulares, por categoría ocupacional, según sexo registrado al nacer y cobertura de salud. Año 2022</t>
  </si>
  <si>
    <t>Cuadro 9.7.13. Provincia de  Corrientes, departamento Lavalle. Población ocupada de 14 años y más en viviendas particulares, por categoría ocupacional, según sexo registrado al nacer y cobertura de salud. Año 2022</t>
  </si>
  <si>
    <t>Cuadro 9.7.14. Provincia de  Corrientes, departamento Mburucuyá. Población ocupada de 14 años y más en viviendas particulares, por categoría ocupacional, según sexo registrado al nacer y cobertura de salud. Año 2022</t>
  </si>
  <si>
    <t>Cuadro 9.7.15. Provincia de  Corrientes, departamento Mercedes. Población ocupada de 14 años y más en viviendas particulares, por categoría ocupacional, según sexo registrado al nacer y cobertura de salud. Año 2022</t>
  </si>
  <si>
    <t>Cuadro 9.7.16. Provincia de  Corrientes, departamento Monte Caseros. Población ocupada de 14 años y más en viviendas particulares, por categoría ocupacional, según sexo registrado al nacer y cobertura de salud. Año 2022</t>
  </si>
  <si>
    <t>Cuadro 9.7.17. Provincia de  Corrientes, departamento Paso de los Libres. Población ocupada de 14 años y más en viviendas particulares, por categoría ocupacional, según sexo registrado al nacer y cobertura de salud. Año 2022</t>
  </si>
  <si>
    <t>Cuadro 9.7.18. Provincia de  Corrientes, departamento Saladas. Población ocupada de 14 años y más en viviendas particulares, por categoría ocupacional, según sexo registrado al nacer y cobertura de salud. Año 2022</t>
  </si>
  <si>
    <t>Cuadro 9.7.19. Provincia de  Corrientes, departamento San Cosme. Población ocupada de 14 años y más en viviendas particulares, por categoría ocupacional, según sexo registrado al nacer y cobertura de salud. Año 2022</t>
  </si>
  <si>
    <t>Cuadro 9.7.20. Provincia de  Corrientes, departamento San Luis del Palmar. Población ocupada de 14 años y más en viviendas particulares, por categoría ocupacional, según sexo registrado al nacer y cobertura de salud. Año 2022</t>
  </si>
  <si>
    <t>Cuadro 9.7.21. Provincia de  Corrientes, departamento San Martín. Población ocupada de 14 años y más en viviendas particulares, por categoría ocupacional, según sexo registrado al nacer y cobertura de salud. Año 2022</t>
  </si>
  <si>
    <t>Cuadro 9.7.22. Provincia de  Corrientes, departamento San Miguel. Población ocupada de 14 años y más en viviendas particulares, por categoría ocupacional, según sexo registrado al nacer y cobertura de salud. Año 2022</t>
  </si>
  <si>
    <t>Cuadro 9.7.23. Provincia de  Corrientes, departamento San Roque. Población ocupada de 14 años y más en viviendas particulares, por categoría ocupacional, según sexo registrado al nacer y cobertura de salud. Año 2022</t>
  </si>
  <si>
    <t>Cuadro 9.7.24. Provincia de  Corrientes, departamento Santo Tomé. Población ocupada de 14 años y más en viviendas particulares, por categoría ocupacional, según sexo registrado al nacer y cobertura de salud. Año 2022</t>
  </si>
  <si>
    <t>Cuadro 9.7.25. Provincia de  Corrientes, departamento Sauce.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</si>
  <si>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</si>
  <si>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</si>
  <si>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</si>
  <si>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</si>
  <si>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</si>
  <si>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</si>
  <si>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</si>
  <si>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</si>
  <si>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</si>
  <si>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</si>
  <si>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</si>
  <si>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</si>
  <si>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</si>
  <si>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 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</si>
</sst>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1" fillId="0" borderId="0" xfId="0" applyFont="1"/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0" fillId="0" borderId="0" xfId="0" applyAlignment="1"/>
    <xf numFmtId="0" fontId="10" fillId="0" borderId="0" xfId="0" applyFont="1" applyAlignment="1">
      <alignment vertical="top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49</v>
      </c>
    </row>
    <row r="4" spans="11:11" ht="20.25">
      <c r="K4" s="12"/>
    </row>
    <row r="5" spans="11:11" ht="20.25">
      <c r="K5" s="12" t="s">
        <v>50</v>
      </c>
    </row>
    <row r="7" spans="11:11" ht="15">
      <c r="K7" s="13" t="s">
        <v>56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51</v>
      </c>
    </row>
    <row r="13" spans="11:11" ht="15">
      <c r="K13" s="13" t="s">
        <v>52</v>
      </c>
    </row>
    <row r="14" spans="11:11" ht="15">
      <c r="K14" s="13" t="s">
        <v>53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cols>
    <col min="1" max="1" width="230" bestFit="1" customWidth="1"/>
  </cols>
  <sheetData>
    <row r="1" spans="1:1" ht="12.75">
      <c r="A1" s="10" t="s">
        <v>44</v>
      </c>
    </row>
    <row r="2" spans="1:1" ht="12.75">
      <c r="A2" s="10" t="s">
        <v>45</v>
      </c>
    </row>
    <row r="3" spans="1:1" ht="12.75">
      <c r="A3" s="11"/>
    </row>
    <row r="4" spans="1:1" ht="12.75">
      <c r="A4" s="9" t="str">
        <f>HYPERLINK("#'Cuadro 9.7'!A3", "Cuadro 9.7. Provincia de  Corrientes. Población ocupada de 14 años y más en viviendas particulares, por categoría ocupacional, según sexo registrado al nacer y cobertura de salud. Año 2022")</f>
        <v>Cuadro 9.7. Provincia de  Corrientes. Población ocupada de 14 años y más en viviendas particulares, por categoría ocupacional, según sexo registrado al nacer y cobertura de salud. Año 2022</v>
      </c>
    </row>
    <row r="5" spans="1:1" ht="12.75">
      <c r="A5" s="9" t="str">
        <f>HYPERLINK("#'Cuadro 9.7.1'!A3", "Cuadro 9.7.1. Provincia de  Corrientes, departamento Bella Vista. Población ocupada de 14 años y más en viviendas particulares, por categoría ocupacional, según sexo registrado al nacer y cobertura de salud. Año 2022")</f>
        <v>Cuadro 9.7.1. Provincia de  Corrientes, departamento Bella Vista. Población ocupada de 14 años y más en viviendas particulares, por categoría ocupacional, según sexo registrado al nacer y cobertura de salud. Año 2022</v>
      </c>
    </row>
    <row r="6" spans="1:1" ht="12.75">
      <c r="A6" s="9" t="str">
        <f>HYPERLINK("#'Cuadro 9.7.2'!A3", "Cuadro 9.7.2. Provincia de  Corrientes, departamento Berón de Astrada. Población ocupada de 14 años y más en viviendas particulares, por categoría ocupacional, según sexo registrado al nacer y cobertura de salud. Año 2022")</f>
        <v>Cuadro 9.7.2. Provincia de  Corrientes, departamento Berón de Astrada. Población ocupada de 14 años y más en viviendas particulares, por categoría ocupacional, según sexo registrado al nacer y cobertura de salud. Año 2022</v>
      </c>
    </row>
    <row r="7" spans="1:1" ht="12.75">
      <c r="A7" s="9" t="str">
        <f>HYPERLINK("#'Cuadro 9.7.3'!A3", "Cuadro 9.7.3. Provincia de  Corrientes, departamento Capital. Población ocupada de 14 años y más en viviendas particulares, por categoría ocupacional, según sexo registrado al nacer y cobertura de salud. Año 2022")</f>
        <v>Cuadro 9.7.3. Provincia de  Corrientes, departamento Capital. Población ocupada de 14 años y más en viviendas particulares, por categoría ocupacional, según sexo registrado al nacer y cobertura de salud. Año 2022</v>
      </c>
    </row>
    <row r="8" spans="1:1" ht="12.75">
      <c r="A8" s="9" t="str">
        <f>HYPERLINK("#'Cuadro 9.7.4'!A3", "Cuadro 9.7.4. Provincia de  Corrientes, departamento Concepción. Población ocupada de 14 años y más en viviendas particulares, por categoría ocupacional, según sexo registrado al nacer y cobertura de salud. Año 2022")</f>
        <v>Cuadro 9.7.4. Provincia de  Corrientes, departamento Concepción. Población ocupada de 14 años y más en viviendas particulares, por categoría ocupacional, según sexo registrado al nacer y cobertura de salud. Año 2022</v>
      </c>
    </row>
    <row r="9" spans="1:1" ht="12.75">
      <c r="A9" s="9" t="str">
        <f>HYPERLINK("#'Cuadro 9.7.5'!A3", "Cuadro 9.7.5. Provincia de  Corrientes, departamento Curuzú Cuatiá. Población ocupada de 14 años y más en viviendas particulares, por categoría ocupacional, según sexo registrado al nacer y cobertura de salud. Año 2022")</f>
        <v>Cuadro 9.7.5. Provincia de  Corrientes, departamento Curuzú Cuatiá. Población ocupada de 14 años y más en viviendas particulares, por categoría ocupacional, según sexo registrado al nacer y cobertura de salud. Año 2022</v>
      </c>
    </row>
    <row r="10" spans="1:1" ht="12.75">
      <c r="A10" s="9" t="str">
        <f>HYPERLINK("#'Cuadro 9.7.6'!A3", "Cuadro 9.7.6. Provincia de  Corrientes, departamento Empedrado. Población ocupada de 14 años y más en viviendas particulares, por categoría ocupacional, según sexo registrado al nacer y cobertura de salud. Año 2022")</f>
        <v>Cuadro 9.7.6. Provincia de  Corrientes, departamento Empedrado. Población ocupada de 14 años y más en viviendas particulares, por categoría ocupacional, según sexo registrado al nacer y cobertura de salud. Año 2022</v>
      </c>
    </row>
    <row r="11" spans="1:1" ht="12.75">
      <c r="A11" s="9" t="str">
        <f>HYPERLINK("#'Cuadro 9.7.7'!A3", "Cuadro 9.7.7. Provincia de  Corrientes, departamento Esquina. Población ocupada de 14 años y más en viviendas particulares, por categoría ocupacional, según sexo registrado al nacer y cobertura de salud. Año 2022")</f>
        <v>Cuadro 9.7.7. Provincia de  Corrientes, departamento Esquina. Población ocupada de 14 años y más en viviendas particulares, por categoría ocupacional, según sexo registrado al nacer y cobertura de salud. Año 2022</v>
      </c>
    </row>
    <row r="12" spans="1:1" ht="12.75">
      <c r="A12" s="9" t="str">
        <f>HYPERLINK("#'Cuadro 9.7.8'!A3", "Cuadro 9.7.8. Provincia de  Corrientes, departamento General Alvear. Población ocupada de 14 años y más en viviendas particulares, por categoría ocupacional, según sexo registrado al nacer y cobertura de salud. Año 2022")</f>
        <v>Cuadro 9.7.8. Provincia de  Corrientes, departamento General Alvear. Población ocupada de 14 años y más en viviendas particulares, por categoría ocupacional, según sexo registrado al nacer y cobertura de salud. Año 2022</v>
      </c>
    </row>
    <row r="13" spans="1:1" ht="12.75">
      <c r="A13" s="9" t="str">
        <f>HYPERLINK("#'Cuadro 9.7.9'!A3", "Cuadro 9.7.9. Provincia de  Corrientes, departamento General Paz. Población ocupada de 14 años y más en viviendas particulares, por categoría ocupacional, según sexo registrado al nacer y cobertura de salud. Año 2022")</f>
        <v>Cuadro 9.7.9. Provincia de  Corrientes, departamento General Paz. Población ocupada de 14 años y más en viviendas particulares, por categoría ocupacional, según sexo registrado al nacer y cobertura de salud. Año 2022</v>
      </c>
    </row>
    <row r="14" spans="1:1" ht="12.75">
      <c r="A14" s="9" t="str">
        <f>HYPERLINK("#'Cuadro 9.7.10'!A3", "Cuadro 9.7.10. Provincia de  Corrientes, departamento Goya. Población ocupada de 14 años y más en viviendas particulares, por categoría ocupacional, según sexo registrado al nacer y cobertura de salud. Año 2022")</f>
        <v>Cuadro 9.7.10. Provincia de  Corrientes, departamento Goya. Población ocupada de 14 años y más en viviendas particulares, por categoría ocupacional, según sexo registrado al nacer y cobertura de salud. Año 2022</v>
      </c>
    </row>
    <row r="15" spans="1:1" ht="12.75">
      <c r="A15" s="9" t="str">
        <f>HYPERLINK("#'Cuadro 9.7.11'!A3", "Cuadro 9.7.11. Provincia de  Corrientes, departamento Itatí. Población ocupada de 14 años y más en viviendas particulares, por categoría ocupacional, según sexo registrado al nacer y cobertura de salud. Año 2022")</f>
        <v>Cuadro 9.7.11. Provincia de  Corrientes, departamento Itatí. Población ocupada de 14 años y más en viviendas particulares, por categoría ocupacional, según sexo registrado al nacer y cobertura de salud. Año 2022</v>
      </c>
    </row>
    <row r="16" spans="1:1" ht="12.75">
      <c r="A16" s="9" t="str">
        <f>HYPERLINK("#'Cuadro 9.7.12'!A3", "Cuadro 9.7.12. Provincia de  Corrientes, departamento Ituzaingó. Población ocupada de 14 años y más en viviendas particulares, por categoría ocupacional, según sexo registrado al nacer y cobertura de salud. Año 2022")</f>
        <v>Cuadro 9.7.12. Provincia de  Corrientes, departamento Ituzaingó. Población ocupada de 14 años y más en viviendas particulares, por categoría ocupacional, según sexo registrado al nacer y cobertura de salud. Año 2022</v>
      </c>
    </row>
    <row r="17" spans="1:1" ht="12.75">
      <c r="A17" s="9" t="str">
        <f>HYPERLINK("#'Cuadro 9.7.13'!A3", "Cuadro 9.7.13. Provincia de  Corrientes, departamento Lavalle. Población ocupada de 14 años y más en viviendas particulares, por categoría ocupacional, según sexo registrado al nacer y cobertura de salud. Año 2022")</f>
        <v>Cuadro 9.7.13. Provincia de  Corrientes, departamento Lavalle. Población ocupada de 14 años y más en viviendas particulares, por categoría ocupacional, según sexo registrado al nacer y cobertura de salud. Año 2022</v>
      </c>
    </row>
    <row r="18" spans="1:1" ht="12.75">
      <c r="A18" s="9" t="str">
        <f>HYPERLINK("#'Cuadro 9.7.14'!A3", "Cuadro 9.7.14. Provincia de  Corrientes, departamento Mburucuyá. Población ocupada de 14 años y más en viviendas particulares, por categoría ocupacional, según sexo registrado al nacer y cobertura de salud. Año 2022")</f>
        <v>Cuadro 9.7.14. Provincia de  Corrientes, departamento Mburucuyá. Población ocupada de 14 años y más en viviendas particulares, por categoría ocupacional, según sexo registrado al nacer y cobertura de salud. Año 2022</v>
      </c>
    </row>
    <row r="19" spans="1:1" ht="12.75">
      <c r="A19" s="9" t="str">
        <f>HYPERLINK("#'Cuadro 9.7.15'!A3", "Cuadro 9.7.15. Provincia de  Corrientes, departamento Mercedes. Población ocupada de 14 años y más en viviendas particulares, por categoría ocupacional, según sexo registrado al nacer y cobertura de salud. Año 2022")</f>
        <v>Cuadro 9.7.15. Provincia de  Corrientes, departamento Mercedes. Población ocupada de 14 años y más en viviendas particulares, por categoría ocupacional, según sexo registrado al nacer y cobertura de salud. Año 2022</v>
      </c>
    </row>
    <row r="20" spans="1:1" ht="12.75">
      <c r="A20" s="9" t="str">
        <f>HYPERLINK("#'Cuadro 9.7.16'!A3", "Cuadro 9.7.16. Provincia de  Corrientes, departamento Monte Caseros. Población ocupada de 14 años y más en viviendas particulares, por categoría ocupacional, según sexo registrado al nacer y cobertura de salud. Año 2022")</f>
        <v>Cuadro 9.7.16. Provincia de  Corrientes, departamento Monte Caseros. Población ocupada de 14 años y más en viviendas particulares, por categoría ocupacional, según sexo registrado al nacer y cobertura de salud. Año 2022</v>
      </c>
    </row>
    <row r="21" spans="1:1" ht="12.75">
      <c r="A21" s="9" t="str">
        <f>HYPERLINK("#'Cuadro 9.7.17'!A3", "Cuadro 9.7.17. Provincia de  Corrientes, departamento Paso de los Libres. Población ocupada de 14 años y más en viviendas particulares, por categoría ocupacional, según sexo registrado al nacer y cobertura de salud. Año 2022")</f>
        <v>Cuadro 9.7.17. Provincia de  Corrientes, departamento Paso de los Libres. Población ocupada de 14 años y más en viviendas particulares, por categoría ocupacional, según sexo registrado al nacer y cobertura de salud. Año 2022</v>
      </c>
    </row>
    <row r="22" spans="1:1" ht="12.75">
      <c r="A22" s="9" t="str">
        <f>HYPERLINK("#'Cuadro 9.7.18'!A3", "Cuadro 9.7.18. Provincia de  Corrientes, departamento Saladas. Población ocupada de 14 años y más en viviendas particulares, por categoría ocupacional, según sexo registrado al nacer y cobertura de salud. Año 2022")</f>
        <v>Cuadro 9.7.18. Provincia de  Corrientes, departamento Saladas. Población ocupada de 14 años y más en viviendas particulares, por categoría ocupacional, según sexo registrado al nacer y cobertura de salud. Año 2022</v>
      </c>
    </row>
    <row r="23" spans="1:1" ht="12.75">
      <c r="A23" s="9" t="str">
        <f>HYPERLINK("#'Cuadro 9.7.19'!A3", "Cuadro 9.7.19. Provincia de  Corrientes, departamento San Cosme. Población ocupada de 14 años y más en viviendas particulares, por categoría ocupacional, según sexo registrado al nacer y cobertura de salud. Año 2022")</f>
        <v>Cuadro 9.7.19. Provincia de  Corrientes, departamento San Cosme. Población ocupada de 14 años y más en viviendas particulares, por categoría ocupacional, según sexo registrado al nacer y cobertura de salud. Año 2022</v>
      </c>
    </row>
    <row r="24" spans="1:1" ht="12.75">
      <c r="A24" s="9" t="str">
        <f>HYPERLINK("#'Cuadro 9.7.20'!A3", "Cuadro 9.7.20. Provincia de  Corrientes, departamento San Luis del Palmar. Población ocupada de 14 años y más en viviendas particulares, por categoría ocupacional, según sexo registrado al nacer y cobertura de salud. Año 2022")</f>
        <v>Cuadro 9.7.20. Provincia de  Corrientes, departamento San Luis del Palmar. Población ocupada de 14 años y más en viviendas particulares, por categoría ocupacional, según sexo registrado al nacer y cobertura de salud. Año 2022</v>
      </c>
    </row>
    <row r="25" spans="1:1" ht="12.75">
      <c r="A25" s="9" t="str">
        <f>HYPERLINK("#'Cuadro 9.7.21'!A3", "Cuadro 9.7.21. Provincia de  Corrientes, departamento San Martín. Población ocupada de 14 años y más en viviendas particulares, por categoría ocupacional, según sexo registrado al nacer y cobertura de salud. Año 2022")</f>
        <v>Cuadro 9.7.21. Provincia de  Corrientes, departamento San Martín. Población ocupada de 14 años y más en viviendas particulares, por categoría ocupacional, según sexo registrado al nacer y cobertura de salud. Año 2022</v>
      </c>
    </row>
    <row r="26" spans="1:1" ht="12.75">
      <c r="A26" s="9" t="str">
        <f>HYPERLINK("#'Cuadro 9.7.22'!A3", "Cuadro 9.7.22. Provincia de  Corrientes, departamento San Miguel. Población ocupada de 14 años y más en viviendas particulares, por categoría ocupacional, según sexo registrado al nacer y cobertura de salud. Año 2022")</f>
        <v>Cuadro 9.7.22. Provincia de  Corrientes, departamento San Miguel. Población ocupada de 14 años y más en viviendas particulares, por categoría ocupacional, según sexo registrado al nacer y cobertura de salud. Año 2022</v>
      </c>
    </row>
    <row r="27" spans="1:1" ht="12.75">
      <c r="A27" s="9" t="str">
        <f>HYPERLINK("#'Cuadro 9.7.23'!A3", "Cuadro 9.7.23. Provincia de  Corrientes, departamento San Roque. Población ocupada de 14 años y más en viviendas particulares, por categoría ocupacional, según sexo registrado al nacer y cobertura de salud. Año 2022")</f>
        <v>Cuadro 9.7.23. Provincia de  Corrientes, departamento San Roque. Población ocupada de 14 años y más en viviendas particulares, por categoría ocupacional, según sexo registrado al nacer y cobertura de salud. Año 2022</v>
      </c>
    </row>
    <row r="28" spans="1:1" ht="12.75">
      <c r="A28" s="9" t="str">
        <f>HYPERLINK("#'Cuadro 9.7.24'!A3", "Cuadro 9.7.24. Provincia de  Corrientes, departamento Santo Tomé. Población ocupada de 14 años y más en viviendas particulares, por categoría ocupacional, según sexo registrado al nacer y cobertura de salud. Año 2022")</f>
        <v>Cuadro 9.7.24. Provincia de  Corrientes, departamento Santo Tomé. Población ocupada de 14 años y más en viviendas particulares, por categoría ocupacional, según sexo registrado al nacer y cobertura de salud. Año 2022</v>
      </c>
    </row>
    <row r="29" spans="1:1" ht="12.75">
      <c r="A29" s="9" t="str">
        <f>HYPERLINK("#'Cuadro 9.7.25'!A3", "Cuadro 9.7.25. Provincia de  Corrientes, departamento Sauce. Población ocupada de 14 años y más en viviendas particulares, por categoría ocupacional, según sexo registrado al nacer y cobertura de salud. Año 2022")</f>
        <v>Cuadro 9.7.25. Provincia de  Corrientes, departamento Sauce. Población ocupada de 14 años y más en viviendas particulares, por categoría ocupacional, según sexo registrado al nacer y cobertura de salud. Año 2022</v>
      </c>
    </row>
    <row r="30" spans="1:1" ht="12.75">
      <c r="A30" s="11"/>
    </row>
    <row r="31" spans="1:1">
      <c r="A31" s="23" t="s">
        <v>46</v>
      </c>
    </row>
    <row r="32" spans="1:1">
      <c r="A32" s="23" t="s">
        <v>47</v>
      </c>
    </row>
    <row r="33" spans="1:1">
      <c r="A33" s="23" t="s">
        <v>48</v>
      </c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  <row r="77" spans="1:1" ht="12.75">
      <c r="A77" s="11"/>
    </row>
    <row r="78" spans="1:1" ht="12.75">
      <c r="A78" s="11"/>
    </row>
    <row r="79" spans="1:1" ht="12.75">
      <c r="A79" s="11"/>
    </row>
    <row r="80" spans="1:1" ht="12.75">
      <c r="A80" s="11"/>
    </row>
    <row r="81" spans="1:1" ht="12.75">
      <c r="A81" s="11"/>
    </row>
    <row r="82" spans="1:1" ht="12.75">
      <c r="A82" s="11"/>
    </row>
    <row r="83" spans="1:1" ht="12.75">
      <c r="A83" s="11"/>
    </row>
    <row r="84" spans="1:1" ht="12.75">
      <c r="A84" s="11"/>
    </row>
    <row r="85" spans="1:1" ht="12.75">
      <c r="A85" s="11"/>
    </row>
    <row r="86" spans="1:1" ht="12.75">
      <c r="A86" s="11"/>
    </row>
    <row r="87" spans="1:1" ht="12.75">
      <c r="A87" s="11"/>
    </row>
    <row r="88" spans="1:1" ht="12.75">
      <c r="A88" s="11"/>
    </row>
    <row r="89" spans="1:1" ht="12.75">
      <c r="A89" s="11"/>
    </row>
    <row r="90" spans="1:1" ht="12.75">
      <c r="A90" s="11"/>
    </row>
    <row r="91" spans="1:1" ht="12.75">
      <c r="A91" s="11"/>
    </row>
    <row r="92" spans="1:1" ht="12.75">
      <c r="A92" s="11"/>
    </row>
    <row r="93" spans="1:1" ht="12.75">
      <c r="A93" s="11"/>
    </row>
    <row r="94" spans="1:1" ht="12.75">
      <c r="A94" s="11"/>
    </row>
    <row r="95" spans="1:1" ht="12.75">
      <c r="A95" s="11"/>
    </row>
    <row r="96" spans="1:1" ht="12.75">
      <c r="A96" s="11"/>
    </row>
    <row r="97" spans="1:1" ht="12.75">
      <c r="A97" s="11"/>
    </row>
    <row r="98" spans="1:1" ht="12.75">
      <c r="A98" s="11"/>
    </row>
    <row r="99" spans="1:1" ht="12.75">
      <c r="A99" s="11"/>
    </row>
    <row r="100" spans="1:1" ht="12.75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1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476760</v>
      </c>
      <c r="D5" s="7">
        <v>38433</v>
      </c>
      <c r="E5" s="7">
        <v>227585</v>
      </c>
      <c r="F5" s="7">
        <v>148318</v>
      </c>
      <c r="G5" s="7">
        <v>22443</v>
      </c>
      <c r="H5" s="7">
        <v>18930</v>
      </c>
      <c r="I5" s="7">
        <v>21051</v>
      </c>
    </row>
    <row r="6" spans="1:14" ht="11.65" customHeight="1">
      <c r="A6" s="15" t="s">
        <v>43</v>
      </c>
      <c r="B6" s="29" t="s">
        <v>12</v>
      </c>
      <c r="C6" s="6">
        <v>231159</v>
      </c>
      <c r="D6" s="6">
        <v>12110</v>
      </c>
      <c r="E6" s="6">
        <v>133427</v>
      </c>
      <c r="F6" s="6">
        <v>54503</v>
      </c>
      <c r="G6" s="6">
        <v>12807</v>
      </c>
      <c r="H6" s="6">
        <v>7947</v>
      </c>
      <c r="I6" s="6">
        <v>10365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34747</v>
      </c>
      <c r="D7" s="6">
        <v>4210</v>
      </c>
      <c r="E7" s="6">
        <v>14125</v>
      </c>
      <c r="F7" s="6">
        <v>11322</v>
      </c>
      <c r="G7" s="6">
        <v>1579</v>
      </c>
      <c r="H7" s="6">
        <v>1551</v>
      </c>
      <c r="I7" s="6">
        <v>1960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210854</v>
      </c>
      <c r="D8" s="6">
        <v>22113</v>
      </c>
      <c r="E8" s="6">
        <v>80033</v>
      </c>
      <c r="F8" s="6">
        <v>82493</v>
      </c>
      <c r="G8" s="6">
        <v>8057</v>
      </c>
      <c r="H8" s="6">
        <v>9432</v>
      </c>
      <c r="I8" s="6">
        <v>8726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199402</v>
      </c>
      <c r="D9" s="7">
        <v>36360</v>
      </c>
      <c r="E9" s="7">
        <v>78193</v>
      </c>
      <c r="F9" s="7">
        <v>59499</v>
      </c>
      <c r="G9" s="7">
        <v>7276</v>
      </c>
      <c r="H9" s="7">
        <v>7980</v>
      </c>
      <c r="I9" s="7">
        <v>10094</v>
      </c>
    </row>
    <row r="10" spans="1:14" ht="11.65" customHeight="1">
      <c r="A10" s="15" t="s">
        <v>43</v>
      </c>
      <c r="B10" s="29" t="s">
        <v>12</v>
      </c>
      <c r="C10" s="6">
        <v>104097</v>
      </c>
      <c r="D10" s="6">
        <v>11354</v>
      </c>
      <c r="E10" s="6">
        <v>52649</v>
      </c>
      <c r="F10" s="6">
        <v>26730</v>
      </c>
      <c r="G10" s="6">
        <v>4589</v>
      </c>
      <c r="H10" s="6">
        <v>3582</v>
      </c>
      <c r="I10" s="6">
        <v>5193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18203</v>
      </c>
      <c r="D11" s="6">
        <v>4036</v>
      </c>
      <c r="E11" s="6">
        <v>5933</v>
      </c>
      <c r="F11" s="6">
        <v>5660</v>
      </c>
      <c r="G11" s="6">
        <v>632</v>
      </c>
      <c r="H11" s="6">
        <v>801</v>
      </c>
      <c r="I11" s="6">
        <v>1141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77102</v>
      </c>
      <c r="D12" s="6">
        <v>20970</v>
      </c>
      <c r="E12" s="6">
        <v>19611</v>
      </c>
      <c r="F12" s="6">
        <v>27109</v>
      </c>
      <c r="G12" s="6">
        <v>2055</v>
      </c>
      <c r="H12" s="6">
        <v>3597</v>
      </c>
      <c r="I12" s="6">
        <v>3760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277358</v>
      </c>
      <c r="D13" s="7">
        <v>2073</v>
      </c>
      <c r="E13" s="7">
        <v>149392</v>
      </c>
      <c r="F13" s="7">
        <v>88819</v>
      </c>
      <c r="G13" s="7">
        <v>15167</v>
      </c>
      <c r="H13" s="7">
        <v>10950</v>
      </c>
      <c r="I13" s="7">
        <v>10957</v>
      </c>
    </row>
    <row r="14" spans="1:14" ht="11.65" customHeight="1">
      <c r="A14" s="15" t="s">
        <v>43</v>
      </c>
      <c r="B14" s="29" t="s">
        <v>12</v>
      </c>
      <c r="C14" s="6">
        <v>127062</v>
      </c>
      <c r="D14" s="6">
        <v>756</v>
      </c>
      <c r="E14" s="6">
        <v>80778</v>
      </c>
      <c r="F14" s="6">
        <v>27773</v>
      </c>
      <c r="G14" s="6">
        <v>8218</v>
      </c>
      <c r="H14" s="6">
        <v>4365</v>
      </c>
      <c r="I14" s="6">
        <v>5172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16544</v>
      </c>
      <c r="D15" s="6">
        <v>174</v>
      </c>
      <c r="E15" s="6">
        <v>8192</v>
      </c>
      <c r="F15" s="6">
        <v>5662</v>
      </c>
      <c r="G15" s="6">
        <v>947</v>
      </c>
      <c r="H15" s="6">
        <v>750</v>
      </c>
      <c r="I15" s="6">
        <v>819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133752</v>
      </c>
      <c r="D16" s="8">
        <v>1143</v>
      </c>
      <c r="E16" s="8">
        <v>60422</v>
      </c>
      <c r="F16" s="8">
        <v>55384</v>
      </c>
      <c r="G16" s="8">
        <v>6002</v>
      </c>
      <c r="H16" s="8">
        <v>5835</v>
      </c>
      <c r="I16" s="8">
        <v>4966</v>
      </c>
      <c r="J16" t="s">
        <v>43</v>
      </c>
      <c r="K16" t="s">
        <v>43</v>
      </c>
      <c r="M16" t="s">
        <v>43</v>
      </c>
      <c r="N16" t="s">
        <v>43</v>
      </c>
    </row>
    <row r="17" spans="1:14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4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4" ht="11.65" customHeight="1">
      <c r="A19" s="4" t="s">
        <v>43</v>
      </c>
      <c r="B19" s="5" t="s">
        <v>43</v>
      </c>
      <c r="C19" s="1" t="s">
        <v>43</v>
      </c>
      <c r="D19" s="1" t="s">
        <v>43</v>
      </c>
      <c r="E19" s="1" t="s">
        <v>43</v>
      </c>
      <c r="F19" s="1" t="s">
        <v>43</v>
      </c>
      <c r="G19" s="1" t="s">
        <v>43</v>
      </c>
      <c r="H19" s="1" t="s">
        <v>43</v>
      </c>
      <c r="I19" s="1" t="s">
        <v>43</v>
      </c>
      <c r="J19" t="s">
        <v>43</v>
      </c>
      <c r="K19" t="s">
        <v>43</v>
      </c>
      <c r="L19" t="s">
        <v>43</v>
      </c>
      <c r="M19" t="s">
        <v>43</v>
      </c>
      <c r="N19" t="s">
        <v>43</v>
      </c>
    </row>
    <row r="20" spans="1:14" ht="12">
      <c r="A20" s="3"/>
      <c r="B20" s="1"/>
      <c r="C20" s="1"/>
      <c r="D20" s="1"/>
      <c r="E20" s="1"/>
      <c r="F20" s="1"/>
      <c r="G20" s="1"/>
      <c r="H20" s="1"/>
      <c r="I20" s="1"/>
    </row>
    <row r="21" spans="1:14" ht="12">
      <c r="A21" s="3"/>
      <c r="B21" s="1"/>
      <c r="C21" s="1"/>
      <c r="D21" s="1"/>
      <c r="E21" s="1"/>
      <c r="F21" s="1"/>
      <c r="G21" s="1"/>
      <c r="H21" s="1"/>
      <c r="I21" s="1"/>
    </row>
    <row r="22" spans="1:14" ht="12">
      <c r="A22" s="3"/>
      <c r="B22" s="1"/>
      <c r="C22" s="1"/>
      <c r="D22" s="1"/>
      <c r="E22" s="1"/>
      <c r="F22" s="1"/>
      <c r="G22" s="1"/>
      <c r="H22" s="1"/>
      <c r="I22" s="1"/>
    </row>
    <row r="23" spans="1:14" ht="12">
      <c r="A23" s="3"/>
      <c r="B23" s="1"/>
      <c r="C23" s="1"/>
      <c r="D23" s="1"/>
      <c r="E23" s="1"/>
      <c r="F23" s="1"/>
      <c r="G23" s="1"/>
      <c r="H23" s="1"/>
      <c r="I23" s="1"/>
    </row>
    <row r="24" spans="1:14" ht="12">
      <c r="A24" s="3"/>
      <c r="B24" s="1"/>
      <c r="C24" s="1"/>
      <c r="D24" s="1"/>
      <c r="E24" s="1"/>
      <c r="F24" s="1"/>
      <c r="G24" s="1"/>
      <c r="H24" s="1"/>
      <c r="I24" s="1"/>
    </row>
    <row r="25" spans="1:14" ht="12">
      <c r="A25" s="3"/>
      <c r="B25" s="1"/>
      <c r="C25" s="1"/>
      <c r="D25" s="1"/>
      <c r="E25" s="1"/>
      <c r="F25" s="1"/>
      <c r="G25" s="1"/>
      <c r="H25" s="1"/>
      <c r="I25" s="1"/>
    </row>
    <row r="26" spans="1:14" ht="12">
      <c r="A26" s="3"/>
      <c r="B26" s="1"/>
      <c r="C26" s="1"/>
      <c r="D26" s="1"/>
      <c r="E26" s="1"/>
      <c r="F26" s="1"/>
      <c r="G26" s="1"/>
      <c r="H26" s="1"/>
      <c r="I26" s="1"/>
    </row>
    <row r="27" spans="1:14" ht="12">
      <c r="A27" s="3"/>
      <c r="B27" s="1"/>
      <c r="C27" s="1"/>
      <c r="D27" s="1"/>
      <c r="E27" s="1"/>
      <c r="F27" s="1"/>
      <c r="G27" s="1"/>
      <c r="H27" s="1"/>
      <c r="I27" s="1"/>
    </row>
    <row r="28" spans="1:14" ht="12">
      <c r="A28" s="3"/>
      <c r="B28" s="1"/>
      <c r="C28" s="1"/>
      <c r="D28" s="1"/>
      <c r="E28" s="1"/>
      <c r="F28" s="1"/>
      <c r="G28" s="1"/>
      <c r="H28" s="1"/>
      <c r="I28" s="1"/>
    </row>
    <row r="29" spans="1:14">
      <c r="A29" s="4"/>
    </row>
    <row r="30" spans="1:14">
      <c r="A30" s="4"/>
    </row>
    <row r="31" spans="1:14">
      <c r="A31" s="4"/>
    </row>
    <row r="32" spans="1:14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17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17520</v>
      </c>
      <c r="D5" s="7">
        <v>1244</v>
      </c>
      <c r="E5" s="7">
        <v>8507</v>
      </c>
      <c r="F5" s="7">
        <v>5549</v>
      </c>
      <c r="G5" s="7">
        <v>840</v>
      </c>
      <c r="H5" s="7">
        <v>846</v>
      </c>
      <c r="I5" s="7">
        <v>534</v>
      </c>
    </row>
    <row r="6" spans="1:14" ht="11.65" customHeight="1">
      <c r="A6" s="15" t="s">
        <v>43</v>
      </c>
      <c r="B6" s="29" t="s">
        <v>12</v>
      </c>
      <c r="C6" s="6">
        <v>6812</v>
      </c>
      <c r="D6" s="6">
        <v>330</v>
      </c>
      <c r="E6" s="6">
        <v>3906</v>
      </c>
      <c r="F6" s="6">
        <v>1747</v>
      </c>
      <c r="G6" s="6">
        <v>350</v>
      </c>
      <c r="H6" s="6">
        <v>252</v>
      </c>
      <c r="I6" s="6">
        <v>227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873</v>
      </c>
      <c r="D7" s="6">
        <v>73</v>
      </c>
      <c r="E7" s="6">
        <v>357</v>
      </c>
      <c r="F7" s="6">
        <v>282</v>
      </c>
      <c r="G7" s="6">
        <v>55</v>
      </c>
      <c r="H7" s="6">
        <v>55</v>
      </c>
      <c r="I7" s="6">
        <v>51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9835</v>
      </c>
      <c r="D8" s="6">
        <v>841</v>
      </c>
      <c r="E8" s="6">
        <v>4244</v>
      </c>
      <c r="F8" s="6">
        <v>3520</v>
      </c>
      <c r="G8" s="6">
        <v>435</v>
      </c>
      <c r="H8" s="6">
        <v>539</v>
      </c>
      <c r="I8" s="6">
        <v>256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6707</v>
      </c>
      <c r="D9" s="7">
        <v>1182</v>
      </c>
      <c r="E9" s="7">
        <v>2590</v>
      </c>
      <c r="F9" s="7">
        <v>2142</v>
      </c>
      <c r="G9" s="7">
        <v>212</v>
      </c>
      <c r="H9" s="7">
        <v>335</v>
      </c>
      <c r="I9" s="7">
        <v>246</v>
      </c>
    </row>
    <row r="10" spans="1:14" ht="11.65" customHeight="1">
      <c r="A10" s="15" t="s">
        <v>43</v>
      </c>
      <c r="B10" s="29" t="s">
        <v>12</v>
      </c>
      <c r="C10" s="6">
        <v>2971</v>
      </c>
      <c r="D10" s="6">
        <v>307</v>
      </c>
      <c r="E10" s="6">
        <v>1550</v>
      </c>
      <c r="F10" s="6">
        <v>792</v>
      </c>
      <c r="G10" s="6">
        <v>106</v>
      </c>
      <c r="H10" s="6">
        <v>102</v>
      </c>
      <c r="I10" s="6">
        <v>114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392</v>
      </c>
      <c r="D11" s="6">
        <v>67</v>
      </c>
      <c r="E11" s="6">
        <v>123</v>
      </c>
      <c r="F11" s="6">
        <v>130</v>
      </c>
      <c r="G11" s="6">
        <v>16</v>
      </c>
      <c r="H11" s="6">
        <v>26</v>
      </c>
      <c r="I11" s="6">
        <v>30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3344</v>
      </c>
      <c r="D12" s="6">
        <v>808</v>
      </c>
      <c r="E12" s="6">
        <v>917</v>
      </c>
      <c r="F12" s="6">
        <v>1220</v>
      </c>
      <c r="G12" s="6">
        <v>90</v>
      </c>
      <c r="H12" s="6">
        <v>207</v>
      </c>
      <c r="I12" s="6">
        <v>102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10813</v>
      </c>
      <c r="D13" s="7">
        <v>62</v>
      </c>
      <c r="E13" s="7">
        <v>5917</v>
      </c>
      <c r="F13" s="7">
        <v>3407</v>
      </c>
      <c r="G13" s="7">
        <v>628</v>
      </c>
      <c r="H13" s="7">
        <v>511</v>
      </c>
      <c r="I13" s="7">
        <v>288</v>
      </c>
    </row>
    <row r="14" spans="1:14" ht="11.65" customHeight="1">
      <c r="A14" s="15" t="s">
        <v>43</v>
      </c>
      <c r="B14" s="29" t="s">
        <v>12</v>
      </c>
      <c r="C14" s="6">
        <v>3841</v>
      </c>
      <c r="D14" s="6">
        <v>23</v>
      </c>
      <c r="E14" s="6">
        <v>2356</v>
      </c>
      <c r="F14" s="6">
        <v>955</v>
      </c>
      <c r="G14" s="6">
        <v>244</v>
      </c>
      <c r="H14" s="6">
        <v>150</v>
      </c>
      <c r="I14" s="6">
        <v>113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481</v>
      </c>
      <c r="D15" s="6">
        <v>6</v>
      </c>
      <c r="E15" s="6">
        <v>234</v>
      </c>
      <c r="F15" s="6">
        <v>152</v>
      </c>
      <c r="G15" s="6">
        <v>39</v>
      </c>
      <c r="H15" s="6">
        <v>29</v>
      </c>
      <c r="I15" s="6">
        <v>21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6491</v>
      </c>
      <c r="D16" s="8">
        <v>33</v>
      </c>
      <c r="E16" s="8">
        <v>3327</v>
      </c>
      <c r="F16" s="8">
        <v>2300</v>
      </c>
      <c r="G16" s="8">
        <v>345</v>
      </c>
      <c r="H16" s="8">
        <v>332</v>
      </c>
      <c r="I16" s="8">
        <v>154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3.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18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1048</v>
      </c>
      <c r="D5" s="7">
        <v>130</v>
      </c>
      <c r="E5" s="7">
        <v>475</v>
      </c>
      <c r="F5" s="7">
        <v>310</v>
      </c>
      <c r="G5" s="7">
        <v>56</v>
      </c>
      <c r="H5" s="7">
        <v>30</v>
      </c>
      <c r="I5" s="7">
        <v>47</v>
      </c>
    </row>
    <row r="6" spans="1:14" ht="11.65" customHeight="1">
      <c r="A6" s="15" t="s">
        <v>43</v>
      </c>
      <c r="B6" s="29" t="s">
        <v>12</v>
      </c>
      <c r="C6" s="6">
        <v>429</v>
      </c>
      <c r="D6" s="6">
        <v>37</v>
      </c>
      <c r="E6" s="6">
        <v>247</v>
      </c>
      <c r="F6" s="6">
        <v>92</v>
      </c>
      <c r="G6" s="6">
        <v>29</v>
      </c>
      <c r="H6" s="6">
        <v>10</v>
      </c>
      <c r="I6" s="6">
        <v>14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87</v>
      </c>
      <c r="D7" s="6">
        <v>13</v>
      </c>
      <c r="E7" s="6">
        <v>40</v>
      </c>
      <c r="F7" s="6">
        <v>20</v>
      </c>
      <c r="G7" s="6">
        <v>3</v>
      </c>
      <c r="H7" s="6">
        <v>4</v>
      </c>
      <c r="I7" s="6">
        <v>7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532</v>
      </c>
      <c r="D8" s="6">
        <v>80</v>
      </c>
      <c r="E8" s="6">
        <v>188</v>
      </c>
      <c r="F8" s="6">
        <v>198</v>
      </c>
      <c r="G8" s="6">
        <v>24</v>
      </c>
      <c r="H8" s="6">
        <v>16</v>
      </c>
      <c r="I8" s="6">
        <v>26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418</v>
      </c>
      <c r="D9" s="7">
        <v>116</v>
      </c>
      <c r="E9" s="7">
        <v>131</v>
      </c>
      <c r="F9" s="7">
        <v>107</v>
      </c>
      <c r="G9" s="7">
        <v>25</v>
      </c>
      <c r="H9" s="7">
        <v>13</v>
      </c>
      <c r="I9" s="7">
        <v>26</v>
      </c>
    </row>
    <row r="10" spans="1:14" ht="11.65" customHeight="1">
      <c r="A10" s="15" t="s">
        <v>43</v>
      </c>
      <c r="B10" s="29" t="s">
        <v>12</v>
      </c>
      <c r="C10" s="6">
        <v>194</v>
      </c>
      <c r="D10" s="6">
        <v>33</v>
      </c>
      <c r="E10" s="6">
        <v>87</v>
      </c>
      <c r="F10" s="6">
        <v>47</v>
      </c>
      <c r="G10" s="6">
        <v>14</v>
      </c>
      <c r="H10" s="6">
        <v>5</v>
      </c>
      <c r="I10" s="6">
        <v>8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39</v>
      </c>
      <c r="D11" s="6">
        <v>10</v>
      </c>
      <c r="E11" s="6">
        <v>11</v>
      </c>
      <c r="F11" s="6">
        <v>10</v>
      </c>
      <c r="G11" s="6">
        <v>2</v>
      </c>
      <c r="H11" s="6">
        <v>2</v>
      </c>
      <c r="I11" s="6">
        <v>4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185</v>
      </c>
      <c r="D12" s="6">
        <v>73</v>
      </c>
      <c r="E12" s="6">
        <v>33</v>
      </c>
      <c r="F12" s="6">
        <v>50</v>
      </c>
      <c r="G12" s="6">
        <v>9</v>
      </c>
      <c r="H12" s="6">
        <v>6</v>
      </c>
      <c r="I12" s="6">
        <v>14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630</v>
      </c>
      <c r="D13" s="7">
        <v>14</v>
      </c>
      <c r="E13" s="7">
        <v>344</v>
      </c>
      <c r="F13" s="7">
        <v>203</v>
      </c>
      <c r="G13" s="7">
        <v>31</v>
      </c>
      <c r="H13" s="7">
        <v>17</v>
      </c>
      <c r="I13" s="7">
        <v>21</v>
      </c>
    </row>
    <row r="14" spans="1:14" ht="11.65" customHeight="1">
      <c r="A14" s="15" t="s">
        <v>43</v>
      </c>
      <c r="B14" s="29" t="s">
        <v>12</v>
      </c>
      <c r="C14" s="6">
        <v>235</v>
      </c>
      <c r="D14" s="6">
        <v>4</v>
      </c>
      <c r="E14" s="6">
        <v>160</v>
      </c>
      <c r="F14" s="6">
        <v>45</v>
      </c>
      <c r="G14" s="6">
        <v>15</v>
      </c>
      <c r="H14" s="6">
        <v>5</v>
      </c>
      <c r="I14" s="6">
        <v>6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48</v>
      </c>
      <c r="D15" s="6">
        <v>3</v>
      </c>
      <c r="E15" s="6">
        <v>29</v>
      </c>
      <c r="F15" s="6">
        <v>10</v>
      </c>
      <c r="G15" s="6">
        <v>1</v>
      </c>
      <c r="H15" s="6">
        <v>2</v>
      </c>
      <c r="I15" s="6">
        <v>3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347</v>
      </c>
      <c r="D16" s="8">
        <v>7</v>
      </c>
      <c r="E16" s="8">
        <v>155</v>
      </c>
      <c r="F16" s="8">
        <v>148</v>
      </c>
      <c r="G16" s="8">
        <v>15</v>
      </c>
      <c r="H16" s="8">
        <v>10</v>
      </c>
      <c r="I16" s="8">
        <v>12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2.6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19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185782</v>
      </c>
      <c r="D5" s="7">
        <v>13665</v>
      </c>
      <c r="E5" s="7">
        <v>90512</v>
      </c>
      <c r="F5" s="7">
        <v>58391</v>
      </c>
      <c r="G5" s="7">
        <v>8655</v>
      </c>
      <c r="H5" s="7">
        <v>6251</v>
      </c>
      <c r="I5" s="7">
        <v>8308</v>
      </c>
    </row>
    <row r="6" spans="1:14" ht="11.65" customHeight="1">
      <c r="A6" s="15" t="s">
        <v>43</v>
      </c>
      <c r="B6" s="29" t="s">
        <v>12</v>
      </c>
      <c r="C6" s="6">
        <v>101650</v>
      </c>
      <c r="D6" s="6">
        <v>4925</v>
      </c>
      <c r="E6" s="6">
        <v>60768</v>
      </c>
      <c r="F6" s="6">
        <v>23187</v>
      </c>
      <c r="G6" s="6">
        <v>5384</v>
      </c>
      <c r="H6" s="6">
        <v>3019</v>
      </c>
      <c r="I6" s="6">
        <v>4367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17637</v>
      </c>
      <c r="D7" s="6">
        <v>2349</v>
      </c>
      <c r="E7" s="6">
        <v>6762</v>
      </c>
      <c r="F7" s="6">
        <v>6110</v>
      </c>
      <c r="G7" s="6">
        <v>745</v>
      </c>
      <c r="H7" s="6">
        <v>690</v>
      </c>
      <c r="I7" s="6">
        <v>981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66495</v>
      </c>
      <c r="D8" s="6">
        <v>6391</v>
      </c>
      <c r="E8" s="6">
        <v>22982</v>
      </c>
      <c r="F8" s="6">
        <v>29094</v>
      </c>
      <c r="G8" s="6">
        <v>2526</v>
      </c>
      <c r="H8" s="6">
        <v>2542</v>
      </c>
      <c r="I8" s="6">
        <v>2960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83975</v>
      </c>
      <c r="D9" s="7">
        <v>13048</v>
      </c>
      <c r="E9" s="7">
        <v>35461</v>
      </c>
      <c r="F9" s="7">
        <v>25097</v>
      </c>
      <c r="G9" s="7">
        <v>3233</v>
      </c>
      <c r="H9" s="7">
        <v>2914</v>
      </c>
      <c r="I9" s="7">
        <v>4222</v>
      </c>
    </row>
    <row r="10" spans="1:14" ht="11.65" customHeight="1">
      <c r="A10" s="15" t="s">
        <v>43</v>
      </c>
      <c r="B10" s="29" t="s">
        <v>12</v>
      </c>
      <c r="C10" s="6">
        <v>48687</v>
      </c>
      <c r="D10" s="6">
        <v>4690</v>
      </c>
      <c r="E10" s="6">
        <v>25955</v>
      </c>
      <c r="F10" s="6">
        <v>12103</v>
      </c>
      <c r="G10" s="6">
        <v>2156</v>
      </c>
      <c r="H10" s="6">
        <v>1501</v>
      </c>
      <c r="I10" s="6">
        <v>2282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10028</v>
      </c>
      <c r="D11" s="6">
        <v>2279</v>
      </c>
      <c r="E11" s="6">
        <v>3137</v>
      </c>
      <c r="F11" s="6">
        <v>3272</v>
      </c>
      <c r="G11" s="6">
        <v>339</v>
      </c>
      <c r="H11" s="6">
        <v>388</v>
      </c>
      <c r="I11" s="6">
        <v>613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25260</v>
      </c>
      <c r="D12" s="6">
        <v>6079</v>
      </c>
      <c r="E12" s="6">
        <v>6369</v>
      </c>
      <c r="F12" s="6">
        <v>9722</v>
      </c>
      <c r="G12" s="6">
        <v>738</v>
      </c>
      <c r="H12" s="6">
        <v>1025</v>
      </c>
      <c r="I12" s="6">
        <v>1327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101807</v>
      </c>
      <c r="D13" s="7">
        <v>617</v>
      </c>
      <c r="E13" s="7">
        <v>55051</v>
      </c>
      <c r="F13" s="7">
        <v>33294</v>
      </c>
      <c r="G13" s="7">
        <v>5422</v>
      </c>
      <c r="H13" s="7">
        <v>3337</v>
      </c>
      <c r="I13" s="7">
        <v>4086</v>
      </c>
    </row>
    <row r="14" spans="1:14" ht="11.65" customHeight="1">
      <c r="A14" s="15" t="s">
        <v>43</v>
      </c>
      <c r="B14" s="29" t="s">
        <v>12</v>
      </c>
      <c r="C14" s="6">
        <v>52963</v>
      </c>
      <c r="D14" s="6">
        <v>235</v>
      </c>
      <c r="E14" s="6">
        <v>34813</v>
      </c>
      <c r="F14" s="6">
        <v>11084</v>
      </c>
      <c r="G14" s="6">
        <v>3228</v>
      </c>
      <c r="H14" s="6">
        <v>1518</v>
      </c>
      <c r="I14" s="6">
        <v>2085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7609</v>
      </c>
      <c r="D15" s="6">
        <v>70</v>
      </c>
      <c r="E15" s="6">
        <v>3625</v>
      </c>
      <c r="F15" s="6">
        <v>2838</v>
      </c>
      <c r="G15" s="6">
        <v>406</v>
      </c>
      <c r="H15" s="6">
        <v>302</v>
      </c>
      <c r="I15" s="6">
        <v>368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41235</v>
      </c>
      <c r="D16" s="8">
        <v>312</v>
      </c>
      <c r="E16" s="8">
        <v>16613</v>
      </c>
      <c r="F16" s="8">
        <v>19372</v>
      </c>
      <c r="G16" s="8">
        <v>1788</v>
      </c>
      <c r="H16" s="8">
        <v>1517</v>
      </c>
      <c r="I16" s="8">
        <v>1633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9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20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9142</v>
      </c>
      <c r="D5" s="7">
        <v>627</v>
      </c>
      <c r="E5" s="7">
        <v>4749</v>
      </c>
      <c r="F5" s="7">
        <v>2482</v>
      </c>
      <c r="G5" s="7">
        <v>423</v>
      </c>
      <c r="H5" s="7">
        <v>485</v>
      </c>
      <c r="I5" s="7">
        <v>376</v>
      </c>
    </row>
    <row r="6" spans="1:14" ht="11.65" customHeight="1">
      <c r="A6" s="15" t="s">
        <v>43</v>
      </c>
      <c r="B6" s="29" t="s">
        <v>12</v>
      </c>
      <c r="C6" s="6">
        <v>2723</v>
      </c>
      <c r="D6" s="6">
        <v>102</v>
      </c>
      <c r="E6" s="6">
        <v>1581</v>
      </c>
      <c r="F6" s="6">
        <v>579</v>
      </c>
      <c r="G6" s="6">
        <v>182</v>
      </c>
      <c r="H6" s="6">
        <v>158</v>
      </c>
      <c r="I6" s="6">
        <v>121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577</v>
      </c>
      <c r="D7" s="6">
        <v>51</v>
      </c>
      <c r="E7" s="6">
        <v>303</v>
      </c>
      <c r="F7" s="6">
        <v>145</v>
      </c>
      <c r="G7" s="6">
        <v>19</v>
      </c>
      <c r="H7" s="6">
        <v>31</v>
      </c>
      <c r="I7" s="6">
        <v>28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5842</v>
      </c>
      <c r="D8" s="6">
        <v>474</v>
      </c>
      <c r="E8" s="6">
        <v>2865</v>
      </c>
      <c r="F8" s="6">
        <v>1758</v>
      </c>
      <c r="G8" s="6">
        <v>222</v>
      </c>
      <c r="H8" s="6">
        <v>296</v>
      </c>
      <c r="I8" s="6">
        <v>227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3112</v>
      </c>
      <c r="D9" s="7">
        <v>572</v>
      </c>
      <c r="E9" s="7">
        <v>1160</v>
      </c>
      <c r="F9" s="7">
        <v>952</v>
      </c>
      <c r="G9" s="7">
        <v>95</v>
      </c>
      <c r="H9" s="7">
        <v>163</v>
      </c>
      <c r="I9" s="7">
        <v>170</v>
      </c>
    </row>
    <row r="10" spans="1:14" ht="11.65" customHeight="1">
      <c r="A10" s="15" t="s">
        <v>43</v>
      </c>
      <c r="B10" s="29" t="s">
        <v>12</v>
      </c>
      <c r="C10" s="6">
        <v>1047</v>
      </c>
      <c r="D10" s="6">
        <v>89</v>
      </c>
      <c r="E10" s="6">
        <v>523</v>
      </c>
      <c r="F10" s="6">
        <v>272</v>
      </c>
      <c r="G10" s="6">
        <v>44</v>
      </c>
      <c r="H10" s="6">
        <v>56</v>
      </c>
      <c r="I10" s="6">
        <v>63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258</v>
      </c>
      <c r="D11" s="6">
        <v>46</v>
      </c>
      <c r="E11" s="6">
        <v>98</v>
      </c>
      <c r="F11" s="6">
        <v>77</v>
      </c>
      <c r="G11" s="6">
        <v>8</v>
      </c>
      <c r="H11" s="6">
        <v>11</v>
      </c>
      <c r="I11" s="6">
        <v>18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1807</v>
      </c>
      <c r="D12" s="6">
        <v>437</v>
      </c>
      <c r="E12" s="6">
        <v>539</v>
      </c>
      <c r="F12" s="6">
        <v>603</v>
      </c>
      <c r="G12" s="6">
        <v>43</v>
      </c>
      <c r="H12" s="6">
        <v>96</v>
      </c>
      <c r="I12" s="6">
        <v>89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6030</v>
      </c>
      <c r="D13" s="7">
        <v>55</v>
      </c>
      <c r="E13" s="7">
        <v>3589</v>
      </c>
      <c r="F13" s="7">
        <v>1530</v>
      </c>
      <c r="G13" s="7">
        <v>328</v>
      </c>
      <c r="H13" s="7">
        <v>322</v>
      </c>
      <c r="I13" s="7">
        <v>206</v>
      </c>
    </row>
    <row r="14" spans="1:14" ht="11.65" customHeight="1">
      <c r="A14" s="15" t="s">
        <v>43</v>
      </c>
      <c r="B14" s="29" t="s">
        <v>12</v>
      </c>
      <c r="C14" s="6">
        <v>1676</v>
      </c>
      <c r="D14" s="6">
        <v>13</v>
      </c>
      <c r="E14" s="6">
        <v>1058</v>
      </c>
      <c r="F14" s="6">
        <v>307</v>
      </c>
      <c r="G14" s="6">
        <v>138</v>
      </c>
      <c r="H14" s="6">
        <v>102</v>
      </c>
      <c r="I14" s="6">
        <v>58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319</v>
      </c>
      <c r="D15" s="6">
        <v>5</v>
      </c>
      <c r="E15" s="6">
        <v>205</v>
      </c>
      <c r="F15" s="6">
        <v>68</v>
      </c>
      <c r="G15" s="6">
        <v>11</v>
      </c>
      <c r="H15" s="6">
        <v>20</v>
      </c>
      <c r="I15" s="6">
        <v>10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4035</v>
      </c>
      <c r="D16" s="8">
        <v>37</v>
      </c>
      <c r="E16" s="8">
        <v>2326</v>
      </c>
      <c r="F16" s="8">
        <v>1155</v>
      </c>
      <c r="G16" s="8">
        <v>179</v>
      </c>
      <c r="H16" s="8">
        <v>200</v>
      </c>
      <c r="I16" s="8">
        <v>138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61.164062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21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19234</v>
      </c>
      <c r="D5" s="7">
        <v>1883</v>
      </c>
      <c r="E5" s="7">
        <v>8655</v>
      </c>
      <c r="F5" s="7">
        <v>5943</v>
      </c>
      <c r="G5" s="7">
        <v>1018</v>
      </c>
      <c r="H5" s="7">
        <v>794</v>
      </c>
      <c r="I5" s="7">
        <v>941</v>
      </c>
    </row>
    <row r="6" spans="1:14" ht="11.65" customHeight="1">
      <c r="A6" s="15" t="s">
        <v>43</v>
      </c>
      <c r="B6" s="29" t="s">
        <v>12</v>
      </c>
      <c r="C6" s="6">
        <v>9688</v>
      </c>
      <c r="D6" s="6">
        <v>681</v>
      </c>
      <c r="E6" s="6">
        <v>5292</v>
      </c>
      <c r="F6" s="6">
        <v>2346</v>
      </c>
      <c r="G6" s="6">
        <v>601</v>
      </c>
      <c r="H6" s="6">
        <v>322</v>
      </c>
      <c r="I6" s="6">
        <v>446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1632</v>
      </c>
      <c r="D7" s="6">
        <v>274</v>
      </c>
      <c r="E7" s="6">
        <v>574</v>
      </c>
      <c r="F7" s="6">
        <v>549</v>
      </c>
      <c r="G7" s="6">
        <v>74</v>
      </c>
      <c r="H7" s="6">
        <v>75</v>
      </c>
      <c r="I7" s="6">
        <v>86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7914</v>
      </c>
      <c r="D8" s="6">
        <v>928</v>
      </c>
      <c r="E8" s="6">
        <v>2789</v>
      </c>
      <c r="F8" s="6">
        <v>3048</v>
      </c>
      <c r="G8" s="6">
        <v>343</v>
      </c>
      <c r="H8" s="6">
        <v>397</v>
      </c>
      <c r="I8" s="6">
        <v>409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7833</v>
      </c>
      <c r="D9" s="7">
        <v>1802</v>
      </c>
      <c r="E9" s="7">
        <v>2615</v>
      </c>
      <c r="F9" s="7">
        <v>2407</v>
      </c>
      <c r="G9" s="7">
        <v>262</v>
      </c>
      <c r="H9" s="7">
        <v>336</v>
      </c>
      <c r="I9" s="7">
        <v>411</v>
      </c>
    </row>
    <row r="10" spans="1:14" ht="11.65" customHeight="1">
      <c r="A10" s="15" t="s">
        <v>43</v>
      </c>
      <c r="B10" s="29" t="s">
        <v>12</v>
      </c>
      <c r="C10" s="6">
        <v>4150</v>
      </c>
      <c r="D10" s="6">
        <v>650</v>
      </c>
      <c r="E10" s="6">
        <v>1883</v>
      </c>
      <c r="F10" s="6">
        <v>1096</v>
      </c>
      <c r="G10" s="6">
        <v>179</v>
      </c>
      <c r="H10" s="6">
        <v>142</v>
      </c>
      <c r="I10" s="6">
        <v>200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859</v>
      </c>
      <c r="D11" s="6">
        <v>268</v>
      </c>
      <c r="E11" s="6">
        <v>188</v>
      </c>
      <c r="F11" s="6">
        <v>299</v>
      </c>
      <c r="G11" s="6">
        <v>22</v>
      </c>
      <c r="H11" s="6">
        <v>37</v>
      </c>
      <c r="I11" s="6">
        <v>45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2824</v>
      </c>
      <c r="D12" s="6">
        <v>884</v>
      </c>
      <c r="E12" s="6">
        <v>544</v>
      </c>
      <c r="F12" s="6">
        <v>1012</v>
      </c>
      <c r="G12" s="6">
        <v>61</v>
      </c>
      <c r="H12" s="6">
        <v>157</v>
      </c>
      <c r="I12" s="6">
        <v>166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11401</v>
      </c>
      <c r="D13" s="7">
        <v>81</v>
      </c>
      <c r="E13" s="7">
        <v>6040</v>
      </c>
      <c r="F13" s="7">
        <v>3536</v>
      </c>
      <c r="G13" s="7">
        <v>756</v>
      </c>
      <c r="H13" s="7">
        <v>458</v>
      </c>
      <c r="I13" s="7">
        <v>530</v>
      </c>
    </row>
    <row r="14" spans="1:14" ht="11.65" customHeight="1">
      <c r="A14" s="15" t="s">
        <v>43</v>
      </c>
      <c r="B14" s="29" t="s">
        <v>12</v>
      </c>
      <c r="C14" s="6">
        <v>5538</v>
      </c>
      <c r="D14" s="6">
        <v>31</v>
      </c>
      <c r="E14" s="6">
        <v>3409</v>
      </c>
      <c r="F14" s="6">
        <v>1250</v>
      </c>
      <c r="G14" s="6">
        <v>422</v>
      </c>
      <c r="H14" s="6">
        <v>180</v>
      </c>
      <c r="I14" s="6">
        <v>246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773</v>
      </c>
      <c r="D15" s="6">
        <v>6</v>
      </c>
      <c r="E15" s="6">
        <v>386</v>
      </c>
      <c r="F15" s="6">
        <v>250</v>
      </c>
      <c r="G15" s="6">
        <v>52</v>
      </c>
      <c r="H15" s="6">
        <v>38</v>
      </c>
      <c r="I15" s="6">
        <v>41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5090</v>
      </c>
      <c r="D16" s="8">
        <v>44</v>
      </c>
      <c r="E16" s="8">
        <v>2245</v>
      </c>
      <c r="F16" s="8">
        <v>2036</v>
      </c>
      <c r="G16" s="8">
        <v>282</v>
      </c>
      <c r="H16" s="8">
        <v>240</v>
      </c>
      <c r="I16" s="8">
        <v>243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8.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22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6463</v>
      </c>
      <c r="D5" s="7">
        <v>515</v>
      </c>
      <c r="E5" s="7">
        <v>3019</v>
      </c>
      <c r="F5" s="7">
        <v>1915</v>
      </c>
      <c r="G5" s="7">
        <v>392</v>
      </c>
      <c r="H5" s="7">
        <v>320</v>
      </c>
      <c r="I5" s="7">
        <v>302</v>
      </c>
    </row>
    <row r="6" spans="1:14" ht="11.65" customHeight="1">
      <c r="A6" s="15" t="s">
        <v>43</v>
      </c>
      <c r="B6" s="29" t="s">
        <v>12</v>
      </c>
      <c r="C6" s="6">
        <v>3066</v>
      </c>
      <c r="D6" s="6">
        <v>134</v>
      </c>
      <c r="E6" s="6">
        <v>1696</v>
      </c>
      <c r="F6" s="6">
        <v>697</v>
      </c>
      <c r="G6" s="6">
        <v>235</v>
      </c>
      <c r="H6" s="6">
        <v>147</v>
      </c>
      <c r="I6" s="6">
        <v>157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410</v>
      </c>
      <c r="D7" s="6">
        <v>43</v>
      </c>
      <c r="E7" s="6">
        <v>205</v>
      </c>
      <c r="F7" s="6">
        <v>98</v>
      </c>
      <c r="G7" s="6">
        <v>17</v>
      </c>
      <c r="H7" s="6">
        <v>21</v>
      </c>
      <c r="I7" s="6">
        <v>26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2987</v>
      </c>
      <c r="D8" s="6">
        <v>338</v>
      </c>
      <c r="E8" s="6">
        <v>1118</v>
      </c>
      <c r="F8" s="6">
        <v>1120</v>
      </c>
      <c r="G8" s="6">
        <v>140</v>
      </c>
      <c r="H8" s="6">
        <v>152</v>
      </c>
      <c r="I8" s="6">
        <v>119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2533</v>
      </c>
      <c r="D9" s="7">
        <v>483</v>
      </c>
      <c r="E9" s="7">
        <v>955</v>
      </c>
      <c r="F9" s="7">
        <v>757</v>
      </c>
      <c r="G9" s="7">
        <v>95</v>
      </c>
      <c r="H9" s="7">
        <v>109</v>
      </c>
      <c r="I9" s="7">
        <v>134</v>
      </c>
    </row>
    <row r="10" spans="1:14" ht="11.65" customHeight="1">
      <c r="A10" s="15" t="s">
        <v>43</v>
      </c>
      <c r="B10" s="29" t="s">
        <v>12</v>
      </c>
      <c r="C10" s="6">
        <v>1271</v>
      </c>
      <c r="D10" s="6">
        <v>121</v>
      </c>
      <c r="E10" s="6">
        <v>614</v>
      </c>
      <c r="F10" s="6">
        <v>354</v>
      </c>
      <c r="G10" s="6">
        <v>58</v>
      </c>
      <c r="H10" s="6">
        <v>52</v>
      </c>
      <c r="I10" s="6">
        <v>72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202</v>
      </c>
      <c r="D11" s="6">
        <v>40</v>
      </c>
      <c r="E11" s="6">
        <v>87</v>
      </c>
      <c r="F11" s="6">
        <v>53</v>
      </c>
      <c r="G11" s="6">
        <v>7</v>
      </c>
      <c r="H11" s="6">
        <v>3</v>
      </c>
      <c r="I11" s="6">
        <v>12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1060</v>
      </c>
      <c r="D12" s="6">
        <v>322</v>
      </c>
      <c r="E12" s="6">
        <v>254</v>
      </c>
      <c r="F12" s="6">
        <v>350</v>
      </c>
      <c r="G12" s="6">
        <v>30</v>
      </c>
      <c r="H12" s="6">
        <v>54</v>
      </c>
      <c r="I12" s="6">
        <v>50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3930</v>
      </c>
      <c r="D13" s="7">
        <v>32</v>
      </c>
      <c r="E13" s="7">
        <v>2064</v>
      </c>
      <c r="F13" s="7">
        <v>1158</v>
      </c>
      <c r="G13" s="7">
        <v>297</v>
      </c>
      <c r="H13" s="7">
        <v>211</v>
      </c>
      <c r="I13" s="7">
        <v>168</v>
      </c>
    </row>
    <row r="14" spans="1:14" ht="11.65" customHeight="1">
      <c r="A14" s="15" t="s">
        <v>43</v>
      </c>
      <c r="B14" s="29" t="s">
        <v>12</v>
      </c>
      <c r="C14" s="6">
        <v>1795</v>
      </c>
      <c r="D14" s="6">
        <v>13</v>
      </c>
      <c r="E14" s="6">
        <v>1082</v>
      </c>
      <c r="F14" s="6">
        <v>343</v>
      </c>
      <c r="G14" s="6">
        <v>177</v>
      </c>
      <c r="H14" s="6">
        <v>95</v>
      </c>
      <c r="I14" s="6">
        <v>85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208</v>
      </c>
      <c r="D15" s="6">
        <v>3</v>
      </c>
      <c r="E15" s="6">
        <v>118</v>
      </c>
      <c r="F15" s="6">
        <v>45</v>
      </c>
      <c r="G15" s="6">
        <v>10</v>
      </c>
      <c r="H15" s="6">
        <v>18</v>
      </c>
      <c r="I15" s="6">
        <v>14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1927</v>
      </c>
      <c r="D16" s="8">
        <v>16</v>
      </c>
      <c r="E16" s="8">
        <v>864</v>
      </c>
      <c r="F16" s="8">
        <v>770</v>
      </c>
      <c r="G16" s="8">
        <v>110</v>
      </c>
      <c r="H16" s="8">
        <v>98</v>
      </c>
      <c r="I16" s="8">
        <v>69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23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14407</v>
      </c>
      <c r="D5" s="7">
        <v>1311</v>
      </c>
      <c r="E5" s="7">
        <v>6599</v>
      </c>
      <c r="F5" s="7">
        <v>4592</v>
      </c>
      <c r="G5" s="7">
        <v>734</v>
      </c>
      <c r="H5" s="7">
        <v>521</v>
      </c>
      <c r="I5" s="7">
        <v>650</v>
      </c>
    </row>
    <row r="6" spans="1:14" ht="11.65" customHeight="1">
      <c r="A6" s="15" t="s">
        <v>43</v>
      </c>
      <c r="B6" s="29" t="s">
        <v>12</v>
      </c>
      <c r="C6" s="6">
        <v>6014</v>
      </c>
      <c r="D6" s="6">
        <v>357</v>
      </c>
      <c r="E6" s="6">
        <v>3212</v>
      </c>
      <c r="F6" s="6">
        <v>1577</v>
      </c>
      <c r="G6" s="6">
        <v>386</v>
      </c>
      <c r="H6" s="6">
        <v>190</v>
      </c>
      <c r="I6" s="6">
        <v>292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831</v>
      </c>
      <c r="D7" s="6">
        <v>77</v>
      </c>
      <c r="E7" s="6">
        <v>375</v>
      </c>
      <c r="F7" s="6">
        <v>242</v>
      </c>
      <c r="G7" s="6">
        <v>57</v>
      </c>
      <c r="H7" s="6">
        <v>26</v>
      </c>
      <c r="I7" s="6">
        <v>54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7562</v>
      </c>
      <c r="D8" s="6">
        <v>877</v>
      </c>
      <c r="E8" s="6">
        <v>3012</v>
      </c>
      <c r="F8" s="6">
        <v>2773</v>
      </c>
      <c r="G8" s="6">
        <v>291</v>
      </c>
      <c r="H8" s="6">
        <v>305</v>
      </c>
      <c r="I8" s="6">
        <v>304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5996</v>
      </c>
      <c r="D9" s="7">
        <v>1222</v>
      </c>
      <c r="E9" s="7">
        <v>2184</v>
      </c>
      <c r="F9" s="7">
        <v>1791</v>
      </c>
      <c r="G9" s="7">
        <v>267</v>
      </c>
      <c r="H9" s="7">
        <v>223</v>
      </c>
      <c r="I9" s="7">
        <v>309</v>
      </c>
    </row>
    <row r="10" spans="1:14" ht="11.65" customHeight="1">
      <c r="A10" s="15" t="s">
        <v>43</v>
      </c>
      <c r="B10" s="29" t="s">
        <v>12</v>
      </c>
      <c r="C10" s="6">
        <v>2762</v>
      </c>
      <c r="D10" s="6">
        <v>324</v>
      </c>
      <c r="E10" s="6">
        <v>1283</v>
      </c>
      <c r="F10" s="6">
        <v>767</v>
      </c>
      <c r="G10" s="6">
        <v>150</v>
      </c>
      <c r="H10" s="6">
        <v>86</v>
      </c>
      <c r="I10" s="6">
        <v>152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385</v>
      </c>
      <c r="D11" s="6">
        <v>70</v>
      </c>
      <c r="E11" s="6">
        <v>156</v>
      </c>
      <c r="F11" s="6">
        <v>90</v>
      </c>
      <c r="G11" s="6">
        <v>22</v>
      </c>
      <c r="H11" s="6">
        <v>17</v>
      </c>
      <c r="I11" s="6">
        <v>30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2849</v>
      </c>
      <c r="D12" s="6">
        <v>828</v>
      </c>
      <c r="E12" s="6">
        <v>745</v>
      </c>
      <c r="F12" s="6">
        <v>934</v>
      </c>
      <c r="G12" s="6">
        <v>95</v>
      </c>
      <c r="H12" s="6">
        <v>120</v>
      </c>
      <c r="I12" s="6">
        <v>127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8411</v>
      </c>
      <c r="D13" s="7">
        <v>89</v>
      </c>
      <c r="E13" s="7">
        <v>4415</v>
      </c>
      <c r="F13" s="7">
        <v>2801</v>
      </c>
      <c r="G13" s="7">
        <v>467</v>
      </c>
      <c r="H13" s="7">
        <v>298</v>
      </c>
      <c r="I13" s="7">
        <v>341</v>
      </c>
    </row>
    <row r="14" spans="1:14" ht="11.65" customHeight="1">
      <c r="A14" s="15" t="s">
        <v>43</v>
      </c>
      <c r="B14" s="29" t="s">
        <v>12</v>
      </c>
      <c r="C14" s="6">
        <v>3252</v>
      </c>
      <c r="D14" s="6">
        <v>33</v>
      </c>
      <c r="E14" s="6">
        <v>1929</v>
      </c>
      <c r="F14" s="6">
        <v>810</v>
      </c>
      <c r="G14" s="6">
        <v>236</v>
      </c>
      <c r="H14" s="6">
        <v>104</v>
      </c>
      <c r="I14" s="6">
        <v>140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446</v>
      </c>
      <c r="D15" s="6">
        <v>7</v>
      </c>
      <c r="E15" s="6">
        <v>219</v>
      </c>
      <c r="F15" s="6">
        <v>152</v>
      </c>
      <c r="G15" s="6">
        <v>35</v>
      </c>
      <c r="H15" s="6">
        <v>9</v>
      </c>
      <c r="I15" s="6">
        <v>24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4713</v>
      </c>
      <c r="D16" s="8">
        <v>49</v>
      </c>
      <c r="E16" s="8">
        <v>2267</v>
      </c>
      <c r="F16" s="8">
        <v>1839</v>
      </c>
      <c r="G16" s="8">
        <v>196</v>
      </c>
      <c r="H16" s="8">
        <v>185</v>
      </c>
      <c r="I16" s="8">
        <v>177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24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3440</v>
      </c>
      <c r="D5" s="7">
        <v>321</v>
      </c>
      <c r="E5" s="7">
        <v>1696</v>
      </c>
      <c r="F5" s="7">
        <v>1022</v>
      </c>
      <c r="G5" s="7">
        <v>112</v>
      </c>
      <c r="H5" s="7">
        <v>130</v>
      </c>
      <c r="I5" s="7">
        <v>159</v>
      </c>
    </row>
    <row r="6" spans="1:14" ht="11.65" customHeight="1">
      <c r="A6" s="15" t="s">
        <v>43</v>
      </c>
      <c r="B6" s="29" t="s">
        <v>12</v>
      </c>
      <c r="C6" s="6">
        <v>1607</v>
      </c>
      <c r="D6" s="6">
        <v>85</v>
      </c>
      <c r="E6" s="6">
        <v>972</v>
      </c>
      <c r="F6" s="6">
        <v>340</v>
      </c>
      <c r="G6" s="6">
        <v>69</v>
      </c>
      <c r="H6" s="6">
        <v>43</v>
      </c>
      <c r="I6" s="6">
        <v>98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153</v>
      </c>
      <c r="D7" s="6">
        <v>10</v>
      </c>
      <c r="E7" s="6">
        <v>75</v>
      </c>
      <c r="F7" s="6">
        <v>48</v>
      </c>
      <c r="G7" s="6">
        <v>14</v>
      </c>
      <c r="H7" s="6">
        <v>3</v>
      </c>
      <c r="I7" s="6">
        <v>3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1680</v>
      </c>
      <c r="D8" s="6">
        <v>226</v>
      </c>
      <c r="E8" s="6">
        <v>649</v>
      </c>
      <c r="F8" s="6">
        <v>634</v>
      </c>
      <c r="G8" s="6">
        <v>29</v>
      </c>
      <c r="H8" s="6">
        <v>84</v>
      </c>
      <c r="I8" s="6">
        <v>58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1356</v>
      </c>
      <c r="D9" s="7">
        <v>300</v>
      </c>
      <c r="E9" s="7">
        <v>536</v>
      </c>
      <c r="F9" s="7">
        <v>374</v>
      </c>
      <c r="G9" s="7">
        <v>32</v>
      </c>
      <c r="H9" s="7">
        <v>45</v>
      </c>
      <c r="I9" s="7">
        <v>69</v>
      </c>
    </row>
    <row r="10" spans="1:14" ht="11.65" customHeight="1">
      <c r="A10" s="15" t="s">
        <v>43</v>
      </c>
      <c r="B10" s="29" t="s">
        <v>12</v>
      </c>
      <c r="C10" s="6">
        <v>653</v>
      </c>
      <c r="D10" s="6">
        <v>77</v>
      </c>
      <c r="E10" s="6">
        <v>347</v>
      </c>
      <c r="F10" s="6">
        <v>151</v>
      </c>
      <c r="G10" s="6">
        <v>21</v>
      </c>
      <c r="H10" s="6">
        <v>16</v>
      </c>
      <c r="I10" s="6">
        <v>41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48</v>
      </c>
      <c r="D11" s="6">
        <v>10</v>
      </c>
      <c r="E11" s="6">
        <v>18</v>
      </c>
      <c r="F11" s="6">
        <v>15</v>
      </c>
      <c r="G11" s="6">
        <v>4</v>
      </c>
      <c r="H11" s="6" t="s">
        <v>25</v>
      </c>
      <c r="I11" s="6">
        <v>1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655</v>
      </c>
      <c r="D12" s="6">
        <v>213</v>
      </c>
      <c r="E12" s="6">
        <v>171</v>
      </c>
      <c r="F12" s="6">
        <v>208</v>
      </c>
      <c r="G12" s="6">
        <v>7</v>
      </c>
      <c r="H12" s="6">
        <v>29</v>
      </c>
      <c r="I12" s="6">
        <v>27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2084</v>
      </c>
      <c r="D13" s="7">
        <v>21</v>
      </c>
      <c r="E13" s="7">
        <v>1160</v>
      </c>
      <c r="F13" s="7">
        <v>648</v>
      </c>
      <c r="G13" s="7">
        <v>80</v>
      </c>
      <c r="H13" s="7">
        <v>85</v>
      </c>
      <c r="I13" s="7">
        <v>90</v>
      </c>
    </row>
    <row r="14" spans="1:14" ht="11.65" customHeight="1">
      <c r="A14" s="15" t="s">
        <v>43</v>
      </c>
      <c r="B14" s="29" t="s">
        <v>12</v>
      </c>
      <c r="C14" s="6">
        <v>954</v>
      </c>
      <c r="D14" s="6">
        <v>8</v>
      </c>
      <c r="E14" s="6">
        <v>625</v>
      </c>
      <c r="F14" s="6">
        <v>189</v>
      </c>
      <c r="G14" s="6">
        <v>48</v>
      </c>
      <c r="H14" s="6">
        <v>27</v>
      </c>
      <c r="I14" s="6">
        <v>57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105</v>
      </c>
      <c r="D15" s="6" t="s">
        <v>25</v>
      </c>
      <c r="E15" s="6">
        <v>57</v>
      </c>
      <c r="F15" s="6">
        <v>33</v>
      </c>
      <c r="G15" s="6">
        <v>10</v>
      </c>
      <c r="H15" s="6">
        <v>3</v>
      </c>
      <c r="I15" s="6">
        <v>2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1025</v>
      </c>
      <c r="D16" s="8">
        <v>13</v>
      </c>
      <c r="E16" s="8">
        <v>478</v>
      </c>
      <c r="F16" s="8">
        <v>426</v>
      </c>
      <c r="G16" s="8">
        <v>22</v>
      </c>
      <c r="H16" s="8">
        <v>55</v>
      </c>
      <c r="I16" s="8">
        <v>31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26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6376</v>
      </c>
      <c r="D5" s="7">
        <v>625</v>
      </c>
      <c r="E5" s="7">
        <v>2882</v>
      </c>
      <c r="F5" s="7">
        <v>1971</v>
      </c>
      <c r="G5" s="7">
        <v>234</v>
      </c>
      <c r="H5" s="7">
        <v>360</v>
      </c>
      <c r="I5" s="7">
        <v>304</v>
      </c>
    </row>
    <row r="6" spans="1:14" ht="11.65" customHeight="1">
      <c r="A6" s="15" t="s">
        <v>43</v>
      </c>
      <c r="B6" s="29" t="s">
        <v>12</v>
      </c>
      <c r="C6" s="6">
        <v>2474</v>
      </c>
      <c r="D6" s="6">
        <v>154</v>
      </c>
      <c r="E6" s="6">
        <v>1358</v>
      </c>
      <c r="F6" s="6">
        <v>583</v>
      </c>
      <c r="G6" s="6">
        <v>102</v>
      </c>
      <c r="H6" s="6">
        <v>126</v>
      </c>
      <c r="I6" s="6">
        <v>151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393</v>
      </c>
      <c r="D7" s="6">
        <v>46</v>
      </c>
      <c r="E7" s="6">
        <v>162</v>
      </c>
      <c r="F7" s="6">
        <v>113</v>
      </c>
      <c r="G7" s="6">
        <v>15</v>
      </c>
      <c r="H7" s="6">
        <v>30</v>
      </c>
      <c r="I7" s="6">
        <v>27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3509</v>
      </c>
      <c r="D8" s="6">
        <v>425</v>
      </c>
      <c r="E8" s="6">
        <v>1362</v>
      </c>
      <c r="F8" s="6">
        <v>1275</v>
      </c>
      <c r="G8" s="6">
        <v>117</v>
      </c>
      <c r="H8" s="6">
        <v>204</v>
      </c>
      <c r="I8" s="6">
        <v>126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2546</v>
      </c>
      <c r="D9" s="7">
        <v>583</v>
      </c>
      <c r="E9" s="7">
        <v>907</v>
      </c>
      <c r="F9" s="7">
        <v>701</v>
      </c>
      <c r="G9" s="7">
        <v>78</v>
      </c>
      <c r="H9" s="7">
        <v>151</v>
      </c>
      <c r="I9" s="7">
        <v>126</v>
      </c>
    </row>
    <row r="10" spans="1:14" ht="11.65" customHeight="1">
      <c r="A10" s="15" t="s">
        <v>43</v>
      </c>
      <c r="B10" s="29" t="s">
        <v>12</v>
      </c>
      <c r="C10" s="6">
        <v>1103</v>
      </c>
      <c r="D10" s="6">
        <v>136</v>
      </c>
      <c r="E10" s="6">
        <v>543</v>
      </c>
      <c r="F10" s="6">
        <v>268</v>
      </c>
      <c r="G10" s="6">
        <v>37</v>
      </c>
      <c r="H10" s="6">
        <v>54</v>
      </c>
      <c r="I10" s="6">
        <v>65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203</v>
      </c>
      <c r="D11" s="6">
        <v>42</v>
      </c>
      <c r="E11" s="6">
        <v>73</v>
      </c>
      <c r="F11" s="6">
        <v>52</v>
      </c>
      <c r="G11" s="6">
        <v>7</v>
      </c>
      <c r="H11" s="6">
        <v>15</v>
      </c>
      <c r="I11" s="6">
        <v>14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1240</v>
      </c>
      <c r="D12" s="6">
        <v>405</v>
      </c>
      <c r="E12" s="6">
        <v>291</v>
      </c>
      <c r="F12" s="6">
        <v>381</v>
      </c>
      <c r="G12" s="6">
        <v>34</v>
      </c>
      <c r="H12" s="6">
        <v>82</v>
      </c>
      <c r="I12" s="6">
        <v>47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3830</v>
      </c>
      <c r="D13" s="7">
        <v>42</v>
      </c>
      <c r="E13" s="7">
        <v>1975</v>
      </c>
      <c r="F13" s="7">
        <v>1270</v>
      </c>
      <c r="G13" s="7">
        <v>156</v>
      </c>
      <c r="H13" s="7">
        <v>209</v>
      </c>
      <c r="I13" s="7">
        <v>178</v>
      </c>
    </row>
    <row r="14" spans="1:14" ht="11.65" customHeight="1">
      <c r="A14" s="15" t="s">
        <v>43</v>
      </c>
      <c r="B14" s="29" t="s">
        <v>12</v>
      </c>
      <c r="C14" s="6">
        <v>1371</v>
      </c>
      <c r="D14" s="6">
        <v>18</v>
      </c>
      <c r="E14" s="6">
        <v>815</v>
      </c>
      <c r="F14" s="6">
        <v>315</v>
      </c>
      <c r="G14" s="6">
        <v>65</v>
      </c>
      <c r="H14" s="6">
        <v>72</v>
      </c>
      <c r="I14" s="6">
        <v>86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190</v>
      </c>
      <c r="D15" s="6">
        <v>4</v>
      </c>
      <c r="E15" s="6">
        <v>89</v>
      </c>
      <c r="F15" s="6">
        <v>61</v>
      </c>
      <c r="G15" s="6">
        <v>8</v>
      </c>
      <c r="H15" s="6">
        <v>15</v>
      </c>
      <c r="I15" s="6">
        <v>13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2269</v>
      </c>
      <c r="D16" s="8">
        <v>20</v>
      </c>
      <c r="E16" s="8">
        <v>1071</v>
      </c>
      <c r="F16" s="8">
        <v>894</v>
      </c>
      <c r="G16" s="8">
        <v>83</v>
      </c>
      <c r="H16" s="8">
        <v>122</v>
      </c>
      <c r="I16" s="8">
        <v>79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27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39514</v>
      </c>
      <c r="D5" s="7">
        <v>3669</v>
      </c>
      <c r="E5" s="7">
        <v>17068</v>
      </c>
      <c r="F5" s="7">
        <v>13563</v>
      </c>
      <c r="G5" s="7">
        <v>1770</v>
      </c>
      <c r="H5" s="7">
        <v>1721</v>
      </c>
      <c r="I5" s="7">
        <v>1723</v>
      </c>
    </row>
    <row r="6" spans="1:14" ht="11.65" customHeight="1">
      <c r="A6" s="15" t="s">
        <v>43</v>
      </c>
      <c r="B6" s="29" t="s">
        <v>12</v>
      </c>
      <c r="C6" s="6">
        <v>17610</v>
      </c>
      <c r="D6" s="6">
        <v>993</v>
      </c>
      <c r="E6" s="6">
        <v>9015</v>
      </c>
      <c r="F6" s="6">
        <v>5169</v>
      </c>
      <c r="G6" s="6">
        <v>982</v>
      </c>
      <c r="H6" s="6">
        <v>715</v>
      </c>
      <c r="I6" s="6">
        <v>736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2344</v>
      </c>
      <c r="D7" s="6">
        <v>237</v>
      </c>
      <c r="E7" s="6">
        <v>948</v>
      </c>
      <c r="F7" s="6">
        <v>786</v>
      </c>
      <c r="G7" s="6">
        <v>111</v>
      </c>
      <c r="H7" s="6">
        <v>123</v>
      </c>
      <c r="I7" s="6">
        <v>139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19560</v>
      </c>
      <c r="D8" s="6">
        <v>2439</v>
      </c>
      <c r="E8" s="6">
        <v>7105</v>
      </c>
      <c r="F8" s="6">
        <v>7608</v>
      </c>
      <c r="G8" s="6">
        <v>677</v>
      </c>
      <c r="H8" s="6">
        <v>883</v>
      </c>
      <c r="I8" s="6">
        <v>848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16246</v>
      </c>
      <c r="D9" s="7">
        <v>3460</v>
      </c>
      <c r="E9" s="7">
        <v>5708</v>
      </c>
      <c r="F9" s="7">
        <v>5055</v>
      </c>
      <c r="G9" s="7">
        <v>490</v>
      </c>
      <c r="H9" s="7">
        <v>723</v>
      </c>
      <c r="I9" s="7">
        <v>810</v>
      </c>
    </row>
    <row r="10" spans="1:14" ht="11.65" customHeight="1">
      <c r="A10" s="15" t="s">
        <v>43</v>
      </c>
      <c r="B10" s="29" t="s">
        <v>12</v>
      </c>
      <c r="C10" s="6">
        <v>7942</v>
      </c>
      <c r="D10" s="6">
        <v>923</v>
      </c>
      <c r="E10" s="6">
        <v>3725</v>
      </c>
      <c r="F10" s="6">
        <v>2281</v>
      </c>
      <c r="G10" s="6">
        <v>322</v>
      </c>
      <c r="H10" s="6">
        <v>340</v>
      </c>
      <c r="I10" s="6">
        <v>351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1107</v>
      </c>
      <c r="D11" s="6">
        <v>228</v>
      </c>
      <c r="E11" s="6">
        <v>383</v>
      </c>
      <c r="F11" s="6">
        <v>325</v>
      </c>
      <c r="G11" s="6">
        <v>29</v>
      </c>
      <c r="H11" s="6">
        <v>61</v>
      </c>
      <c r="I11" s="6">
        <v>81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7197</v>
      </c>
      <c r="D12" s="6">
        <v>2309</v>
      </c>
      <c r="E12" s="6">
        <v>1600</v>
      </c>
      <c r="F12" s="6">
        <v>2449</v>
      </c>
      <c r="G12" s="6">
        <v>139</v>
      </c>
      <c r="H12" s="6">
        <v>322</v>
      </c>
      <c r="I12" s="6">
        <v>378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23268</v>
      </c>
      <c r="D13" s="7">
        <v>209</v>
      </c>
      <c r="E13" s="7">
        <v>11360</v>
      </c>
      <c r="F13" s="7">
        <v>8508</v>
      </c>
      <c r="G13" s="7">
        <v>1280</v>
      </c>
      <c r="H13" s="7">
        <v>998</v>
      </c>
      <c r="I13" s="7">
        <v>913</v>
      </c>
    </row>
    <row r="14" spans="1:14" ht="11.65" customHeight="1">
      <c r="A14" s="15" t="s">
        <v>43</v>
      </c>
      <c r="B14" s="29" t="s">
        <v>12</v>
      </c>
      <c r="C14" s="6">
        <v>9668</v>
      </c>
      <c r="D14" s="6">
        <v>70</v>
      </c>
      <c r="E14" s="6">
        <v>5290</v>
      </c>
      <c r="F14" s="6">
        <v>2888</v>
      </c>
      <c r="G14" s="6">
        <v>660</v>
      </c>
      <c r="H14" s="6">
        <v>375</v>
      </c>
      <c r="I14" s="6">
        <v>385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1237</v>
      </c>
      <c r="D15" s="6">
        <v>9</v>
      </c>
      <c r="E15" s="6">
        <v>565</v>
      </c>
      <c r="F15" s="6">
        <v>461</v>
      </c>
      <c r="G15" s="6">
        <v>82</v>
      </c>
      <c r="H15" s="6">
        <v>62</v>
      </c>
      <c r="I15" s="6">
        <v>58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12363</v>
      </c>
      <c r="D16" s="8">
        <v>130</v>
      </c>
      <c r="E16" s="8">
        <v>5505</v>
      </c>
      <c r="F16" s="8">
        <v>5159</v>
      </c>
      <c r="G16" s="8">
        <v>538</v>
      </c>
      <c r="H16" s="8">
        <v>561</v>
      </c>
      <c r="I16" s="8">
        <v>470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28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4367</v>
      </c>
      <c r="D5" s="7">
        <v>344</v>
      </c>
      <c r="E5" s="7">
        <v>1722</v>
      </c>
      <c r="F5" s="7">
        <v>1733</v>
      </c>
      <c r="G5" s="7">
        <v>125</v>
      </c>
      <c r="H5" s="7">
        <v>158</v>
      </c>
      <c r="I5" s="7">
        <v>285</v>
      </c>
    </row>
    <row r="6" spans="1:14" ht="11.65" customHeight="1">
      <c r="A6" s="15" t="s">
        <v>43</v>
      </c>
      <c r="B6" s="29" t="s">
        <v>12</v>
      </c>
      <c r="C6" s="6">
        <v>1491</v>
      </c>
      <c r="D6" s="6">
        <v>67</v>
      </c>
      <c r="E6" s="6">
        <v>780</v>
      </c>
      <c r="F6" s="6">
        <v>427</v>
      </c>
      <c r="G6" s="6">
        <v>63</v>
      </c>
      <c r="H6" s="6">
        <v>33</v>
      </c>
      <c r="I6" s="6">
        <v>121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249</v>
      </c>
      <c r="D7" s="6">
        <v>18</v>
      </c>
      <c r="E7" s="6">
        <v>113</v>
      </c>
      <c r="F7" s="6">
        <v>87</v>
      </c>
      <c r="G7" s="6">
        <v>9</v>
      </c>
      <c r="H7" s="6">
        <v>8</v>
      </c>
      <c r="I7" s="6">
        <v>14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2627</v>
      </c>
      <c r="D8" s="6">
        <v>259</v>
      </c>
      <c r="E8" s="6">
        <v>829</v>
      </c>
      <c r="F8" s="6">
        <v>1219</v>
      </c>
      <c r="G8" s="6">
        <v>53</v>
      </c>
      <c r="H8" s="6">
        <v>117</v>
      </c>
      <c r="I8" s="6">
        <v>150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1708</v>
      </c>
      <c r="D9" s="7">
        <v>325</v>
      </c>
      <c r="E9" s="7">
        <v>597</v>
      </c>
      <c r="F9" s="7">
        <v>573</v>
      </c>
      <c r="G9" s="7">
        <v>52</v>
      </c>
      <c r="H9" s="7">
        <v>68</v>
      </c>
      <c r="I9" s="7">
        <v>93</v>
      </c>
    </row>
    <row r="10" spans="1:14" ht="11.65" customHeight="1">
      <c r="A10" s="15" t="s">
        <v>43</v>
      </c>
      <c r="B10" s="29" t="s">
        <v>12</v>
      </c>
      <c r="C10" s="6">
        <v>662</v>
      </c>
      <c r="D10" s="6">
        <v>65</v>
      </c>
      <c r="E10" s="6">
        <v>312</v>
      </c>
      <c r="F10" s="6">
        <v>198</v>
      </c>
      <c r="G10" s="6">
        <v>28</v>
      </c>
      <c r="H10" s="6">
        <v>13</v>
      </c>
      <c r="I10" s="6">
        <v>46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132</v>
      </c>
      <c r="D11" s="6">
        <v>16</v>
      </c>
      <c r="E11" s="6">
        <v>58</v>
      </c>
      <c r="F11" s="6">
        <v>44</v>
      </c>
      <c r="G11" s="6">
        <v>4</v>
      </c>
      <c r="H11" s="6">
        <v>5</v>
      </c>
      <c r="I11" s="6">
        <v>5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914</v>
      </c>
      <c r="D12" s="6">
        <v>244</v>
      </c>
      <c r="E12" s="6">
        <v>227</v>
      </c>
      <c r="F12" s="6">
        <v>331</v>
      </c>
      <c r="G12" s="6">
        <v>20</v>
      </c>
      <c r="H12" s="6">
        <v>50</v>
      </c>
      <c r="I12" s="6">
        <v>42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2659</v>
      </c>
      <c r="D13" s="7">
        <v>19</v>
      </c>
      <c r="E13" s="7">
        <v>1125</v>
      </c>
      <c r="F13" s="7">
        <v>1160</v>
      </c>
      <c r="G13" s="7">
        <v>73</v>
      </c>
      <c r="H13" s="7">
        <v>90</v>
      </c>
      <c r="I13" s="7">
        <v>192</v>
      </c>
    </row>
    <row r="14" spans="1:14" ht="11.65" customHeight="1">
      <c r="A14" s="15" t="s">
        <v>43</v>
      </c>
      <c r="B14" s="29" t="s">
        <v>12</v>
      </c>
      <c r="C14" s="6">
        <v>829</v>
      </c>
      <c r="D14" s="6">
        <v>2</v>
      </c>
      <c r="E14" s="6">
        <v>468</v>
      </c>
      <c r="F14" s="6">
        <v>229</v>
      </c>
      <c r="G14" s="6">
        <v>35</v>
      </c>
      <c r="H14" s="6">
        <v>20</v>
      </c>
      <c r="I14" s="6">
        <v>75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117</v>
      </c>
      <c r="D15" s="6">
        <v>2</v>
      </c>
      <c r="E15" s="6">
        <v>55</v>
      </c>
      <c r="F15" s="6">
        <v>43</v>
      </c>
      <c r="G15" s="6">
        <v>5</v>
      </c>
      <c r="H15" s="6">
        <v>3</v>
      </c>
      <c r="I15" s="6">
        <v>9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1713</v>
      </c>
      <c r="D16" s="8">
        <v>15</v>
      </c>
      <c r="E16" s="8">
        <v>602</v>
      </c>
      <c r="F16" s="8">
        <v>888</v>
      </c>
      <c r="G16" s="8">
        <v>33</v>
      </c>
      <c r="H16" s="8">
        <v>67</v>
      </c>
      <c r="I16" s="8">
        <v>108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29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15346</v>
      </c>
      <c r="D5" s="7">
        <v>1230</v>
      </c>
      <c r="E5" s="7">
        <v>7941</v>
      </c>
      <c r="F5" s="7">
        <v>4215</v>
      </c>
      <c r="G5" s="7">
        <v>757</v>
      </c>
      <c r="H5" s="7">
        <v>583</v>
      </c>
      <c r="I5" s="7">
        <v>620</v>
      </c>
    </row>
    <row r="6" spans="1:14" ht="11.65" customHeight="1">
      <c r="A6" s="15" t="s">
        <v>43</v>
      </c>
      <c r="B6" s="29" t="s">
        <v>12</v>
      </c>
      <c r="C6" s="6">
        <v>7670</v>
      </c>
      <c r="D6" s="6">
        <v>356</v>
      </c>
      <c r="E6" s="6">
        <v>4712</v>
      </c>
      <c r="F6" s="6">
        <v>1606</v>
      </c>
      <c r="G6" s="6">
        <v>398</v>
      </c>
      <c r="H6" s="6">
        <v>285</v>
      </c>
      <c r="I6" s="6">
        <v>313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782</v>
      </c>
      <c r="D7" s="6">
        <v>79</v>
      </c>
      <c r="E7" s="6">
        <v>382</v>
      </c>
      <c r="F7" s="6">
        <v>194</v>
      </c>
      <c r="G7" s="6">
        <v>40</v>
      </c>
      <c r="H7" s="6">
        <v>41</v>
      </c>
      <c r="I7" s="6">
        <v>46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6894</v>
      </c>
      <c r="D8" s="6">
        <v>795</v>
      </c>
      <c r="E8" s="6">
        <v>2847</v>
      </c>
      <c r="F8" s="6">
        <v>2415</v>
      </c>
      <c r="G8" s="6">
        <v>319</v>
      </c>
      <c r="H8" s="6">
        <v>257</v>
      </c>
      <c r="I8" s="6">
        <v>261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6106</v>
      </c>
      <c r="D9" s="7">
        <v>1142</v>
      </c>
      <c r="E9" s="7">
        <v>2437</v>
      </c>
      <c r="F9" s="7">
        <v>1788</v>
      </c>
      <c r="G9" s="7">
        <v>232</v>
      </c>
      <c r="H9" s="7">
        <v>236</v>
      </c>
      <c r="I9" s="7">
        <v>271</v>
      </c>
    </row>
    <row r="10" spans="1:14" ht="11.65" customHeight="1">
      <c r="A10" s="15" t="s">
        <v>43</v>
      </c>
      <c r="B10" s="29" t="s">
        <v>12</v>
      </c>
      <c r="C10" s="6">
        <v>3038</v>
      </c>
      <c r="D10" s="6">
        <v>326</v>
      </c>
      <c r="E10" s="6">
        <v>1522</v>
      </c>
      <c r="F10" s="6">
        <v>813</v>
      </c>
      <c r="G10" s="6">
        <v>136</v>
      </c>
      <c r="H10" s="6">
        <v>102</v>
      </c>
      <c r="I10" s="6">
        <v>139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392</v>
      </c>
      <c r="D11" s="6">
        <v>74</v>
      </c>
      <c r="E11" s="6">
        <v>150</v>
      </c>
      <c r="F11" s="6">
        <v>104</v>
      </c>
      <c r="G11" s="6">
        <v>15</v>
      </c>
      <c r="H11" s="6">
        <v>27</v>
      </c>
      <c r="I11" s="6">
        <v>22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2676</v>
      </c>
      <c r="D12" s="6">
        <v>742</v>
      </c>
      <c r="E12" s="6">
        <v>765</v>
      </c>
      <c r="F12" s="6">
        <v>871</v>
      </c>
      <c r="G12" s="6">
        <v>81</v>
      </c>
      <c r="H12" s="6">
        <v>107</v>
      </c>
      <c r="I12" s="6">
        <v>110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9240</v>
      </c>
      <c r="D13" s="7">
        <v>88</v>
      </c>
      <c r="E13" s="7">
        <v>5504</v>
      </c>
      <c r="F13" s="7">
        <v>2427</v>
      </c>
      <c r="G13" s="7">
        <v>525</v>
      </c>
      <c r="H13" s="7">
        <v>347</v>
      </c>
      <c r="I13" s="7">
        <v>349</v>
      </c>
    </row>
    <row r="14" spans="1:14" ht="11.65" customHeight="1">
      <c r="A14" s="15" t="s">
        <v>43</v>
      </c>
      <c r="B14" s="29" t="s">
        <v>12</v>
      </c>
      <c r="C14" s="6">
        <v>4632</v>
      </c>
      <c r="D14" s="6">
        <v>30</v>
      </c>
      <c r="E14" s="6">
        <v>3190</v>
      </c>
      <c r="F14" s="6">
        <v>793</v>
      </c>
      <c r="G14" s="6">
        <v>262</v>
      </c>
      <c r="H14" s="6">
        <v>183</v>
      </c>
      <c r="I14" s="6">
        <v>174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390</v>
      </c>
      <c r="D15" s="6">
        <v>5</v>
      </c>
      <c r="E15" s="6">
        <v>232</v>
      </c>
      <c r="F15" s="6">
        <v>90</v>
      </c>
      <c r="G15" s="6">
        <v>25</v>
      </c>
      <c r="H15" s="6">
        <v>14</v>
      </c>
      <c r="I15" s="6">
        <v>24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4218</v>
      </c>
      <c r="D16" s="8">
        <v>53</v>
      </c>
      <c r="E16" s="8">
        <v>2082</v>
      </c>
      <c r="F16" s="8">
        <v>1544</v>
      </c>
      <c r="G16" s="8">
        <v>238</v>
      </c>
      <c r="H16" s="8">
        <v>150</v>
      </c>
      <c r="I16" s="8">
        <v>151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30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15092</v>
      </c>
      <c r="D5" s="7">
        <v>854</v>
      </c>
      <c r="E5" s="7">
        <v>6950</v>
      </c>
      <c r="F5" s="7">
        <v>4809</v>
      </c>
      <c r="G5" s="7">
        <v>731</v>
      </c>
      <c r="H5" s="7">
        <v>973</v>
      </c>
      <c r="I5" s="7">
        <v>775</v>
      </c>
    </row>
    <row r="6" spans="1:14" ht="11.65" customHeight="1">
      <c r="A6" s="15" t="s">
        <v>43</v>
      </c>
      <c r="B6" s="29" t="s">
        <v>12</v>
      </c>
      <c r="C6" s="6">
        <v>4051</v>
      </c>
      <c r="D6" s="6">
        <v>181</v>
      </c>
      <c r="E6" s="6">
        <v>2038</v>
      </c>
      <c r="F6" s="6">
        <v>1071</v>
      </c>
      <c r="G6" s="6">
        <v>266</v>
      </c>
      <c r="H6" s="6">
        <v>245</v>
      </c>
      <c r="I6" s="6">
        <v>250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874</v>
      </c>
      <c r="D7" s="6">
        <v>47</v>
      </c>
      <c r="E7" s="6">
        <v>359</v>
      </c>
      <c r="F7" s="6">
        <v>317</v>
      </c>
      <c r="G7" s="6">
        <v>42</v>
      </c>
      <c r="H7" s="6">
        <v>57</v>
      </c>
      <c r="I7" s="6">
        <v>52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10167</v>
      </c>
      <c r="D8" s="6">
        <v>626</v>
      </c>
      <c r="E8" s="6">
        <v>4553</v>
      </c>
      <c r="F8" s="6">
        <v>3421</v>
      </c>
      <c r="G8" s="6">
        <v>423</v>
      </c>
      <c r="H8" s="6">
        <v>671</v>
      </c>
      <c r="I8" s="6">
        <v>473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5448</v>
      </c>
      <c r="D9" s="7">
        <v>800</v>
      </c>
      <c r="E9" s="7">
        <v>2145</v>
      </c>
      <c r="F9" s="7">
        <v>1553</v>
      </c>
      <c r="G9" s="7">
        <v>189</v>
      </c>
      <c r="H9" s="7">
        <v>394</v>
      </c>
      <c r="I9" s="7">
        <v>367</v>
      </c>
    </row>
    <row r="10" spans="1:14" ht="11.65" customHeight="1">
      <c r="A10" s="15" t="s">
        <v>43</v>
      </c>
      <c r="B10" s="29" t="s">
        <v>12</v>
      </c>
      <c r="C10" s="6">
        <v>1749</v>
      </c>
      <c r="D10" s="6">
        <v>161</v>
      </c>
      <c r="E10" s="6">
        <v>853</v>
      </c>
      <c r="F10" s="6">
        <v>415</v>
      </c>
      <c r="G10" s="6">
        <v>82</v>
      </c>
      <c r="H10" s="6">
        <v>106</v>
      </c>
      <c r="I10" s="6">
        <v>132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383</v>
      </c>
      <c r="D11" s="6">
        <v>39</v>
      </c>
      <c r="E11" s="6">
        <v>161</v>
      </c>
      <c r="F11" s="6">
        <v>108</v>
      </c>
      <c r="G11" s="6">
        <v>14</v>
      </c>
      <c r="H11" s="6">
        <v>30</v>
      </c>
      <c r="I11" s="6">
        <v>31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3316</v>
      </c>
      <c r="D12" s="6">
        <v>600</v>
      </c>
      <c r="E12" s="6">
        <v>1131</v>
      </c>
      <c r="F12" s="6">
        <v>1030</v>
      </c>
      <c r="G12" s="6">
        <v>93</v>
      </c>
      <c r="H12" s="6">
        <v>258</v>
      </c>
      <c r="I12" s="6">
        <v>204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9644</v>
      </c>
      <c r="D13" s="7">
        <v>54</v>
      </c>
      <c r="E13" s="7">
        <v>4805</v>
      </c>
      <c r="F13" s="7">
        <v>3256</v>
      </c>
      <c r="G13" s="7">
        <v>542</v>
      </c>
      <c r="H13" s="7">
        <v>579</v>
      </c>
      <c r="I13" s="7">
        <v>408</v>
      </c>
    </row>
    <row r="14" spans="1:14" ht="11.65" customHeight="1">
      <c r="A14" s="15" t="s">
        <v>43</v>
      </c>
      <c r="B14" s="29" t="s">
        <v>12</v>
      </c>
      <c r="C14" s="6">
        <v>2302</v>
      </c>
      <c r="D14" s="6">
        <v>20</v>
      </c>
      <c r="E14" s="6">
        <v>1185</v>
      </c>
      <c r="F14" s="6">
        <v>656</v>
      </c>
      <c r="G14" s="6">
        <v>184</v>
      </c>
      <c r="H14" s="6">
        <v>139</v>
      </c>
      <c r="I14" s="6">
        <v>118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491</v>
      </c>
      <c r="D15" s="6">
        <v>8</v>
      </c>
      <c r="E15" s="6">
        <v>198</v>
      </c>
      <c r="F15" s="6">
        <v>209</v>
      </c>
      <c r="G15" s="6">
        <v>28</v>
      </c>
      <c r="H15" s="6">
        <v>27</v>
      </c>
      <c r="I15" s="6">
        <v>21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6851</v>
      </c>
      <c r="D16" s="8">
        <v>26</v>
      </c>
      <c r="E16" s="8">
        <v>3422</v>
      </c>
      <c r="F16" s="8">
        <v>2391</v>
      </c>
      <c r="G16" s="8">
        <v>330</v>
      </c>
      <c r="H16" s="8">
        <v>413</v>
      </c>
      <c r="I16" s="8">
        <v>269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31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3802</v>
      </c>
      <c r="D5" s="7">
        <v>326</v>
      </c>
      <c r="E5" s="7">
        <v>1640</v>
      </c>
      <c r="F5" s="7">
        <v>1282</v>
      </c>
      <c r="G5" s="7">
        <v>198</v>
      </c>
      <c r="H5" s="7">
        <v>165</v>
      </c>
      <c r="I5" s="7">
        <v>191</v>
      </c>
    </row>
    <row r="6" spans="1:14" ht="11.65" customHeight="1">
      <c r="A6" s="15" t="s">
        <v>43</v>
      </c>
      <c r="B6" s="29" t="s">
        <v>12</v>
      </c>
      <c r="C6" s="6">
        <v>1307</v>
      </c>
      <c r="D6" s="6">
        <v>64</v>
      </c>
      <c r="E6" s="6">
        <v>691</v>
      </c>
      <c r="F6" s="6">
        <v>347</v>
      </c>
      <c r="G6" s="6">
        <v>65</v>
      </c>
      <c r="H6" s="6">
        <v>59</v>
      </c>
      <c r="I6" s="6">
        <v>81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306</v>
      </c>
      <c r="D7" s="6">
        <v>45</v>
      </c>
      <c r="E7" s="6">
        <v>112</v>
      </c>
      <c r="F7" s="6">
        <v>112</v>
      </c>
      <c r="G7" s="6">
        <v>14</v>
      </c>
      <c r="H7" s="6">
        <v>7</v>
      </c>
      <c r="I7" s="6">
        <v>16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2189</v>
      </c>
      <c r="D8" s="6">
        <v>217</v>
      </c>
      <c r="E8" s="6">
        <v>837</v>
      </c>
      <c r="F8" s="6">
        <v>823</v>
      </c>
      <c r="G8" s="6">
        <v>119</v>
      </c>
      <c r="H8" s="6">
        <v>99</v>
      </c>
      <c r="I8" s="6">
        <v>94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1413</v>
      </c>
      <c r="D9" s="7">
        <v>308</v>
      </c>
      <c r="E9" s="7">
        <v>475</v>
      </c>
      <c r="F9" s="7">
        <v>438</v>
      </c>
      <c r="G9" s="7">
        <v>46</v>
      </c>
      <c r="H9" s="7">
        <v>66</v>
      </c>
      <c r="I9" s="7">
        <v>80</v>
      </c>
    </row>
    <row r="10" spans="1:14" ht="11.65" customHeight="1">
      <c r="A10" s="15" t="s">
        <v>43</v>
      </c>
      <c r="B10" s="29" t="s">
        <v>12</v>
      </c>
      <c r="C10" s="6">
        <v>576</v>
      </c>
      <c r="D10" s="6">
        <v>58</v>
      </c>
      <c r="E10" s="6">
        <v>276</v>
      </c>
      <c r="F10" s="6">
        <v>153</v>
      </c>
      <c r="G10" s="6">
        <v>24</v>
      </c>
      <c r="H10" s="6">
        <v>25</v>
      </c>
      <c r="I10" s="6">
        <v>40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162</v>
      </c>
      <c r="D11" s="6">
        <v>42</v>
      </c>
      <c r="E11" s="6">
        <v>50</v>
      </c>
      <c r="F11" s="6">
        <v>49</v>
      </c>
      <c r="G11" s="6">
        <v>7</v>
      </c>
      <c r="H11" s="6">
        <v>4</v>
      </c>
      <c r="I11" s="6">
        <v>10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675</v>
      </c>
      <c r="D12" s="6">
        <v>208</v>
      </c>
      <c r="E12" s="6">
        <v>149</v>
      </c>
      <c r="F12" s="6">
        <v>236</v>
      </c>
      <c r="G12" s="6">
        <v>15</v>
      </c>
      <c r="H12" s="6">
        <v>37</v>
      </c>
      <c r="I12" s="6">
        <v>30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2389</v>
      </c>
      <c r="D13" s="7">
        <v>18</v>
      </c>
      <c r="E13" s="7">
        <v>1165</v>
      </c>
      <c r="F13" s="7">
        <v>844</v>
      </c>
      <c r="G13" s="7">
        <v>152</v>
      </c>
      <c r="H13" s="7">
        <v>99</v>
      </c>
      <c r="I13" s="7">
        <v>111</v>
      </c>
    </row>
    <row r="14" spans="1:14" ht="11.65" customHeight="1">
      <c r="A14" s="15" t="s">
        <v>43</v>
      </c>
      <c r="B14" s="29" t="s">
        <v>12</v>
      </c>
      <c r="C14" s="6">
        <v>731</v>
      </c>
      <c r="D14" s="6">
        <v>6</v>
      </c>
      <c r="E14" s="6">
        <v>415</v>
      </c>
      <c r="F14" s="6">
        <v>194</v>
      </c>
      <c r="G14" s="6">
        <v>41</v>
      </c>
      <c r="H14" s="6">
        <v>34</v>
      </c>
      <c r="I14" s="6">
        <v>41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144</v>
      </c>
      <c r="D15" s="6">
        <v>3</v>
      </c>
      <c r="E15" s="6">
        <v>62</v>
      </c>
      <c r="F15" s="6">
        <v>63</v>
      </c>
      <c r="G15" s="6">
        <v>7</v>
      </c>
      <c r="H15" s="6">
        <v>3</v>
      </c>
      <c r="I15" s="6">
        <v>6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1514</v>
      </c>
      <c r="D16" s="8">
        <v>9</v>
      </c>
      <c r="E16" s="8">
        <v>688</v>
      </c>
      <c r="F16" s="8">
        <v>587</v>
      </c>
      <c r="G16" s="8">
        <v>104</v>
      </c>
      <c r="H16" s="8">
        <v>62</v>
      </c>
      <c r="I16" s="8">
        <v>64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32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20368</v>
      </c>
      <c r="D5" s="7">
        <v>1889</v>
      </c>
      <c r="E5" s="7">
        <v>9714</v>
      </c>
      <c r="F5" s="7">
        <v>6071</v>
      </c>
      <c r="G5" s="7">
        <v>960</v>
      </c>
      <c r="H5" s="7">
        <v>848</v>
      </c>
      <c r="I5" s="7">
        <v>886</v>
      </c>
    </row>
    <row r="6" spans="1:14" ht="11.65" customHeight="1">
      <c r="A6" s="15" t="s">
        <v>43</v>
      </c>
      <c r="B6" s="29" t="s">
        <v>12</v>
      </c>
      <c r="C6" s="6">
        <v>10077</v>
      </c>
      <c r="D6" s="6">
        <v>638</v>
      </c>
      <c r="E6" s="6">
        <v>5779</v>
      </c>
      <c r="F6" s="6">
        <v>2256</v>
      </c>
      <c r="G6" s="6">
        <v>558</v>
      </c>
      <c r="H6" s="6">
        <v>391</v>
      </c>
      <c r="I6" s="6">
        <v>455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785</v>
      </c>
      <c r="D7" s="6">
        <v>77</v>
      </c>
      <c r="E7" s="6">
        <v>392</v>
      </c>
      <c r="F7" s="6">
        <v>213</v>
      </c>
      <c r="G7" s="6">
        <v>29</v>
      </c>
      <c r="H7" s="6">
        <v>33</v>
      </c>
      <c r="I7" s="6">
        <v>41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9506</v>
      </c>
      <c r="D8" s="6">
        <v>1174</v>
      </c>
      <c r="E8" s="6">
        <v>3543</v>
      </c>
      <c r="F8" s="6">
        <v>3602</v>
      </c>
      <c r="G8" s="6">
        <v>373</v>
      </c>
      <c r="H8" s="6">
        <v>424</v>
      </c>
      <c r="I8" s="6">
        <v>390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8327</v>
      </c>
      <c r="D9" s="7">
        <v>1799</v>
      </c>
      <c r="E9" s="7">
        <v>3032</v>
      </c>
      <c r="F9" s="7">
        <v>2464</v>
      </c>
      <c r="G9" s="7">
        <v>292</v>
      </c>
      <c r="H9" s="7">
        <v>346</v>
      </c>
      <c r="I9" s="7">
        <v>394</v>
      </c>
    </row>
    <row r="10" spans="1:14" ht="11.65" customHeight="1">
      <c r="A10" s="15" t="s">
        <v>43</v>
      </c>
      <c r="B10" s="29" t="s">
        <v>12</v>
      </c>
      <c r="C10" s="6">
        <v>4296</v>
      </c>
      <c r="D10" s="6">
        <v>596</v>
      </c>
      <c r="E10" s="6">
        <v>1997</v>
      </c>
      <c r="F10" s="6">
        <v>1118</v>
      </c>
      <c r="G10" s="6">
        <v>194</v>
      </c>
      <c r="H10" s="6">
        <v>171</v>
      </c>
      <c r="I10" s="6">
        <v>220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371</v>
      </c>
      <c r="D11" s="6">
        <v>72</v>
      </c>
      <c r="E11" s="6">
        <v>147</v>
      </c>
      <c r="F11" s="6">
        <v>106</v>
      </c>
      <c r="G11" s="6">
        <v>13</v>
      </c>
      <c r="H11" s="6">
        <v>15</v>
      </c>
      <c r="I11" s="6">
        <v>18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3660</v>
      </c>
      <c r="D12" s="6">
        <v>1131</v>
      </c>
      <c r="E12" s="6">
        <v>888</v>
      </c>
      <c r="F12" s="6">
        <v>1240</v>
      </c>
      <c r="G12" s="6">
        <v>85</v>
      </c>
      <c r="H12" s="6">
        <v>160</v>
      </c>
      <c r="I12" s="6">
        <v>156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12041</v>
      </c>
      <c r="D13" s="7">
        <v>90</v>
      </c>
      <c r="E13" s="7">
        <v>6682</v>
      </c>
      <c r="F13" s="7">
        <v>3607</v>
      </c>
      <c r="G13" s="7">
        <v>668</v>
      </c>
      <c r="H13" s="7">
        <v>502</v>
      </c>
      <c r="I13" s="7">
        <v>492</v>
      </c>
    </row>
    <row r="14" spans="1:14" ht="11.65" customHeight="1">
      <c r="A14" s="15" t="s">
        <v>43</v>
      </c>
      <c r="B14" s="29" t="s">
        <v>12</v>
      </c>
      <c r="C14" s="6">
        <v>5781</v>
      </c>
      <c r="D14" s="6">
        <v>42</v>
      </c>
      <c r="E14" s="6">
        <v>3782</v>
      </c>
      <c r="F14" s="6">
        <v>1138</v>
      </c>
      <c r="G14" s="6">
        <v>364</v>
      </c>
      <c r="H14" s="6">
        <v>220</v>
      </c>
      <c r="I14" s="6">
        <v>235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414</v>
      </c>
      <c r="D15" s="6">
        <v>5</v>
      </c>
      <c r="E15" s="6">
        <v>245</v>
      </c>
      <c r="F15" s="6">
        <v>107</v>
      </c>
      <c r="G15" s="6">
        <v>16</v>
      </c>
      <c r="H15" s="6">
        <v>18</v>
      </c>
      <c r="I15" s="6">
        <v>23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5846</v>
      </c>
      <c r="D16" s="8">
        <v>43</v>
      </c>
      <c r="E16" s="8">
        <v>2655</v>
      </c>
      <c r="F16" s="8">
        <v>2362</v>
      </c>
      <c r="G16" s="8">
        <v>288</v>
      </c>
      <c r="H16" s="8">
        <v>264</v>
      </c>
      <c r="I16" s="8">
        <v>234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33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18747</v>
      </c>
      <c r="D5" s="7">
        <v>1371</v>
      </c>
      <c r="E5" s="7">
        <v>9421</v>
      </c>
      <c r="F5" s="7">
        <v>5574</v>
      </c>
      <c r="G5" s="7">
        <v>973</v>
      </c>
      <c r="H5" s="7">
        <v>830</v>
      </c>
      <c r="I5" s="7">
        <v>578</v>
      </c>
    </row>
    <row r="6" spans="1:14" ht="11.65" customHeight="1">
      <c r="A6" s="15" t="s">
        <v>43</v>
      </c>
      <c r="B6" s="29" t="s">
        <v>12</v>
      </c>
      <c r="C6" s="6">
        <v>9700</v>
      </c>
      <c r="D6" s="6">
        <v>531</v>
      </c>
      <c r="E6" s="6">
        <v>5322</v>
      </c>
      <c r="F6" s="6">
        <v>2538</v>
      </c>
      <c r="G6" s="6">
        <v>601</v>
      </c>
      <c r="H6" s="6">
        <v>385</v>
      </c>
      <c r="I6" s="6">
        <v>323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565</v>
      </c>
      <c r="D7" s="6">
        <v>46</v>
      </c>
      <c r="E7" s="6">
        <v>293</v>
      </c>
      <c r="F7" s="6">
        <v>151</v>
      </c>
      <c r="G7" s="6">
        <v>28</v>
      </c>
      <c r="H7" s="6">
        <v>21</v>
      </c>
      <c r="I7" s="6">
        <v>26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8482</v>
      </c>
      <c r="D8" s="6">
        <v>794</v>
      </c>
      <c r="E8" s="6">
        <v>3806</v>
      </c>
      <c r="F8" s="6">
        <v>2885</v>
      </c>
      <c r="G8" s="6">
        <v>344</v>
      </c>
      <c r="H8" s="6">
        <v>424</v>
      </c>
      <c r="I8" s="6">
        <v>229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7328</v>
      </c>
      <c r="D9" s="7">
        <v>1314</v>
      </c>
      <c r="E9" s="7">
        <v>2916</v>
      </c>
      <c r="F9" s="7">
        <v>2199</v>
      </c>
      <c r="G9" s="7">
        <v>279</v>
      </c>
      <c r="H9" s="7">
        <v>356</v>
      </c>
      <c r="I9" s="7">
        <v>264</v>
      </c>
    </row>
    <row r="10" spans="1:14" ht="11.65" customHeight="1">
      <c r="A10" s="15" t="s">
        <v>43</v>
      </c>
      <c r="B10" s="29" t="s">
        <v>12</v>
      </c>
      <c r="C10" s="6">
        <v>4139</v>
      </c>
      <c r="D10" s="6">
        <v>508</v>
      </c>
      <c r="E10" s="6">
        <v>1882</v>
      </c>
      <c r="F10" s="6">
        <v>1234</v>
      </c>
      <c r="G10" s="6">
        <v>180</v>
      </c>
      <c r="H10" s="6">
        <v>178</v>
      </c>
      <c r="I10" s="6">
        <v>157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250</v>
      </c>
      <c r="D11" s="6">
        <v>43</v>
      </c>
      <c r="E11" s="6">
        <v>97</v>
      </c>
      <c r="F11" s="6">
        <v>72</v>
      </c>
      <c r="G11" s="6">
        <v>13</v>
      </c>
      <c r="H11" s="6">
        <v>11</v>
      </c>
      <c r="I11" s="6">
        <v>14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2939</v>
      </c>
      <c r="D12" s="6">
        <v>763</v>
      </c>
      <c r="E12" s="6">
        <v>937</v>
      </c>
      <c r="F12" s="6">
        <v>893</v>
      </c>
      <c r="G12" s="6">
        <v>86</v>
      </c>
      <c r="H12" s="6">
        <v>167</v>
      </c>
      <c r="I12" s="6">
        <v>93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11419</v>
      </c>
      <c r="D13" s="7">
        <v>57</v>
      </c>
      <c r="E13" s="7">
        <v>6505</v>
      </c>
      <c r="F13" s="7">
        <v>3375</v>
      </c>
      <c r="G13" s="7">
        <v>694</v>
      </c>
      <c r="H13" s="7">
        <v>474</v>
      </c>
      <c r="I13" s="7">
        <v>314</v>
      </c>
    </row>
    <row r="14" spans="1:14" ht="11.65" customHeight="1">
      <c r="A14" s="15" t="s">
        <v>43</v>
      </c>
      <c r="B14" s="29" t="s">
        <v>12</v>
      </c>
      <c r="C14" s="6">
        <v>5561</v>
      </c>
      <c r="D14" s="6">
        <v>23</v>
      </c>
      <c r="E14" s="6">
        <v>3440</v>
      </c>
      <c r="F14" s="6">
        <v>1304</v>
      </c>
      <c r="G14" s="6">
        <v>421</v>
      </c>
      <c r="H14" s="6">
        <v>207</v>
      </c>
      <c r="I14" s="6">
        <v>166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315</v>
      </c>
      <c r="D15" s="6">
        <v>3</v>
      </c>
      <c r="E15" s="6">
        <v>196</v>
      </c>
      <c r="F15" s="6">
        <v>79</v>
      </c>
      <c r="G15" s="6">
        <v>15</v>
      </c>
      <c r="H15" s="6">
        <v>10</v>
      </c>
      <c r="I15" s="6">
        <v>12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5543</v>
      </c>
      <c r="D16" s="8">
        <v>31</v>
      </c>
      <c r="E16" s="8">
        <v>2869</v>
      </c>
      <c r="F16" s="8">
        <v>1992</v>
      </c>
      <c r="G16" s="8">
        <v>258</v>
      </c>
      <c r="H16" s="8">
        <v>257</v>
      </c>
      <c r="I16" s="8">
        <v>136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34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21542</v>
      </c>
      <c r="D5" s="7">
        <v>2047</v>
      </c>
      <c r="E5" s="7">
        <v>9526</v>
      </c>
      <c r="F5" s="7">
        <v>7152</v>
      </c>
      <c r="G5" s="7">
        <v>1137</v>
      </c>
      <c r="H5" s="7">
        <v>731</v>
      </c>
      <c r="I5" s="7">
        <v>949</v>
      </c>
    </row>
    <row r="6" spans="1:14" ht="11.65" customHeight="1">
      <c r="A6" s="15" t="s">
        <v>43</v>
      </c>
      <c r="B6" s="29" t="s">
        <v>12</v>
      </c>
      <c r="C6" s="6">
        <v>10360</v>
      </c>
      <c r="D6" s="6">
        <v>620</v>
      </c>
      <c r="E6" s="6">
        <v>5739</v>
      </c>
      <c r="F6" s="6">
        <v>2483</v>
      </c>
      <c r="G6" s="6">
        <v>682</v>
      </c>
      <c r="H6" s="6">
        <v>357</v>
      </c>
      <c r="I6" s="6">
        <v>479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1232</v>
      </c>
      <c r="D7" s="6">
        <v>155</v>
      </c>
      <c r="E7" s="6">
        <v>506</v>
      </c>
      <c r="F7" s="6">
        <v>369</v>
      </c>
      <c r="G7" s="6">
        <v>80</v>
      </c>
      <c r="H7" s="6">
        <v>45</v>
      </c>
      <c r="I7" s="6">
        <v>77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9950</v>
      </c>
      <c r="D8" s="6">
        <v>1272</v>
      </c>
      <c r="E8" s="6">
        <v>3281</v>
      </c>
      <c r="F8" s="6">
        <v>4300</v>
      </c>
      <c r="G8" s="6">
        <v>375</v>
      </c>
      <c r="H8" s="6">
        <v>329</v>
      </c>
      <c r="I8" s="6">
        <v>393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9145</v>
      </c>
      <c r="D9" s="7">
        <v>1934</v>
      </c>
      <c r="E9" s="7">
        <v>3147</v>
      </c>
      <c r="F9" s="7">
        <v>2979</v>
      </c>
      <c r="G9" s="7">
        <v>366</v>
      </c>
      <c r="H9" s="7">
        <v>285</v>
      </c>
      <c r="I9" s="7">
        <v>434</v>
      </c>
    </row>
    <row r="10" spans="1:14" ht="11.65" customHeight="1">
      <c r="A10" s="15" t="s">
        <v>43</v>
      </c>
      <c r="B10" s="29" t="s">
        <v>12</v>
      </c>
      <c r="C10" s="6">
        <v>4633</v>
      </c>
      <c r="D10" s="6">
        <v>582</v>
      </c>
      <c r="E10" s="6">
        <v>2180</v>
      </c>
      <c r="F10" s="6">
        <v>1277</v>
      </c>
      <c r="G10" s="6">
        <v>232</v>
      </c>
      <c r="H10" s="6">
        <v>146</v>
      </c>
      <c r="I10" s="6">
        <v>216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601</v>
      </c>
      <c r="D11" s="6">
        <v>149</v>
      </c>
      <c r="E11" s="6">
        <v>170</v>
      </c>
      <c r="F11" s="6">
        <v>198</v>
      </c>
      <c r="G11" s="6">
        <v>31</v>
      </c>
      <c r="H11" s="6">
        <v>13</v>
      </c>
      <c r="I11" s="6">
        <v>40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3911</v>
      </c>
      <c r="D12" s="6">
        <v>1203</v>
      </c>
      <c r="E12" s="6">
        <v>797</v>
      </c>
      <c r="F12" s="6">
        <v>1504</v>
      </c>
      <c r="G12" s="6">
        <v>103</v>
      </c>
      <c r="H12" s="6">
        <v>126</v>
      </c>
      <c r="I12" s="6">
        <v>178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12397</v>
      </c>
      <c r="D13" s="7">
        <v>113</v>
      </c>
      <c r="E13" s="7">
        <v>6379</v>
      </c>
      <c r="F13" s="7">
        <v>4173</v>
      </c>
      <c r="G13" s="7">
        <v>771</v>
      </c>
      <c r="H13" s="7">
        <v>446</v>
      </c>
      <c r="I13" s="7">
        <v>515</v>
      </c>
    </row>
    <row r="14" spans="1:14" ht="11.65" customHeight="1">
      <c r="A14" s="15" t="s">
        <v>43</v>
      </c>
      <c r="B14" s="29" t="s">
        <v>12</v>
      </c>
      <c r="C14" s="6">
        <v>5727</v>
      </c>
      <c r="D14" s="6">
        <v>38</v>
      </c>
      <c r="E14" s="6">
        <v>3559</v>
      </c>
      <c r="F14" s="6">
        <v>1206</v>
      </c>
      <c r="G14" s="6">
        <v>450</v>
      </c>
      <c r="H14" s="6">
        <v>211</v>
      </c>
      <c r="I14" s="6">
        <v>263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631</v>
      </c>
      <c r="D15" s="6">
        <v>6</v>
      </c>
      <c r="E15" s="6">
        <v>336</v>
      </c>
      <c r="F15" s="6">
        <v>171</v>
      </c>
      <c r="G15" s="6">
        <v>49</v>
      </c>
      <c r="H15" s="6">
        <v>32</v>
      </c>
      <c r="I15" s="6">
        <v>37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6039</v>
      </c>
      <c r="D16" s="8">
        <v>69</v>
      </c>
      <c r="E16" s="8">
        <v>2484</v>
      </c>
      <c r="F16" s="8">
        <v>2796</v>
      </c>
      <c r="G16" s="8">
        <v>272</v>
      </c>
      <c r="H16" s="8">
        <v>203</v>
      </c>
      <c r="I16" s="8">
        <v>215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35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9491</v>
      </c>
      <c r="D5" s="7">
        <v>746</v>
      </c>
      <c r="E5" s="7">
        <v>4414</v>
      </c>
      <c r="F5" s="7">
        <v>2900</v>
      </c>
      <c r="G5" s="7">
        <v>398</v>
      </c>
      <c r="H5" s="7">
        <v>467</v>
      </c>
      <c r="I5" s="7">
        <v>566</v>
      </c>
    </row>
    <row r="6" spans="1:14" ht="11.65" customHeight="1">
      <c r="A6" s="15" t="s">
        <v>43</v>
      </c>
      <c r="B6" s="29" t="s">
        <v>12</v>
      </c>
      <c r="C6" s="6">
        <v>3368</v>
      </c>
      <c r="D6" s="6">
        <v>138</v>
      </c>
      <c r="E6" s="6">
        <v>1881</v>
      </c>
      <c r="F6" s="6">
        <v>769</v>
      </c>
      <c r="G6" s="6">
        <v>191</v>
      </c>
      <c r="H6" s="6">
        <v>149</v>
      </c>
      <c r="I6" s="6">
        <v>240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720</v>
      </c>
      <c r="D7" s="6">
        <v>80</v>
      </c>
      <c r="E7" s="6">
        <v>320</v>
      </c>
      <c r="F7" s="6">
        <v>203</v>
      </c>
      <c r="G7" s="6">
        <v>30</v>
      </c>
      <c r="H7" s="6">
        <v>37</v>
      </c>
      <c r="I7" s="6">
        <v>50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5403</v>
      </c>
      <c r="D8" s="6">
        <v>528</v>
      </c>
      <c r="E8" s="6">
        <v>2213</v>
      </c>
      <c r="F8" s="6">
        <v>1928</v>
      </c>
      <c r="G8" s="6">
        <v>177</v>
      </c>
      <c r="H8" s="6">
        <v>281</v>
      </c>
      <c r="I8" s="6">
        <v>276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3632</v>
      </c>
      <c r="D9" s="7">
        <v>700</v>
      </c>
      <c r="E9" s="7">
        <v>1351</v>
      </c>
      <c r="F9" s="7">
        <v>1034</v>
      </c>
      <c r="G9" s="7">
        <v>119</v>
      </c>
      <c r="H9" s="7">
        <v>180</v>
      </c>
      <c r="I9" s="7">
        <v>248</v>
      </c>
    </row>
    <row r="10" spans="1:14" ht="11.65" customHeight="1">
      <c r="A10" s="15" t="s">
        <v>43</v>
      </c>
      <c r="B10" s="29" t="s">
        <v>12</v>
      </c>
      <c r="C10" s="6">
        <v>1426</v>
      </c>
      <c r="D10" s="6">
        <v>117</v>
      </c>
      <c r="E10" s="6">
        <v>740</v>
      </c>
      <c r="F10" s="6">
        <v>332</v>
      </c>
      <c r="G10" s="6">
        <v>55</v>
      </c>
      <c r="H10" s="6">
        <v>65</v>
      </c>
      <c r="I10" s="6">
        <v>117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358</v>
      </c>
      <c r="D11" s="6">
        <v>78</v>
      </c>
      <c r="E11" s="6">
        <v>125</v>
      </c>
      <c r="F11" s="6">
        <v>99</v>
      </c>
      <c r="G11" s="6">
        <v>14</v>
      </c>
      <c r="H11" s="6">
        <v>17</v>
      </c>
      <c r="I11" s="6">
        <v>25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1848</v>
      </c>
      <c r="D12" s="6">
        <v>505</v>
      </c>
      <c r="E12" s="6">
        <v>486</v>
      </c>
      <c r="F12" s="6">
        <v>603</v>
      </c>
      <c r="G12" s="6">
        <v>50</v>
      </c>
      <c r="H12" s="6">
        <v>98</v>
      </c>
      <c r="I12" s="6">
        <v>106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5859</v>
      </c>
      <c r="D13" s="7">
        <v>46</v>
      </c>
      <c r="E13" s="7">
        <v>3063</v>
      </c>
      <c r="F13" s="7">
        <v>1866</v>
      </c>
      <c r="G13" s="7">
        <v>279</v>
      </c>
      <c r="H13" s="7">
        <v>287</v>
      </c>
      <c r="I13" s="7">
        <v>318</v>
      </c>
    </row>
    <row r="14" spans="1:14" ht="11.65" customHeight="1">
      <c r="A14" s="15" t="s">
        <v>43</v>
      </c>
      <c r="B14" s="29" t="s">
        <v>12</v>
      </c>
      <c r="C14" s="6">
        <v>1942</v>
      </c>
      <c r="D14" s="6">
        <v>21</v>
      </c>
      <c r="E14" s="6">
        <v>1141</v>
      </c>
      <c r="F14" s="6">
        <v>437</v>
      </c>
      <c r="G14" s="6">
        <v>136</v>
      </c>
      <c r="H14" s="6">
        <v>84</v>
      </c>
      <c r="I14" s="6">
        <v>123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362</v>
      </c>
      <c r="D15" s="6">
        <v>2</v>
      </c>
      <c r="E15" s="6">
        <v>195</v>
      </c>
      <c r="F15" s="6">
        <v>104</v>
      </c>
      <c r="G15" s="6">
        <v>16</v>
      </c>
      <c r="H15" s="6">
        <v>20</v>
      </c>
      <c r="I15" s="6">
        <v>25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3555</v>
      </c>
      <c r="D16" s="8">
        <v>23</v>
      </c>
      <c r="E16" s="8">
        <v>1727</v>
      </c>
      <c r="F16" s="8">
        <v>1325</v>
      </c>
      <c r="G16" s="8">
        <v>127</v>
      </c>
      <c r="H16" s="8">
        <v>183</v>
      </c>
      <c r="I16" s="8">
        <v>170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36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8306</v>
      </c>
      <c r="D5" s="7">
        <v>750</v>
      </c>
      <c r="E5" s="7">
        <v>3883</v>
      </c>
      <c r="F5" s="7">
        <v>2595</v>
      </c>
      <c r="G5" s="7">
        <v>369</v>
      </c>
      <c r="H5" s="7">
        <v>329</v>
      </c>
      <c r="I5" s="7">
        <v>380</v>
      </c>
    </row>
    <row r="6" spans="1:14" ht="11.65" customHeight="1">
      <c r="A6" s="15" t="s">
        <v>43</v>
      </c>
      <c r="B6" s="29" t="s">
        <v>12</v>
      </c>
      <c r="C6" s="6">
        <v>4019</v>
      </c>
      <c r="D6" s="6">
        <v>216</v>
      </c>
      <c r="E6" s="6">
        <v>2258</v>
      </c>
      <c r="F6" s="6">
        <v>985</v>
      </c>
      <c r="G6" s="6">
        <v>212</v>
      </c>
      <c r="H6" s="6">
        <v>143</v>
      </c>
      <c r="I6" s="6">
        <v>205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768</v>
      </c>
      <c r="D7" s="6">
        <v>114</v>
      </c>
      <c r="E7" s="6">
        <v>303</v>
      </c>
      <c r="F7" s="6">
        <v>233</v>
      </c>
      <c r="G7" s="6">
        <v>36</v>
      </c>
      <c r="H7" s="6">
        <v>42</v>
      </c>
      <c r="I7" s="6">
        <v>40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3519</v>
      </c>
      <c r="D8" s="6">
        <v>420</v>
      </c>
      <c r="E8" s="6">
        <v>1322</v>
      </c>
      <c r="F8" s="6">
        <v>1377</v>
      </c>
      <c r="G8" s="6">
        <v>121</v>
      </c>
      <c r="H8" s="6">
        <v>144</v>
      </c>
      <c r="I8" s="6">
        <v>135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3374</v>
      </c>
      <c r="D9" s="7">
        <v>675</v>
      </c>
      <c r="E9" s="7">
        <v>1379</v>
      </c>
      <c r="F9" s="7">
        <v>917</v>
      </c>
      <c r="G9" s="7">
        <v>107</v>
      </c>
      <c r="H9" s="7">
        <v>135</v>
      </c>
      <c r="I9" s="7">
        <v>161</v>
      </c>
    </row>
    <row r="10" spans="1:14" ht="11.65" customHeight="1">
      <c r="A10" s="15" t="s">
        <v>43</v>
      </c>
      <c r="B10" s="29" t="s">
        <v>12</v>
      </c>
      <c r="C10" s="6">
        <v>1782</v>
      </c>
      <c r="D10" s="6">
        <v>191</v>
      </c>
      <c r="E10" s="6">
        <v>944</v>
      </c>
      <c r="F10" s="6">
        <v>416</v>
      </c>
      <c r="G10" s="6">
        <v>79</v>
      </c>
      <c r="H10" s="6">
        <v>66</v>
      </c>
      <c r="I10" s="6">
        <v>86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398</v>
      </c>
      <c r="D11" s="6">
        <v>107</v>
      </c>
      <c r="E11" s="6">
        <v>133</v>
      </c>
      <c r="F11" s="6">
        <v>106</v>
      </c>
      <c r="G11" s="6">
        <v>8</v>
      </c>
      <c r="H11" s="6">
        <v>22</v>
      </c>
      <c r="I11" s="6">
        <v>22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1194</v>
      </c>
      <c r="D12" s="6">
        <v>377</v>
      </c>
      <c r="E12" s="6">
        <v>302</v>
      </c>
      <c r="F12" s="6">
        <v>395</v>
      </c>
      <c r="G12" s="6">
        <v>20</v>
      </c>
      <c r="H12" s="6">
        <v>47</v>
      </c>
      <c r="I12" s="6">
        <v>53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4932</v>
      </c>
      <c r="D13" s="7">
        <v>75</v>
      </c>
      <c r="E13" s="7">
        <v>2504</v>
      </c>
      <c r="F13" s="7">
        <v>1678</v>
      </c>
      <c r="G13" s="7">
        <v>262</v>
      </c>
      <c r="H13" s="7">
        <v>194</v>
      </c>
      <c r="I13" s="7">
        <v>219</v>
      </c>
    </row>
    <row r="14" spans="1:14" ht="11.65" customHeight="1">
      <c r="A14" s="15" t="s">
        <v>43</v>
      </c>
      <c r="B14" s="29" t="s">
        <v>12</v>
      </c>
      <c r="C14" s="6">
        <v>2237</v>
      </c>
      <c r="D14" s="6">
        <v>25</v>
      </c>
      <c r="E14" s="6">
        <v>1314</v>
      </c>
      <c r="F14" s="6">
        <v>569</v>
      </c>
      <c r="G14" s="6">
        <v>133</v>
      </c>
      <c r="H14" s="6">
        <v>77</v>
      </c>
      <c r="I14" s="6">
        <v>119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370</v>
      </c>
      <c r="D15" s="6">
        <v>7</v>
      </c>
      <c r="E15" s="6">
        <v>170</v>
      </c>
      <c r="F15" s="6">
        <v>127</v>
      </c>
      <c r="G15" s="6">
        <v>28</v>
      </c>
      <c r="H15" s="6">
        <v>20</v>
      </c>
      <c r="I15" s="6">
        <v>18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2325</v>
      </c>
      <c r="D16" s="8">
        <v>43</v>
      </c>
      <c r="E16" s="8">
        <v>1020</v>
      </c>
      <c r="F16" s="8">
        <v>982</v>
      </c>
      <c r="G16" s="8">
        <v>101</v>
      </c>
      <c r="H16" s="8">
        <v>97</v>
      </c>
      <c r="I16" s="8">
        <v>82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37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7455</v>
      </c>
      <c r="D5" s="7">
        <v>633</v>
      </c>
      <c r="E5" s="7">
        <v>3432</v>
      </c>
      <c r="F5" s="7">
        <v>2315</v>
      </c>
      <c r="G5" s="7">
        <v>372</v>
      </c>
      <c r="H5" s="7">
        <v>332</v>
      </c>
      <c r="I5" s="7">
        <v>371</v>
      </c>
    </row>
    <row r="6" spans="1:14" ht="11.65" customHeight="1">
      <c r="A6" s="15" t="s">
        <v>43</v>
      </c>
      <c r="B6" s="29" t="s">
        <v>12</v>
      </c>
      <c r="C6" s="6">
        <v>3106</v>
      </c>
      <c r="D6" s="6">
        <v>152</v>
      </c>
      <c r="E6" s="6">
        <v>1772</v>
      </c>
      <c r="F6" s="6">
        <v>671</v>
      </c>
      <c r="G6" s="6">
        <v>172</v>
      </c>
      <c r="H6" s="6">
        <v>137</v>
      </c>
      <c r="I6" s="6">
        <v>202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635</v>
      </c>
      <c r="D7" s="6">
        <v>85</v>
      </c>
      <c r="E7" s="6">
        <v>251</v>
      </c>
      <c r="F7" s="6">
        <v>192</v>
      </c>
      <c r="G7" s="6">
        <v>33</v>
      </c>
      <c r="H7" s="6">
        <v>28</v>
      </c>
      <c r="I7" s="6">
        <v>46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3714</v>
      </c>
      <c r="D8" s="6">
        <v>396</v>
      </c>
      <c r="E8" s="6">
        <v>1409</v>
      </c>
      <c r="F8" s="6">
        <v>1452</v>
      </c>
      <c r="G8" s="6">
        <v>167</v>
      </c>
      <c r="H8" s="6">
        <v>167</v>
      </c>
      <c r="I8" s="6">
        <v>123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2942</v>
      </c>
      <c r="D9" s="7">
        <v>598</v>
      </c>
      <c r="E9" s="7">
        <v>1114</v>
      </c>
      <c r="F9" s="7">
        <v>791</v>
      </c>
      <c r="G9" s="7">
        <v>121</v>
      </c>
      <c r="H9" s="7">
        <v>122</v>
      </c>
      <c r="I9" s="7">
        <v>196</v>
      </c>
    </row>
    <row r="10" spans="1:14" ht="11.65" customHeight="1">
      <c r="A10" s="15" t="s">
        <v>43</v>
      </c>
      <c r="B10" s="29" t="s">
        <v>12</v>
      </c>
      <c r="C10" s="6">
        <v>1379</v>
      </c>
      <c r="D10" s="6">
        <v>140</v>
      </c>
      <c r="E10" s="6">
        <v>692</v>
      </c>
      <c r="F10" s="6">
        <v>316</v>
      </c>
      <c r="G10" s="6">
        <v>66</v>
      </c>
      <c r="H10" s="6">
        <v>51</v>
      </c>
      <c r="I10" s="6">
        <v>114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306</v>
      </c>
      <c r="D11" s="6">
        <v>80</v>
      </c>
      <c r="E11" s="6">
        <v>103</v>
      </c>
      <c r="F11" s="6">
        <v>76</v>
      </c>
      <c r="G11" s="6">
        <v>10</v>
      </c>
      <c r="H11" s="6">
        <v>14</v>
      </c>
      <c r="I11" s="6">
        <v>23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1257</v>
      </c>
      <c r="D12" s="6">
        <v>378</v>
      </c>
      <c r="E12" s="6">
        <v>319</v>
      </c>
      <c r="F12" s="6">
        <v>399</v>
      </c>
      <c r="G12" s="6">
        <v>45</v>
      </c>
      <c r="H12" s="6">
        <v>57</v>
      </c>
      <c r="I12" s="6">
        <v>59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4513</v>
      </c>
      <c r="D13" s="7">
        <v>35</v>
      </c>
      <c r="E13" s="7">
        <v>2318</v>
      </c>
      <c r="F13" s="7">
        <v>1524</v>
      </c>
      <c r="G13" s="7">
        <v>251</v>
      </c>
      <c r="H13" s="7">
        <v>210</v>
      </c>
      <c r="I13" s="7">
        <v>175</v>
      </c>
    </row>
    <row r="14" spans="1:14" ht="11.65" customHeight="1">
      <c r="A14" s="15" t="s">
        <v>43</v>
      </c>
      <c r="B14" s="29" t="s">
        <v>12</v>
      </c>
      <c r="C14" s="6">
        <v>1727</v>
      </c>
      <c r="D14" s="6">
        <v>12</v>
      </c>
      <c r="E14" s="6">
        <v>1080</v>
      </c>
      <c r="F14" s="6">
        <v>355</v>
      </c>
      <c r="G14" s="6">
        <v>106</v>
      </c>
      <c r="H14" s="6">
        <v>86</v>
      </c>
      <c r="I14" s="6">
        <v>88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329</v>
      </c>
      <c r="D15" s="6">
        <v>5</v>
      </c>
      <c r="E15" s="6">
        <v>148</v>
      </c>
      <c r="F15" s="6">
        <v>116</v>
      </c>
      <c r="G15" s="6">
        <v>23</v>
      </c>
      <c r="H15" s="6">
        <v>14</v>
      </c>
      <c r="I15" s="6">
        <v>23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2457</v>
      </c>
      <c r="D16" s="8">
        <v>18</v>
      </c>
      <c r="E16" s="8">
        <v>1090</v>
      </c>
      <c r="F16" s="8">
        <v>1053</v>
      </c>
      <c r="G16" s="8">
        <v>122</v>
      </c>
      <c r="H16" s="8">
        <v>110</v>
      </c>
      <c r="I16" s="8">
        <v>64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38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5631</v>
      </c>
      <c r="D5" s="7">
        <v>528</v>
      </c>
      <c r="E5" s="7">
        <v>2673</v>
      </c>
      <c r="F5" s="7">
        <v>1667</v>
      </c>
      <c r="G5" s="7">
        <v>253</v>
      </c>
      <c r="H5" s="7">
        <v>265</v>
      </c>
      <c r="I5" s="7">
        <v>245</v>
      </c>
    </row>
    <row r="6" spans="1:14" ht="11.65" customHeight="1">
      <c r="A6" s="15" t="s">
        <v>43</v>
      </c>
      <c r="B6" s="29" t="s">
        <v>12</v>
      </c>
      <c r="C6" s="6">
        <v>2461</v>
      </c>
      <c r="D6" s="6">
        <v>124</v>
      </c>
      <c r="E6" s="6">
        <v>1411</v>
      </c>
      <c r="F6" s="6">
        <v>562</v>
      </c>
      <c r="G6" s="6">
        <v>128</v>
      </c>
      <c r="H6" s="6">
        <v>101</v>
      </c>
      <c r="I6" s="6">
        <v>135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471</v>
      </c>
      <c r="D7" s="6">
        <v>61</v>
      </c>
      <c r="E7" s="6">
        <v>204</v>
      </c>
      <c r="F7" s="6">
        <v>141</v>
      </c>
      <c r="G7" s="6">
        <v>19</v>
      </c>
      <c r="H7" s="6">
        <v>28</v>
      </c>
      <c r="I7" s="6">
        <v>18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2699</v>
      </c>
      <c r="D8" s="6">
        <v>343</v>
      </c>
      <c r="E8" s="6">
        <v>1058</v>
      </c>
      <c r="F8" s="6">
        <v>964</v>
      </c>
      <c r="G8" s="6">
        <v>106</v>
      </c>
      <c r="H8" s="6">
        <v>136</v>
      </c>
      <c r="I8" s="6">
        <v>92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2248</v>
      </c>
      <c r="D9" s="7">
        <v>498</v>
      </c>
      <c r="E9" s="7">
        <v>818</v>
      </c>
      <c r="F9" s="7">
        <v>603</v>
      </c>
      <c r="G9" s="7">
        <v>84</v>
      </c>
      <c r="H9" s="7">
        <v>111</v>
      </c>
      <c r="I9" s="7">
        <v>134</v>
      </c>
    </row>
    <row r="10" spans="1:14" ht="11.65" customHeight="1">
      <c r="A10" s="15" t="s">
        <v>43</v>
      </c>
      <c r="B10" s="29" t="s">
        <v>12</v>
      </c>
      <c r="C10" s="6">
        <v>1012</v>
      </c>
      <c r="D10" s="6">
        <v>115</v>
      </c>
      <c r="E10" s="6">
        <v>498</v>
      </c>
      <c r="F10" s="6">
        <v>241</v>
      </c>
      <c r="G10" s="6">
        <v>48</v>
      </c>
      <c r="H10" s="6">
        <v>34</v>
      </c>
      <c r="I10" s="6">
        <v>76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231</v>
      </c>
      <c r="D11" s="6">
        <v>58</v>
      </c>
      <c r="E11" s="6">
        <v>74</v>
      </c>
      <c r="F11" s="6">
        <v>63</v>
      </c>
      <c r="G11" s="6">
        <v>5</v>
      </c>
      <c r="H11" s="6">
        <v>19</v>
      </c>
      <c r="I11" s="6">
        <v>12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1005</v>
      </c>
      <c r="D12" s="6">
        <v>325</v>
      </c>
      <c r="E12" s="6">
        <v>246</v>
      </c>
      <c r="F12" s="6">
        <v>299</v>
      </c>
      <c r="G12" s="6">
        <v>31</v>
      </c>
      <c r="H12" s="6">
        <v>58</v>
      </c>
      <c r="I12" s="6">
        <v>46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3383</v>
      </c>
      <c r="D13" s="7">
        <v>30</v>
      </c>
      <c r="E13" s="7">
        <v>1855</v>
      </c>
      <c r="F13" s="7">
        <v>1064</v>
      </c>
      <c r="G13" s="7">
        <v>169</v>
      </c>
      <c r="H13" s="7">
        <v>154</v>
      </c>
      <c r="I13" s="7">
        <v>111</v>
      </c>
    </row>
    <row r="14" spans="1:14" ht="11.65" customHeight="1">
      <c r="A14" s="15" t="s">
        <v>43</v>
      </c>
      <c r="B14" s="29" t="s">
        <v>12</v>
      </c>
      <c r="C14" s="6">
        <v>1449</v>
      </c>
      <c r="D14" s="6">
        <v>9</v>
      </c>
      <c r="E14" s="6">
        <v>913</v>
      </c>
      <c r="F14" s="6">
        <v>321</v>
      </c>
      <c r="G14" s="6">
        <v>80</v>
      </c>
      <c r="H14" s="6">
        <v>67</v>
      </c>
      <c r="I14" s="6">
        <v>59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240</v>
      </c>
      <c r="D15" s="6">
        <v>3</v>
      </c>
      <c r="E15" s="6">
        <v>130</v>
      </c>
      <c r="F15" s="6">
        <v>78</v>
      </c>
      <c r="G15" s="6">
        <v>14</v>
      </c>
      <c r="H15" s="6">
        <v>9</v>
      </c>
      <c r="I15" s="6">
        <v>6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1694</v>
      </c>
      <c r="D16" s="8">
        <v>18</v>
      </c>
      <c r="E16" s="8">
        <v>812</v>
      </c>
      <c r="F16" s="8">
        <v>665</v>
      </c>
      <c r="G16" s="8">
        <v>75</v>
      </c>
      <c r="H16" s="8">
        <v>78</v>
      </c>
      <c r="I16" s="8">
        <v>46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39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4133</v>
      </c>
      <c r="D5" s="7">
        <v>300</v>
      </c>
      <c r="E5" s="7">
        <v>1999</v>
      </c>
      <c r="F5" s="7">
        <v>1242</v>
      </c>
      <c r="G5" s="7">
        <v>154</v>
      </c>
      <c r="H5" s="7">
        <v>240</v>
      </c>
      <c r="I5" s="7">
        <v>198</v>
      </c>
    </row>
    <row r="6" spans="1:14" ht="11.65" customHeight="1">
      <c r="A6" s="15" t="s">
        <v>43</v>
      </c>
      <c r="B6" s="29" t="s">
        <v>12</v>
      </c>
      <c r="C6" s="6">
        <v>1481</v>
      </c>
      <c r="D6" s="6">
        <v>43</v>
      </c>
      <c r="E6" s="6">
        <v>866</v>
      </c>
      <c r="F6" s="6">
        <v>348</v>
      </c>
      <c r="G6" s="6">
        <v>79</v>
      </c>
      <c r="H6" s="6">
        <v>66</v>
      </c>
      <c r="I6" s="6">
        <v>79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245</v>
      </c>
      <c r="D7" s="6">
        <v>18</v>
      </c>
      <c r="E7" s="6">
        <v>117</v>
      </c>
      <c r="F7" s="6">
        <v>72</v>
      </c>
      <c r="G7" s="6">
        <v>7</v>
      </c>
      <c r="H7" s="6">
        <v>17</v>
      </c>
      <c r="I7" s="6">
        <v>14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2407</v>
      </c>
      <c r="D8" s="6">
        <v>239</v>
      </c>
      <c r="E8" s="6">
        <v>1016</v>
      </c>
      <c r="F8" s="6">
        <v>822</v>
      </c>
      <c r="G8" s="6">
        <v>68</v>
      </c>
      <c r="H8" s="6">
        <v>157</v>
      </c>
      <c r="I8" s="6">
        <v>105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1550</v>
      </c>
      <c r="D9" s="7">
        <v>274</v>
      </c>
      <c r="E9" s="7">
        <v>604</v>
      </c>
      <c r="F9" s="7">
        <v>432</v>
      </c>
      <c r="G9" s="7">
        <v>39</v>
      </c>
      <c r="H9" s="7">
        <v>101</v>
      </c>
      <c r="I9" s="7">
        <v>100</v>
      </c>
    </row>
    <row r="10" spans="1:14" ht="11.65" customHeight="1">
      <c r="A10" s="15" t="s">
        <v>43</v>
      </c>
      <c r="B10" s="29" t="s">
        <v>12</v>
      </c>
      <c r="C10" s="6">
        <v>617</v>
      </c>
      <c r="D10" s="6">
        <v>37</v>
      </c>
      <c r="E10" s="6">
        <v>330</v>
      </c>
      <c r="F10" s="6">
        <v>148</v>
      </c>
      <c r="G10" s="6">
        <v>27</v>
      </c>
      <c r="H10" s="6">
        <v>32</v>
      </c>
      <c r="I10" s="6">
        <v>43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99</v>
      </c>
      <c r="D11" s="6">
        <v>18</v>
      </c>
      <c r="E11" s="6">
        <v>38</v>
      </c>
      <c r="F11" s="6">
        <v>28</v>
      </c>
      <c r="G11" s="6">
        <v>2</v>
      </c>
      <c r="H11" s="6">
        <v>6</v>
      </c>
      <c r="I11" s="6">
        <v>7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834</v>
      </c>
      <c r="D12" s="6">
        <v>219</v>
      </c>
      <c r="E12" s="6">
        <v>236</v>
      </c>
      <c r="F12" s="6">
        <v>256</v>
      </c>
      <c r="G12" s="6">
        <v>10</v>
      </c>
      <c r="H12" s="6">
        <v>63</v>
      </c>
      <c r="I12" s="6">
        <v>50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2583</v>
      </c>
      <c r="D13" s="7">
        <v>26</v>
      </c>
      <c r="E13" s="7">
        <v>1395</v>
      </c>
      <c r="F13" s="7">
        <v>810</v>
      </c>
      <c r="G13" s="7">
        <v>115</v>
      </c>
      <c r="H13" s="7">
        <v>139</v>
      </c>
      <c r="I13" s="7">
        <v>98</v>
      </c>
    </row>
    <row r="14" spans="1:14" ht="11.65" customHeight="1">
      <c r="A14" s="15" t="s">
        <v>43</v>
      </c>
      <c r="B14" s="29" t="s">
        <v>12</v>
      </c>
      <c r="C14" s="6">
        <v>864</v>
      </c>
      <c r="D14" s="6">
        <v>6</v>
      </c>
      <c r="E14" s="6">
        <v>536</v>
      </c>
      <c r="F14" s="6">
        <v>200</v>
      </c>
      <c r="G14" s="6">
        <v>52</v>
      </c>
      <c r="H14" s="6">
        <v>34</v>
      </c>
      <c r="I14" s="6">
        <v>36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146</v>
      </c>
      <c r="D15" s="6" t="s">
        <v>25</v>
      </c>
      <c r="E15" s="6">
        <v>79</v>
      </c>
      <c r="F15" s="6">
        <v>44</v>
      </c>
      <c r="G15" s="6">
        <v>5</v>
      </c>
      <c r="H15" s="6">
        <v>11</v>
      </c>
      <c r="I15" s="6">
        <v>7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1573</v>
      </c>
      <c r="D16" s="8">
        <v>20</v>
      </c>
      <c r="E16" s="8">
        <v>780</v>
      </c>
      <c r="F16" s="8">
        <v>566</v>
      </c>
      <c r="G16" s="8">
        <v>58</v>
      </c>
      <c r="H16" s="8">
        <v>94</v>
      </c>
      <c r="I16" s="8">
        <v>55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40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7849</v>
      </c>
      <c r="D5" s="7">
        <v>667</v>
      </c>
      <c r="E5" s="7">
        <v>3524</v>
      </c>
      <c r="F5" s="7">
        <v>2574</v>
      </c>
      <c r="G5" s="7">
        <v>356</v>
      </c>
      <c r="H5" s="7">
        <v>396</v>
      </c>
      <c r="I5" s="7">
        <v>332</v>
      </c>
    </row>
    <row r="6" spans="1:14" ht="11.65" customHeight="1">
      <c r="A6" s="15" t="s">
        <v>43</v>
      </c>
      <c r="B6" s="29" t="s">
        <v>12</v>
      </c>
      <c r="C6" s="6">
        <v>2859</v>
      </c>
      <c r="D6" s="6">
        <v>134</v>
      </c>
      <c r="E6" s="6">
        <v>1611</v>
      </c>
      <c r="F6" s="6">
        <v>678</v>
      </c>
      <c r="G6" s="6">
        <v>162</v>
      </c>
      <c r="H6" s="6">
        <v>123</v>
      </c>
      <c r="I6" s="6">
        <v>151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688</v>
      </c>
      <c r="D7" s="6">
        <v>72</v>
      </c>
      <c r="E7" s="6">
        <v>252</v>
      </c>
      <c r="F7" s="6">
        <v>258</v>
      </c>
      <c r="G7" s="6">
        <v>22</v>
      </c>
      <c r="H7" s="6">
        <v>53</v>
      </c>
      <c r="I7" s="6">
        <v>31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4302</v>
      </c>
      <c r="D8" s="6">
        <v>461</v>
      </c>
      <c r="E8" s="6">
        <v>1661</v>
      </c>
      <c r="F8" s="6">
        <v>1638</v>
      </c>
      <c r="G8" s="6">
        <v>172</v>
      </c>
      <c r="H8" s="6">
        <v>220</v>
      </c>
      <c r="I8" s="6">
        <v>150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2975</v>
      </c>
      <c r="D9" s="7">
        <v>609</v>
      </c>
      <c r="E9" s="7">
        <v>1004</v>
      </c>
      <c r="F9" s="7">
        <v>918</v>
      </c>
      <c r="G9" s="7">
        <v>123</v>
      </c>
      <c r="H9" s="7">
        <v>153</v>
      </c>
      <c r="I9" s="7">
        <v>168</v>
      </c>
    </row>
    <row r="10" spans="1:14" ht="11.65" customHeight="1">
      <c r="A10" s="15" t="s">
        <v>43</v>
      </c>
      <c r="B10" s="29" t="s">
        <v>12</v>
      </c>
      <c r="C10" s="6">
        <v>1175</v>
      </c>
      <c r="D10" s="6">
        <v>115</v>
      </c>
      <c r="E10" s="6">
        <v>568</v>
      </c>
      <c r="F10" s="6">
        <v>291</v>
      </c>
      <c r="G10" s="6">
        <v>66</v>
      </c>
      <c r="H10" s="6">
        <v>51</v>
      </c>
      <c r="I10" s="6">
        <v>84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287</v>
      </c>
      <c r="D11" s="6">
        <v>66</v>
      </c>
      <c r="E11" s="6">
        <v>78</v>
      </c>
      <c r="F11" s="6">
        <v>96</v>
      </c>
      <c r="G11" s="6">
        <v>8</v>
      </c>
      <c r="H11" s="6">
        <v>22</v>
      </c>
      <c r="I11" s="6">
        <v>17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1513</v>
      </c>
      <c r="D12" s="6">
        <v>428</v>
      </c>
      <c r="E12" s="6">
        <v>358</v>
      </c>
      <c r="F12" s="6">
        <v>531</v>
      </c>
      <c r="G12" s="6">
        <v>49</v>
      </c>
      <c r="H12" s="6">
        <v>80</v>
      </c>
      <c r="I12" s="6">
        <v>67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4874</v>
      </c>
      <c r="D13" s="7">
        <v>58</v>
      </c>
      <c r="E13" s="7">
        <v>2520</v>
      </c>
      <c r="F13" s="7">
        <v>1656</v>
      </c>
      <c r="G13" s="7">
        <v>233</v>
      </c>
      <c r="H13" s="7">
        <v>243</v>
      </c>
      <c r="I13" s="7">
        <v>164</v>
      </c>
    </row>
    <row r="14" spans="1:14" ht="11.65" customHeight="1">
      <c r="A14" s="15" t="s">
        <v>43</v>
      </c>
      <c r="B14" s="29" t="s">
        <v>12</v>
      </c>
      <c r="C14" s="6">
        <v>1684</v>
      </c>
      <c r="D14" s="6">
        <v>19</v>
      </c>
      <c r="E14" s="6">
        <v>1043</v>
      </c>
      <c r="F14" s="6">
        <v>387</v>
      </c>
      <c r="G14" s="6">
        <v>96</v>
      </c>
      <c r="H14" s="6">
        <v>72</v>
      </c>
      <c r="I14" s="6">
        <v>67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401</v>
      </c>
      <c r="D15" s="6">
        <v>6</v>
      </c>
      <c r="E15" s="6">
        <v>174</v>
      </c>
      <c r="F15" s="6">
        <v>162</v>
      </c>
      <c r="G15" s="6">
        <v>14</v>
      </c>
      <c r="H15" s="6">
        <v>31</v>
      </c>
      <c r="I15" s="6">
        <v>14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2789</v>
      </c>
      <c r="D16" s="8">
        <v>33</v>
      </c>
      <c r="E16" s="8">
        <v>1303</v>
      </c>
      <c r="F16" s="8">
        <v>1107</v>
      </c>
      <c r="G16" s="8">
        <v>123</v>
      </c>
      <c r="H16" s="8">
        <v>140</v>
      </c>
      <c r="I16" s="8">
        <v>83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41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27826</v>
      </c>
      <c r="D5" s="7">
        <v>2391</v>
      </c>
      <c r="E5" s="7">
        <v>14735</v>
      </c>
      <c r="F5" s="7">
        <v>7266</v>
      </c>
      <c r="G5" s="7">
        <v>1277</v>
      </c>
      <c r="H5" s="7">
        <v>970</v>
      </c>
      <c r="I5" s="7">
        <v>1187</v>
      </c>
    </row>
    <row r="6" spans="1:14" ht="11.65" customHeight="1">
      <c r="A6" s="15" t="s">
        <v>43</v>
      </c>
      <c r="B6" s="29" t="s">
        <v>12</v>
      </c>
      <c r="C6" s="6">
        <v>15471</v>
      </c>
      <c r="D6" s="6">
        <v>942</v>
      </c>
      <c r="E6" s="6">
        <v>9586</v>
      </c>
      <c r="F6" s="6">
        <v>3019</v>
      </c>
      <c r="G6" s="6">
        <v>825</v>
      </c>
      <c r="H6" s="6">
        <v>431</v>
      </c>
      <c r="I6" s="6">
        <v>668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1295</v>
      </c>
      <c r="D7" s="6">
        <v>120</v>
      </c>
      <c r="E7" s="6">
        <v>639</v>
      </c>
      <c r="F7" s="6">
        <v>329</v>
      </c>
      <c r="G7" s="6">
        <v>68</v>
      </c>
      <c r="H7" s="6">
        <v>66</v>
      </c>
      <c r="I7" s="6">
        <v>73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11060</v>
      </c>
      <c r="D8" s="6">
        <v>1329</v>
      </c>
      <c r="E8" s="6">
        <v>4510</v>
      </c>
      <c r="F8" s="6">
        <v>3918</v>
      </c>
      <c r="G8" s="6">
        <v>384</v>
      </c>
      <c r="H8" s="6">
        <v>473</v>
      </c>
      <c r="I8" s="6">
        <v>446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10994</v>
      </c>
      <c r="D9" s="7">
        <v>2265</v>
      </c>
      <c r="E9" s="7">
        <v>4339</v>
      </c>
      <c r="F9" s="7">
        <v>3047</v>
      </c>
      <c r="G9" s="7">
        <v>389</v>
      </c>
      <c r="H9" s="7">
        <v>358</v>
      </c>
      <c r="I9" s="7">
        <v>596</v>
      </c>
    </row>
    <row r="10" spans="1:14" ht="11.65" customHeight="1">
      <c r="A10" s="15" t="s">
        <v>43</v>
      </c>
      <c r="B10" s="29" t="s">
        <v>12</v>
      </c>
      <c r="C10" s="6">
        <v>6143</v>
      </c>
      <c r="D10" s="6">
        <v>897</v>
      </c>
      <c r="E10" s="6">
        <v>2971</v>
      </c>
      <c r="F10" s="6">
        <v>1502</v>
      </c>
      <c r="G10" s="6">
        <v>258</v>
      </c>
      <c r="H10" s="6">
        <v>166</v>
      </c>
      <c r="I10" s="6">
        <v>349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614</v>
      </c>
      <c r="D11" s="6">
        <v>114</v>
      </c>
      <c r="E11" s="6">
        <v>243</v>
      </c>
      <c r="F11" s="6">
        <v>160</v>
      </c>
      <c r="G11" s="6">
        <v>27</v>
      </c>
      <c r="H11" s="6">
        <v>31</v>
      </c>
      <c r="I11" s="6">
        <v>39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4237</v>
      </c>
      <c r="D12" s="6">
        <v>1254</v>
      </c>
      <c r="E12" s="6">
        <v>1125</v>
      </c>
      <c r="F12" s="6">
        <v>1385</v>
      </c>
      <c r="G12" s="6">
        <v>104</v>
      </c>
      <c r="H12" s="6">
        <v>161</v>
      </c>
      <c r="I12" s="6">
        <v>208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16832</v>
      </c>
      <c r="D13" s="7">
        <v>126</v>
      </c>
      <c r="E13" s="7">
        <v>10396</v>
      </c>
      <c r="F13" s="7">
        <v>4219</v>
      </c>
      <c r="G13" s="7">
        <v>888</v>
      </c>
      <c r="H13" s="7">
        <v>612</v>
      </c>
      <c r="I13" s="7">
        <v>591</v>
      </c>
    </row>
    <row r="14" spans="1:14" ht="11.65" customHeight="1">
      <c r="A14" s="15" t="s">
        <v>43</v>
      </c>
      <c r="B14" s="29" t="s">
        <v>12</v>
      </c>
      <c r="C14" s="6">
        <v>9328</v>
      </c>
      <c r="D14" s="6">
        <v>45</v>
      </c>
      <c r="E14" s="6">
        <v>6615</v>
      </c>
      <c r="F14" s="6">
        <v>1517</v>
      </c>
      <c r="G14" s="6">
        <v>567</v>
      </c>
      <c r="H14" s="6">
        <v>265</v>
      </c>
      <c r="I14" s="6">
        <v>319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681</v>
      </c>
      <c r="D15" s="6">
        <v>6</v>
      </c>
      <c r="E15" s="6">
        <v>396</v>
      </c>
      <c r="F15" s="6">
        <v>169</v>
      </c>
      <c r="G15" s="6">
        <v>41</v>
      </c>
      <c r="H15" s="6">
        <v>35</v>
      </c>
      <c r="I15" s="6">
        <v>34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6823</v>
      </c>
      <c r="D16" s="8">
        <v>75</v>
      </c>
      <c r="E16" s="8">
        <v>3385</v>
      </c>
      <c r="F16" s="8">
        <v>2533</v>
      </c>
      <c r="G16" s="8">
        <v>280</v>
      </c>
      <c r="H16" s="8">
        <v>312</v>
      </c>
      <c r="I16" s="8">
        <v>238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N55"/>
  <sheetViews>
    <sheetView showGridLines="0" zoomScaleNormal="100" workbookViewId="0">
      <selection sqref="A1:I1"/>
    </sheetView>
  </sheetViews>
  <sheetFormatPr baseColWidth="10" defaultRowHeight="11.25"/>
  <cols>
    <col min="1" max="1" width="23.83203125" customWidth="1"/>
    <col min="2" max="2" width="57.33203125" bestFit="1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0.83203125" customWidth="1"/>
  </cols>
  <sheetData>
    <row r="1" spans="1:14" ht="1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14" ht="33" customHeight="1">
      <c r="A2" s="28" t="s">
        <v>42</v>
      </c>
      <c r="B2" s="28" t="s">
        <v>43</v>
      </c>
      <c r="C2" s="28" t="s">
        <v>43</v>
      </c>
      <c r="D2" s="28" t="s">
        <v>43</v>
      </c>
      <c r="E2" s="28" t="s">
        <v>43</v>
      </c>
      <c r="F2" s="28" t="s">
        <v>43</v>
      </c>
      <c r="G2" s="28" t="s">
        <v>43</v>
      </c>
      <c r="H2" s="28" t="s">
        <v>43</v>
      </c>
      <c r="I2" s="28" t="s">
        <v>43</v>
      </c>
      <c r="L2" t="s">
        <v>43</v>
      </c>
    </row>
    <row r="3" spans="1:14" ht="33.4" customHeight="1">
      <c r="A3" s="21" t="s">
        <v>2</v>
      </c>
      <c r="B3" s="21" t="s">
        <v>43</v>
      </c>
      <c r="C3" s="21" t="s">
        <v>3</v>
      </c>
      <c r="D3" s="21" t="s">
        <v>4</v>
      </c>
      <c r="E3" s="21" t="s">
        <v>43</v>
      </c>
      <c r="F3" s="21" t="s">
        <v>43</v>
      </c>
      <c r="G3" s="21" t="s">
        <v>43</v>
      </c>
      <c r="H3" s="21" t="s">
        <v>43</v>
      </c>
      <c r="I3" s="21" t="s">
        <v>43</v>
      </c>
    </row>
    <row r="4" spans="1:14" ht="43.9" customHeight="1">
      <c r="A4" s="21" t="s">
        <v>43</v>
      </c>
      <c r="B4" s="21" t="s">
        <v>43</v>
      </c>
      <c r="C4" s="21" t="s">
        <v>43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</row>
    <row r="5" spans="1:14" ht="13.15" customHeight="1">
      <c r="A5" s="22" t="s">
        <v>11</v>
      </c>
      <c r="B5" s="7" t="s">
        <v>43</v>
      </c>
      <c r="C5" s="7">
        <v>3879</v>
      </c>
      <c r="D5" s="7">
        <v>367</v>
      </c>
      <c r="E5" s="7">
        <v>1849</v>
      </c>
      <c r="F5" s="7">
        <v>1185</v>
      </c>
      <c r="G5" s="7">
        <v>149</v>
      </c>
      <c r="H5" s="7">
        <v>185</v>
      </c>
      <c r="I5" s="7">
        <v>144</v>
      </c>
    </row>
    <row r="6" spans="1:14" ht="11.65" customHeight="1">
      <c r="A6" s="15" t="s">
        <v>43</v>
      </c>
      <c r="B6" s="29" t="s">
        <v>12</v>
      </c>
      <c r="C6" s="6">
        <v>1665</v>
      </c>
      <c r="D6" s="6">
        <v>106</v>
      </c>
      <c r="E6" s="6">
        <v>934</v>
      </c>
      <c r="F6" s="6">
        <v>426</v>
      </c>
      <c r="G6" s="6">
        <v>85</v>
      </c>
      <c r="H6" s="6">
        <v>60</v>
      </c>
      <c r="I6" s="6">
        <v>54</v>
      </c>
      <c r="J6" t="s">
        <v>43</v>
      </c>
      <c r="K6" t="s">
        <v>43</v>
      </c>
      <c r="M6" t="s">
        <v>43</v>
      </c>
      <c r="N6" t="s">
        <v>43</v>
      </c>
    </row>
    <row r="7" spans="1:14" ht="11.65" customHeight="1">
      <c r="A7" s="15" t="s">
        <v>43</v>
      </c>
      <c r="B7" s="29" t="s">
        <v>13</v>
      </c>
      <c r="C7" s="6">
        <v>195</v>
      </c>
      <c r="D7" s="6">
        <v>20</v>
      </c>
      <c r="E7" s="6">
        <v>81</v>
      </c>
      <c r="F7" s="6">
        <v>58</v>
      </c>
      <c r="G7" s="6">
        <v>12</v>
      </c>
      <c r="H7" s="6">
        <v>10</v>
      </c>
      <c r="I7" s="6">
        <v>14</v>
      </c>
      <c r="J7" t="s">
        <v>43</v>
      </c>
      <c r="K7" t="s">
        <v>43</v>
      </c>
      <c r="M7" t="s">
        <v>43</v>
      </c>
      <c r="N7" t="s">
        <v>43</v>
      </c>
    </row>
    <row r="8" spans="1:14" ht="11.65" customHeight="1">
      <c r="A8" s="15" t="s">
        <v>43</v>
      </c>
      <c r="B8" s="29" t="s">
        <v>14</v>
      </c>
      <c r="C8" s="6">
        <v>2019</v>
      </c>
      <c r="D8" s="6">
        <v>241</v>
      </c>
      <c r="E8" s="6">
        <v>834</v>
      </c>
      <c r="F8" s="6">
        <v>701</v>
      </c>
      <c r="G8" s="6">
        <v>52</v>
      </c>
      <c r="H8" s="6">
        <v>115</v>
      </c>
      <c r="I8" s="6">
        <v>76</v>
      </c>
      <c r="J8" t="s">
        <v>43</v>
      </c>
      <c r="K8" t="s">
        <v>43</v>
      </c>
      <c r="M8" t="s">
        <v>43</v>
      </c>
      <c r="N8" t="s">
        <v>43</v>
      </c>
    </row>
    <row r="9" spans="1:14" ht="13.15" customHeight="1">
      <c r="A9" s="14" t="s">
        <v>15</v>
      </c>
      <c r="B9" s="30" t="s">
        <v>43</v>
      </c>
      <c r="C9" s="7">
        <v>1490</v>
      </c>
      <c r="D9" s="7">
        <v>351</v>
      </c>
      <c r="E9" s="7">
        <v>588</v>
      </c>
      <c r="F9" s="7">
        <v>380</v>
      </c>
      <c r="G9" s="7">
        <v>49</v>
      </c>
      <c r="H9" s="7">
        <v>57</v>
      </c>
      <c r="I9" s="7">
        <v>65</v>
      </c>
    </row>
    <row r="10" spans="1:14" ht="11.65" customHeight="1">
      <c r="A10" s="15" t="s">
        <v>43</v>
      </c>
      <c r="B10" s="29" t="s">
        <v>12</v>
      </c>
      <c r="C10" s="6">
        <v>690</v>
      </c>
      <c r="D10" s="6">
        <v>96</v>
      </c>
      <c r="E10" s="6">
        <v>374</v>
      </c>
      <c r="F10" s="6">
        <v>145</v>
      </c>
      <c r="G10" s="6">
        <v>27</v>
      </c>
      <c r="H10" s="6">
        <v>22</v>
      </c>
      <c r="I10" s="6">
        <v>26</v>
      </c>
      <c r="J10" t="s">
        <v>43</v>
      </c>
      <c r="K10" t="s">
        <v>43</v>
      </c>
      <c r="M10" t="s">
        <v>43</v>
      </c>
      <c r="N10" t="s">
        <v>43</v>
      </c>
    </row>
    <row r="11" spans="1:14" ht="11.65" customHeight="1">
      <c r="A11" s="15" t="s">
        <v>43</v>
      </c>
      <c r="B11" s="29" t="s">
        <v>13</v>
      </c>
      <c r="C11" s="6">
        <v>98</v>
      </c>
      <c r="D11" s="6">
        <v>20</v>
      </c>
      <c r="E11" s="6">
        <v>32</v>
      </c>
      <c r="F11" s="6">
        <v>28</v>
      </c>
      <c r="G11" s="6">
        <v>5</v>
      </c>
      <c r="H11" s="6">
        <v>5</v>
      </c>
      <c r="I11" s="6">
        <v>8</v>
      </c>
      <c r="J11" t="s">
        <v>43</v>
      </c>
      <c r="K11" t="s">
        <v>43</v>
      </c>
      <c r="M11" t="s">
        <v>43</v>
      </c>
      <c r="N11" t="s">
        <v>43</v>
      </c>
    </row>
    <row r="12" spans="1:14" ht="11.65" customHeight="1">
      <c r="A12" s="15" t="s">
        <v>43</v>
      </c>
      <c r="B12" s="29" t="s">
        <v>14</v>
      </c>
      <c r="C12" s="6">
        <v>702</v>
      </c>
      <c r="D12" s="6">
        <v>235</v>
      </c>
      <c r="E12" s="6">
        <v>182</v>
      </c>
      <c r="F12" s="6">
        <v>207</v>
      </c>
      <c r="G12" s="6">
        <v>17</v>
      </c>
      <c r="H12" s="6">
        <v>30</v>
      </c>
      <c r="I12" s="6">
        <v>31</v>
      </c>
      <c r="J12" t="s">
        <v>43</v>
      </c>
      <c r="K12" t="s">
        <v>43</v>
      </c>
      <c r="M12" t="s">
        <v>43</v>
      </c>
      <c r="N12" t="s">
        <v>43</v>
      </c>
    </row>
    <row r="13" spans="1:14" ht="13.15" customHeight="1">
      <c r="A13" s="14" t="s">
        <v>16</v>
      </c>
      <c r="B13" s="30" t="s">
        <v>43</v>
      </c>
      <c r="C13" s="7">
        <v>2389</v>
      </c>
      <c r="D13" s="7">
        <v>16</v>
      </c>
      <c r="E13" s="7">
        <v>1261</v>
      </c>
      <c r="F13" s="7">
        <v>805</v>
      </c>
      <c r="G13" s="7">
        <v>100</v>
      </c>
      <c r="H13" s="7">
        <v>128</v>
      </c>
      <c r="I13" s="7">
        <v>79</v>
      </c>
    </row>
    <row r="14" spans="1:14" ht="11.65" customHeight="1">
      <c r="A14" s="15" t="s">
        <v>43</v>
      </c>
      <c r="B14" s="29" t="s">
        <v>12</v>
      </c>
      <c r="C14" s="6">
        <v>975</v>
      </c>
      <c r="D14" s="6">
        <v>10</v>
      </c>
      <c r="E14" s="6">
        <v>560</v>
      </c>
      <c r="F14" s="6">
        <v>281</v>
      </c>
      <c r="G14" s="6">
        <v>58</v>
      </c>
      <c r="H14" s="6">
        <v>38</v>
      </c>
      <c r="I14" s="6">
        <v>28</v>
      </c>
      <c r="J14" t="s">
        <v>43</v>
      </c>
      <c r="K14" t="s">
        <v>43</v>
      </c>
      <c r="M14" t="s">
        <v>43</v>
      </c>
      <c r="N14" t="s">
        <v>43</v>
      </c>
    </row>
    <row r="15" spans="1:14" ht="11.65" customHeight="1">
      <c r="A15" s="15" t="s">
        <v>43</v>
      </c>
      <c r="B15" s="29" t="s">
        <v>13</v>
      </c>
      <c r="C15" s="6">
        <v>97</v>
      </c>
      <c r="D15" s="6" t="s">
        <v>25</v>
      </c>
      <c r="E15" s="6">
        <v>49</v>
      </c>
      <c r="F15" s="6">
        <v>30</v>
      </c>
      <c r="G15" s="6">
        <v>7</v>
      </c>
      <c r="H15" s="6">
        <v>5</v>
      </c>
      <c r="I15" s="6">
        <v>6</v>
      </c>
      <c r="J15" t="s">
        <v>43</v>
      </c>
      <c r="K15" t="s">
        <v>43</v>
      </c>
      <c r="M15" t="s">
        <v>43</v>
      </c>
      <c r="N15" t="s">
        <v>43</v>
      </c>
    </row>
    <row r="16" spans="1:14" ht="11.65" customHeight="1">
      <c r="A16" s="16" t="s">
        <v>43</v>
      </c>
      <c r="B16" s="31" t="s">
        <v>14</v>
      </c>
      <c r="C16" s="8">
        <v>1317</v>
      </c>
      <c r="D16" s="8">
        <v>6</v>
      </c>
      <c r="E16" s="8">
        <v>652</v>
      </c>
      <c r="F16" s="8">
        <v>494</v>
      </c>
      <c r="G16" s="8">
        <v>35</v>
      </c>
      <c r="H16" s="8">
        <v>85</v>
      </c>
      <c r="I16" s="8">
        <v>45</v>
      </c>
      <c r="J16" t="s">
        <v>43</v>
      </c>
      <c r="K16" t="s">
        <v>43</v>
      </c>
      <c r="M16" t="s">
        <v>43</v>
      </c>
      <c r="N16" t="s">
        <v>43</v>
      </c>
    </row>
    <row r="17" spans="1:12" s="27" customFormat="1" ht="33" customHeight="1">
      <c r="A17" s="24" t="s">
        <v>54</v>
      </c>
      <c r="B17" s="25" t="s">
        <v>43</v>
      </c>
      <c r="C17" s="26" t="s">
        <v>43</v>
      </c>
      <c r="D17" s="26" t="s">
        <v>43</v>
      </c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L17" s="27" t="s">
        <v>43</v>
      </c>
    </row>
    <row r="18" spans="1:12">
      <c r="A18" s="18" t="s">
        <v>55</v>
      </c>
      <c r="B18" s="19" t="s">
        <v>43</v>
      </c>
      <c r="C18" s="20" t="s">
        <v>43</v>
      </c>
      <c r="D18" s="20" t="s">
        <v>43</v>
      </c>
      <c r="E18" s="20" t="s">
        <v>43</v>
      </c>
      <c r="F18" s="20" t="s">
        <v>43</v>
      </c>
      <c r="G18" s="20" t="s">
        <v>43</v>
      </c>
      <c r="H18" s="20" t="s">
        <v>43</v>
      </c>
      <c r="I18" s="20" t="s">
        <v>43</v>
      </c>
      <c r="L18" t="s">
        <v>43</v>
      </c>
    </row>
    <row r="19" spans="1:12" ht="11.65" customHeight="1"/>
    <row r="20" spans="1:12" ht="12">
      <c r="A20" s="3"/>
      <c r="B20" s="1"/>
      <c r="C20" s="1"/>
      <c r="D20" s="1"/>
      <c r="E20" s="1"/>
      <c r="F20" s="1"/>
      <c r="G20" s="1"/>
      <c r="H20" s="1"/>
      <c r="I20" s="1"/>
    </row>
    <row r="21" spans="1:12" ht="12">
      <c r="A21" s="3"/>
      <c r="B21" s="1"/>
      <c r="C21" s="1"/>
      <c r="D21" s="1"/>
      <c r="E21" s="1"/>
      <c r="F21" s="1"/>
      <c r="G21" s="1"/>
      <c r="H21" s="1"/>
      <c r="I21" s="1"/>
    </row>
    <row r="22" spans="1:12" ht="12">
      <c r="A22" s="3"/>
      <c r="B22" s="1"/>
      <c r="C22" s="1"/>
      <c r="D22" s="1"/>
      <c r="E22" s="1"/>
      <c r="F22" s="1"/>
      <c r="G22" s="1"/>
      <c r="H22" s="1"/>
      <c r="I22" s="1"/>
    </row>
    <row r="23" spans="1:12" ht="12">
      <c r="A23" s="3"/>
      <c r="B23" s="1"/>
      <c r="C23" s="1"/>
      <c r="D23" s="1"/>
      <c r="E23" s="1"/>
      <c r="F23" s="1"/>
      <c r="G23" s="1"/>
      <c r="H23" s="1"/>
      <c r="I23" s="1"/>
    </row>
    <row r="24" spans="1:12" ht="12">
      <c r="A24" s="3"/>
      <c r="B24" s="1"/>
      <c r="C24" s="1"/>
      <c r="D24" s="1"/>
      <c r="E24" s="1"/>
      <c r="F24" s="1"/>
      <c r="G24" s="1"/>
      <c r="H24" s="1"/>
      <c r="I24" s="1"/>
    </row>
    <row r="25" spans="1:12" ht="12">
      <c r="A25" s="3"/>
      <c r="B25" s="1"/>
      <c r="C25" s="1"/>
      <c r="D25" s="1"/>
      <c r="E25" s="1"/>
      <c r="F25" s="1"/>
      <c r="G25" s="1"/>
      <c r="H25" s="1"/>
      <c r="I25" s="1"/>
    </row>
    <row r="26" spans="1:12" ht="12">
      <c r="A26" s="3"/>
      <c r="B26" s="1"/>
      <c r="C26" s="1"/>
      <c r="D26" s="1"/>
      <c r="E26" s="1"/>
      <c r="F26" s="1"/>
      <c r="G26" s="1"/>
      <c r="H26" s="1"/>
      <c r="I26" s="1"/>
    </row>
    <row r="27" spans="1:12" ht="12">
      <c r="A27" s="3"/>
      <c r="B27" s="1"/>
      <c r="C27" s="1"/>
      <c r="D27" s="1"/>
      <c r="E27" s="1"/>
      <c r="F27" s="1"/>
      <c r="G27" s="1"/>
      <c r="H27" s="1"/>
      <c r="I27" s="1"/>
    </row>
    <row r="28" spans="1:12" ht="12">
      <c r="A28" s="3"/>
      <c r="B28" s="1"/>
      <c r="C28" s="1"/>
      <c r="D28" s="1"/>
      <c r="E28" s="1"/>
      <c r="F28" s="1"/>
      <c r="G28" s="1"/>
      <c r="H28" s="1"/>
      <c r="I28" s="1"/>
    </row>
    <row r="29" spans="1:12">
      <c r="A29" s="4"/>
    </row>
    <row r="30" spans="1:12">
      <c r="A30" s="4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  <row r="36" spans="1:1">
      <c r="A36" s="4"/>
    </row>
    <row r="37" spans="1:1">
      <c r="A37" s="4"/>
    </row>
    <row r="38" spans="1:1">
      <c r="A38" s="4"/>
    </row>
    <row r="39" spans="1:1">
      <c r="A39" s="4"/>
    </row>
    <row r="40" spans="1:1">
      <c r="A40" s="4"/>
    </row>
    <row r="41" spans="1:1">
      <c r="A41" s="4"/>
    </row>
    <row r="42" spans="1:1">
      <c r="A42" s="4"/>
    </row>
    <row r="43" spans="1:1">
      <c r="A43" s="4"/>
    </row>
    <row r="44" spans="1:1">
      <c r="A44" s="4"/>
    </row>
    <row r="45" spans="1:1">
      <c r="A45" s="4"/>
    </row>
    <row r="46" spans="1:1">
      <c r="A46" s="4"/>
    </row>
    <row r="47" spans="1:1">
      <c r="A47" s="4"/>
    </row>
    <row r="48" spans="1:1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9.7</vt:lpstr>
      <vt:lpstr>Cuadro 9.7.1</vt:lpstr>
      <vt:lpstr>Cuadro 9.7.2</vt:lpstr>
      <vt:lpstr>Cuadro 9.7.3</vt:lpstr>
      <vt:lpstr>Cuadro 9.7.4</vt:lpstr>
      <vt:lpstr>Cuadro 9.7.5</vt:lpstr>
      <vt:lpstr>Cuadro 9.7.6</vt:lpstr>
      <vt:lpstr>Cuadro 9.7.7</vt:lpstr>
      <vt:lpstr>Cuadro 9.7.8</vt:lpstr>
      <vt:lpstr>Cuadro 9.7.9</vt:lpstr>
      <vt:lpstr>Cuadro 9.7.10</vt:lpstr>
      <vt:lpstr>Cuadro 9.7.11</vt:lpstr>
      <vt:lpstr>Cuadro 9.7.12</vt:lpstr>
      <vt:lpstr>Cuadro 9.7.13</vt:lpstr>
      <vt:lpstr>Cuadro 9.7.14</vt:lpstr>
      <vt:lpstr>Cuadro 9.7.15</vt:lpstr>
      <vt:lpstr>Cuadro 9.7.16</vt:lpstr>
      <vt:lpstr>Cuadro 9.7.17</vt:lpstr>
      <vt:lpstr>Cuadro 9.7.18</vt:lpstr>
      <vt:lpstr>Cuadro 9.7.19</vt:lpstr>
      <vt:lpstr>Cuadro 9.7.20</vt:lpstr>
      <vt:lpstr>Cuadro 9.7.21</vt:lpstr>
      <vt:lpstr>Cuadro 9.7.22</vt:lpstr>
      <vt:lpstr>Cuadro 9.7.23</vt:lpstr>
      <vt:lpstr>Cuadro 9.7.24</vt:lpstr>
      <vt:lpstr>Cuadro 9.7.25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Gonzalia Rodrigo</cp:lastModifiedBy>
  <cp:revision>1</cp:revision>
  <dcterms:created xsi:type="dcterms:W3CDTF">2024-01-17T13:18:46Z</dcterms:created>
  <dcterms:modified xsi:type="dcterms:W3CDTF">2024-02-15T14:39:30Z</dcterms:modified>
</cp:coreProperties>
</file>