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95 - PAMPEANA 2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7.8" sheetId="1" r:id="rId3"/>
    <sheet name="Cuadro 7.8.1" sheetId="2" r:id="rId4"/>
    <sheet name="Cuadro 7.8.2" sheetId="3" r:id="rId5"/>
    <sheet name="Cuadro 7.8.3" sheetId="4" r:id="rId6"/>
    <sheet name="Cuadro 7.8.4" sheetId="5" r:id="rId7"/>
    <sheet name="Cuadro 7.8.5" sheetId="6" r:id="rId8"/>
    <sheet name="Cuadro 7.8.6" sheetId="7" r:id="rId9"/>
    <sheet name="Cuadro 7.8.7" sheetId="8" r:id="rId10"/>
    <sheet name="Cuadro 7.8.8" sheetId="9" r:id="rId11"/>
    <sheet name="Cuadro 7.8.9" sheetId="10" r:id="rId12"/>
    <sheet name="Cuadro 7.8.10" sheetId="11" r:id="rId13"/>
    <sheet name="Cuadro 7.8.11" sheetId="12" r:id="rId14"/>
    <sheet name="Cuadro 7.8.12" sheetId="13" r:id="rId15"/>
    <sheet name="Cuadro 7.8.13" sheetId="14" r:id="rId16"/>
    <sheet name="Cuadro 7.8.14" sheetId="15" r:id="rId17"/>
    <sheet name="Cuadro 7.8.15" sheetId="16" r:id="rId18"/>
    <sheet name="Cuadro 7.8.16" sheetId="17" r:id="rId19"/>
    <sheet name="Cuadro 7.8.17" sheetId="18" r:id="rId2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<sst xmlns="http://schemas.openxmlformats.org/spreadsheetml/2006/main" count="2111" uniqueCount="47">
  <si>
    <t>Censo Nacional de Población, Hogares y Viviendas 2022</t>
  </si>
  <si>
    <t>Cuadro 7.8. Provincia de  Entre Ríos.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</si>
  <si>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</si>
  <si>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</si>
  <si>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</si>
  <si>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</si>
  <si>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</si>
  <si>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</si>
  <si>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</si>
  <si>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</si>
  <si>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</si>
  <si>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</si>
  <si>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</si>
  <si>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</si>
  <si>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</si>
  <si>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7.8.1. Provincia de  Entre Ríos, departamento Colón. Población de 14 años y más en viviendas particulares, por condición de actividad económica, según sexo registrado al nacer y cobertura de salud. Año 2022</t>
  </si>
  <si>
    <t>Cuadro 7.8.2. Provincia de  Entre Ríos, departamento Concordia. Población de 14 años y más en viviendas particulares, por condición de actividad económica, según sexo registrado al nacer y cobertura de salud. Año 2022</t>
  </si>
  <si>
    <t>Cuadro 7.8.3. Provincia de  Entre Ríos, departamento Diamante. Población de 14 años y más en viviendas particulares, por condición de actividad económica, según sexo registrado al nacer y cobertura de salud. Año 2022</t>
  </si>
  <si>
    <t>Cuadro 7.8.4. Provincia de  Entre Ríos, departamento Federación. Población de 14 años y más en viviendas particulares, por condición de actividad económica, según sexo registrado al nacer y cobertura de salud. Año 2022</t>
  </si>
  <si>
    <t>Cuadro 7.8.5. Provincia de  Entre Ríos, departamento Federal. Población de 14 años y más en viviendas particulares, por condición de actividad económica, según sexo registrado al nacer y cobertura de salud. Año 2022</t>
  </si>
  <si>
    <t>Cuadro 7.8.6. Provincia de  Entre Ríos, departamento Feliciano. Población de 14 años y más en viviendas particulares, por condición de actividad económica, según sexo registrado al nacer y cobertura de salud. Año 2022</t>
  </si>
  <si>
    <t>Cuadro 7.8.7. Provincia de  Entre Ríos, departamento Gualeguay. Población de 14 años y más en viviendas particulares, por condición de actividad económica, según sexo registrado al nacer y cobertura de salud. Año 2022</t>
  </si>
  <si>
    <t>Cuadro 7.8.8. Provincia de  Entre Ríos, departamento Gualeguaychú. Población de 14 años y más en viviendas particulares, por condición de actividad económica, según sexo registrado al nacer y cobertura de salud. Año 2022</t>
  </si>
  <si>
    <t>Cuadro 7.8.9. Provincia de  Entre Ríos, departamento Islas del Ibicuy. Población de 14 años y más en viviendas particulares, por condición de actividad económica, según sexo registrado al nacer y cobertura de salud. Año 2022</t>
  </si>
  <si>
    <t>Cuadro 7.8.10. Provincia de  Entre Ríos, departamento La Paz. Población de 14 años y más en viviendas particulares, por condición de actividad económica, según sexo registrado al nacer y cobertura de salud. Año 2022</t>
  </si>
  <si>
    <t>Cuadro 7.8.11. Provincia de  Entre Ríos, departamento Nogoyá. Población de 14 años y más en viviendas particulares, por condición de actividad económica, según sexo registrado al nacer y cobertura de salud. Año 2022</t>
  </si>
  <si>
    <t>Cuadro 7.8.12. Provincia de  Entre Ríos, departamento Paraná. Población de 14 años y más en viviendas particulares, por condición de actividad económica, según sexo registrado al nacer y cobertura de salud. Año 2022</t>
  </si>
  <si>
    <t>Cuadro 7.8.13. Provincia de  Entre Ríos, departamento San Salvador. Población de 14 años y más en viviendas particulares, por condición de actividad económica, según sexo registrado al nacer y cobertura de salud. Año 2022</t>
  </si>
  <si>
    <t>Cuadro 7.8.14. Provincia de  Entre Ríos, departamento Tala. Población de 14 años y más en viviendas particulares, por condición de actividad económica, según sexo registrado al nacer y cobertura de salud. Año 2022</t>
  </si>
  <si>
    <t>Cuadro 7.8.15. Provincia de  Entre Ríos, departamento Uruguay. Población de 14 años y más en viviendas particulares, por condición de actividad económica, según sexo registrado al nacer y cobertura de salud. Año 2022</t>
  </si>
  <si>
    <t>Cuadro 7.8.16. Provincia de  Entre Ríos, departamento Victoria. Población de 14 años y más en viviendas particulares, por condición de actividad económica, según sexo registrado al nacer y cobertura de salud. Año 2022</t>
  </si>
  <si>
    <t>Cuadro 7.8.17. Provincia de  Entre Ríos, departamento Villaguay.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</si>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</sst>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11" fillId="0" borderId="0" xfId="0" applyFont="1"/>
    <xf numFmtId="0" fontId="13" fillId="0" borderId="0" xfId="0" applyFont="1"/>
    <xf numFmtId="0" fontId="12" fillId="0" borderId="0" xfId="0" applyFont="1" applyAlignment="1">
      <alignment wrapText="1"/>
    </xf>
    <xf numFmtId="3" fontId="2" fillId="0" borderId="0" xfId="0" applyNumberFormat="1" applyFont="1" applyAlignment="1"/>
    <xf numFmtId="3" fontId="2" fillId="2" borderId="1" xfId="0" applyNumberFormat="1" applyFont="1" applyFill="1" applyBorder="1" applyAlignment="1"/>
    <xf numFmtId="0" fontId="0" fillId="0" borderId="0" xfId="0" applyAlignment="1"/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6" t="s">
        <v>39</v>
      </c>
    </row>
    <row r="4" spans="11:11" ht="20.25" x14ac:dyDescent="0.3">
      <c r="K4" s="16"/>
    </row>
    <row r="5" spans="11:11" ht="20.25" x14ac:dyDescent="0.3">
      <c r="K5" s="16" t="s">
        <v>40</v>
      </c>
    </row>
    <row r="7" spans="11:11" ht="15" x14ac:dyDescent="0.2">
      <c r="K7" s="17"/>
    </row>
    <row r="8" spans="11:11" ht="15" x14ac:dyDescent="0.2">
      <c r="K8" s="17" t="s">
        <v>46</v>
      </c>
    </row>
    <row r="9" spans="11:11" ht="15" x14ac:dyDescent="0.2">
      <c r="K9" s="17"/>
    </row>
    <row r="10" spans="11:11" ht="15" x14ac:dyDescent="0.2">
      <c r="K10" s="17"/>
    </row>
    <row r="11" spans="11:11" ht="15" x14ac:dyDescent="0.2">
      <c r="K11" s="17"/>
    </row>
    <row r="12" spans="11:11" ht="15" x14ac:dyDescent="0.2">
      <c r="K12" s="17" t="s">
        <v>41</v>
      </c>
    </row>
    <row r="13" spans="11:11" ht="15" x14ac:dyDescent="0.2">
      <c r="K13" s="17" t="s">
        <v>42</v>
      </c>
    </row>
    <row r="14" spans="11:11" ht="15" x14ac:dyDescent="0.2">
      <c r="K14" s="17" t="s">
        <v>43</v>
      </c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26.33203125" bestFit="1" customWidth="1"/>
  </cols>
  <sheetData>
    <row r="1" spans="1:1" ht="12.75" x14ac:dyDescent="0.2">
      <c r="A1" s="14" t="s">
        <v>34</v>
      </c>
    </row>
    <row r="2" spans="1:1" ht="12.75" x14ac:dyDescent="0.2">
      <c r="A2" s="14" t="s">
        <v>35</v>
      </c>
    </row>
    <row r="3" spans="1:1" ht="12.75" x14ac:dyDescent="0.2">
      <c r="A3" s="15"/>
    </row>
    <row r="4" spans="1:1" ht="12.75" x14ac:dyDescent="0.2">
      <c r="A4" s="13" t="str">
        <f>HYPERLINK("#'Cuadro 7.8'!A3", "Cuadro 7.8. Provincia de  Entre Ríos. Población de 14 años y más en viviendas particulares, por condición de actividad económica, según sexo registrado al nacer y cobertura de salud. Año 2022")</f>
        <v>Cuadro 7.8. Provincia de  Entre Ríos. Población de 14 años y más en viviendas particulares, por condición de actividad económica, según sexo registrado al nacer y cobertura de salud. Año 2022</v>
      </c>
    </row>
    <row r="5" spans="1:1" ht="12.75" x14ac:dyDescent="0.2">
      <c r="A5" s="13" t="str">
        <f>HYPERLINK("#'Cuadro 7.8.1'!A3", "Cuadro 7.8.1. Provincia de  Entre Ríos, departamento Colón. Población de 14 años y más en viviendas particulares, por condición de actividad económica, según sexo registrado al nacer y cobertura de salud. Año 2022")</f>
        <v>Cuadro 7.8.1. Provincia de  Entre Ríos, departamento Colón. Población de 14 años y más en viviendas particulares, por condición de actividad económica, según sexo registrado al nacer y cobertura de salud. Año 2022</v>
      </c>
    </row>
    <row r="6" spans="1:1" ht="12.75" x14ac:dyDescent="0.2">
      <c r="A6" s="13" t="str">
        <f>HYPERLINK("#'Cuadro 7.8.2'!A3", "Cuadro 7.8.2. Provincia de  Entre Ríos, departamento Concordia. Población de 14 años y más en viviendas particulares, por condición de actividad económica, según sexo registrado al nacer y cobertura de salud. Año 2022")</f>
        <v>Cuadro 7.8.2. Provincia de  Entre Ríos, departamento Concordia. Población de 14 años y más en viviendas particulares, por condición de actividad económica, según sexo registrado al nacer y cobertura de salud. Año 2022</v>
      </c>
    </row>
    <row r="7" spans="1:1" ht="12.75" x14ac:dyDescent="0.2">
      <c r="A7" s="13" t="str">
        <f>HYPERLINK("#'Cuadro 7.8.3'!A3", "Cuadro 7.8.3. Provincia de  Entre Ríos, departamento Diamante. Población de 14 años y más en viviendas particulares, por condición de actividad económica, según sexo registrado al nacer y cobertura de salud. Año 2022")</f>
        <v>Cuadro 7.8.3. Provincia de  Entre Ríos, departamento Diamante. Población de 14 años y más en viviendas particulares, por condición de actividad económica, según sexo registrado al nacer y cobertura de salud. Año 2022</v>
      </c>
    </row>
    <row r="8" spans="1:1" ht="12.75" x14ac:dyDescent="0.2">
      <c r="A8" s="13" t="str">
        <f>HYPERLINK("#'Cuadro 7.8.4'!A3", "Cuadro 7.8.4. Provincia de  Entre Ríos, departamento Federación. Población de 14 años y más en viviendas particulares, por condición de actividad económica, según sexo registrado al nacer y cobertura de salud. Año 2022")</f>
        <v>Cuadro 7.8.4. Provincia de  Entre Ríos, departamento Federación. Población de 14 años y más en viviendas particulares, por condición de actividad económica, según sexo registrado al nacer y cobertura de salud. Año 2022</v>
      </c>
    </row>
    <row r="9" spans="1:1" ht="12.75" x14ac:dyDescent="0.2">
      <c r="A9" s="13" t="str">
        <f>HYPERLINK("#'Cuadro 7.8.5'!A3", "Cuadro 7.8.5. Provincia de  Entre Ríos, departamento Federal. Población de 14 años y más en viviendas particulares, por condición de actividad económica, según sexo registrado al nacer y cobertura de salud. Año 2022")</f>
        <v>Cuadro 7.8.5. Provincia de  Entre Ríos, departamento Federal. Población de 14 años y más en viviendas particulares, por condición de actividad económica, según sexo registrado al nacer y cobertura de salud. Año 2022</v>
      </c>
    </row>
    <row r="10" spans="1:1" ht="12.75" x14ac:dyDescent="0.2">
      <c r="A10" s="13" t="str">
        <f>HYPERLINK("#'Cuadro 7.8.6'!A3", "Cuadro 7.8.6. Provincia de  Entre Ríos, departamento Feliciano. Población de 14 años y más en viviendas particulares, por condición de actividad económica, según sexo registrado al nacer y cobertura de salud. Año 2022")</f>
        <v>Cuadro 7.8.6. Provincia de  Entre Ríos, departamento Feliciano. Población de 14 años y más en viviendas particulares, por condición de actividad económica, según sexo registrado al nacer y cobertura de salud. Año 2022</v>
      </c>
    </row>
    <row r="11" spans="1:1" ht="12.75" x14ac:dyDescent="0.2">
      <c r="A11" s="13" t="str">
        <f>HYPERLINK("#'Cuadro 7.8.7'!A3", "Cuadro 7.8.7. Provincia de  Entre Ríos, departamento Gualeguay. Población de 14 años y más en viviendas particulares, por condición de actividad económica, según sexo registrado al nacer y cobertura de salud. Año 2022")</f>
        <v>Cuadro 7.8.7. Provincia de  Entre Ríos, departamento Gualeguay. Población de 14 años y más en viviendas particulares, por condición de actividad económica, según sexo registrado al nacer y cobertura de salud. Año 2022</v>
      </c>
    </row>
    <row r="12" spans="1:1" ht="12.75" x14ac:dyDescent="0.2">
      <c r="A12" s="13" t="str">
        <f>HYPERLINK("#'Cuadro 7.8.8'!A3", "Cuadro 7.8.8. Provincia de  Entre Ríos, departamento Gualeguaychú. Población de 14 años y más en viviendas particulares, por condición de actividad económica, según sexo registrado al nacer y cobertura de salud. Año 2022")</f>
        <v>Cuadro 7.8.8. Provincia de  Entre Ríos, departamento Gualeguaychú. Población de 14 años y más en viviendas particulares, por condición de actividad económica, según sexo registrado al nacer y cobertura de salud. Año 2022</v>
      </c>
    </row>
    <row r="13" spans="1:1" ht="12.75" x14ac:dyDescent="0.2">
      <c r="A13" s="13" t="str">
        <f>HYPERLINK("#'Cuadro 7.8.9'!A3", "Cuadro 7.8.9. Provincia de  Entre Ríos, departamento Islas del Ibicuy. Población de 14 años y más en viviendas particulares, por condición de actividad económica, según sexo registrado al nacer y cobertura de salud. Año 2022")</f>
        <v>Cuadro 7.8.9. Provincia de  Entre Ríos, departamento Islas del Ibicuy. Población de 14 años y más en viviendas particulares, por condición de actividad económica, según sexo registrado al nacer y cobertura de salud. Año 2022</v>
      </c>
    </row>
    <row r="14" spans="1:1" ht="12.75" x14ac:dyDescent="0.2">
      <c r="A14" s="13" t="str">
        <f>HYPERLINK("#'Cuadro 7.8.10'!A3", "Cuadro 7.8.10. Provincia de  Entre Ríos, departamento La Paz. Población de 14 años y más en viviendas particulares, por condición de actividad económica, según sexo registrado al nacer y cobertura de salud. Año 2022")</f>
        <v>Cuadro 7.8.10. Provincia de  Entre Ríos, departamento La Paz. Población de 14 años y más en viviendas particulares, por condición de actividad económica, según sexo registrado al nacer y cobertura de salud. Año 2022</v>
      </c>
    </row>
    <row r="15" spans="1:1" ht="12.75" x14ac:dyDescent="0.2">
      <c r="A15" s="13" t="str">
        <f>HYPERLINK("#'Cuadro 7.8.11'!A3", "Cuadro 7.8.11. Provincia de  Entre Ríos, departamento Nogoyá. Población de 14 años y más en viviendas particulares, por condición de actividad económica, según sexo registrado al nacer y cobertura de salud. Año 2022")</f>
        <v>Cuadro 7.8.11. Provincia de  Entre Ríos, departamento Nogoyá. Población de 14 años y más en viviendas particulares, por condición de actividad económica, según sexo registrado al nacer y cobertura de salud. Año 2022</v>
      </c>
    </row>
    <row r="16" spans="1:1" ht="12.75" x14ac:dyDescent="0.2">
      <c r="A16" s="13" t="str">
        <f>HYPERLINK("#'Cuadro 7.8.12'!A3", "Cuadro 7.8.12. Provincia de  Entre Ríos, departamento Paraná. Población de 14 años y más en viviendas particulares, por condición de actividad económica, según sexo registrado al nacer y cobertura de salud. Año 2022")</f>
        <v>Cuadro 7.8.12. Provincia de  Entre Ríos, departamento Paraná. Población de 14 años y más en viviendas particulares, por condición de actividad económica, según sexo registrado al nacer y cobertura de salud. Año 2022</v>
      </c>
    </row>
    <row r="17" spans="1:1" ht="12.75" x14ac:dyDescent="0.2">
      <c r="A17" s="13" t="str">
        <f>HYPERLINK("#'Cuadro 7.8.13'!A3", "Cuadro 7.8.13. Provincia de  Entre Ríos, departamento San Salvador. Población de 14 años y más en viviendas particulares, por condición de actividad económica, según sexo registrado al nacer y cobertura de salud. Año 2022")</f>
        <v>Cuadro 7.8.13. Provincia de  Entre Ríos, departamento San Salvador. Población de 14 años y más en viviendas particulares, por condición de actividad económica, según sexo registrado al nacer y cobertura de salud. Año 2022</v>
      </c>
    </row>
    <row r="18" spans="1:1" ht="12.75" x14ac:dyDescent="0.2">
      <c r="A18" s="13" t="str">
        <f>HYPERLINK("#'Cuadro 7.8.14'!A3", "Cuadro 7.8.14. Provincia de  Entre Ríos, departamento Tala. Población de 14 años y más en viviendas particulares, por condición de actividad económica, según sexo registrado al nacer y cobertura de salud. Año 2022")</f>
        <v>Cuadro 7.8.14. Provincia de  Entre Ríos, departamento Tala. Población de 14 años y más en viviendas particulares, por condición de actividad económica, según sexo registrado al nacer y cobertura de salud. Año 2022</v>
      </c>
    </row>
    <row r="19" spans="1:1" ht="12.75" x14ac:dyDescent="0.2">
      <c r="A19" s="13" t="str">
        <f>HYPERLINK("#'Cuadro 7.8.15'!A3", "Cuadro 7.8.15. Provincia de  Entre Ríos, departamento Uruguay. Población de 14 años y más en viviendas particulares, por condición de actividad económica, según sexo registrado al nacer y cobertura de salud. Año 2022")</f>
        <v>Cuadro 7.8.15. Provincia de  Entre Ríos, departamento Uruguay. Población de 14 años y más en viviendas particulares, por condición de actividad económica, según sexo registrado al nacer y cobertura de salud. Año 2022</v>
      </c>
    </row>
    <row r="20" spans="1:1" ht="12.75" x14ac:dyDescent="0.2">
      <c r="A20" s="13" t="str">
        <f>HYPERLINK("#'Cuadro 7.8.16'!A3", "Cuadro 7.8.16. Provincia de  Entre Ríos, departamento Victoria. Población de 14 años y más en viviendas particulares, por condición de actividad económica, según sexo registrado al nacer y cobertura de salud. Año 2022")</f>
        <v>Cuadro 7.8.16. Provincia de  Entre Ríos, departamento Victoria. Población de 14 años y más en viviendas particulares, por condición de actividad económica, según sexo registrado al nacer y cobertura de salud. Año 2022</v>
      </c>
    </row>
    <row r="21" spans="1:1" ht="12.75" x14ac:dyDescent="0.2">
      <c r="A21" s="13" t="str">
        <f>HYPERLINK("#'Cuadro 7.8.17'!A3", "Cuadro 7.8.17. Provincia de  Entre Ríos, departamento Villaguay. Población de 14 años y más en viviendas particulares, por condición de actividad económica, según sexo registrado al nacer y cobertura de salud. Año 2022")</f>
        <v>Cuadro 7.8.17. Provincia de  Entre Ríos, departamento Villaguay. Población de 14 años y más en viviendas particulares, por condición de actividad económica, según sexo registrado al nacer y cobertura de salud. Año 2022</v>
      </c>
    </row>
    <row r="22" spans="1:1" ht="12.75" x14ac:dyDescent="0.2">
      <c r="A22" s="15"/>
    </row>
    <row r="23" spans="1:1" s="29" customFormat="1" x14ac:dyDescent="0.2">
      <c r="A23" s="28" t="s">
        <v>36</v>
      </c>
    </row>
    <row r="24" spans="1:1" s="29" customFormat="1" x14ac:dyDescent="0.2">
      <c r="A24" s="28" t="s">
        <v>37</v>
      </c>
    </row>
    <row r="25" spans="1:1" s="29" customFormat="1" x14ac:dyDescent="0.2">
      <c r="A25" s="28" t="s">
        <v>38</v>
      </c>
    </row>
    <row r="26" spans="1:1" ht="12.75" x14ac:dyDescent="0.2">
      <c r="A26" s="15"/>
    </row>
    <row r="27" spans="1:1" ht="12.75" x14ac:dyDescent="0.2">
      <c r="A27" s="15"/>
    </row>
    <row r="28" spans="1:1" ht="12.75" x14ac:dyDescent="0.2">
      <c r="A28" s="15"/>
    </row>
    <row r="29" spans="1:1" ht="12.75" x14ac:dyDescent="0.2">
      <c r="A29" s="15"/>
    </row>
    <row r="30" spans="1:1" ht="12.75" x14ac:dyDescent="0.2">
      <c r="A30" s="15"/>
    </row>
    <row r="31" spans="1:1" ht="12.75" x14ac:dyDescent="0.2">
      <c r="A31" s="15"/>
    </row>
    <row r="32" spans="1:1" ht="12.75" x14ac:dyDescent="0.2">
      <c r="A32" s="15"/>
    </row>
    <row r="33" spans="1:1" ht="12.75" x14ac:dyDescent="0.2">
      <c r="A33" s="15"/>
    </row>
    <row r="34" spans="1:1" ht="12.75" x14ac:dyDescent="0.2">
      <c r="A34" s="15"/>
    </row>
    <row r="35" spans="1:1" ht="12.75" x14ac:dyDescent="0.2">
      <c r="A35" s="15"/>
    </row>
    <row r="36" spans="1:1" ht="12.75" x14ac:dyDescent="0.2">
      <c r="A36" s="15"/>
    </row>
    <row r="37" spans="1:1" ht="12.75" x14ac:dyDescent="0.2">
      <c r="A37" s="15"/>
    </row>
    <row r="38" spans="1:1" ht="12.75" x14ac:dyDescent="0.2">
      <c r="A38" s="15"/>
    </row>
    <row r="39" spans="1:1" ht="12.75" x14ac:dyDescent="0.2">
      <c r="A39" s="15"/>
    </row>
    <row r="40" spans="1:1" ht="12.75" x14ac:dyDescent="0.2">
      <c r="A40" s="15"/>
    </row>
    <row r="41" spans="1:1" ht="12.75" x14ac:dyDescent="0.2">
      <c r="A41" s="15"/>
    </row>
    <row r="42" spans="1:1" ht="12.75" x14ac:dyDescent="0.2">
      <c r="A42" s="15"/>
    </row>
    <row r="43" spans="1:1" ht="12.75" x14ac:dyDescent="0.2">
      <c r="A43" s="15"/>
    </row>
    <row r="44" spans="1:1" ht="12.75" x14ac:dyDescent="0.2">
      <c r="A44" s="15"/>
    </row>
    <row r="45" spans="1:1" ht="12.75" x14ac:dyDescent="0.2">
      <c r="A45" s="15"/>
    </row>
    <row r="46" spans="1:1" ht="12.75" x14ac:dyDescent="0.2">
      <c r="A46" s="15"/>
    </row>
    <row r="47" spans="1:1" ht="12.75" x14ac:dyDescent="0.2">
      <c r="A47" s="15"/>
    </row>
    <row r="48" spans="1:1" ht="12.75" x14ac:dyDescent="0.2">
      <c r="A48" s="15"/>
    </row>
    <row r="49" spans="1:1" ht="12.75" x14ac:dyDescent="0.2">
      <c r="A49" s="15"/>
    </row>
    <row r="50" spans="1:1" ht="12.75" x14ac:dyDescent="0.2">
      <c r="A50" s="15"/>
    </row>
    <row r="51" spans="1:1" ht="12.75" x14ac:dyDescent="0.2">
      <c r="A51" s="15"/>
    </row>
    <row r="52" spans="1:1" ht="12.75" x14ac:dyDescent="0.2">
      <c r="A52" s="15"/>
    </row>
    <row r="53" spans="1:1" ht="12.75" x14ac:dyDescent="0.2">
      <c r="A53" s="15"/>
    </row>
    <row r="54" spans="1:1" ht="12.75" x14ac:dyDescent="0.2">
      <c r="A54" s="15"/>
    </row>
    <row r="55" spans="1:1" ht="12.75" x14ac:dyDescent="0.2">
      <c r="A55" s="15"/>
    </row>
    <row r="56" spans="1:1" ht="12.75" x14ac:dyDescent="0.2">
      <c r="A56" s="15"/>
    </row>
    <row r="57" spans="1:1" ht="12.75" x14ac:dyDescent="0.2">
      <c r="A57" s="15"/>
    </row>
    <row r="58" spans="1:1" ht="12.75" x14ac:dyDescent="0.2">
      <c r="A58" s="15"/>
    </row>
    <row r="59" spans="1:1" ht="12.75" x14ac:dyDescent="0.2">
      <c r="A59" s="15"/>
    </row>
    <row r="60" spans="1:1" ht="12.75" x14ac:dyDescent="0.2">
      <c r="A60" s="15"/>
    </row>
    <row r="61" spans="1:1" ht="12.75" x14ac:dyDescent="0.2">
      <c r="A61" s="15"/>
    </row>
    <row r="62" spans="1:1" ht="12.75" x14ac:dyDescent="0.2">
      <c r="A62" s="15"/>
    </row>
    <row r="63" spans="1:1" ht="12.75" x14ac:dyDescent="0.2">
      <c r="A63" s="15"/>
    </row>
    <row r="64" spans="1:1" ht="12.75" x14ac:dyDescent="0.2">
      <c r="A64" s="15"/>
    </row>
    <row r="65" spans="1:1" ht="12.75" x14ac:dyDescent="0.2">
      <c r="A65" s="15"/>
    </row>
    <row r="66" spans="1:1" ht="12.75" x14ac:dyDescent="0.2">
      <c r="A66" s="15"/>
    </row>
    <row r="67" spans="1:1" ht="12.75" x14ac:dyDescent="0.2">
      <c r="A67" s="15"/>
    </row>
    <row r="68" spans="1:1" ht="12.75" x14ac:dyDescent="0.2">
      <c r="A68" s="15"/>
    </row>
    <row r="69" spans="1:1" ht="12.75" x14ac:dyDescent="0.2">
      <c r="A69" s="15"/>
    </row>
    <row r="70" spans="1:1" ht="12.75" x14ac:dyDescent="0.2">
      <c r="A70" s="15"/>
    </row>
    <row r="71" spans="1:1" ht="12.75" x14ac:dyDescent="0.2">
      <c r="A71" s="15"/>
    </row>
    <row r="72" spans="1:1" ht="12.75" x14ac:dyDescent="0.2">
      <c r="A72" s="15"/>
    </row>
    <row r="73" spans="1:1" ht="12.75" x14ac:dyDescent="0.2">
      <c r="A73" s="15"/>
    </row>
    <row r="74" spans="1:1" ht="12.75" x14ac:dyDescent="0.2">
      <c r="A74" s="15"/>
    </row>
    <row r="75" spans="1:1" ht="12.75" x14ac:dyDescent="0.2">
      <c r="A75" s="15"/>
    </row>
    <row r="76" spans="1:1" ht="12.75" x14ac:dyDescent="0.2">
      <c r="A76" s="15"/>
    </row>
    <row r="77" spans="1:1" ht="12.75" x14ac:dyDescent="0.2">
      <c r="A77" s="15"/>
    </row>
    <row r="78" spans="1:1" ht="12.75" x14ac:dyDescent="0.2">
      <c r="A78" s="15"/>
    </row>
    <row r="79" spans="1:1" ht="12.75" x14ac:dyDescent="0.2">
      <c r="A79" s="15"/>
    </row>
    <row r="80" spans="1:1" ht="12.75" x14ac:dyDescent="0.2">
      <c r="A80" s="15"/>
    </row>
    <row r="81" spans="1:1" ht="12.75" x14ac:dyDescent="0.2">
      <c r="A81" s="15"/>
    </row>
    <row r="82" spans="1:1" ht="12.75" x14ac:dyDescent="0.2">
      <c r="A82" s="15"/>
    </row>
    <row r="83" spans="1:1" ht="12.75" x14ac:dyDescent="0.2">
      <c r="A83" s="15"/>
    </row>
    <row r="84" spans="1:1" ht="12.75" x14ac:dyDescent="0.2">
      <c r="A84" s="15"/>
    </row>
    <row r="85" spans="1:1" ht="12.75" x14ac:dyDescent="0.2">
      <c r="A85" s="15"/>
    </row>
    <row r="86" spans="1:1" ht="12.75" x14ac:dyDescent="0.2">
      <c r="A86" s="15"/>
    </row>
    <row r="87" spans="1:1" ht="12.75" x14ac:dyDescent="0.2">
      <c r="A87" s="15"/>
    </row>
    <row r="88" spans="1:1" ht="12.75" x14ac:dyDescent="0.2">
      <c r="A88" s="15"/>
    </row>
    <row r="89" spans="1:1" ht="12.75" x14ac:dyDescent="0.2">
      <c r="A89" s="15"/>
    </row>
    <row r="90" spans="1:1" ht="12.75" x14ac:dyDescent="0.2">
      <c r="A90" s="15"/>
    </row>
    <row r="91" spans="1:1" ht="12.75" x14ac:dyDescent="0.2">
      <c r="A91" s="15"/>
    </row>
    <row r="92" spans="1:1" ht="12.75" x14ac:dyDescent="0.2">
      <c r="A92" s="15"/>
    </row>
    <row r="93" spans="1:1" ht="12.75" x14ac:dyDescent="0.2">
      <c r="A93" s="15"/>
    </row>
    <row r="94" spans="1:1" ht="12.75" x14ac:dyDescent="0.2">
      <c r="A94" s="15"/>
    </row>
    <row r="95" spans="1:1" ht="12.75" x14ac:dyDescent="0.2">
      <c r="A95" s="15"/>
    </row>
    <row r="96" spans="1:1" ht="12.75" x14ac:dyDescent="0.2">
      <c r="A96" s="15"/>
    </row>
    <row r="97" spans="1:1" ht="12.75" x14ac:dyDescent="0.2">
      <c r="A97" s="15"/>
    </row>
    <row r="98" spans="1:1" ht="12.75" x14ac:dyDescent="0.2">
      <c r="A98" s="15"/>
    </row>
    <row r="99" spans="1:1" ht="12.75" x14ac:dyDescent="0.2">
      <c r="A99" s="15"/>
    </row>
    <row r="100" spans="1:1" ht="12.75" x14ac:dyDescent="0.2">
      <c r="A100" s="15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1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1122157</v>
      </c>
      <c r="D6" s="9">
        <v>684735</v>
      </c>
      <c r="E6" s="9">
        <v>630861</v>
      </c>
      <c r="F6" s="9">
        <v>53874</v>
      </c>
      <c r="G6" s="9">
        <v>437422</v>
      </c>
    </row>
    <row r="7" spans="1:12" ht="11.65" customHeight="1" x14ac:dyDescent="0.2">
      <c r="A7" s="23" t="s">
        <v>32</v>
      </c>
      <c r="B7" s="7" t="s">
        <v>10</v>
      </c>
      <c r="C7" s="6">
        <v>716547</v>
      </c>
      <c r="D7" s="6">
        <v>416186</v>
      </c>
      <c r="E7" s="6">
        <v>395724</v>
      </c>
      <c r="F7" s="6">
        <v>20462</v>
      </c>
      <c r="G7" s="6">
        <v>300361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27722</v>
      </c>
      <c r="D8" s="6">
        <v>16245</v>
      </c>
      <c r="E8" s="6">
        <v>14811</v>
      </c>
      <c r="F8" s="6">
        <v>1434</v>
      </c>
      <c r="G8" s="6">
        <v>11477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377888</v>
      </c>
      <c r="D9" s="6">
        <v>252304</v>
      </c>
      <c r="E9" s="6">
        <v>220326</v>
      </c>
      <c r="F9" s="6">
        <v>31978</v>
      </c>
      <c r="G9" s="6">
        <v>125584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584149</v>
      </c>
      <c r="D10" s="9">
        <v>304656</v>
      </c>
      <c r="E10" s="9">
        <v>271796</v>
      </c>
      <c r="F10" s="9">
        <v>32860</v>
      </c>
      <c r="G10" s="9">
        <v>279493</v>
      </c>
    </row>
    <row r="11" spans="1:12" ht="11.65" customHeight="1" x14ac:dyDescent="0.2">
      <c r="A11" s="23" t="s">
        <v>32</v>
      </c>
      <c r="B11" s="7" t="s">
        <v>10</v>
      </c>
      <c r="C11" s="6">
        <v>385020</v>
      </c>
      <c r="D11" s="6">
        <v>194255</v>
      </c>
      <c r="E11" s="6">
        <v>181075</v>
      </c>
      <c r="F11" s="6">
        <v>13180</v>
      </c>
      <c r="G11" s="6">
        <v>190765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15454</v>
      </c>
      <c r="D12" s="6">
        <v>8233</v>
      </c>
      <c r="E12" s="6">
        <v>7306</v>
      </c>
      <c r="F12" s="6">
        <v>927</v>
      </c>
      <c r="G12" s="6">
        <v>7221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183675</v>
      </c>
      <c r="D13" s="6">
        <v>102168</v>
      </c>
      <c r="E13" s="6">
        <v>83415</v>
      </c>
      <c r="F13" s="6">
        <v>18753</v>
      </c>
      <c r="G13" s="6">
        <v>81507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538008</v>
      </c>
      <c r="D14" s="9">
        <v>380079</v>
      </c>
      <c r="E14" s="9">
        <v>359065</v>
      </c>
      <c r="F14" s="9">
        <v>21014</v>
      </c>
      <c r="G14" s="9">
        <v>157929</v>
      </c>
    </row>
    <row r="15" spans="1:12" ht="11.65" customHeight="1" x14ac:dyDescent="0.2">
      <c r="A15" s="23" t="s">
        <v>32</v>
      </c>
      <c r="B15" s="7" t="s">
        <v>10</v>
      </c>
      <c r="C15" s="6">
        <v>331527</v>
      </c>
      <c r="D15" s="6">
        <v>221931</v>
      </c>
      <c r="E15" s="6">
        <v>214649</v>
      </c>
      <c r="F15" s="6">
        <v>7282</v>
      </c>
      <c r="G15" s="6">
        <v>109596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12268</v>
      </c>
      <c r="D16" s="6">
        <v>8012</v>
      </c>
      <c r="E16" s="6">
        <v>7505</v>
      </c>
      <c r="F16" s="6">
        <v>507</v>
      </c>
      <c r="G16" s="6">
        <v>4256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194213</v>
      </c>
      <c r="D17" s="11">
        <v>150136</v>
      </c>
      <c r="E17" s="11">
        <v>136911</v>
      </c>
      <c r="F17" s="11">
        <v>13225</v>
      </c>
      <c r="G17" s="11">
        <v>44077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>
      <c r="A20" s="4" t="s">
        <v>32</v>
      </c>
      <c r="B20" s="5" t="s">
        <v>32</v>
      </c>
      <c r="C20" s="1" t="s">
        <v>32</v>
      </c>
      <c r="D20" s="1" t="s">
        <v>32</v>
      </c>
      <c r="E20" s="1" t="s">
        <v>32</v>
      </c>
      <c r="F20" s="1" t="s">
        <v>32</v>
      </c>
      <c r="G20" s="1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</row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2" x14ac:dyDescent="0.2">
      <c r="A27" s="3"/>
      <c r="B27" s="1"/>
      <c r="C27" s="1"/>
      <c r="D27" s="1"/>
      <c r="E27" s="1"/>
      <c r="F27" s="1"/>
      <c r="G27" s="1"/>
    </row>
    <row r="28" spans="1:12" ht="12" x14ac:dyDescent="0.2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0.6640625" customWidth="1"/>
    <col min="5" max="5" width="12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15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59683</v>
      </c>
      <c r="D6" s="9">
        <v>37931</v>
      </c>
      <c r="E6" s="9">
        <v>35540</v>
      </c>
      <c r="F6" s="9">
        <v>2391</v>
      </c>
      <c r="G6" s="9">
        <v>21752</v>
      </c>
    </row>
    <row r="7" spans="1:12" ht="11.65" customHeight="1" x14ac:dyDescent="0.2">
      <c r="A7" s="23" t="s">
        <v>32</v>
      </c>
      <c r="B7" s="7" t="s">
        <v>10</v>
      </c>
      <c r="C7" s="6">
        <v>40854</v>
      </c>
      <c r="D7" s="6">
        <v>24661</v>
      </c>
      <c r="E7" s="6">
        <v>23687</v>
      </c>
      <c r="F7" s="6">
        <v>974</v>
      </c>
      <c r="G7" s="6">
        <v>16193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1204</v>
      </c>
      <c r="D8" s="6">
        <v>729</v>
      </c>
      <c r="E8" s="6">
        <v>667</v>
      </c>
      <c r="F8" s="6">
        <v>62</v>
      </c>
      <c r="G8" s="6">
        <v>475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17625</v>
      </c>
      <c r="D9" s="6">
        <v>12541</v>
      </c>
      <c r="E9" s="6">
        <v>11186</v>
      </c>
      <c r="F9" s="6">
        <v>1355</v>
      </c>
      <c r="G9" s="6">
        <v>5084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30634</v>
      </c>
      <c r="D10" s="9">
        <v>16726</v>
      </c>
      <c r="E10" s="9">
        <v>15201</v>
      </c>
      <c r="F10" s="9">
        <v>1525</v>
      </c>
      <c r="G10" s="9">
        <v>13908</v>
      </c>
    </row>
    <row r="11" spans="1:12" ht="11.65" customHeight="1" x14ac:dyDescent="0.2">
      <c r="A11" s="23" t="s">
        <v>32</v>
      </c>
      <c r="B11" s="7" t="s">
        <v>10</v>
      </c>
      <c r="C11" s="6">
        <v>21453</v>
      </c>
      <c r="D11" s="6">
        <v>11167</v>
      </c>
      <c r="E11" s="6">
        <v>10518</v>
      </c>
      <c r="F11" s="6">
        <v>649</v>
      </c>
      <c r="G11" s="6">
        <v>10286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650</v>
      </c>
      <c r="D12" s="6">
        <v>343</v>
      </c>
      <c r="E12" s="6">
        <v>307</v>
      </c>
      <c r="F12" s="6">
        <v>36</v>
      </c>
      <c r="G12" s="6">
        <v>307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8531</v>
      </c>
      <c r="D13" s="6">
        <v>5216</v>
      </c>
      <c r="E13" s="6">
        <v>4376</v>
      </c>
      <c r="F13" s="6">
        <v>840</v>
      </c>
      <c r="G13" s="6">
        <v>3315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29049</v>
      </c>
      <c r="D14" s="9">
        <v>21205</v>
      </c>
      <c r="E14" s="9">
        <v>20339</v>
      </c>
      <c r="F14" s="9">
        <v>866</v>
      </c>
      <c r="G14" s="9">
        <v>7844</v>
      </c>
    </row>
    <row r="15" spans="1:12" ht="11.65" customHeight="1" x14ac:dyDescent="0.2">
      <c r="A15" s="23" t="s">
        <v>32</v>
      </c>
      <c r="B15" s="7" t="s">
        <v>10</v>
      </c>
      <c r="C15" s="6">
        <v>19401</v>
      </c>
      <c r="D15" s="6">
        <v>13494</v>
      </c>
      <c r="E15" s="6">
        <v>13169</v>
      </c>
      <c r="F15" s="6">
        <v>325</v>
      </c>
      <c r="G15" s="6">
        <v>5907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554</v>
      </c>
      <c r="D16" s="6">
        <v>386</v>
      </c>
      <c r="E16" s="6">
        <v>360</v>
      </c>
      <c r="F16" s="6">
        <v>26</v>
      </c>
      <c r="G16" s="6">
        <v>168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9094</v>
      </c>
      <c r="D17" s="11">
        <v>7325</v>
      </c>
      <c r="E17" s="11">
        <v>6810</v>
      </c>
      <c r="F17" s="11">
        <v>515</v>
      </c>
      <c r="G17" s="11">
        <v>1769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0.6640625" customWidth="1"/>
    <col min="5" max="5" width="11.832031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16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151400</v>
      </c>
      <c r="D6" s="9">
        <v>89292</v>
      </c>
      <c r="E6" s="9">
        <v>80300</v>
      </c>
      <c r="F6" s="9">
        <v>8992</v>
      </c>
      <c r="G6" s="9">
        <v>62108</v>
      </c>
    </row>
    <row r="7" spans="1:12" ht="11.65" customHeight="1" x14ac:dyDescent="0.2">
      <c r="A7" s="23" t="s">
        <v>32</v>
      </c>
      <c r="B7" s="7" t="s">
        <v>10</v>
      </c>
      <c r="C7" s="6">
        <v>82632</v>
      </c>
      <c r="D7" s="6">
        <v>46653</v>
      </c>
      <c r="E7" s="6">
        <v>43924</v>
      </c>
      <c r="F7" s="6">
        <v>2729</v>
      </c>
      <c r="G7" s="6">
        <v>35979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4495</v>
      </c>
      <c r="D8" s="6">
        <v>2524</v>
      </c>
      <c r="E8" s="6">
        <v>2277</v>
      </c>
      <c r="F8" s="6">
        <v>247</v>
      </c>
      <c r="G8" s="6">
        <v>1971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64273</v>
      </c>
      <c r="D9" s="6">
        <v>40115</v>
      </c>
      <c r="E9" s="6">
        <v>34099</v>
      </c>
      <c r="F9" s="6">
        <v>6016</v>
      </c>
      <c r="G9" s="6">
        <v>24158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78966</v>
      </c>
      <c r="D10" s="9">
        <v>39204</v>
      </c>
      <c r="E10" s="9">
        <v>33770</v>
      </c>
      <c r="F10" s="9">
        <v>5434</v>
      </c>
      <c r="G10" s="9">
        <v>39762</v>
      </c>
    </row>
    <row r="11" spans="1:12" ht="11.65" customHeight="1" x14ac:dyDescent="0.2">
      <c r="A11" s="23" t="s">
        <v>32</v>
      </c>
      <c r="B11" s="7" t="s">
        <v>10</v>
      </c>
      <c r="C11" s="6">
        <v>44763</v>
      </c>
      <c r="D11" s="6">
        <v>21951</v>
      </c>
      <c r="E11" s="6">
        <v>20193</v>
      </c>
      <c r="F11" s="6">
        <v>1758</v>
      </c>
      <c r="G11" s="6">
        <v>22812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2542</v>
      </c>
      <c r="D12" s="6">
        <v>1292</v>
      </c>
      <c r="E12" s="6">
        <v>1133</v>
      </c>
      <c r="F12" s="6">
        <v>159</v>
      </c>
      <c r="G12" s="6">
        <v>1250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31661</v>
      </c>
      <c r="D13" s="6">
        <v>15961</v>
      </c>
      <c r="E13" s="6">
        <v>12444</v>
      </c>
      <c r="F13" s="6">
        <v>3517</v>
      </c>
      <c r="G13" s="6">
        <v>15700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72434</v>
      </c>
      <c r="D14" s="9">
        <v>50088</v>
      </c>
      <c r="E14" s="9">
        <v>46530</v>
      </c>
      <c r="F14" s="9">
        <v>3558</v>
      </c>
      <c r="G14" s="9">
        <v>22346</v>
      </c>
    </row>
    <row r="15" spans="1:12" ht="11.65" customHeight="1" x14ac:dyDescent="0.2">
      <c r="A15" s="23" t="s">
        <v>32</v>
      </c>
      <c r="B15" s="7" t="s">
        <v>10</v>
      </c>
      <c r="C15" s="6">
        <v>37869</v>
      </c>
      <c r="D15" s="6">
        <v>24702</v>
      </c>
      <c r="E15" s="6">
        <v>23731</v>
      </c>
      <c r="F15" s="6">
        <v>971</v>
      </c>
      <c r="G15" s="6">
        <v>13167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1953</v>
      </c>
      <c r="D16" s="6">
        <v>1232</v>
      </c>
      <c r="E16" s="6">
        <v>1144</v>
      </c>
      <c r="F16" s="6">
        <v>88</v>
      </c>
      <c r="G16" s="6">
        <v>721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32612</v>
      </c>
      <c r="D17" s="11">
        <v>24154</v>
      </c>
      <c r="E17" s="11">
        <v>21655</v>
      </c>
      <c r="F17" s="11">
        <v>2499</v>
      </c>
      <c r="G17" s="11">
        <v>8458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17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42567</v>
      </c>
      <c r="D6" s="9">
        <v>25955</v>
      </c>
      <c r="E6" s="9">
        <v>24329</v>
      </c>
      <c r="F6" s="9">
        <v>1626</v>
      </c>
      <c r="G6" s="9">
        <v>16612</v>
      </c>
    </row>
    <row r="7" spans="1:12" ht="11.65" customHeight="1" x14ac:dyDescent="0.2">
      <c r="A7" s="23" t="s">
        <v>32</v>
      </c>
      <c r="B7" s="7" t="s">
        <v>10</v>
      </c>
      <c r="C7" s="6">
        <v>29809</v>
      </c>
      <c r="D7" s="6">
        <v>17447</v>
      </c>
      <c r="E7" s="6">
        <v>16726</v>
      </c>
      <c r="F7" s="6">
        <v>721</v>
      </c>
      <c r="G7" s="6">
        <v>12362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1082</v>
      </c>
      <c r="D8" s="6">
        <v>612</v>
      </c>
      <c r="E8" s="6">
        <v>563</v>
      </c>
      <c r="F8" s="6">
        <v>49</v>
      </c>
      <c r="G8" s="6">
        <v>470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11676</v>
      </c>
      <c r="D9" s="6">
        <v>7896</v>
      </c>
      <c r="E9" s="6">
        <v>7040</v>
      </c>
      <c r="F9" s="6">
        <v>856</v>
      </c>
      <c r="G9" s="6">
        <v>3780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22102</v>
      </c>
      <c r="D10" s="9">
        <v>11502</v>
      </c>
      <c r="E10" s="9">
        <v>10455</v>
      </c>
      <c r="F10" s="9">
        <v>1047</v>
      </c>
      <c r="G10" s="9">
        <v>10600</v>
      </c>
    </row>
    <row r="11" spans="1:12" ht="11.65" customHeight="1" x14ac:dyDescent="0.2">
      <c r="A11" s="23" t="s">
        <v>32</v>
      </c>
      <c r="B11" s="7" t="s">
        <v>10</v>
      </c>
      <c r="C11" s="6">
        <v>15843</v>
      </c>
      <c r="D11" s="6">
        <v>7989</v>
      </c>
      <c r="E11" s="6">
        <v>7504</v>
      </c>
      <c r="F11" s="6">
        <v>485</v>
      </c>
      <c r="G11" s="6">
        <v>7854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570</v>
      </c>
      <c r="D12" s="6">
        <v>288</v>
      </c>
      <c r="E12" s="6">
        <v>251</v>
      </c>
      <c r="F12" s="6">
        <v>37</v>
      </c>
      <c r="G12" s="6">
        <v>282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5689</v>
      </c>
      <c r="D13" s="6">
        <v>3225</v>
      </c>
      <c r="E13" s="6">
        <v>2700</v>
      </c>
      <c r="F13" s="6">
        <v>525</v>
      </c>
      <c r="G13" s="6">
        <v>2464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20465</v>
      </c>
      <c r="D14" s="9">
        <v>14453</v>
      </c>
      <c r="E14" s="9">
        <v>13874</v>
      </c>
      <c r="F14" s="9">
        <v>579</v>
      </c>
      <c r="G14" s="9">
        <v>6012</v>
      </c>
    </row>
    <row r="15" spans="1:12" ht="11.65" customHeight="1" x14ac:dyDescent="0.2">
      <c r="A15" s="23" t="s">
        <v>32</v>
      </c>
      <c r="B15" s="7" t="s">
        <v>10</v>
      </c>
      <c r="C15" s="6">
        <v>13966</v>
      </c>
      <c r="D15" s="6">
        <v>9458</v>
      </c>
      <c r="E15" s="6">
        <v>9222</v>
      </c>
      <c r="F15" s="6">
        <v>236</v>
      </c>
      <c r="G15" s="6">
        <v>4508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512</v>
      </c>
      <c r="D16" s="6">
        <v>324</v>
      </c>
      <c r="E16" s="6">
        <v>312</v>
      </c>
      <c r="F16" s="6">
        <v>12</v>
      </c>
      <c r="G16" s="6">
        <v>188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5987</v>
      </c>
      <c r="D17" s="11">
        <v>4671</v>
      </c>
      <c r="E17" s="11">
        <v>4340</v>
      </c>
      <c r="F17" s="11">
        <v>331</v>
      </c>
      <c r="G17" s="11">
        <v>1316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2.5" customWidth="1"/>
    <col min="5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18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60782</v>
      </c>
      <c r="D6" s="9">
        <v>37827</v>
      </c>
      <c r="E6" s="9">
        <v>35691</v>
      </c>
      <c r="F6" s="9">
        <v>2136</v>
      </c>
      <c r="G6" s="9">
        <v>22955</v>
      </c>
    </row>
    <row r="7" spans="1:12" ht="11.65" customHeight="1" x14ac:dyDescent="0.2">
      <c r="A7" s="23" t="s">
        <v>32</v>
      </c>
      <c r="B7" s="7" t="s">
        <v>10</v>
      </c>
      <c r="C7" s="6">
        <v>33880</v>
      </c>
      <c r="D7" s="6">
        <v>19956</v>
      </c>
      <c r="E7" s="6">
        <v>19327</v>
      </c>
      <c r="F7" s="6">
        <v>629</v>
      </c>
      <c r="G7" s="6">
        <v>13924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1466</v>
      </c>
      <c r="D8" s="6">
        <v>844</v>
      </c>
      <c r="E8" s="6">
        <v>786</v>
      </c>
      <c r="F8" s="6">
        <v>58</v>
      </c>
      <c r="G8" s="6">
        <v>622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25436</v>
      </c>
      <c r="D9" s="6">
        <v>17027</v>
      </c>
      <c r="E9" s="6">
        <v>15578</v>
      </c>
      <c r="F9" s="6">
        <v>1449</v>
      </c>
      <c r="G9" s="6">
        <v>8409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30792</v>
      </c>
      <c r="D10" s="9">
        <v>15586</v>
      </c>
      <c r="E10" s="9">
        <v>14252</v>
      </c>
      <c r="F10" s="9">
        <v>1334</v>
      </c>
      <c r="G10" s="9">
        <v>15206</v>
      </c>
    </row>
    <row r="11" spans="1:12" ht="11.65" customHeight="1" x14ac:dyDescent="0.2">
      <c r="A11" s="23" t="s">
        <v>32</v>
      </c>
      <c r="B11" s="7" t="s">
        <v>10</v>
      </c>
      <c r="C11" s="6">
        <v>17844</v>
      </c>
      <c r="D11" s="6">
        <v>8855</v>
      </c>
      <c r="E11" s="6">
        <v>8450</v>
      </c>
      <c r="F11" s="6">
        <v>405</v>
      </c>
      <c r="G11" s="6">
        <v>8989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769</v>
      </c>
      <c r="D12" s="6">
        <v>383</v>
      </c>
      <c r="E12" s="6">
        <v>351</v>
      </c>
      <c r="F12" s="6">
        <v>32</v>
      </c>
      <c r="G12" s="6">
        <v>386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12179</v>
      </c>
      <c r="D13" s="6">
        <v>6348</v>
      </c>
      <c r="E13" s="6">
        <v>5451</v>
      </c>
      <c r="F13" s="6">
        <v>897</v>
      </c>
      <c r="G13" s="6">
        <v>5831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29990</v>
      </c>
      <c r="D14" s="9">
        <v>22241</v>
      </c>
      <c r="E14" s="9">
        <v>21439</v>
      </c>
      <c r="F14" s="9">
        <v>802</v>
      </c>
      <c r="G14" s="9">
        <v>7749</v>
      </c>
    </row>
    <row r="15" spans="1:12" ht="11.65" customHeight="1" x14ac:dyDescent="0.2">
      <c r="A15" s="23" t="s">
        <v>32</v>
      </c>
      <c r="B15" s="7" t="s">
        <v>10</v>
      </c>
      <c r="C15" s="6">
        <v>16036</v>
      </c>
      <c r="D15" s="6">
        <v>11101</v>
      </c>
      <c r="E15" s="6">
        <v>10877</v>
      </c>
      <c r="F15" s="6">
        <v>224</v>
      </c>
      <c r="G15" s="6">
        <v>4935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697</v>
      </c>
      <c r="D16" s="6">
        <v>461</v>
      </c>
      <c r="E16" s="6">
        <v>435</v>
      </c>
      <c r="F16" s="6">
        <v>26</v>
      </c>
      <c r="G16" s="6">
        <v>236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13257</v>
      </c>
      <c r="D17" s="11">
        <v>10679</v>
      </c>
      <c r="E17" s="11">
        <v>10127</v>
      </c>
      <c r="F17" s="11">
        <v>552</v>
      </c>
      <c r="G17" s="11">
        <v>2578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7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19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23024</v>
      </c>
      <c r="D6" s="9">
        <v>13149</v>
      </c>
      <c r="E6" s="9">
        <v>12192</v>
      </c>
      <c r="F6" s="9">
        <v>957</v>
      </c>
      <c r="G6" s="9">
        <v>9875</v>
      </c>
    </row>
    <row r="7" spans="1:12" ht="11.65" customHeight="1" x14ac:dyDescent="0.2">
      <c r="A7" s="23" t="s">
        <v>32</v>
      </c>
      <c r="B7" s="7" t="s">
        <v>10</v>
      </c>
      <c r="C7" s="6">
        <v>12602</v>
      </c>
      <c r="D7" s="6">
        <v>6937</v>
      </c>
      <c r="E7" s="6">
        <v>6674</v>
      </c>
      <c r="F7" s="6">
        <v>263</v>
      </c>
      <c r="G7" s="6">
        <v>5665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667</v>
      </c>
      <c r="D8" s="6">
        <v>377</v>
      </c>
      <c r="E8" s="6">
        <v>355</v>
      </c>
      <c r="F8" s="6">
        <v>22</v>
      </c>
      <c r="G8" s="6">
        <v>290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9755</v>
      </c>
      <c r="D9" s="6">
        <v>5835</v>
      </c>
      <c r="E9" s="6">
        <v>5163</v>
      </c>
      <c r="F9" s="6">
        <v>672</v>
      </c>
      <c r="G9" s="6">
        <v>3920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11731</v>
      </c>
      <c r="D10" s="9">
        <v>5469</v>
      </c>
      <c r="E10" s="9">
        <v>4917</v>
      </c>
      <c r="F10" s="9">
        <v>552</v>
      </c>
      <c r="G10" s="9">
        <v>6262</v>
      </c>
    </row>
    <row r="11" spans="1:12" ht="11.65" customHeight="1" x14ac:dyDescent="0.2">
      <c r="A11" s="23" t="s">
        <v>32</v>
      </c>
      <c r="B11" s="7" t="s">
        <v>10</v>
      </c>
      <c r="C11" s="6">
        <v>6602</v>
      </c>
      <c r="D11" s="6">
        <v>3065</v>
      </c>
      <c r="E11" s="6">
        <v>2904</v>
      </c>
      <c r="F11" s="6">
        <v>161</v>
      </c>
      <c r="G11" s="6">
        <v>3537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360</v>
      </c>
      <c r="D12" s="6">
        <v>185</v>
      </c>
      <c r="E12" s="6">
        <v>171</v>
      </c>
      <c r="F12" s="6">
        <v>14</v>
      </c>
      <c r="G12" s="6">
        <v>175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4769</v>
      </c>
      <c r="D13" s="6">
        <v>2219</v>
      </c>
      <c r="E13" s="6">
        <v>1842</v>
      </c>
      <c r="F13" s="6">
        <v>377</v>
      </c>
      <c r="G13" s="6">
        <v>2550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11293</v>
      </c>
      <c r="D14" s="9">
        <v>7680</v>
      </c>
      <c r="E14" s="9">
        <v>7275</v>
      </c>
      <c r="F14" s="9">
        <v>405</v>
      </c>
      <c r="G14" s="9">
        <v>3613</v>
      </c>
    </row>
    <row r="15" spans="1:12" ht="11.65" customHeight="1" x14ac:dyDescent="0.2">
      <c r="A15" s="23" t="s">
        <v>32</v>
      </c>
      <c r="B15" s="7" t="s">
        <v>10</v>
      </c>
      <c r="C15" s="6">
        <v>6000</v>
      </c>
      <c r="D15" s="6">
        <v>3872</v>
      </c>
      <c r="E15" s="6">
        <v>3770</v>
      </c>
      <c r="F15" s="6">
        <v>102</v>
      </c>
      <c r="G15" s="6">
        <v>2128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307</v>
      </c>
      <c r="D16" s="6">
        <v>192</v>
      </c>
      <c r="E16" s="6">
        <v>184</v>
      </c>
      <c r="F16" s="6">
        <v>8</v>
      </c>
      <c r="G16" s="6">
        <v>115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4986</v>
      </c>
      <c r="D17" s="11">
        <v>3616</v>
      </c>
      <c r="E17" s="11">
        <v>3321</v>
      </c>
      <c r="F17" s="11">
        <v>295</v>
      </c>
      <c r="G17" s="11">
        <v>1370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20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12961</v>
      </c>
      <c r="D6" s="9">
        <v>7215</v>
      </c>
      <c r="E6" s="9">
        <v>6657</v>
      </c>
      <c r="F6" s="9">
        <v>558</v>
      </c>
      <c r="G6" s="9">
        <v>5746</v>
      </c>
    </row>
    <row r="7" spans="1:12" ht="11.65" customHeight="1" x14ac:dyDescent="0.2">
      <c r="A7" s="23" t="s">
        <v>32</v>
      </c>
      <c r="B7" s="7" t="s">
        <v>10</v>
      </c>
      <c r="C7" s="6">
        <v>6567</v>
      </c>
      <c r="D7" s="6">
        <v>3604</v>
      </c>
      <c r="E7" s="6">
        <v>3437</v>
      </c>
      <c r="F7" s="6">
        <v>167</v>
      </c>
      <c r="G7" s="6">
        <v>2963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333</v>
      </c>
      <c r="D8" s="6">
        <v>183</v>
      </c>
      <c r="E8" s="6">
        <v>171</v>
      </c>
      <c r="F8" s="6">
        <v>12</v>
      </c>
      <c r="G8" s="6">
        <v>150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6061</v>
      </c>
      <c r="D9" s="6">
        <v>3428</v>
      </c>
      <c r="E9" s="6">
        <v>3049</v>
      </c>
      <c r="F9" s="6">
        <v>379</v>
      </c>
      <c r="G9" s="6">
        <v>2633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6688</v>
      </c>
      <c r="D10" s="9">
        <v>3009</v>
      </c>
      <c r="E10" s="9">
        <v>2667</v>
      </c>
      <c r="F10" s="9">
        <v>342</v>
      </c>
      <c r="G10" s="9">
        <v>3679</v>
      </c>
    </row>
    <row r="11" spans="1:12" ht="11.65" customHeight="1" x14ac:dyDescent="0.2">
      <c r="A11" s="23" t="s">
        <v>32</v>
      </c>
      <c r="B11" s="7" t="s">
        <v>10</v>
      </c>
      <c r="C11" s="6">
        <v>3457</v>
      </c>
      <c r="D11" s="6">
        <v>1594</v>
      </c>
      <c r="E11" s="6">
        <v>1496</v>
      </c>
      <c r="F11" s="6">
        <v>98</v>
      </c>
      <c r="G11" s="6">
        <v>1863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168</v>
      </c>
      <c r="D12" s="6">
        <v>91</v>
      </c>
      <c r="E12" s="6">
        <v>85</v>
      </c>
      <c r="F12" s="6">
        <v>6</v>
      </c>
      <c r="G12" s="6">
        <v>77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3063</v>
      </c>
      <c r="D13" s="6">
        <v>1324</v>
      </c>
      <c r="E13" s="6">
        <v>1086</v>
      </c>
      <c r="F13" s="6">
        <v>238</v>
      </c>
      <c r="G13" s="6">
        <v>1739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6273</v>
      </c>
      <c r="D14" s="9">
        <v>4206</v>
      </c>
      <c r="E14" s="9">
        <v>3990</v>
      </c>
      <c r="F14" s="9">
        <v>216</v>
      </c>
      <c r="G14" s="9">
        <v>2067</v>
      </c>
    </row>
    <row r="15" spans="1:12" ht="11.65" customHeight="1" x14ac:dyDescent="0.2">
      <c r="A15" s="23" t="s">
        <v>32</v>
      </c>
      <c r="B15" s="7" t="s">
        <v>10</v>
      </c>
      <c r="C15" s="6">
        <v>3110</v>
      </c>
      <c r="D15" s="6">
        <v>2010</v>
      </c>
      <c r="E15" s="6">
        <v>1941</v>
      </c>
      <c r="F15" s="6">
        <v>69</v>
      </c>
      <c r="G15" s="6">
        <v>1100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165</v>
      </c>
      <c r="D16" s="6">
        <v>92</v>
      </c>
      <c r="E16" s="6">
        <v>86</v>
      </c>
      <c r="F16" s="6">
        <v>6</v>
      </c>
      <c r="G16" s="6">
        <v>73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2998</v>
      </c>
      <c r="D17" s="11">
        <v>2104</v>
      </c>
      <c r="E17" s="11">
        <v>1963</v>
      </c>
      <c r="F17" s="11">
        <v>141</v>
      </c>
      <c r="G17" s="11">
        <v>894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4" width="10.6640625" customWidth="1"/>
    <col min="5" max="5" width="12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21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45020</v>
      </c>
      <c r="D6" s="9">
        <v>27135</v>
      </c>
      <c r="E6" s="9">
        <v>25151</v>
      </c>
      <c r="F6" s="9">
        <v>1984</v>
      </c>
      <c r="G6" s="9">
        <v>17885</v>
      </c>
    </row>
    <row r="7" spans="1:12" ht="11.65" customHeight="1" x14ac:dyDescent="0.2">
      <c r="A7" s="23" t="s">
        <v>32</v>
      </c>
      <c r="B7" s="7" t="s">
        <v>10</v>
      </c>
      <c r="C7" s="6">
        <v>29183</v>
      </c>
      <c r="D7" s="6">
        <v>16485</v>
      </c>
      <c r="E7" s="6">
        <v>15729</v>
      </c>
      <c r="F7" s="6">
        <v>756</v>
      </c>
      <c r="G7" s="6">
        <v>12698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1093</v>
      </c>
      <c r="D8" s="6">
        <v>618</v>
      </c>
      <c r="E8" s="6">
        <v>547</v>
      </c>
      <c r="F8" s="6">
        <v>71</v>
      </c>
      <c r="G8" s="6">
        <v>475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14744</v>
      </c>
      <c r="D9" s="6">
        <v>10032</v>
      </c>
      <c r="E9" s="6">
        <v>8875</v>
      </c>
      <c r="F9" s="6">
        <v>1157</v>
      </c>
      <c r="G9" s="6">
        <v>4712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23372</v>
      </c>
      <c r="D10" s="9">
        <v>11784</v>
      </c>
      <c r="E10" s="9">
        <v>10554</v>
      </c>
      <c r="F10" s="9">
        <v>1230</v>
      </c>
      <c r="G10" s="9">
        <v>11588</v>
      </c>
    </row>
    <row r="11" spans="1:12" ht="11.65" customHeight="1" x14ac:dyDescent="0.2">
      <c r="A11" s="23" t="s">
        <v>32</v>
      </c>
      <c r="B11" s="7" t="s">
        <v>10</v>
      </c>
      <c r="C11" s="6">
        <v>15771</v>
      </c>
      <c r="D11" s="6">
        <v>7568</v>
      </c>
      <c r="E11" s="6">
        <v>7094</v>
      </c>
      <c r="F11" s="6">
        <v>474</v>
      </c>
      <c r="G11" s="6">
        <v>8203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642</v>
      </c>
      <c r="D12" s="6">
        <v>346</v>
      </c>
      <c r="E12" s="6">
        <v>296</v>
      </c>
      <c r="F12" s="6">
        <v>50</v>
      </c>
      <c r="G12" s="6">
        <v>296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6959</v>
      </c>
      <c r="D13" s="6">
        <v>3870</v>
      </c>
      <c r="E13" s="6">
        <v>3164</v>
      </c>
      <c r="F13" s="6">
        <v>706</v>
      </c>
      <c r="G13" s="6">
        <v>3089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21648</v>
      </c>
      <c r="D14" s="9">
        <v>15351</v>
      </c>
      <c r="E14" s="9">
        <v>14597</v>
      </c>
      <c r="F14" s="9">
        <v>754</v>
      </c>
      <c r="G14" s="9">
        <v>6297</v>
      </c>
    </row>
    <row r="15" spans="1:12" ht="11.65" customHeight="1" x14ac:dyDescent="0.2">
      <c r="A15" s="23" t="s">
        <v>32</v>
      </c>
      <c r="B15" s="7" t="s">
        <v>10</v>
      </c>
      <c r="C15" s="6">
        <v>13412</v>
      </c>
      <c r="D15" s="6">
        <v>8917</v>
      </c>
      <c r="E15" s="6">
        <v>8635</v>
      </c>
      <c r="F15" s="6">
        <v>282</v>
      </c>
      <c r="G15" s="6">
        <v>4495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451</v>
      </c>
      <c r="D16" s="6">
        <v>272</v>
      </c>
      <c r="E16" s="6">
        <v>251</v>
      </c>
      <c r="F16" s="6">
        <v>21</v>
      </c>
      <c r="G16" s="6">
        <v>179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7785</v>
      </c>
      <c r="D17" s="11">
        <v>6162</v>
      </c>
      <c r="E17" s="11">
        <v>5711</v>
      </c>
      <c r="F17" s="11">
        <v>451</v>
      </c>
      <c r="G17" s="11">
        <v>1623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2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22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100092</v>
      </c>
      <c r="D6" s="9">
        <v>61903</v>
      </c>
      <c r="E6" s="9">
        <v>56806</v>
      </c>
      <c r="F6" s="9">
        <v>5097</v>
      </c>
      <c r="G6" s="9">
        <v>38189</v>
      </c>
    </row>
    <row r="7" spans="1:12" ht="11.65" customHeight="1" x14ac:dyDescent="0.2">
      <c r="A7" s="23" t="s">
        <v>32</v>
      </c>
      <c r="B7" s="7" t="s">
        <v>10</v>
      </c>
      <c r="C7" s="6">
        <v>64023</v>
      </c>
      <c r="D7" s="6">
        <v>36603</v>
      </c>
      <c r="E7" s="6">
        <v>34677</v>
      </c>
      <c r="F7" s="6">
        <v>1926</v>
      </c>
      <c r="G7" s="6">
        <v>27420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1990</v>
      </c>
      <c r="D8" s="6">
        <v>1196</v>
      </c>
      <c r="E8" s="6">
        <v>1090</v>
      </c>
      <c r="F8" s="6">
        <v>106</v>
      </c>
      <c r="G8" s="6">
        <v>794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34079</v>
      </c>
      <c r="D9" s="6">
        <v>24104</v>
      </c>
      <c r="E9" s="6">
        <v>21039</v>
      </c>
      <c r="F9" s="6">
        <v>3065</v>
      </c>
      <c r="G9" s="6">
        <v>9975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52145</v>
      </c>
      <c r="D10" s="9">
        <v>27567</v>
      </c>
      <c r="E10" s="9">
        <v>24463</v>
      </c>
      <c r="F10" s="9">
        <v>3104</v>
      </c>
      <c r="G10" s="9">
        <v>24578</v>
      </c>
    </row>
    <row r="11" spans="1:12" ht="11.65" customHeight="1" x14ac:dyDescent="0.2">
      <c r="A11" s="23" t="s">
        <v>32</v>
      </c>
      <c r="B11" s="7" t="s">
        <v>10</v>
      </c>
      <c r="C11" s="6">
        <v>34492</v>
      </c>
      <c r="D11" s="6">
        <v>16902</v>
      </c>
      <c r="E11" s="6">
        <v>15647</v>
      </c>
      <c r="F11" s="6">
        <v>1255</v>
      </c>
      <c r="G11" s="6">
        <v>17590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1087</v>
      </c>
      <c r="D12" s="6">
        <v>576</v>
      </c>
      <c r="E12" s="6">
        <v>512</v>
      </c>
      <c r="F12" s="6">
        <v>64</v>
      </c>
      <c r="G12" s="6">
        <v>511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16566</v>
      </c>
      <c r="D13" s="6">
        <v>10089</v>
      </c>
      <c r="E13" s="6">
        <v>8304</v>
      </c>
      <c r="F13" s="6">
        <v>1785</v>
      </c>
      <c r="G13" s="6">
        <v>6477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47947</v>
      </c>
      <c r="D14" s="9">
        <v>34336</v>
      </c>
      <c r="E14" s="9">
        <v>32343</v>
      </c>
      <c r="F14" s="9">
        <v>1993</v>
      </c>
      <c r="G14" s="9">
        <v>13611</v>
      </c>
    </row>
    <row r="15" spans="1:12" ht="11.65" customHeight="1" x14ac:dyDescent="0.2">
      <c r="A15" s="23" t="s">
        <v>32</v>
      </c>
      <c r="B15" s="7" t="s">
        <v>10</v>
      </c>
      <c r="C15" s="6">
        <v>29531</v>
      </c>
      <c r="D15" s="6">
        <v>19701</v>
      </c>
      <c r="E15" s="6">
        <v>19030</v>
      </c>
      <c r="F15" s="6">
        <v>671</v>
      </c>
      <c r="G15" s="6">
        <v>9830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903</v>
      </c>
      <c r="D16" s="6">
        <v>620</v>
      </c>
      <c r="E16" s="6">
        <v>578</v>
      </c>
      <c r="F16" s="6">
        <v>42</v>
      </c>
      <c r="G16" s="6">
        <v>283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17513</v>
      </c>
      <c r="D17" s="11">
        <v>14015</v>
      </c>
      <c r="E17" s="11">
        <v>12735</v>
      </c>
      <c r="F17" s="11">
        <v>1280</v>
      </c>
      <c r="G17" s="11">
        <v>3498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23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10664</v>
      </c>
      <c r="D6" s="9">
        <v>6361</v>
      </c>
      <c r="E6" s="9">
        <v>5907</v>
      </c>
      <c r="F6" s="9">
        <v>454</v>
      </c>
      <c r="G6" s="9">
        <v>4303</v>
      </c>
    </row>
    <row r="7" spans="1:12" ht="11.65" customHeight="1" x14ac:dyDescent="0.2">
      <c r="A7" s="23" t="s">
        <v>32</v>
      </c>
      <c r="B7" s="7" t="s">
        <v>10</v>
      </c>
      <c r="C7" s="6">
        <v>5926</v>
      </c>
      <c r="D7" s="6">
        <v>3430</v>
      </c>
      <c r="E7" s="6">
        <v>3272</v>
      </c>
      <c r="F7" s="6">
        <v>158</v>
      </c>
      <c r="G7" s="6">
        <v>2496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274</v>
      </c>
      <c r="D8" s="6">
        <v>166</v>
      </c>
      <c r="E8" s="6">
        <v>157</v>
      </c>
      <c r="F8" s="6">
        <v>9</v>
      </c>
      <c r="G8" s="6">
        <v>108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4464</v>
      </c>
      <c r="D9" s="6">
        <v>2765</v>
      </c>
      <c r="E9" s="6">
        <v>2478</v>
      </c>
      <c r="F9" s="6">
        <v>287</v>
      </c>
      <c r="G9" s="6">
        <v>1699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5308</v>
      </c>
      <c r="D10" s="9">
        <v>2521</v>
      </c>
      <c r="E10" s="9">
        <v>2237</v>
      </c>
      <c r="F10" s="9">
        <v>284</v>
      </c>
      <c r="G10" s="9">
        <v>2787</v>
      </c>
    </row>
    <row r="11" spans="1:12" ht="11.65" customHeight="1" x14ac:dyDescent="0.2">
      <c r="A11" s="23" t="s">
        <v>32</v>
      </c>
      <c r="B11" s="7" t="s">
        <v>10</v>
      </c>
      <c r="C11" s="6">
        <v>2942</v>
      </c>
      <c r="D11" s="6">
        <v>1413</v>
      </c>
      <c r="E11" s="6">
        <v>1308</v>
      </c>
      <c r="F11" s="6">
        <v>105</v>
      </c>
      <c r="G11" s="6">
        <v>1529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149</v>
      </c>
      <c r="D12" s="6">
        <v>70</v>
      </c>
      <c r="E12" s="6">
        <v>63</v>
      </c>
      <c r="F12" s="6">
        <v>7</v>
      </c>
      <c r="G12" s="6">
        <v>79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2217</v>
      </c>
      <c r="D13" s="6">
        <v>1038</v>
      </c>
      <c r="E13" s="6">
        <v>866</v>
      </c>
      <c r="F13" s="6">
        <v>172</v>
      </c>
      <c r="G13" s="6">
        <v>1179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5356</v>
      </c>
      <c r="D14" s="9">
        <v>3840</v>
      </c>
      <c r="E14" s="9">
        <v>3670</v>
      </c>
      <c r="F14" s="9">
        <v>170</v>
      </c>
      <c r="G14" s="9">
        <v>1516</v>
      </c>
    </row>
    <row r="15" spans="1:12" ht="11.65" customHeight="1" x14ac:dyDescent="0.2">
      <c r="A15" s="23" t="s">
        <v>32</v>
      </c>
      <c r="B15" s="7" t="s">
        <v>10</v>
      </c>
      <c r="C15" s="6">
        <v>2984</v>
      </c>
      <c r="D15" s="6">
        <v>2017</v>
      </c>
      <c r="E15" s="6">
        <v>1964</v>
      </c>
      <c r="F15" s="6">
        <v>53</v>
      </c>
      <c r="G15" s="6">
        <v>967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125</v>
      </c>
      <c r="D16" s="6">
        <v>96</v>
      </c>
      <c r="E16" s="6">
        <v>94</v>
      </c>
      <c r="F16" s="6">
        <v>2</v>
      </c>
      <c r="G16" s="6">
        <v>29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2247</v>
      </c>
      <c r="D17" s="11">
        <v>1727</v>
      </c>
      <c r="E17" s="11">
        <v>1612</v>
      </c>
      <c r="F17" s="11">
        <v>115</v>
      </c>
      <c r="G17" s="11">
        <v>520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24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58429</v>
      </c>
      <c r="D6" s="9">
        <v>32494</v>
      </c>
      <c r="E6" s="9">
        <v>29796</v>
      </c>
      <c r="F6" s="9">
        <v>2698</v>
      </c>
      <c r="G6" s="9">
        <v>25935</v>
      </c>
    </row>
    <row r="7" spans="1:12" ht="11.65" customHeight="1" x14ac:dyDescent="0.2">
      <c r="A7" s="23" t="s">
        <v>32</v>
      </c>
      <c r="B7" s="7" t="s">
        <v>10</v>
      </c>
      <c r="C7" s="6">
        <v>30829</v>
      </c>
      <c r="D7" s="6">
        <v>16159</v>
      </c>
      <c r="E7" s="6">
        <v>15400</v>
      </c>
      <c r="F7" s="6">
        <v>759</v>
      </c>
      <c r="G7" s="6">
        <v>14670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1628</v>
      </c>
      <c r="D8" s="6">
        <v>877</v>
      </c>
      <c r="E8" s="6">
        <v>813</v>
      </c>
      <c r="F8" s="6">
        <v>64</v>
      </c>
      <c r="G8" s="6">
        <v>751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25972</v>
      </c>
      <c r="D9" s="6">
        <v>15458</v>
      </c>
      <c r="E9" s="6">
        <v>13583</v>
      </c>
      <c r="F9" s="6">
        <v>1875</v>
      </c>
      <c r="G9" s="6">
        <v>10514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30275</v>
      </c>
      <c r="D10" s="9">
        <v>13736</v>
      </c>
      <c r="E10" s="9">
        <v>12124</v>
      </c>
      <c r="F10" s="9">
        <v>1612</v>
      </c>
      <c r="G10" s="9">
        <v>16539</v>
      </c>
    </row>
    <row r="11" spans="1:12" ht="11.65" customHeight="1" x14ac:dyDescent="0.2">
      <c r="A11" s="23" t="s">
        <v>32</v>
      </c>
      <c r="B11" s="7" t="s">
        <v>10</v>
      </c>
      <c r="C11" s="6">
        <v>16572</v>
      </c>
      <c r="D11" s="6">
        <v>7312</v>
      </c>
      <c r="E11" s="6">
        <v>6821</v>
      </c>
      <c r="F11" s="6">
        <v>491</v>
      </c>
      <c r="G11" s="6">
        <v>9260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898</v>
      </c>
      <c r="D12" s="6">
        <v>426</v>
      </c>
      <c r="E12" s="6">
        <v>384</v>
      </c>
      <c r="F12" s="6">
        <v>42</v>
      </c>
      <c r="G12" s="6">
        <v>472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12805</v>
      </c>
      <c r="D13" s="6">
        <v>5998</v>
      </c>
      <c r="E13" s="6">
        <v>4919</v>
      </c>
      <c r="F13" s="6">
        <v>1079</v>
      </c>
      <c r="G13" s="6">
        <v>6807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28154</v>
      </c>
      <c r="D14" s="9">
        <v>18758</v>
      </c>
      <c r="E14" s="9">
        <v>17672</v>
      </c>
      <c r="F14" s="9">
        <v>1086</v>
      </c>
      <c r="G14" s="9">
        <v>9396</v>
      </c>
    </row>
    <row r="15" spans="1:12" ht="11.65" customHeight="1" x14ac:dyDescent="0.2">
      <c r="A15" s="23" t="s">
        <v>32</v>
      </c>
      <c r="B15" s="7" t="s">
        <v>10</v>
      </c>
      <c r="C15" s="6">
        <v>14257</v>
      </c>
      <c r="D15" s="6">
        <v>8847</v>
      </c>
      <c r="E15" s="6">
        <v>8579</v>
      </c>
      <c r="F15" s="6">
        <v>268</v>
      </c>
      <c r="G15" s="6">
        <v>5410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730</v>
      </c>
      <c r="D16" s="6">
        <v>451</v>
      </c>
      <c r="E16" s="6">
        <v>429</v>
      </c>
      <c r="F16" s="6">
        <v>22</v>
      </c>
      <c r="G16" s="6">
        <v>279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13167</v>
      </c>
      <c r="D17" s="11">
        <v>9460</v>
      </c>
      <c r="E17" s="11">
        <v>8664</v>
      </c>
      <c r="F17" s="11">
        <v>796</v>
      </c>
      <c r="G17" s="11">
        <v>3707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25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34199</v>
      </c>
      <c r="D6" s="9">
        <v>20591</v>
      </c>
      <c r="E6" s="9">
        <v>19203</v>
      </c>
      <c r="F6" s="9">
        <v>1388</v>
      </c>
      <c r="G6" s="9">
        <v>13608</v>
      </c>
    </row>
    <row r="7" spans="1:12" ht="11.65" customHeight="1" x14ac:dyDescent="0.2">
      <c r="A7" s="23" t="s">
        <v>32</v>
      </c>
      <c r="B7" s="7" t="s">
        <v>10</v>
      </c>
      <c r="C7" s="6">
        <v>21538</v>
      </c>
      <c r="D7" s="6">
        <v>12006</v>
      </c>
      <c r="E7" s="6">
        <v>11455</v>
      </c>
      <c r="F7" s="6">
        <v>551</v>
      </c>
      <c r="G7" s="6">
        <v>9532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745</v>
      </c>
      <c r="D8" s="6">
        <v>452</v>
      </c>
      <c r="E8" s="6">
        <v>415</v>
      </c>
      <c r="F8" s="6">
        <v>37</v>
      </c>
      <c r="G8" s="6">
        <v>293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11916</v>
      </c>
      <c r="D9" s="6">
        <v>8133</v>
      </c>
      <c r="E9" s="6">
        <v>7333</v>
      </c>
      <c r="F9" s="6">
        <v>800</v>
      </c>
      <c r="G9" s="6">
        <v>3783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17700</v>
      </c>
      <c r="D10" s="9">
        <v>8961</v>
      </c>
      <c r="E10" s="9">
        <v>8114</v>
      </c>
      <c r="F10" s="9">
        <v>847</v>
      </c>
      <c r="G10" s="9">
        <v>8739</v>
      </c>
    </row>
    <row r="11" spans="1:12" ht="11.65" customHeight="1" x14ac:dyDescent="0.2">
      <c r="A11" s="23" t="s">
        <v>32</v>
      </c>
      <c r="B11" s="7" t="s">
        <v>10</v>
      </c>
      <c r="C11" s="6">
        <v>11714</v>
      </c>
      <c r="D11" s="6">
        <v>5532</v>
      </c>
      <c r="E11" s="6">
        <v>5194</v>
      </c>
      <c r="F11" s="6">
        <v>338</v>
      </c>
      <c r="G11" s="6">
        <v>6182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399</v>
      </c>
      <c r="D12" s="6">
        <v>216</v>
      </c>
      <c r="E12" s="6">
        <v>191</v>
      </c>
      <c r="F12" s="6">
        <v>25</v>
      </c>
      <c r="G12" s="6">
        <v>183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5587</v>
      </c>
      <c r="D13" s="6">
        <v>3213</v>
      </c>
      <c r="E13" s="6">
        <v>2729</v>
      </c>
      <c r="F13" s="6">
        <v>484</v>
      </c>
      <c r="G13" s="6">
        <v>2374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16499</v>
      </c>
      <c r="D14" s="9">
        <v>11630</v>
      </c>
      <c r="E14" s="9">
        <v>11089</v>
      </c>
      <c r="F14" s="9">
        <v>541</v>
      </c>
      <c r="G14" s="9">
        <v>4869</v>
      </c>
    </row>
    <row r="15" spans="1:12" ht="11.65" customHeight="1" x14ac:dyDescent="0.2">
      <c r="A15" s="23" t="s">
        <v>32</v>
      </c>
      <c r="B15" s="7" t="s">
        <v>10</v>
      </c>
      <c r="C15" s="6">
        <v>9824</v>
      </c>
      <c r="D15" s="6">
        <v>6474</v>
      </c>
      <c r="E15" s="6">
        <v>6261</v>
      </c>
      <c r="F15" s="6">
        <v>213</v>
      </c>
      <c r="G15" s="6">
        <v>3350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346</v>
      </c>
      <c r="D16" s="6">
        <v>236</v>
      </c>
      <c r="E16" s="6">
        <v>224</v>
      </c>
      <c r="F16" s="6">
        <v>12</v>
      </c>
      <c r="G16" s="6">
        <v>110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6329</v>
      </c>
      <c r="D17" s="11">
        <v>4920</v>
      </c>
      <c r="E17" s="11">
        <v>4604</v>
      </c>
      <c r="F17" s="11">
        <v>316</v>
      </c>
      <c r="G17" s="11">
        <v>1409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26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314376</v>
      </c>
      <c r="D6" s="9">
        <v>198466</v>
      </c>
      <c r="E6" s="9">
        <v>182222</v>
      </c>
      <c r="F6" s="9">
        <v>16244</v>
      </c>
      <c r="G6" s="9">
        <v>115910</v>
      </c>
    </row>
    <row r="7" spans="1:12" ht="11.65" customHeight="1" x14ac:dyDescent="0.2">
      <c r="A7" s="23" t="s">
        <v>32</v>
      </c>
      <c r="B7" s="7" t="s">
        <v>10</v>
      </c>
      <c r="C7" s="6">
        <v>226399</v>
      </c>
      <c r="D7" s="6">
        <v>136708</v>
      </c>
      <c r="E7" s="6">
        <v>129417</v>
      </c>
      <c r="F7" s="6">
        <v>7291</v>
      </c>
      <c r="G7" s="6">
        <v>89691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6826</v>
      </c>
      <c r="D8" s="6">
        <v>4259</v>
      </c>
      <c r="E8" s="6">
        <v>3884</v>
      </c>
      <c r="F8" s="6">
        <v>375</v>
      </c>
      <c r="G8" s="6">
        <v>2567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81151</v>
      </c>
      <c r="D9" s="6">
        <v>57499</v>
      </c>
      <c r="E9" s="6">
        <v>48921</v>
      </c>
      <c r="F9" s="6">
        <v>8578</v>
      </c>
      <c r="G9" s="6">
        <v>23652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166025</v>
      </c>
      <c r="D10" s="9">
        <v>93052</v>
      </c>
      <c r="E10" s="9">
        <v>83353</v>
      </c>
      <c r="F10" s="9">
        <v>9699</v>
      </c>
      <c r="G10" s="9">
        <v>72973</v>
      </c>
    </row>
    <row r="11" spans="1:12" ht="11.65" customHeight="1" x14ac:dyDescent="0.2">
      <c r="A11" s="23" t="s">
        <v>32</v>
      </c>
      <c r="B11" s="7" t="s">
        <v>10</v>
      </c>
      <c r="C11" s="6">
        <v>122821</v>
      </c>
      <c r="D11" s="6">
        <v>66166</v>
      </c>
      <c r="E11" s="6">
        <v>61593</v>
      </c>
      <c r="F11" s="6">
        <v>4573</v>
      </c>
      <c r="G11" s="6">
        <v>56655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3842</v>
      </c>
      <c r="D12" s="6">
        <v>2276</v>
      </c>
      <c r="E12" s="6">
        <v>2044</v>
      </c>
      <c r="F12" s="6">
        <v>232</v>
      </c>
      <c r="G12" s="6">
        <v>1566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39362</v>
      </c>
      <c r="D13" s="6">
        <v>24610</v>
      </c>
      <c r="E13" s="6">
        <v>19716</v>
      </c>
      <c r="F13" s="6">
        <v>4894</v>
      </c>
      <c r="G13" s="6">
        <v>14752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148351</v>
      </c>
      <c r="D14" s="9">
        <v>105414</v>
      </c>
      <c r="E14" s="9">
        <v>98869</v>
      </c>
      <c r="F14" s="9">
        <v>6545</v>
      </c>
      <c r="G14" s="9">
        <v>42937</v>
      </c>
    </row>
    <row r="15" spans="1:12" ht="11.65" customHeight="1" x14ac:dyDescent="0.2">
      <c r="A15" s="23" t="s">
        <v>32</v>
      </c>
      <c r="B15" s="7" t="s">
        <v>10</v>
      </c>
      <c r="C15" s="6">
        <v>103578</v>
      </c>
      <c r="D15" s="6">
        <v>70542</v>
      </c>
      <c r="E15" s="6">
        <v>67824</v>
      </c>
      <c r="F15" s="6">
        <v>2718</v>
      </c>
      <c r="G15" s="6">
        <v>33036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2984</v>
      </c>
      <c r="D16" s="6">
        <v>1983</v>
      </c>
      <c r="E16" s="6">
        <v>1840</v>
      </c>
      <c r="F16" s="6">
        <v>143</v>
      </c>
      <c r="G16" s="6">
        <v>1001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41789</v>
      </c>
      <c r="D17" s="11">
        <v>32889</v>
      </c>
      <c r="E17" s="11">
        <v>29205</v>
      </c>
      <c r="F17" s="11">
        <v>3684</v>
      </c>
      <c r="G17" s="11">
        <v>8900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2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27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16171</v>
      </c>
      <c r="D6" s="9">
        <v>9525</v>
      </c>
      <c r="E6" s="9">
        <v>8892</v>
      </c>
      <c r="F6" s="9">
        <v>633</v>
      </c>
      <c r="G6" s="9">
        <v>6646</v>
      </c>
    </row>
    <row r="7" spans="1:12" ht="11.65" customHeight="1" x14ac:dyDescent="0.2">
      <c r="A7" s="23" t="s">
        <v>32</v>
      </c>
      <c r="B7" s="7" t="s">
        <v>10</v>
      </c>
      <c r="C7" s="6">
        <v>10077</v>
      </c>
      <c r="D7" s="6">
        <v>5701</v>
      </c>
      <c r="E7" s="6">
        <v>5465</v>
      </c>
      <c r="F7" s="6">
        <v>236</v>
      </c>
      <c r="G7" s="6">
        <v>4376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553</v>
      </c>
      <c r="D8" s="6">
        <v>296</v>
      </c>
      <c r="E8" s="6">
        <v>264</v>
      </c>
      <c r="F8" s="6">
        <v>32</v>
      </c>
      <c r="G8" s="6">
        <v>257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5541</v>
      </c>
      <c r="D9" s="6">
        <v>3528</v>
      </c>
      <c r="E9" s="6">
        <v>3163</v>
      </c>
      <c r="F9" s="6">
        <v>365</v>
      </c>
      <c r="G9" s="6">
        <v>2013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8256</v>
      </c>
      <c r="D10" s="9">
        <v>4015</v>
      </c>
      <c r="E10" s="9">
        <v>3605</v>
      </c>
      <c r="F10" s="9">
        <v>410</v>
      </c>
      <c r="G10" s="9">
        <v>4241</v>
      </c>
    </row>
    <row r="11" spans="1:12" ht="11.65" customHeight="1" x14ac:dyDescent="0.2">
      <c r="A11" s="23" t="s">
        <v>32</v>
      </c>
      <c r="B11" s="7" t="s">
        <v>10</v>
      </c>
      <c r="C11" s="6">
        <v>5326</v>
      </c>
      <c r="D11" s="6">
        <v>2536</v>
      </c>
      <c r="E11" s="6">
        <v>2363</v>
      </c>
      <c r="F11" s="6">
        <v>173</v>
      </c>
      <c r="G11" s="6">
        <v>2790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331</v>
      </c>
      <c r="D12" s="6">
        <v>166</v>
      </c>
      <c r="E12" s="6">
        <v>140</v>
      </c>
      <c r="F12" s="6">
        <v>26</v>
      </c>
      <c r="G12" s="6">
        <v>165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2599</v>
      </c>
      <c r="D13" s="6">
        <v>1313</v>
      </c>
      <c r="E13" s="6">
        <v>1102</v>
      </c>
      <c r="F13" s="6">
        <v>211</v>
      </c>
      <c r="G13" s="6">
        <v>1286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7915</v>
      </c>
      <c r="D14" s="9">
        <v>5510</v>
      </c>
      <c r="E14" s="9">
        <v>5287</v>
      </c>
      <c r="F14" s="9">
        <v>223</v>
      </c>
      <c r="G14" s="9">
        <v>2405</v>
      </c>
    </row>
    <row r="15" spans="1:12" ht="11.65" customHeight="1" x14ac:dyDescent="0.2">
      <c r="A15" s="23" t="s">
        <v>32</v>
      </c>
      <c r="B15" s="7" t="s">
        <v>10</v>
      </c>
      <c r="C15" s="6">
        <v>4751</v>
      </c>
      <c r="D15" s="6">
        <v>3165</v>
      </c>
      <c r="E15" s="6">
        <v>3102</v>
      </c>
      <c r="F15" s="6">
        <v>63</v>
      </c>
      <c r="G15" s="6">
        <v>1586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222</v>
      </c>
      <c r="D16" s="6">
        <v>130</v>
      </c>
      <c r="E16" s="6">
        <v>124</v>
      </c>
      <c r="F16" s="6">
        <v>6</v>
      </c>
      <c r="G16" s="6">
        <v>92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2942</v>
      </c>
      <c r="D17" s="11">
        <v>2215</v>
      </c>
      <c r="E17" s="11">
        <v>2061</v>
      </c>
      <c r="F17" s="11">
        <v>154</v>
      </c>
      <c r="G17" s="11">
        <v>727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9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28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24491</v>
      </c>
      <c r="D6" s="9">
        <v>14651</v>
      </c>
      <c r="E6" s="9">
        <v>13732</v>
      </c>
      <c r="F6" s="9">
        <v>919</v>
      </c>
      <c r="G6" s="9">
        <v>9840</v>
      </c>
    </row>
    <row r="7" spans="1:12" ht="11.65" customHeight="1" x14ac:dyDescent="0.2">
      <c r="A7" s="23" t="s">
        <v>32</v>
      </c>
      <c r="B7" s="7" t="s">
        <v>10</v>
      </c>
      <c r="C7" s="6">
        <v>14576</v>
      </c>
      <c r="D7" s="6">
        <v>7983</v>
      </c>
      <c r="E7" s="6">
        <v>7690</v>
      </c>
      <c r="F7" s="6">
        <v>293</v>
      </c>
      <c r="G7" s="6">
        <v>6593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626</v>
      </c>
      <c r="D8" s="6">
        <v>359</v>
      </c>
      <c r="E8" s="6">
        <v>330</v>
      </c>
      <c r="F8" s="6">
        <v>29</v>
      </c>
      <c r="G8" s="6">
        <v>267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9289</v>
      </c>
      <c r="D9" s="6">
        <v>6309</v>
      </c>
      <c r="E9" s="6">
        <v>5712</v>
      </c>
      <c r="F9" s="6">
        <v>597</v>
      </c>
      <c r="G9" s="6">
        <v>2980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12790</v>
      </c>
      <c r="D10" s="9">
        <v>6410</v>
      </c>
      <c r="E10" s="9">
        <v>5842</v>
      </c>
      <c r="F10" s="9">
        <v>568</v>
      </c>
      <c r="G10" s="9">
        <v>6380</v>
      </c>
    </row>
    <row r="11" spans="1:12" ht="11.65" customHeight="1" x14ac:dyDescent="0.2">
      <c r="A11" s="23" t="s">
        <v>32</v>
      </c>
      <c r="B11" s="7" t="s">
        <v>10</v>
      </c>
      <c r="C11" s="6">
        <v>7867</v>
      </c>
      <c r="D11" s="6">
        <v>3682</v>
      </c>
      <c r="E11" s="6">
        <v>3494</v>
      </c>
      <c r="F11" s="6">
        <v>188</v>
      </c>
      <c r="G11" s="6">
        <v>4185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335</v>
      </c>
      <c r="D12" s="6">
        <v>166</v>
      </c>
      <c r="E12" s="6">
        <v>153</v>
      </c>
      <c r="F12" s="6">
        <v>13</v>
      </c>
      <c r="G12" s="6">
        <v>169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4588</v>
      </c>
      <c r="D13" s="6">
        <v>2562</v>
      </c>
      <c r="E13" s="6">
        <v>2195</v>
      </c>
      <c r="F13" s="6">
        <v>367</v>
      </c>
      <c r="G13" s="6">
        <v>2026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11701</v>
      </c>
      <c r="D14" s="9">
        <v>8241</v>
      </c>
      <c r="E14" s="9">
        <v>7890</v>
      </c>
      <c r="F14" s="9">
        <v>351</v>
      </c>
      <c r="G14" s="9">
        <v>3460</v>
      </c>
    </row>
    <row r="15" spans="1:12" ht="11.65" customHeight="1" x14ac:dyDescent="0.2">
      <c r="A15" s="23" t="s">
        <v>32</v>
      </c>
      <c r="B15" s="7" t="s">
        <v>10</v>
      </c>
      <c r="C15" s="6">
        <v>6709</v>
      </c>
      <c r="D15" s="6">
        <v>4301</v>
      </c>
      <c r="E15" s="6">
        <v>4196</v>
      </c>
      <c r="F15" s="6">
        <v>105</v>
      </c>
      <c r="G15" s="6">
        <v>2408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291</v>
      </c>
      <c r="D16" s="6">
        <v>193</v>
      </c>
      <c r="E16" s="6">
        <v>177</v>
      </c>
      <c r="F16" s="6">
        <v>16</v>
      </c>
      <c r="G16" s="6">
        <v>98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4701</v>
      </c>
      <c r="D17" s="11">
        <v>3747</v>
      </c>
      <c r="E17" s="11">
        <v>3517</v>
      </c>
      <c r="F17" s="11">
        <v>230</v>
      </c>
      <c r="G17" s="11">
        <v>954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29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92571</v>
      </c>
      <c r="D6" s="9">
        <v>56931</v>
      </c>
      <c r="E6" s="9">
        <v>52600</v>
      </c>
      <c r="F6" s="9">
        <v>4331</v>
      </c>
      <c r="G6" s="9">
        <v>35640</v>
      </c>
    </row>
    <row r="7" spans="1:12" ht="11.65" customHeight="1" x14ac:dyDescent="0.2">
      <c r="A7" s="23" t="s">
        <v>32</v>
      </c>
      <c r="B7" s="7" t="s">
        <v>10</v>
      </c>
      <c r="C7" s="6">
        <v>62515</v>
      </c>
      <c r="D7" s="6">
        <v>36625</v>
      </c>
      <c r="E7" s="6">
        <v>34798</v>
      </c>
      <c r="F7" s="6">
        <v>1827</v>
      </c>
      <c r="G7" s="6">
        <v>25890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2124</v>
      </c>
      <c r="D8" s="6">
        <v>1270</v>
      </c>
      <c r="E8" s="6">
        <v>1178</v>
      </c>
      <c r="F8" s="6">
        <v>92</v>
      </c>
      <c r="G8" s="6">
        <v>854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27932</v>
      </c>
      <c r="D9" s="6">
        <v>19036</v>
      </c>
      <c r="E9" s="6">
        <v>16624</v>
      </c>
      <c r="F9" s="6">
        <v>2412</v>
      </c>
      <c r="G9" s="6">
        <v>8896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48233</v>
      </c>
      <c r="D10" s="9">
        <v>25493</v>
      </c>
      <c r="E10" s="9">
        <v>22782</v>
      </c>
      <c r="F10" s="9">
        <v>2711</v>
      </c>
      <c r="G10" s="9">
        <v>22740</v>
      </c>
    </row>
    <row r="11" spans="1:12" ht="11.65" customHeight="1" x14ac:dyDescent="0.2">
      <c r="A11" s="23" t="s">
        <v>32</v>
      </c>
      <c r="B11" s="7" t="s">
        <v>10</v>
      </c>
      <c r="C11" s="6">
        <v>33265</v>
      </c>
      <c r="D11" s="6">
        <v>16878</v>
      </c>
      <c r="E11" s="6">
        <v>15668</v>
      </c>
      <c r="F11" s="6">
        <v>1210</v>
      </c>
      <c r="G11" s="6">
        <v>16387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1179</v>
      </c>
      <c r="D12" s="6">
        <v>643</v>
      </c>
      <c r="E12" s="6">
        <v>579</v>
      </c>
      <c r="F12" s="6">
        <v>64</v>
      </c>
      <c r="G12" s="6">
        <v>536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13789</v>
      </c>
      <c r="D13" s="6">
        <v>7972</v>
      </c>
      <c r="E13" s="6">
        <v>6535</v>
      </c>
      <c r="F13" s="6">
        <v>1437</v>
      </c>
      <c r="G13" s="6">
        <v>5817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44338</v>
      </c>
      <c r="D14" s="9">
        <v>31438</v>
      </c>
      <c r="E14" s="9">
        <v>29818</v>
      </c>
      <c r="F14" s="9">
        <v>1620</v>
      </c>
      <c r="G14" s="9">
        <v>12900</v>
      </c>
    </row>
    <row r="15" spans="1:12" ht="11.65" customHeight="1" x14ac:dyDescent="0.2">
      <c r="A15" s="23" t="s">
        <v>32</v>
      </c>
      <c r="B15" s="7" t="s">
        <v>10</v>
      </c>
      <c r="C15" s="6">
        <v>29250</v>
      </c>
      <c r="D15" s="6">
        <v>19747</v>
      </c>
      <c r="E15" s="6">
        <v>19130</v>
      </c>
      <c r="F15" s="6">
        <v>617</v>
      </c>
      <c r="G15" s="6">
        <v>9503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945</v>
      </c>
      <c r="D16" s="6">
        <v>627</v>
      </c>
      <c r="E16" s="6">
        <v>599</v>
      </c>
      <c r="F16" s="6">
        <v>28</v>
      </c>
      <c r="G16" s="6">
        <v>318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14143</v>
      </c>
      <c r="D17" s="11">
        <v>11064</v>
      </c>
      <c r="E17" s="11">
        <v>10089</v>
      </c>
      <c r="F17" s="11">
        <v>975</v>
      </c>
      <c r="G17" s="11">
        <v>3079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30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32262</v>
      </c>
      <c r="D6" s="9">
        <v>20241</v>
      </c>
      <c r="E6" s="9">
        <v>18601</v>
      </c>
      <c r="F6" s="9">
        <v>1640</v>
      </c>
      <c r="G6" s="9">
        <v>12021</v>
      </c>
    </row>
    <row r="7" spans="1:12" ht="11.65" customHeight="1" x14ac:dyDescent="0.2">
      <c r="A7" s="23" t="s">
        <v>32</v>
      </c>
      <c r="B7" s="7" t="s">
        <v>10</v>
      </c>
      <c r="C7" s="6">
        <v>20385</v>
      </c>
      <c r="D7" s="6">
        <v>12004</v>
      </c>
      <c r="E7" s="6">
        <v>11431</v>
      </c>
      <c r="F7" s="6">
        <v>573</v>
      </c>
      <c r="G7" s="6">
        <v>8381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1289</v>
      </c>
      <c r="D8" s="6">
        <v>748</v>
      </c>
      <c r="E8" s="6">
        <v>648</v>
      </c>
      <c r="F8" s="6">
        <v>100</v>
      </c>
      <c r="G8" s="6">
        <v>541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10588</v>
      </c>
      <c r="D9" s="6">
        <v>7489</v>
      </c>
      <c r="E9" s="6">
        <v>6522</v>
      </c>
      <c r="F9" s="6">
        <v>967</v>
      </c>
      <c r="G9" s="6">
        <v>3099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16663</v>
      </c>
      <c r="D10" s="9">
        <v>8966</v>
      </c>
      <c r="E10" s="9">
        <v>7915</v>
      </c>
      <c r="F10" s="9">
        <v>1051</v>
      </c>
      <c r="G10" s="9">
        <v>7697</v>
      </c>
    </row>
    <row r="11" spans="1:12" ht="11.65" customHeight="1" x14ac:dyDescent="0.2">
      <c r="A11" s="23" t="s">
        <v>32</v>
      </c>
      <c r="B11" s="7" t="s">
        <v>10</v>
      </c>
      <c r="C11" s="6">
        <v>11054</v>
      </c>
      <c r="D11" s="6">
        <v>5721</v>
      </c>
      <c r="E11" s="6">
        <v>5317</v>
      </c>
      <c r="F11" s="6">
        <v>404</v>
      </c>
      <c r="G11" s="6">
        <v>5333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772</v>
      </c>
      <c r="D12" s="6">
        <v>407</v>
      </c>
      <c r="E12" s="6">
        <v>332</v>
      </c>
      <c r="F12" s="6">
        <v>75</v>
      </c>
      <c r="G12" s="6">
        <v>365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4837</v>
      </c>
      <c r="D13" s="6">
        <v>2838</v>
      </c>
      <c r="E13" s="6">
        <v>2266</v>
      </c>
      <c r="F13" s="6">
        <v>572</v>
      </c>
      <c r="G13" s="6">
        <v>1999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15599</v>
      </c>
      <c r="D14" s="9">
        <v>11275</v>
      </c>
      <c r="E14" s="9">
        <v>10686</v>
      </c>
      <c r="F14" s="9">
        <v>589</v>
      </c>
      <c r="G14" s="9">
        <v>4324</v>
      </c>
    </row>
    <row r="15" spans="1:12" ht="11.65" customHeight="1" x14ac:dyDescent="0.2">
      <c r="A15" s="23" t="s">
        <v>32</v>
      </c>
      <c r="B15" s="7" t="s">
        <v>10</v>
      </c>
      <c r="C15" s="6">
        <v>9331</v>
      </c>
      <c r="D15" s="6">
        <v>6283</v>
      </c>
      <c r="E15" s="6">
        <v>6114</v>
      </c>
      <c r="F15" s="6">
        <v>169</v>
      </c>
      <c r="G15" s="6">
        <v>3048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517</v>
      </c>
      <c r="D16" s="6">
        <v>341</v>
      </c>
      <c r="E16" s="6">
        <v>316</v>
      </c>
      <c r="F16" s="6">
        <v>25</v>
      </c>
      <c r="G16" s="6">
        <v>176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5751</v>
      </c>
      <c r="D17" s="11">
        <v>4651</v>
      </c>
      <c r="E17" s="11">
        <v>4256</v>
      </c>
      <c r="F17" s="11">
        <v>395</v>
      </c>
      <c r="G17" s="11">
        <v>1100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55"/>
  <sheetViews>
    <sheetView showGridLines="0" zoomScaleNormal="100" workbookViewId="0">
      <selection activeCell="A2" sqref="A2:G2"/>
    </sheetView>
  </sheetViews>
  <sheetFormatPr baseColWidth="10" defaultRowHeight="11.25" x14ac:dyDescent="0.2"/>
  <cols>
    <col min="1" max="1" width="21.1640625" customWidth="1"/>
    <col min="2" max="2" width="64.832031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12" ht="28.9" customHeight="1" x14ac:dyDescent="0.2">
      <c r="A2" s="34" t="s">
        <v>31</v>
      </c>
      <c r="B2" s="34" t="s">
        <v>32</v>
      </c>
      <c r="C2" s="34" t="s">
        <v>32</v>
      </c>
      <c r="D2" s="34" t="s">
        <v>32</v>
      </c>
      <c r="E2" s="34" t="s">
        <v>32</v>
      </c>
      <c r="F2" s="34" t="s">
        <v>32</v>
      </c>
      <c r="G2" s="34" t="s">
        <v>32</v>
      </c>
      <c r="J2" t="s">
        <v>32</v>
      </c>
    </row>
    <row r="3" spans="1:12" ht="16.899999999999999" customHeight="1" x14ac:dyDescent="0.2">
      <c r="A3" s="26" t="s">
        <v>2</v>
      </c>
      <c r="B3" s="26" t="s">
        <v>32</v>
      </c>
      <c r="C3" s="26" t="s">
        <v>3</v>
      </c>
      <c r="D3" s="26" t="s">
        <v>4</v>
      </c>
      <c r="E3" s="26" t="s">
        <v>32</v>
      </c>
      <c r="F3" s="26" t="s">
        <v>32</v>
      </c>
      <c r="G3" s="26" t="s">
        <v>32</v>
      </c>
    </row>
    <row r="4" spans="1:12" ht="16.899999999999999" customHeight="1" x14ac:dyDescent="0.2">
      <c r="A4" s="26" t="s">
        <v>32</v>
      </c>
      <c r="B4" s="26" t="s">
        <v>32</v>
      </c>
      <c r="C4" s="26" t="s">
        <v>32</v>
      </c>
      <c r="D4" s="26" t="s">
        <v>5</v>
      </c>
      <c r="E4" s="26" t="s">
        <v>32</v>
      </c>
      <c r="F4" s="26" t="s">
        <v>32</v>
      </c>
      <c r="G4" s="26" t="s">
        <v>33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</row>
    <row r="5" spans="1:12" ht="16.899999999999999" customHeight="1" x14ac:dyDescent="0.2">
      <c r="A5" s="26" t="s">
        <v>32</v>
      </c>
      <c r="B5" s="26" t="s">
        <v>32</v>
      </c>
      <c r="C5" s="26" t="s">
        <v>32</v>
      </c>
      <c r="D5" s="2" t="s">
        <v>6</v>
      </c>
      <c r="E5" s="2" t="s">
        <v>7</v>
      </c>
      <c r="F5" s="2" t="s">
        <v>8</v>
      </c>
      <c r="G5" s="26" t="s">
        <v>9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</row>
    <row r="6" spans="1:12" ht="13.15" customHeight="1" x14ac:dyDescent="0.2">
      <c r="A6" s="27" t="s">
        <v>6</v>
      </c>
      <c r="B6" s="8" t="s">
        <v>32</v>
      </c>
      <c r="C6" s="9">
        <v>43465</v>
      </c>
      <c r="D6" s="9">
        <v>25068</v>
      </c>
      <c r="E6" s="9">
        <v>23242</v>
      </c>
      <c r="F6" s="9">
        <v>1826</v>
      </c>
      <c r="G6" s="9">
        <v>18397</v>
      </c>
    </row>
    <row r="7" spans="1:12" ht="11.65" customHeight="1" x14ac:dyDescent="0.2">
      <c r="A7" s="23" t="s">
        <v>32</v>
      </c>
      <c r="B7" s="7" t="s">
        <v>10</v>
      </c>
      <c r="C7" s="6">
        <v>24752</v>
      </c>
      <c r="D7" s="6">
        <v>13224</v>
      </c>
      <c r="E7" s="6">
        <v>12615</v>
      </c>
      <c r="F7" s="6">
        <v>609</v>
      </c>
      <c r="G7" s="6">
        <v>11528</v>
      </c>
      <c r="H7" t="s">
        <v>32</v>
      </c>
      <c r="I7" t="s">
        <v>32</v>
      </c>
      <c r="K7" t="s">
        <v>32</v>
      </c>
      <c r="L7" t="s">
        <v>32</v>
      </c>
    </row>
    <row r="8" spans="1:12" ht="11.65" customHeight="1" x14ac:dyDescent="0.2">
      <c r="A8" s="23" t="s">
        <v>32</v>
      </c>
      <c r="B8" s="7" t="s">
        <v>11</v>
      </c>
      <c r="C8" s="6">
        <v>1327</v>
      </c>
      <c r="D8" s="6">
        <v>735</v>
      </c>
      <c r="E8" s="6">
        <v>666</v>
      </c>
      <c r="F8" s="6">
        <v>69</v>
      </c>
      <c r="G8" s="6">
        <v>592</v>
      </c>
      <c r="H8" t="s">
        <v>32</v>
      </c>
      <c r="I8" t="s">
        <v>32</v>
      </c>
      <c r="K8" t="s">
        <v>32</v>
      </c>
      <c r="L8" t="s">
        <v>32</v>
      </c>
    </row>
    <row r="9" spans="1:12" ht="11.65" customHeight="1" x14ac:dyDescent="0.2">
      <c r="A9" s="23" t="s">
        <v>32</v>
      </c>
      <c r="B9" s="7" t="s">
        <v>12</v>
      </c>
      <c r="C9" s="6">
        <v>17386</v>
      </c>
      <c r="D9" s="6">
        <v>11109</v>
      </c>
      <c r="E9" s="6">
        <v>9961</v>
      </c>
      <c r="F9" s="6">
        <v>1148</v>
      </c>
      <c r="G9" s="6">
        <v>6277</v>
      </c>
      <c r="H9" t="s">
        <v>32</v>
      </c>
      <c r="I9" t="s">
        <v>32</v>
      </c>
      <c r="K9" t="s">
        <v>32</v>
      </c>
      <c r="L9" t="s">
        <v>32</v>
      </c>
    </row>
    <row r="10" spans="1:12" ht="13.15" customHeight="1" x14ac:dyDescent="0.2">
      <c r="A10" s="22" t="s">
        <v>13</v>
      </c>
      <c r="B10" s="10" t="s">
        <v>32</v>
      </c>
      <c r="C10" s="9">
        <v>22469</v>
      </c>
      <c r="D10" s="9">
        <v>10655</v>
      </c>
      <c r="E10" s="9">
        <v>9545</v>
      </c>
      <c r="F10" s="9">
        <v>1110</v>
      </c>
      <c r="G10" s="9">
        <v>11814</v>
      </c>
    </row>
    <row r="11" spans="1:12" ht="11.65" customHeight="1" x14ac:dyDescent="0.2">
      <c r="A11" s="23" t="s">
        <v>32</v>
      </c>
      <c r="B11" s="7" t="s">
        <v>10</v>
      </c>
      <c r="C11" s="6">
        <v>13234</v>
      </c>
      <c r="D11" s="6">
        <v>5924</v>
      </c>
      <c r="E11" s="6">
        <v>5511</v>
      </c>
      <c r="F11" s="6">
        <v>413</v>
      </c>
      <c r="G11" s="6">
        <v>7310</v>
      </c>
      <c r="H11" t="s">
        <v>32</v>
      </c>
      <c r="I11" t="s">
        <v>32</v>
      </c>
      <c r="K11" t="s">
        <v>32</v>
      </c>
      <c r="L11" t="s">
        <v>32</v>
      </c>
    </row>
    <row r="12" spans="1:12" ht="11.65" customHeight="1" x14ac:dyDescent="0.2">
      <c r="A12" s="23" t="s">
        <v>32</v>
      </c>
      <c r="B12" s="7" t="s">
        <v>11</v>
      </c>
      <c r="C12" s="6">
        <v>761</v>
      </c>
      <c r="D12" s="6">
        <v>359</v>
      </c>
      <c r="E12" s="6">
        <v>314</v>
      </c>
      <c r="F12" s="6">
        <v>45</v>
      </c>
      <c r="G12" s="6">
        <v>402</v>
      </c>
      <c r="H12" t="s">
        <v>32</v>
      </c>
      <c r="I12" t="s">
        <v>32</v>
      </c>
      <c r="K12" t="s">
        <v>32</v>
      </c>
      <c r="L12" t="s">
        <v>32</v>
      </c>
    </row>
    <row r="13" spans="1:12" ht="11.65" customHeight="1" x14ac:dyDescent="0.2">
      <c r="A13" s="23" t="s">
        <v>32</v>
      </c>
      <c r="B13" s="7" t="s">
        <v>12</v>
      </c>
      <c r="C13" s="6">
        <v>8474</v>
      </c>
      <c r="D13" s="6">
        <v>4372</v>
      </c>
      <c r="E13" s="6">
        <v>3720</v>
      </c>
      <c r="F13" s="6">
        <v>652</v>
      </c>
      <c r="G13" s="6">
        <v>4102</v>
      </c>
      <c r="H13" t="s">
        <v>32</v>
      </c>
      <c r="I13" t="s">
        <v>32</v>
      </c>
      <c r="K13" t="s">
        <v>32</v>
      </c>
      <c r="L13" t="s">
        <v>32</v>
      </c>
    </row>
    <row r="14" spans="1:12" ht="13.15" customHeight="1" x14ac:dyDescent="0.2">
      <c r="A14" s="22" t="s">
        <v>14</v>
      </c>
      <c r="B14" s="10" t="s">
        <v>32</v>
      </c>
      <c r="C14" s="9">
        <v>20996</v>
      </c>
      <c r="D14" s="9">
        <v>14413</v>
      </c>
      <c r="E14" s="9">
        <v>13697</v>
      </c>
      <c r="F14" s="9">
        <v>716</v>
      </c>
      <c r="G14" s="9">
        <v>6583</v>
      </c>
    </row>
    <row r="15" spans="1:12" ht="11.65" customHeight="1" x14ac:dyDescent="0.2">
      <c r="A15" s="23" t="s">
        <v>32</v>
      </c>
      <c r="B15" s="7" t="s">
        <v>10</v>
      </c>
      <c r="C15" s="6">
        <v>11518</v>
      </c>
      <c r="D15" s="6">
        <v>7300</v>
      </c>
      <c r="E15" s="6">
        <v>7104</v>
      </c>
      <c r="F15" s="6">
        <v>196</v>
      </c>
      <c r="G15" s="6">
        <v>4218</v>
      </c>
      <c r="H15" t="s">
        <v>32</v>
      </c>
      <c r="I15" t="s">
        <v>32</v>
      </c>
      <c r="K15" t="s">
        <v>32</v>
      </c>
      <c r="L15" t="s">
        <v>32</v>
      </c>
    </row>
    <row r="16" spans="1:12" ht="11.65" customHeight="1" x14ac:dyDescent="0.2">
      <c r="A16" s="23" t="s">
        <v>32</v>
      </c>
      <c r="B16" s="7" t="s">
        <v>11</v>
      </c>
      <c r="C16" s="6">
        <v>566</v>
      </c>
      <c r="D16" s="6">
        <v>376</v>
      </c>
      <c r="E16" s="6">
        <v>352</v>
      </c>
      <c r="F16" s="6">
        <v>24</v>
      </c>
      <c r="G16" s="6">
        <v>190</v>
      </c>
      <c r="H16" t="s">
        <v>32</v>
      </c>
      <c r="I16" t="s">
        <v>32</v>
      </c>
      <c r="K16" t="s">
        <v>32</v>
      </c>
      <c r="L16" t="s">
        <v>32</v>
      </c>
    </row>
    <row r="17" spans="1:12" ht="11.65" customHeight="1" x14ac:dyDescent="0.2">
      <c r="A17" s="24" t="s">
        <v>32</v>
      </c>
      <c r="B17" s="12" t="s">
        <v>12</v>
      </c>
      <c r="C17" s="11">
        <v>8912</v>
      </c>
      <c r="D17" s="11">
        <v>6737</v>
      </c>
      <c r="E17" s="11">
        <v>6241</v>
      </c>
      <c r="F17" s="11">
        <v>496</v>
      </c>
      <c r="G17" s="11">
        <v>2175</v>
      </c>
      <c r="H17" t="s">
        <v>32</v>
      </c>
      <c r="I17" t="s">
        <v>32</v>
      </c>
      <c r="K17" t="s">
        <v>32</v>
      </c>
      <c r="L17" t="s">
        <v>32</v>
      </c>
    </row>
    <row r="18" spans="1:12" s="33" customFormat="1" ht="27.75" customHeight="1" x14ac:dyDescent="0.2">
      <c r="A18" s="30" t="s">
        <v>44</v>
      </c>
      <c r="B18" s="31" t="s">
        <v>32</v>
      </c>
      <c r="C18" s="32" t="s">
        <v>32</v>
      </c>
      <c r="D18" s="32" t="s">
        <v>32</v>
      </c>
      <c r="E18" s="32" t="s">
        <v>32</v>
      </c>
      <c r="F18" s="32" t="s">
        <v>32</v>
      </c>
      <c r="G18" s="32" t="s">
        <v>32</v>
      </c>
      <c r="J18" s="33" t="s">
        <v>32</v>
      </c>
    </row>
    <row r="19" spans="1:12" ht="16.149999999999999" customHeight="1" x14ac:dyDescent="0.2">
      <c r="A19" s="18" t="s">
        <v>45</v>
      </c>
      <c r="B19" s="19" t="s">
        <v>32</v>
      </c>
      <c r="C19" s="20" t="s">
        <v>32</v>
      </c>
      <c r="D19" s="20" t="s">
        <v>32</v>
      </c>
      <c r="E19" s="20" t="s">
        <v>32</v>
      </c>
      <c r="F19" s="21" t="s">
        <v>32</v>
      </c>
      <c r="G19" s="21" t="s">
        <v>32</v>
      </c>
      <c r="J19" t="s">
        <v>32</v>
      </c>
    </row>
    <row r="20" spans="1:12" ht="11.65" customHeight="1" x14ac:dyDescent="0.2"/>
    <row r="21" spans="1:12" ht="12" x14ac:dyDescent="0.2">
      <c r="A21" s="3"/>
      <c r="B21" s="1"/>
      <c r="C21" s="1"/>
      <c r="D21" s="1"/>
      <c r="E21" s="1"/>
      <c r="F21" s="1"/>
      <c r="G21" s="1"/>
    </row>
    <row r="22" spans="1:12" ht="12" x14ac:dyDescent="0.2">
      <c r="A22" s="3"/>
      <c r="B22" s="1"/>
      <c r="C22" s="1"/>
      <c r="D22" s="1"/>
      <c r="E22" s="1"/>
      <c r="F22" s="1"/>
      <c r="G22" s="1"/>
    </row>
    <row r="23" spans="1:12" ht="12" x14ac:dyDescent="0.2">
      <c r="A23" s="3"/>
      <c r="B23" s="1"/>
      <c r="C23" s="1"/>
      <c r="D23" s="1"/>
      <c r="E23" s="1"/>
      <c r="F23" s="1"/>
      <c r="G23" s="1"/>
    </row>
    <row r="24" spans="1:12" ht="12" x14ac:dyDescent="0.2">
      <c r="A24" s="3"/>
      <c r="B24" s="1"/>
      <c r="C24" s="1"/>
      <c r="D24" s="1"/>
      <c r="E24" s="1"/>
      <c r="F24" s="1"/>
      <c r="G24" s="1"/>
    </row>
    <row r="25" spans="1:12" ht="12" x14ac:dyDescent="0.2">
      <c r="A25" s="3"/>
      <c r="B25" s="1"/>
      <c r="C25" s="1"/>
      <c r="D25" s="1"/>
      <c r="E25" s="1"/>
      <c r="F25" s="1"/>
      <c r="G25" s="1"/>
    </row>
    <row r="26" spans="1:12" ht="12" x14ac:dyDescent="0.2">
      <c r="A26" s="3"/>
      <c r="B26" s="1"/>
      <c r="C26" s="1"/>
      <c r="D26" s="1"/>
      <c r="E26" s="1"/>
      <c r="F26" s="1"/>
      <c r="G26" s="1"/>
    </row>
    <row r="27" spans="1:12" ht="11.45" x14ac:dyDescent="0.25">
      <c r="A27" s="3"/>
      <c r="B27" s="1"/>
      <c r="C27" s="1"/>
      <c r="D27" s="1"/>
      <c r="E27" s="1"/>
      <c r="F27" s="1"/>
      <c r="G27" s="1"/>
    </row>
    <row r="28" spans="1:12" ht="11.45" x14ac:dyDescent="0.25">
      <c r="A28" s="3"/>
      <c r="B28" s="1"/>
      <c r="C28" s="1"/>
      <c r="D28" s="1"/>
      <c r="E28" s="1"/>
      <c r="F28" s="1"/>
      <c r="G28" s="1"/>
    </row>
    <row r="29" spans="1:12" ht="12" x14ac:dyDescent="0.2">
      <c r="A29" s="3"/>
      <c r="B29" s="1"/>
      <c r="C29" s="1"/>
      <c r="D29" s="1"/>
      <c r="E29" s="1"/>
      <c r="F29" s="1"/>
      <c r="G29" s="1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2">
    <mergeCell ref="A19:G19"/>
    <mergeCell ref="A10:A13"/>
    <mergeCell ref="A14:A17"/>
    <mergeCell ref="A1:G1"/>
    <mergeCell ref="A2:G2"/>
    <mergeCell ref="A18:G18"/>
    <mergeCell ref="A3:B5"/>
    <mergeCell ref="C3:C5"/>
    <mergeCell ref="D3:G3"/>
    <mergeCell ref="D4:F4"/>
    <mergeCell ref="A6:A9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7.8</vt:lpstr>
      <vt:lpstr>Cuadro 7.8.1</vt:lpstr>
      <vt:lpstr>Cuadro 7.8.2</vt:lpstr>
      <vt:lpstr>Cuadro 7.8.3</vt:lpstr>
      <vt:lpstr>Cuadro 7.8.4</vt:lpstr>
      <vt:lpstr>Cuadro 7.8.5</vt:lpstr>
      <vt:lpstr>Cuadro 7.8.6</vt:lpstr>
      <vt:lpstr>Cuadro 7.8.7</vt:lpstr>
      <vt:lpstr>Cuadro 7.8.8</vt:lpstr>
      <vt:lpstr>Cuadro 7.8.9</vt:lpstr>
      <vt:lpstr>Cuadro 7.8.10</vt:lpstr>
      <vt:lpstr>Cuadro 7.8.11</vt:lpstr>
      <vt:lpstr>Cuadro 7.8.12</vt:lpstr>
      <vt:lpstr>Cuadro 7.8.13</vt:lpstr>
      <vt:lpstr>Cuadro 7.8.14</vt:lpstr>
      <vt:lpstr>Cuadro 7.8.15</vt:lpstr>
      <vt:lpstr>Cuadro 7.8.16</vt:lpstr>
      <vt:lpstr>Cuadro 7.8.17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2024-01-16T14:27:55Z</dcterms:created>
  <dcterms:modified xsi:type="dcterms:W3CDTF">2024-01-25T18:38:47Z</dcterms:modified>
</cp:coreProperties>
</file>