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12022024\cuadros actividad economica pampeana\43 - PAMPEANA 1\cuadro7\"/>
    </mc:Choice>
  </mc:AlternateContent>
  <xr:revisionPtr revIDLastSave="0" documentId="13_ncr:1_{70903E48-BF5A-443F-A369-354093978808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25" r:id="rId1"/>
    <sheet name="Índice" sheetId="24" r:id="rId2"/>
    <sheet name="Cuadro 7.11" sheetId="1" r:id="rId3"/>
    <sheet name="Cuadro 7.11.1" sheetId="2" r:id="rId4"/>
    <sheet name="Cuadro 7.11.2" sheetId="3" r:id="rId5"/>
    <sheet name="Cuadro 7.11.3" sheetId="4" r:id="rId6"/>
    <sheet name="Cuadro 7.11.4" sheetId="5" r:id="rId7"/>
    <sheet name="Cuadro 7.11.5" sheetId="6" r:id="rId8"/>
    <sheet name="Cuadro 7.11.6" sheetId="7" r:id="rId9"/>
    <sheet name="Cuadro 7.11.7" sheetId="8" r:id="rId10"/>
    <sheet name="Cuadro 7.11.8" sheetId="9" r:id="rId11"/>
    <sheet name="Cuadro 7.11.9" sheetId="10" r:id="rId12"/>
    <sheet name="Cuadro 7.11.10" sheetId="11" r:id="rId13"/>
    <sheet name="Cuadro 7.11.11" sheetId="12" r:id="rId14"/>
    <sheet name="Cuadro 7.11.12" sheetId="13" r:id="rId15"/>
    <sheet name="Cuadro 7.11.13" sheetId="14" r:id="rId16"/>
    <sheet name="Cuadro 7.11.14" sheetId="15" r:id="rId17"/>
    <sheet name="Cuadro 7.11.15" sheetId="16" r:id="rId18"/>
    <sheet name="Cuadro 7.11.16" sheetId="17" r:id="rId19"/>
    <sheet name="Cuadro 7.11.17" sheetId="18" r:id="rId20"/>
    <sheet name="Cuadro 7.11.18" sheetId="19" r:id="rId21"/>
    <sheet name="Cuadro 7.11.19" sheetId="20" r:id="rId22"/>
    <sheet name="Cuadro 7.11.20" sheetId="21" r:id="rId23"/>
    <sheet name="Cuadro 7.11.21" sheetId="22" r:id="rId24"/>
    <sheet name="Cuadro 7.11.22" sheetId="23" r:id="rId2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24" l="1"/>
  <c r="A25" i="24"/>
  <c r="A24" i="24"/>
  <c r="A23" i="24"/>
  <c r="A22" i="24"/>
  <c r="A21" i="24"/>
  <c r="A20" i="24"/>
  <c r="A19" i="24"/>
  <c r="A18" i="24"/>
  <c r="A17" i="24"/>
  <c r="A16" i="24"/>
  <c r="A15" i="24"/>
  <c r="A14" i="24"/>
  <c r="A13" i="24"/>
  <c r="A12" i="24"/>
  <c r="A11" i="24"/>
  <c r="A10" i="24"/>
  <c r="A9" i="24"/>
  <c r="A8" i="24"/>
  <c r="A7" i="24"/>
  <c r="A6" i="24"/>
  <c r="A5" i="24"/>
  <c r="A4" i="24"/>
</calcChain>
</file>

<file path=xl/sharedStrings.xml><?xml version="1.0" encoding="utf-8"?>
<sst xmlns="http://schemas.openxmlformats.org/spreadsheetml/2006/main" count="2702" uniqueCount="54">
  <si>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</si>
  <si>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</si>
  <si>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</si>
  <si>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</si>
  <si>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</si>
  <si>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</si>
  <si>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</si>
  <si>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</si>
  <si>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</si>
  <si>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</si>
  <si>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</si>
  <si>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7.11. Provincia de  La Pampa. Población de 14 años y más en viviendas particulares, por condición de actividad económica, según sexo registrado al nacer y cobertura de salud. Año 2022</t>
  </si>
  <si>
    <t/>
  </si>
  <si>
    <t>Sexo registrado al nacer y cobertura de salud</t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</si>
  <si>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</si>
  <si>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</si>
  <si>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</si>
  <si>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</si>
  <si>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</si>
  <si>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</si>
  <si>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</si>
  <si>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Población no económicamente activa /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</si>
  <si>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</si>
  <si>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</si>
  <si>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</si>
  <si>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</si>
  <si>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</si>
  <si>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</si>
  <si>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</si>
  <si>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7.11.1. Provincia de  La Pampa, departamento Atreucó. Población de 14 años y más en viviendas particulares, por condición de actividad económica, según sexo registrado al nacer y cobertura de salud. Año 2022</t>
  </si>
  <si>
    <t>Cuadro 7.11.2. Provincia de  La Pampa, departamento Caleu Caleu. Población de 14 años y más en viviendas particulares, por condición de actividad económica, según sexo registrado al nacer y cobertura de salud. Año 2022</t>
  </si>
  <si>
    <t>-</t>
  </si>
  <si>
    <t>Cuadro 7.11.3. Provincia de  La Pampa, departamento Capital. Población de 14 años y más en viviendas particulares, por condición de actividad económica, según sexo registrado al nacer y cobertura de salud. Año 2022</t>
  </si>
  <si>
    <t>Cuadro 7.11.4. Provincia de  La Pampa, departamento Catriló. Población de 14 años y más en viviendas particulares, por condición de actividad económica, según sexo registrado al nacer y cobertura de salud. Año 2022</t>
  </si>
  <si>
    <t>Cuadro 7.11.5. Provincia de  La Pampa, departamento Chalileo. Población de 14 años y más en viviendas particulares, por condición de actividad económica, según sexo registrado al nacer y cobertura de salud. Año 2022</t>
  </si>
  <si>
    <t>Cuadro 7.11.6. Provincia de  La Pampa, departamento Chapaleufú. Población de 14 años y más en viviendas particulares, por condición de actividad económica, según sexo registrado al nacer y cobertura de salud. Año 2022</t>
  </si>
  <si>
    <t>Cuadro 7.11.7. Provincia de  La Pampa, departamento Chical Co. Población de 14 años y más en viviendas particulares, por condición de actividad económica, según sexo registrado al nacer y cobertura de salud. Año 2022</t>
  </si>
  <si>
    <t>Cuadro 7.11.8. Provincia de  La Pampa, departamento Conhelo. Población de 14 años y más en viviendas particulares, por condición de actividad económica, según sexo registrado al nacer y cobertura de salud. Año 2022</t>
  </si>
  <si>
    <t>Cuadro 7.11.9. Provincia de  La Pampa, departamento Curacó. Población de 14 años y más en viviendas particulares, por condición de actividad económica, según sexo registrado al nacer y cobertura de salud. Año 2022</t>
  </si>
  <si>
    <t>Cuadro 7.11.10. Provincia de  La Pampa, departamento Guatraché. Población de 14 años y más en viviendas particulares, por condición de actividad económica, según sexo registrado al nacer y cobertura de salud. Año 2022</t>
  </si>
  <si>
    <t>Cuadro 7.11.11. Provincia de  La Pampa, departamento Hucal. Población de 14 años y más en viviendas particulares, por condición de actividad económica, según sexo registrado al nacer y cobertura de salud. Año 2022</t>
  </si>
  <si>
    <t>Cuadro 7.11.12. Provincia de  La Pampa, departamento Lihuel Calel. Población de 14 años y más en viviendas particulares, por condición de actividad económica, según sexo registrado al nacer y cobertura de salud. Año 2022</t>
  </si>
  <si>
    <t>Cuadro 7.11.13. Provincia de  La Pampa, departamento Limay Mahuida. Población de 14 años y más en viviendas particulares, por condición de actividad económica, según sexo registrado al nacer y cobertura de salud. Año 2022</t>
  </si>
  <si>
    <t>Cuadro 7.11.14. Provincia de  La Pampa, departamento Loventué. Población de 14 años y más en viviendas particulares, por condición de actividad económica, según sexo registrado al nacer y cobertura de salud. Año 2022</t>
  </si>
  <si>
    <t>Cuadro 7.11.15. Provincia de  La Pampa, departamento Maracó. Población de 14 años y más en viviendas particulares, por condición de actividad económica, según sexo registrado al nacer y cobertura de salud. Año 2022</t>
  </si>
  <si>
    <t>Cuadro 7.11.16. Provincia de  La Pampa, departamento Puelén. Población de 14 años y más en viviendas particulares, por condición de actividad económica, según sexo registrado al nacer y cobertura de salud. Año 2022</t>
  </si>
  <si>
    <t>Cuadro 7.11.17. Provincia de  La Pampa, departamento Quemú Quemú. Población de 14 años y más en viviendas particulares, por condición de actividad económica, según sexo registrado al nacer y cobertura de salud. Año 2022</t>
  </si>
  <si>
    <t>Cuadro 7.11.18. Provincia de  La Pampa, departamento Rancul. Población de 14 años y más en viviendas particulares, por condición de actividad económica, según sexo registrado al nacer y cobertura de salud. Año 2022</t>
  </si>
  <si>
    <t>Cuadro 7.11.19. Provincia de  La Pampa, departamento Realicó. Población de 14 años y más en viviendas particulares, por condición de actividad económica, según sexo registrado al nacer y cobertura de salud. Año 2022</t>
  </si>
  <si>
    <t>Cuadro 7.11.20. Provincia de  La Pampa, departamento Toay. Población de 14 años y más en viviendas particulares, por condición de actividad económica, según sexo registrado al nacer y cobertura de salud. Año 2022</t>
  </si>
  <si>
    <t>Cuadro 7.11.21. Provincia de  La Pampa, departamento Trenel. Población de 14 años y más en viviendas particulares, por condición de actividad económica, según sexo registrado al nacer y cobertura de salud. Año 2022</t>
  </si>
  <si>
    <t>Cuadro 7.11.22. Provincia de  La Pampa, departamento Utracán. Población de 14 años y más en viviendas particulares, por condición de actividad económica, según sexo registrado al nacer y cobertura de salud. Año 2022</t>
  </si>
  <si>
    <t>Buenos Aires, febrero de 2024</t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</si>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</sst>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Alignment="1">
      <alignment horizontal="right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top" wrapText="1"/>
    </xf>
    <xf numFmtId="3" fontId="4" fillId="0" borderId="0" xfId="0" applyNumberFormat="1" applyFont="1" applyAlignment="1">
      <alignment horizontal="right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9" sqref="K9"/>
    </sheetView>
  </sheetViews>
  <sheetFormatPr baseColWidth="10" defaultColWidth="12" defaultRowHeight="10"/>
  <sheetData>
    <row r="3" spans="11:11" ht="20">
      <c r="K3" s="16" t="s">
        <v>0</v>
      </c>
    </row>
    <row r="4" spans="11:11" ht="20">
      <c r="K4" s="16"/>
    </row>
    <row r="5" spans="11:11" ht="20">
      <c r="K5" s="16" t="s">
        <v>1</v>
      </c>
    </row>
    <row r="7" spans="11:11" ht="15.5">
      <c r="K7" s="17" t="s">
        <v>52</v>
      </c>
    </row>
    <row r="8" spans="11:11" ht="15.5">
      <c r="K8" s="17" t="s">
        <v>53</v>
      </c>
    </row>
    <row r="9" spans="11:11" ht="15.5">
      <c r="K9" s="17"/>
    </row>
    <row r="10" spans="11:11" ht="15.5">
      <c r="K10" s="17"/>
    </row>
    <row r="11" spans="11:11" ht="15.5">
      <c r="K11" s="17"/>
    </row>
    <row r="12" spans="11:11" ht="15.5">
      <c r="K12" s="17" t="s">
        <v>2</v>
      </c>
    </row>
    <row r="13" spans="11:11" ht="15.5">
      <c r="K13" s="17" t="s">
        <v>3</v>
      </c>
    </row>
    <row r="14" spans="11:11" ht="15.5">
      <c r="K14" s="17" t="s">
        <v>4</v>
      </c>
    </row>
    <row r="15" spans="11:11" ht="15.5">
      <c r="K15" s="17"/>
    </row>
    <row r="16" spans="11:11" ht="15.5">
      <c r="K16" s="17"/>
    </row>
    <row r="17" spans="11:11" ht="15.5">
      <c r="K17" s="17"/>
    </row>
    <row r="18" spans="11:11" ht="15.5">
      <c r="K18" s="17"/>
    </row>
    <row r="19" spans="11:11" ht="15.5">
      <c r="K19" s="17"/>
    </row>
    <row r="20" spans="11:11" ht="15.5">
      <c r="K20" s="17"/>
    </row>
    <row r="21" spans="11:11" ht="15.5">
      <c r="K21" s="17"/>
    </row>
    <row r="22" spans="11:11" ht="15.5">
      <c r="K22" s="17"/>
    </row>
    <row r="23" spans="11:11" ht="15.5">
      <c r="K23" s="17"/>
    </row>
    <row r="24" spans="11:11" ht="15.5">
      <c r="K24" s="17"/>
    </row>
    <row r="25" spans="11:11" ht="15.5">
      <c r="K25" s="17"/>
    </row>
    <row r="26" spans="11:11" ht="15.5">
      <c r="K26" s="17"/>
    </row>
    <row r="27" spans="11:11" ht="15.5">
      <c r="K27" s="17"/>
    </row>
    <row r="28" spans="11:11" ht="15.5">
      <c r="K28" s="17"/>
    </row>
    <row r="29" spans="11:11" ht="15.5">
      <c r="K29" s="17"/>
    </row>
    <row r="30" spans="11:11" ht="15.5">
      <c r="K30" s="17"/>
    </row>
    <row r="31" spans="11:11" ht="15.5">
      <c r="K31" s="17"/>
    </row>
    <row r="32" spans="11:11" ht="15.5">
      <c r="K32" s="17"/>
    </row>
    <row r="33" spans="11:11" ht="15.5">
      <c r="K33" s="17"/>
    </row>
    <row r="34" spans="11:11" ht="15.5">
      <c r="K34" s="17"/>
    </row>
    <row r="35" spans="11:11" ht="15.5">
      <c r="K35" s="17"/>
    </row>
    <row r="36" spans="11:11" ht="15.5">
      <c r="K36" s="17"/>
    </row>
    <row r="37" spans="11:11" ht="15.5">
      <c r="K37" s="17"/>
    </row>
    <row r="38" spans="11:11" ht="15.5">
      <c r="K38" s="17"/>
    </row>
    <row r="39" spans="11:11" ht="15.5">
      <c r="K39" s="17"/>
    </row>
    <row r="40" spans="11:11" ht="15.5">
      <c r="K40" s="17"/>
    </row>
    <row r="41" spans="11:11" ht="15.5">
      <c r="K41" s="17"/>
    </row>
    <row r="42" spans="11:11" ht="15.5">
      <c r="K42" s="17"/>
    </row>
    <row r="43" spans="11:11" ht="15.5">
      <c r="K43" s="17"/>
    </row>
    <row r="44" spans="11:11" ht="15.5">
      <c r="K44" s="17"/>
    </row>
    <row r="45" spans="11:11" ht="15.5">
      <c r="K45" s="17"/>
    </row>
    <row r="46" spans="11:11" ht="15.5">
      <c r="K46" s="17"/>
    </row>
    <row r="47" spans="11:11" ht="15.5">
      <c r="K47" s="17"/>
    </row>
    <row r="48" spans="11:11" ht="15.5">
      <c r="K48" s="17"/>
    </row>
    <row r="49" spans="11:11" ht="15.5">
      <c r="K49" s="17"/>
    </row>
    <row r="50" spans="11:11" ht="15.5">
      <c r="K50" s="17"/>
    </row>
    <row r="51" spans="11:11" ht="15.5">
      <c r="K51" s="17"/>
    </row>
    <row r="52" spans="11:11" ht="15.5">
      <c r="K52" s="17"/>
    </row>
    <row r="53" spans="11:11" ht="15.5">
      <c r="K53" s="17"/>
    </row>
    <row r="54" spans="11:11" ht="15.5">
      <c r="K54" s="17"/>
    </row>
    <row r="55" spans="11:11" ht="15.5">
      <c r="K55" s="17"/>
    </row>
    <row r="56" spans="11:11" ht="15.5">
      <c r="K56" s="17"/>
    </row>
    <row r="57" spans="11:11" ht="15.5">
      <c r="K57" s="17"/>
    </row>
    <row r="58" spans="11:11" ht="15.5">
      <c r="K58" s="17"/>
    </row>
    <row r="59" spans="11:11" ht="15.5">
      <c r="K59" s="17"/>
    </row>
    <row r="60" spans="11:11" ht="15.5">
      <c r="K60" s="17"/>
    </row>
    <row r="61" spans="11:11" ht="15.5">
      <c r="K61" s="17"/>
    </row>
    <row r="62" spans="11:11" ht="15.5">
      <c r="K62" s="17"/>
    </row>
    <row r="63" spans="11:11" ht="15.5">
      <c r="K63" s="17"/>
    </row>
    <row r="64" spans="11:11" ht="15.5">
      <c r="K64" s="17"/>
    </row>
    <row r="65" spans="11:11" ht="15.5">
      <c r="K65" s="17"/>
    </row>
    <row r="66" spans="11:11" ht="15.5">
      <c r="K66" s="17"/>
    </row>
    <row r="67" spans="11:11" ht="15.5">
      <c r="K67" s="17"/>
    </row>
    <row r="68" spans="11:11" ht="15.5">
      <c r="K68" s="17"/>
    </row>
    <row r="69" spans="11:11" ht="15.5">
      <c r="K69" s="17"/>
    </row>
    <row r="70" spans="11:11" ht="15.5">
      <c r="K70" s="17"/>
    </row>
    <row r="71" spans="11:11" ht="15.5">
      <c r="K71" s="17"/>
    </row>
    <row r="72" spans="11:11" ht="15.5">
      <c r="K72" s="17"/>
    </row>
    <row r="73" spans="11:11" ht="15.5">
      <c r="K73" s="17"/>
    </row>
    <row r="74" spans="11:11" ht="15.5">
      <c r="K74" s="17"/>
    </row>
    <row r="75" spans="11:11" ht="15.5">
      <c r="K75" s="17"/>
    </row>
    <row r="76" spans="11:11" ht="15.5">
      <c r="K76" s="17"/>
    </row>
    <row r="77" spans="11:11" ht="15.5">
      <c r="K77" s="17"/>
    </row>
    <row r="78" spans="11:11" ht="15.5">
      <c r="K78" s="17"/>
    </row>
    <row r="79" spans="11:11" ht="15.5">
      <c r="K79" s="17"/>
    </row>
    <row r="80" spans="11:11" ht="15.5">
      <c r="K80" s="17"/>
    </row>
    <row r="81" spans="11:11" ht="15.5">
      <c r="K81" s="17"/>
    </row>
    <row r="82" spans="11:11" ht="15.5">
      <c r="K82" s="17"/>
    </row>
    <row r="83" spans="11:11" ht="15.5">
      <c r="K83" s="17"/>
    </row>
    <row r="84" spans="11:11" ht="15.5">
      <c r="K84" s="17"/>
    </row>
    <row r="85" spans="11:11" ht="15.5">
      <c r="K85" s="17"/>
    </row>
    <row r="86" spans="11:11" ht="15.5">
      <c r="K86" s="17"/>
    </row>
    <row r="87" spans="11:11" ht="15.5">
      <c r="K87" s="17"/>
    </row>
    <row r="88" spans="11:11" ht="15.5">
      <c r="K88" s="17"/>
    </row>
    <row r="89" spans="11:11" ht="15.5">
      <c r="K89" s="17"/>
    </row>
    <row r="90" spans="11:11" ht="15.5">
      <c r="K90" s="17"/>
    </row>
    <row r="91" spans="11:11" ht="15.5">
      <c r="K91" s="17"/>
    </row>
    <row r="92" spans="11:11" ht="15.5">
      <c r="K92" s="17"/>
    </row>
    <row r="93" spans="11:11" ht="15.5">
      <c r="K93" s="17"/>
    </row>
    <row r="94" spans="11:11" ht="15.5">
      <c r="K94" s="17"/>
    </row>
    <row r="95" spans="11:11" ht="15.5">
      <c r="K95" s="17"/>
    </row>
    <row r="96" spans="11:11" ht="15.5">
      <c r="K96" s="17"/>
    </row>
    <row r="97" spans="11:11" ht="15.5">
      <c r="K97" s="17"/>
    </row>
    <row r="98" spans="11:11" ht="15.5">
      <c r="K98" s="17"/>
    </row>
    <row r="99" spans="11:11" ht="15.5">
      <c r="K99" s="17"/>
    </row>
    <row r="100" spans="11:11" ht="15.5">
      <c r="K100" s="1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tabSelected="1" workbookViewId="0"/>
  </sheetViews>
  <sheetFormatPr baseColWidth="10" defaultColWidth="12" defaultRowHeight="10"/>
  <sheetData>
    <row r="1" spans="1:1" ht="13">
      <c r="A1" s="14" t="s">
        <v>5</v>
      </c>
    </row>
    <row r="2" spans="1:1" ht="13">
      <c r="A2" s="14" t="s">
        <v>6</v>
      </c>
    </row>
    <row r="3" spans="1:1" ht="12.5">
      <c r="A3" s="15"/>
    </row>
    <row r="4" spans="1:1" ht="12.5">
      <c r="A4" s="13" t="str">
        <f>HYPERLINK("#'Cuadro 7.11'!A3", "Cuadro 7.11. Provincia de  La Pampa. Población de 14 años y más en viviendas particulares, por condición de actividad económica, según sexo registrado al nacer y cobertura de salud. Año 2022")</f>
        <v>Cuadro 7.11. Provincia de  La Pampa. Población de 14 años y más en viviendas particulares, por condición de actividad económica, según sexo registrado al nacer y cobertura de salud. Año 2022</v>
      </c>
    </row>
    <row r="5" spans="1:1" ht="12.5">
      <c r="A5" s="13" t="str">
        <f>HYPERLINK("#'Cuadro 7.11.1'!A3", "Cuadro 7.11.1. Provincia de  La Pampa, departamento Atreucó. Población de 14 años y más en viviendas particulares, por condición de actividad económica, según sexo registrado al nacer y cobertura de salud. Año 2022")</f>
        <v>Cuadro 7.11.1. Provincia de  La Pampa, departamento Atreucó. Población de 14 años y más en viviendas particulares, por condición de actividad económica, según sexo registrado al nacer y cobertura de salud. Año 2022</v>
      </c>
    </row>
    <row r="6" spans="1:1" ht="12.5">
      <c r="A6" s="13" t="str">
        <f>HYPERLINK("#'Cuadro 7.11.2'!A3", "Cuadro 7.11.2. Provincia de  La Pampa, departamento Caleu Caleu. Población de 14 años y más en viviendas particulares, por condición de actividad económica, según sexo registrado al nacer y cobertura de salud. Año 2022")</f>
        <v>Cuadro 7.11.2. Provincia de  La Pampa, departamento Caleu Caleu. Población de 14 años y más en viviendas particulares, por condición de actividad económica, según sexo registrado al nacer y cobertura de salud. Año 2022</v>
      </c>
    </row>
    <row r="7" spans="1:1" ht="12.5">
      <c r="A7" s="13" t="str">
        <f>HYPERLINK("#'Cuadro 7.11.3'!A3", "Cuadro 7.11.3. Provincia de  La Pampa, departamento Capital. Población de 14 años y más en viviendas particulares, por condición de actividad económica, según sexo registrado al nacer y cobertura de salud. Año 2022")</f>
        <v>Cuadro 7.11.3. Provincia de  La Pampa, departamento Capital. Población de 14 años y más en viviendas particulares, por condición de actividad económica, según sexo registrado al nacer y cobertura de salud. Año 2022</v>
      </c>
    </row>
    <row r="8" spans="1:1" ht="12.5">
      <c r="A8" s="13" t="str">
        <f>HYPERLINK("#'Cuadro 7.11.4'!A3", "Cuadro 7.11.4. Provincia de  La Pampa, departamento Catriló. Población de 14 años y más en viviendas particulares, por condición de actividad económica, según sexo registrado al nacer y cobertura de salud. Año 2022")</f>
        <v>Cuadro 7.11.4. Provincia de  La Pampa, departamento Catriló. Población de 14 años y más en viviendas particulares, por condición de actividad económica, según sexo registrado al nacer y cobertura de salud. Año 2022</v>
      </c>
    </row>
    <row r="9" spans="1:1" ht="12.5">
      <c r="A9" s="13" t="str">
        <f>HYPERLINK("#'Cuadro 7.11.5'!A3", "Cuadro 7.11.5. Provincia de  La Pampa, departamento Chalileo. Población de 14 años y más en viviendas particulares, por condición de actividad económica, según sexo registrado al nacer y cobertura de salud. Año 2022")</f>
        <v>Cuadro 7.11.5. Provincia de  La Pampa, departamento Chalileo. Población de 14 años y más en viviendas particulares, por condición de actividad económica, según sexo registrado al nacer y cobertura de salud. Año 2022</v>
      </c>
    </row>
    <row r="10" spans="1:1" ht="12.5">
      <c r="A10" s="13" t="str">
        <f>HYPERLINK("#'Cuadro 7.11.6'!A3", "Cuadro 7.11.6. Provincia de  La Pampa, departamento Chapaleufú. Población de 14 años y más en viviendas particulares, por condición de actividad económica, según sexo registrado al nacer y cobertura de salud. Año 2022")</f>
        <v>Cuadro 7.11.6. Provincia de  La Pampa, departamento Chapaleufú. Población de 14 años y más en viviendas particulares, por condición de actividad económica, según sexo registrado al nacer y cobertura de salud. Año 2022</v>
      </c>
    </row>
    <row r="11" spans="1:1" ht="12.5">
      <c r="A11" s="13" t="str">
        <f>HYPERLINK("#'Cuadro 7.11.7'!A3", "Cuadro 7.11.7. Provincia de  La Pampa, departamento Chical Co. Población de 14 años y más en viviendas particulares, por condición de actividad económica, según sexo registrado al nacer y cobertura de salud. Año 2022")</f>
        <v>Cuadro 7.11.7. Provincia de  La Pampa, departamento Chical Co. Población de 14 años y más en viviendas particulares, por condición de actividad económica, según sexo registrado al nacer y cobertura de salud. Año 2022</v>
      </c>
    </row>
    <row r="12" spans="1:1" ht="12.5">
      <c r="A12" s="13" t="str">
        <f>HYPERLINK("#'Cuadro 7.11.8'!A3", "Cuadro 7.11.8. Provincia de  La Pampa, departamento Conhelo. Población de 14 años y más en viviendas particulares, por condición de actividad económica, según sexo registrado al nacer y cobertura de salud. Año 2022")</f>
        <v>Cuadro 7.11.8. Provincia de  La Pampa, departamento Conhelo. Población de 14 años y más en viviendas particulares, por condición de actividad económica, según sexo registrado al nacer y cobertura de salud. Año 2022</v>
      </c>
    </row>
    <row r="13" spans="1:1" ht="12.5">
      <c r="A13" s="13" t="str">
        <f>HYPERLINK("#'Cuadro 7.11.9'!A3", "Cuadro 7.11.9. Provincia de  La Pampa, departamento Curacó. Población de 14 años y más en viviendas particulares, por condición de actividad económica, según sexo registrado al nacer y cobertura de salud. Año 2022")</f>
        <v>Cuadro 7.11.9. Provincia de  La Pampa, departamento Curacó. Población de 14 años y más en viviendas particulares, por condición de actividad económica, según sexo registrado al nacer y cobertura de salud. Año 2022</v>
      </c>
    </row>
    <row r="14" spans="1:1" ht="12.5">
      <c r="A14" s="13" t="str">
        <f>HYPERLINK("#'Cuadro 7.11.10'!A3", "Cuadro 7.11.10. Provincia de  La Pampa, departamento Guatraché. Población de 14 años y más en viviendas particulares, por condición de actividad económica, según sexo registrado al nacer y cobertura de salud. Año 2022")</f>
        <v>Cuadro 7.11.10. Provincia de  La Pampa, departamento Guatraché. Población de 14 años y más en viviendas particulares, por condición de actividad económica, según sexo registrado al nacer y cobertura de salud. Año 2022</v>
      </c>
    </row>
    <row r="15" spans="1:1" ht="12.5">
      <c r="A15" s="13" t="str">
        <f>HYPERLINK("#'Cuadro 7.11.11'!A3", "Cuadro 7.11.11. Provincia de  La Pampa, departamento Hucal. Población de 14 años y más en viviendas particulares, por condición de actividad económica, según sexo registrado al nacer y cobertura de salud. Año 2022")</f>
        <v>Cuadro 7.11.11. Provincia de  La Pampa, departamento Hucal. Población de 14 años y más en viviendas particulares, por condición de actividad económica, según sexo registrado al nacer y cobertura de salud. Año 2022</v>
      </c>
    </row>
    <row r="16" spans="1:1" ht="12.5">
      <c r="A16" s="13" t="str">
        <f>HYPERLINK("#'Cuadro 7.11.12'!A3", "Cuadro 7.11.12. Provincia de  La Pampa, departamento Lihuel Calel. Población de 14 años y más en viviendas particulares, por condición de actividad económica, según sexo registrado al nacer y cobertura de salud. Año 2022")</f>
        <v>Cuadro 7.11.12. Provincia de  La Pampa, departamento Lihuel Calel. Población de 14 años y más en viviendas particulares, por condición de actividad económica, según sexo registrado al nacer y cobertura de salud. Año 2022</v>
      </c>
    </row>
    <row r="17" spans="1:1" ht="12.5">
      <c r="A17" s="13" t="str">
        <f>HYPERLINK("#'Cuadro 7.11.13'!A3", "Cuadro 7.11.13. Provincia de  La Pampa, departamento Limay Mahuida. Población de 14 años y más en viviendas particulares, por condición de actividad económica, según sexo registrado al nacer y cobertura de salud. Año 2022")</f>
        <v>Cuadro 7.11.13. Provincia de  La Pampa, departamento Limay Mahuida. Población de 14 años y más en viviendas particulares, por condición de actividad económica, según sexo registrado al nacer y cobertura de salud. Año 2022</v>
      </c>
    </row>
    <row r="18" spans="1:1" ht="12.5">
      <c r="A18" s="13" t="str">
        <f>HYPERLINK("#'Cuadro 7.11.14'!A3", "Cuadro 7.11.14. Provincia de  La Pampa, departamento Loventué. Población de 14 años y más en viviendas particulares, por condición de actividad económica, según sexo registrado al nacer y cobertura de salud. Año 2022")</f>
        <v>Cuadro 7.11.14. Provincia de  La Pampa, departamento Loventué. Población de 14 años y más en viviendas particulares, por condición de actividad económica, según sexo registrado al nacer y cobertura de salud. Año 2022</v>
      </c>
    </row>
    <row r="19" spans="1:1" ht="12.5">
      <c r="A19" s="13" t="str">
        <f>HYPERLINK("#'Cuadro 7.11.15'!A3", "Cuadro 7.11.15. Provincia de  La Pampa, departamento Maracó. Población de 14 años y más en viviendas particulares, por condición de actividad económica, según sexo registrado al nacer y cobertura de salud. Año 2022")</f>
        <v>Cuadro 7.11.15. Provincia de  La Pampa, departamento Maracó. Población de 14 años y más en viviendas particulares, por condición de actividad económica, según sexo registrado al nacer y cobertura de salud. Año 2022</v>
      </c>
    </row>
    <row r="20" spans="1:1" ht="12.5">
      <c r="A20" s="13" t="str">
        <f>HYPERLINK("#'Cuadro 7.11.16'!A3", "Cuadro 7.11.16. Provincia de  La Pampa, departamento Puelén. Población de 14 años y más en viviendas particulares, por condición de actividad económica, según sexo registrado al nacer y cobertura de salud. Año 2022")</f>
        <v>Cuadro 7.11.16. Provincia de  La Pampa, departamento Puelén. Población de 14 años y más en viviendas particulares, por condición de actividad económica, según sexo registrado al nacer y cobertura de salud. Año 2022</v>
      </c>
    </row>
    <row r="21" spans="1:1" ht="12.5">
      <c r="A21" s="13" t="str">
        <f>HYPERLINK("#'Cuadro 7.11.17'!A3", "Cuadro 7.11.17. Provincia de  La Pampa, departamento Quemú Quemú. Población de 14 años y más en viviendas particulares, por condición de actividad económica, según sexo registrado al nacer y cobertura de salud. Año 2022")</f>
        <v>Cuadro 7.11.17. Provincia de  La Pampa, departamento Quemú Quemú. Población de 14 años y más en viviendas particulares, por condición de actividad económica, según sexo registrado al nacer y cobertura de salud. Año 2022</v>
      </c>
    </row>
    <row r="22" spans="1:1" ht="12.5">
      <c r="A22" s="13" t="str">
        <f>HYPERLINK("#'Cuadro 7.11.18'!A3", "Cuadro 7.11.18. Provincia de  La Pampa, departamento Rancul. Población de 14 años y más en viviendas particulares, por condición de actividad económica, según sexo registrado al nacer y cobertura de salud. Año 2022")</f>
        <v>Cuadro 7.11.18. Provincia de  La Pampa, departamento Rancul. Población de 14 años y más en viviendas particulares, por condición de actividad económica, según sexo registrado al nacer y cobertura de salud. Año 2022</v>
      </c>
    </row>
    <row r="23" spans="1:1" ht="12.5">
      <c r="A23" s="13" t="str">
        <f>HYPERLINK("#'Cuadro 7.11.19'!A3", "Cuadro 7.11.19. Provincia de  La Pampa, departamento Realicó. Población de 14 años y más en viviendas particulares, por condición de actividad económica, según sexo registrado al nacer y cobertura de salud. Año 2022")</f>
        <v>Cuadro 7.11.19. Provincia de  La Pampa, departamento Realicó. Población de 14 años y más en viviendas particulares, por condición de actividad económica, según sexo registrado al nacer y cobertura de salud. Año 2022</v>
      </c>
    </row>
    <row r="24" spans="1:1" ht="12.5">
      <c r="A24" s="13" t="str">
        <f>HYPERLINK("#'Cuadro 7.11.20'!A3", "Cuadro 7.11.20. Provincia de  La Pampa, departamento Toay. Población de 14 años y más en viviendas particulares, por condición de actividad económica, según sexo registrado al nacer y cobertura de salud. Año 2022")</f>
        <v>Cuadro 7.11.20. Provincia de  La Pampa, departamento Toay. Población de 14 años y más en viviendas particulares, por condición de actividad económica, según sexo registrado al nacer y cobertura de salud. Año 2022</v>
      </c>
    </row>
    <row r="25" spans="1:1" ht="12.5">
      <c r="A25" s="13" t="str">
        <f>HYPERLINK("#'Cuadro 7.11.21'!A3", "Cuadro 7.11.21. Provincia de  La Pampa, departamento Trenel. Población de 14 años y más en viviendas particulares, por condición de actividad económica, según sexo registrado al nacer y cobertura de salud. Año 2022")</f>
        <v>Cuadro 7.11.21. Provincia de  La Pampa, departamento Trenel. Población de 14 años y más en viviendas particulares, por condición de actividad económica, según sexo registrado al nacer y cobertura de salud. Año 2022</v>
      </c>
    </row>
    <row r="26" spans="1:1" ht="12.5">
      <c r="A26" s="13" t="str">
        <f>HYPERLINK("#'Cuadro 7.11.22'!A3", "Cuadro 7.11.22. Provincia de  La Pampa, departamento Utracán. Población de 14 años y más en viviendas particulares, por condición de actividad económica, según sexo registrado al nacer y cobertura de salud. Año 2022")</f>
        <v>Cuadro 7.11.22. Provincia de  La Pampa, departamento Utracán. Población de 14 años y más en viviendas particulares, por condición de actividad económica, según sexo registrado al nacer y cobertura de salud. Año 2022</v>
      </c>
    </row>
    <row r="27" spans="1:1" ht="12.5">
      <c r="A27" s="15"/>
    </row>
    <row r="28" spans="1:1" ht="12.5">
      <c r="A28" s="15" t="s">
        <v>7</v>
      </c>
    </row>
    <row r="29" spans="1:1" ht="12.5">
      <c r="A29" s="15" t="s">
        <v>8</v>
      </c>
    </row>
    <row r="30" spans="1:1" ht="12.5">
      <c r="A30" s="15" t="s">
        <v>9</v>
      </c>
    </row>
    <row r="31" spans="1:1" ht="12.5">
      <c r="A31" s="15"/>
    </row>
    <row r="32" spans="1:1" ht="12.5">
      <c r="A32" s="15"/>
    </row>
    <row r="33" spans="1:1" ht="12.5">
      <c r="A33" s="15"/>
    </row>
    <row r="34" spans="1:1" ht="12.5">
      <c r="A34" s="15"/>
    </row>
    <row r="35" spans="1:1" ht="12.5">
      <c r="A35" s="15"/>
    </row>
    <row r="36" spans="1:1" ht="12.5">
      <c r="A36" s="15"/>
    </row>
    <row r="37" spans="1:1" ht="12.5">
      <c r="A37" s="15"/>
    </row>
    <row r="38" spans="1:1" ht="12.5">
      <c r="A38" s="15"/>
    </row>
    <row r="39" spans="1:1" ht="12.5">
      <c r="A39" s="15"/>
    </row>
    <row r="40" spans="1:1" ht="12.5">
      <c r="A40" s="15"/>
    </row>
    <row r="41" spans="1:1" ht="12.5">
      <c r="A41" s="15"/>
    </row>
    <row r="42" spans="1:1" ht="12.5">
      <c r="A42" s="15"/>
    </row>
    <row r="43" spans="1:1" ht="12.5">
      <c r="A43" s="15"/>
    </row>
    <row r="44" spans="1:1" ht="12.5">
      <c r="A44" s="15"/>
    </row>
    <row r="45" spans="1:1" ht="12.5">
      <c r="A45" s="15"/>
    </row>
    <row r="46" spans="1:1" ht="12.5">
      <c r="A46" s="15"/>
    </row>
    <row r="47" spans="1:1" ht="12.5">
      <c r="A47" s="15"/>
    </row>
    <row r="48" spans="1:1" ht="12.5">
      <c r="A48" s="15"/>
    </row>
    <row r="49" spans="1:1" ht="12.5">
      <c r="A49" s="15"/>
    </row>
    <row r="50" spans="1:1" ht="12.5">
      <c r="A50" s="15"/>
    </row>
    <row r="51" spans="1:1" ht="12.5">
      <c r="A51" s="15"/>
    </row>
    <row r="52" spans="1:1" ht="12.5">
      <c r="A52" s="15"/>
    </row>
    <row r="53" spans="1:1" ht="12.5">
      <c r="A53" s="15"/>
    </row>
    <row r="54" spans="1:1" ht="12.5">
      <c r="A54" s="15"/>
    </row>
    <row r="55" spans="1:1" ht="12.5">
      <c r="A55" s="15"/>
    </row>
    <row r="56" spans="1:1" ht="12.5">
      <c r="A56" s="15"/>
    </row>
    <row r="57" spans="1:1" ht="12.5">
      <c r="A57" s="15"/>
    </row>
    <row r="58" spans="1:1" ht="12.5">
      <c r="A58" s="15"/>
    </row>
    <row r="59" spans="1:1" ht="12.5">
      <c r="A59" s="15"/>
    </row>
    <row r="60" spans="1:1" ht="12.5">
      <c r="A60" s="15"/>
    </row>
    <row r="61" spans="1:1" ht="12.5">
      <c r="A61" s="15"/>
    </row>
    <row r="62" spans="1:1" ht="12.5">
      <c r="A62" s="15"/>
    </row>
    <row r="63" spans="1:1" ht="12.5">
      <c r="A63" s="15"/>
    </row>
    <row r="64" spans="1:1" ht="12.5">
      <c r="A64" s="15"/>
    </row>
    <row r="65" spans="1:1" ht="12.5">
      <c r="A65" s="15"/>
    </row>
    <row r="66" spans="1:1" ht="12.5">
      <c r="A66" s="15"/>
    </row>
    <row r="67" spans="1:1" ht="12.5">
      <c r="A67" s="15"/>
    </row>
    <row r="68" spans="1:1" ht="12.5">
      <c r="A68" s="15"/>
    </row>
    <row r="69" spans="1:1" ht="12.5">
      <c r="A69" s="15"/>
    </row>
    <row r="70" spans="1:1" ht="12.5">
      <c r="A70" s="15"/>
    </row>
    <row r="71" spans="1:1" ht="12.5">
      <c r="A71" s="15"/>
    </row>
    <row r="72" spans="1:1" ht="12.5">
      <c r="A72" s="15"/>
    </row>
    <row r="73" spans="1:1" ht="12.5">
      <c r="A73" s="15"/>
    </row>
    <row r="74" spans="1:1" ht="12.5">
      <c r="A74" s="15"/>
    </row>
    <row r="75" spans="1:1" ht="12.5">
      <c r="A75" s="15"/>
    </row>
    <row r="76" spans="1:1" ht="12.5">
      <c r="A76" s="15"/>
    </row>
    <row r="77" spans="1:1" ht="12.5">
      <c r="A77" s="15"/>
    </row>
    <row r="78" spans="1:1" ht="12.5">
      <c r="A78" s="15"/>
    </row>
    <row r="79" spans="1:1" ht="12.5">
      <c r="A79" s="15"/>
    </row>
    <row r="80" spans="1:1" ht="12.5">
      <c r="A80" s="15"/>
    </row>
    <row r="81" spans="1:1" ht="12.5">
      <c r="A81" s="15"/>
    </row>
    <row r="82" spans="1:1" ht="12.5">
      <c r="A82" s="15"/>
    </row>
    <row r="83" spans="1:1" ht="12.5">
      <c r="A83" s="15"/>
    </row>
    <row r="84" spans="1:1" ht="12.5">
      <c r="A84" s="15"/>
    </row>
    <row r="85" spans="1:1" ht="12.5">
      <c r="A85" s="15"/>
    </row>
    <row r="86" spans="1:1" ht="12.5">
      <c r="A86" s="15"/>
    </row>
    <row r="87" spans="1:1" ht="12.5">
      <c r="A87" s="15"/>
    </row>
    <row r="88" spans="1:1" ht="12.5">
      <c r="A88" s="15"/>
    </row>
    <row r="89" spans="1:1" ht="12.5">
      <c r="A89" s="15"/>
    </row>
    <row r="90" spans="1:1" ht="12.5">
      <c r="A90" s="15"/>
    </row>
    <row r="91" spans="1:1" ht="12.5">
      <c r="A91" s="15"/>
    </row>
    <row r="92" spans="1:1" ht="12.5">
      <c r="A92" s="15"/>
    </row>
    <row r="93" spans="1:1" ht="12.5">
      <c r="A93" s="15"/>
    </row>
    <row r="94" spans="1:1" ht="12.5">
      <c r="A94" s="15"/>
    </row>
    <row r="95" spans="1:1" ht="12.5">
      <c r="A95" s="15"/>
    </row>
    <row r="96" spans="1:1" ht="12.5">
      <c r="A96" s="15"/>
    </row>
    <row r="97" spans="1:1" ht="12.5">
      <c r="A97" s="15"/>
    </row>
    <row r="98" spans="1:1" ht="12.5">
      <c r="A98" s="15"/>
    </row>
    <row r="99" spans="1:1" ht="12.5">
      <c r="A99" s="15"/>
    </row>
    <row r="100" spans="1:1" ht="12.5">
      <c r="A100" s="15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L55"/>
  <sheetViews>
    <sheetView showGridLines="0" zoomScaleNormal="100" workbookViewId="0">
      <selection activeCell="A2" sqref="A2:G2"/>
    </sheetView>
  </sheetViews>
  <sheetFormatPr baseColWidth="10" defaultColWidth="12" defaultRowHeight="10"/>
  <cols>
    <col min="1" max="1" width="23" customWidth="1"/>
    <col min="2" max="2" width="59.8867187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5" t="s">
        <v>10</v>
      </c>
      <c r="B1" s="25"/>
      <c r="C1" s="25"/>
      <c r="D1" s="25"/>
      <c r="E1" s="25"/>
      <c r="F1" s="25"/>
      <c r="G1" s="25"/>
    </row>
    <row r="2" spans="1:12" ht="28.9" customHeight="1">
      <c r="A2" s="26" t="s">
        <v>11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J2" t="s">
        <v>12</v>
      </c>
    </row>
    <row r="3" spans="1:12" ht="16.899999999999999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</row>
    <row r="4" spans="1:12" ht="16.899999999999999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30" t="s">
        <v>21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3.15" customHeight="1">
      <c r="A6" s="31" t="s">
        <v>18</v>
      </c>
      <c r="B6" s="8" t="s">
        <v>12</v>
      </c>
      <c r="C6" s="9">
        <v>287006</v>
      </c>
      <c r="D6" s="9">
        <v>187803</v>
      </c>
      <c r="E6" s="9">
        <v>176503</v>
      </c>
      <c r="F6" s="9">
        <v>11300</v>
      </c>
      <c r="G6" s="9">
        <v>99203</v>
      </c>
    </row>
    <row r="7" spans="1:12" ht="11.65" customHeight="1">
      <c r="A7" s="23" t="s">
        <v>12</v>
      </c>
      <c r="B7" s="7" t="s">
        <v>22</v>
      </c>
      <c r="C7" s="6">
        <v>185450</v>
      </c>
      <c r="D7" s="6">
        <v>114307</v>
      </c>
      <c r="E7" s="6">
        <v>110341</v>
      </c>
      <c r="F7" s="6">
        <v>3966</v>
      </c>
      <c r="G7" s="6">
        <v>71143</v>
      </c>
      <c r="H7" t="s">
        <v>12</v>
      </c>
      <c r="I7" t="s">
        <v>12</v>
      </c>
      <c r="K7" t="s">
        <v>12</v>
      </c>
      <c r="L7" t="s">
        <v>12</v>
      </c>
    </row>
    <row r="8" spans="1:12" ht="11.65" customHeight="1">
      <c r="A8" s="23" t="s">
        <v>12</v>
      </c>
      <c r="B8" s="7" t="s">
        <v>23</v>
      </c>
      <c r="C8" s="6">
        <v>15473</v>
      </c>
      <c r="D8" s="6">
        <v>10251</v>
      </c>
      <c r="E8" s="6">
        <v>9339</v>
      </c>
      <c r="F8" s="6">
        <v>912</v>
      </c>
      <c r="G8" s="6">
        <v>5222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3" t="s">
        <v>12</v>
      </c>
      <c r="B9" s="7" t="s">
        <v>24</v>
      </c>
      <c r="C9" s="6">
        <v>86083</v>
      </c>
      <c r="D9" s="6">
        <v>63245</v>
      </c>
      <c r="E9" s="6">
        <v>56823</v>
      </c>
      <c r="F9" s="6">
        <v>6422</v>
      </c>
      <c r="G9" s="6">
        <v>22838</v>
      </c>
      <c r="H9" t="s">
        <v>12</v>
      </c>
      <c r="I9" t="s">
        <v>12</v>
      </c>
      <c r="K9" t="s">
        <v>12</v>
      </c>
      <c r="L9" t="s">
        <v>12</v>
      </c>
    </row>
    <row r="10" spans="1:12" ht="13.15" customHeight="1">
      <c r="A10" s="22" t="s">
        <v>25</v>
      </c>
      <c r="B10" s="10" t="s">
        <v>12</v>
      </c>
      <c r="C10" s="9">
        <v>147476</v>
      </c>
      <c r="D10" s="9">
        <v>84979</v>
      </c>
      <c r="E10" s="9">
        <v>77740</v>
      </c>
      <c r="F10" s="9">
        <v>7239</v>
      </c>
      <c r="G10" s="9">
        <v>62497</v>
      </c>
    </row>
    <row r="11" spans="1:12" ht="11.65" customHeight="1">
      <c r="A11" s="23" t="s">
        <v>12</v>
      </c>
      <c r="B11" s="7" t="s">
        <v>22</v>
      </c>
      <c r="C11" s="6">
        <v>97856</v>
      </c>
      <c r="D11" s="6">
        <v>53186</v>
      </c>
      <c r="E11" s="6">
        <v>50532</v>
      </c>
      <c r="F11" s="6">
        <v>2654</v>
      </c>
      <c r="G11" s="6">
        <v>44670</v>
      </c>
      <c r="H11" t="s">
        <v>12</v>
      </c>
      <c r="I11" t="s">
        <v>12</v>
      </c>
      <c r="K11" t="s">
        <v>12</v>
      </c>
      <c r="L11" t="s">
        <v>12</v>
      </c>
    </row>
    <row r="12" spans="1:12" ht="11.65" customHeight="1">
      <c r="A12" s="23" t="s">
        <v>12</v>
      </c>
      <c r="B12" s="7" t="s">
        <v>23</v>
      </c>
      <c r="C12" s="6">
        <v>8338</v>
      </c>
      <c r="D12" s="6">
        <v>5123</v>
      </c>
      <c r="E12" s="6">
        <v>4548</v>
      </c>
      <c r="F12" s="6">
        <v>575</v>
      </c>
      <c r="G12" s="6">
        <v>3215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3" t="s">
        <v>12</v>
      </c>
      <c r="B13" s="7" t="s">
        <v>24</v>
      </c>
      <c r="C13" s="6">
        <v>41282</v>
      </c>
      <c r="D13" s="6">
        <v>26670</v>
      </c>
      <c r="E13" s="6">
        <v>22660</v>
      </c>
      <c r="F13" s="6">
        <v>4010</v>
      </c>
      <c r="G13" s="6">
        <v>14612</v>
      </c>
      <c r="H13" t="s">
        <v>12</v>
      </c>
      <c r="I13" t="s">
        <v>12</v>
      </c>
      <c r="K13" t="s">
        <v>12</v>
      </c>
      <c r="L13" t="s">
        <v>12</v>
      </c>
    </row>
    <row r="14" spans="1:12" ht="13.15" customHeight="1">
      <c r="A14" s="22" t="s">
        <v>26</v>
      </c>
      <c r="B14" s="10" t="s">
        <v>12</v>
      </c>
      <c r="C14" s="9">
        <v>139530</v>
      </c>
      <c r="D14" s="9">
        <v>102824</v>
      </c>
      <c r="E14" s="9">
        <v>98763</v>
      </c>
      <c r="F14" s="9">
        <v>4061</v>
      </c>
      <c r="G14" s="9">
        <v>36706</v>
      </c>
    </row>
    <row r="15" spans="1:12" ht="11.65" customHeight="1">
      <c r="A15" s="23" t="s">
        <v>12</v>
      </c>
      <c r="B15" s="7" t="s">
        <v>22</v>
      </c>
      <c r="C15" s="6">
        <v>87594</v>
      </c>
      <c r="D15" s="6">
        <v>61121</v>
      </c>
      <c r="E15" s="6">
        <v>59809</v>
      </c>
      <c r="F15" s="6">
        <v>1312</v>
      </c>
      <c r="G15" s="6">
        <v>26473</v>
      </c>
      <c r="H15" t="s">
        <v>12</v>
      </c>
      <c r="I15" t="s">
        <v>12</v>
      </c>
      <c r="K15" t="s">
        <v>12</v>
      </c>
      <c r="L15" t="s">
        <v>12</v>
      </c>
    </row>
    <row r="16" spans="1:12" ht="11.65" customHeight="1">
      <c r="A16" s="23" t="s">
        <v>12</v>
      </c>
      <c r="B16" s="7" t="s">
        <v>23</v>
      </c>
      <c r="C16" s="6">
        <v>7135</v>
      </c>
      <c r="D16" s="6">
        <v>5128</v>
      </c>
      <c r="E16" s="6">
        <v>4791</v>
      </c>
      <c r="F16" s="6">
        <v>337</v>
      </c>
      <c r="G16" s="6">
        <v>2007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4" t="s">
        <v>12</v>
      </c>
      <c r="B17" s="12" t="s">
        <v>24</v>
      </c>
      <c r="C17" s="11">
        <v>44801</v>
      </c>
      <c r="D17" s="11">
        <v>36575</v>
      </c>
      <c r="E17" s="11">
        <v>34163</v>
      </c>
      <c r="F17" s="11">
        <v>2412</v>
      </c>
      <c r="G17" s="11">
        <v>8226</v>
      </c>
      <c r="H17" t="s">
        <v>12</v>
      </c>
      <c r="I17" t="s">
        <v>12</v>
      </c>
      <c r="K17" t="s">
        <v>12</v>
      </c>
      <c r="L17" t="s">
        <v>12</v>
      </c>
    </row>
    <row r="18" spans="1:12" ht="28.9" customHeight="1">
      <c r="A18" s="27" t="s">
        <v>27</v>
      </c>
      <c r="B18" s="28" t="s">
        <v>12</v>
      </c>
      <c r="C18" s="29" t="s">
        <v>12</v>
      </c>
      <c r="D18" s="29" t="s">
        <v>12</v>
      </c>
      <c r="E18" s="29" t="s">
        <v>12</v>
      </c>
      <c r="F18" s="29" t="s">
        <v>12</v>
      </c>
      <c r="G18" s="29" t="s">
        <v>12</v>
      </c>
      <c r="J18" t="s">
        <v>12</v>
      </c>
    </row>
    <row r="19" spans="1:12" ht="16.149999999999999" customHeight="1">
      <c r="A19" s="18" t="s">
        <v>28</v>
      </c>
      <c r="B19" s="19" t="s">
        <v>12</v>
      </c>
      <c r="C19" s="20" t="s">
        <v>12</v>
      </c>
      <c r="D19" s="20" t="s">
        <v>12</v>
      </c>
      <c r="E19" s="20" t="s">
        <v>12</v>
      </c>
      <c r="F19" s="21" t="s">
        <v>12</v>
      </c>
      <c r="G19" s="21" t="s">
        <v>12</v>
      </c>
      <c r="J19" t="s">
        <v>12</v>
      </c>
    </row>
    <row r="20" spans="1:12" ht="11.65" customHeight="1">
      <c r="A20" s="4" t="s">
        <v>12</v>
      </c>
      <c r="B20" s="5" t="s">
        <v>12</v>
      </c>
      <c r="C20" s="1" t="s">
        <v>12</v>
      </c>
      <c r="D20" s="1" t="s">
        <v>12</v>
      </c>
      <c r="E20" s="1" t="s">
        <v>12</v>
      </c>
      <c r="F20" s="1" t="s">
        <v>12</v>
      </c>
      <c r="G20" s="1" t="s">
        <v>12</v>
      </c>
      <c r="H20" t="s">
        <v>12</v>
      </c>
      <c r="I20" t="s">
        <v>12</v>
      </c>
      <c r="J20" t="s">
        <v>12</v>
      </c>
      <c r="K20" t="s">
        <v>12</v>
      </c>
      <c r="L20" t="s">
        <v>12</v>
      </c>
    </row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L55"/>
  <sheetViews>
    <sheetView showGridLines="0" zoomScaleNormal="100" workbookViewId="0">
      <selection activeCell="A2" sqref="A2:G2"/>
    </sheetView>
  </sheetViews>
  <sheetFormatPr baseColWidth="10" defaultColWidth="12" defaultRowHeight="10"/>
  <cols>
    <col min="1" max="1" width="21.109375" customWidth="1"/>
    <col min="2" max="2" width="60.8867187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5" t="s">
        <v>10</v>
      </c>
      <c r="B1" s="25"/>
      <c r="C1" s="25"/>
      <c r="D1" s="25"/>
      <c r="E1" s="25"/>
      <c r="F1" s="25"/>
      <c r="G1" s="25"/>
    </row>
    <row r="2" spans="1:12" ht="28.9" customHeight="1">
      <c r="A2" s="26" t="s">
        <v>29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J2" t="s">
        <v>12</v>
      </c>
    </row>
    <row r="3" spans="1:12" ht="16.899999999999999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</row>
    <row r="4" spans="1:12" ht="16.899999999999999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30" t="s">
        <v>21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3.15" customHeight="1">
      <c r="A6" s="31" t="s">
        <v>18</v>
      </c>
      <c r="B6" s="8" t="s">
        <v>12</v>
      </c>
      <c r="C6" s="9">
        <v>8966</v>
      </c>
      <c r="D6" s="9">
        <v>5750</v>
      </c>
      <c r="E6" s="9">
        <v>5531</v>
      </c>
      <c r="F6" s="9">
        <v>219</v>
      </c>
      <c r="G6" s="9">
        <v>3216</v>
      </c>
    </row>
    <row r="7" spans="1:12" ht="11.65" customHeight="1">
      <c r="A7" s="23" t="s">
        <v>12</v>
      </c>
      <c r="B7" s="7" t="s">
        <v>22</v>
      </c>
      <c r="C7" s="6">
        <v>5893</v>
      </c>
      <c r="D7" s="6">
        <v>3498</v>
      </c>
      <c r="E7" s="6">
        <v>3440</v>
      </c>
      <c r="F7" s="6">
        <v>58</v>
      </c>
      <c r="G7" s="6">
        <v>2395</v>
      </c>
      <c r="H7" t="s">
        <v>12</v>
      </c>
      <c r="I7" t="s">
        <v>12</v>
      </c>
      <c r="K7" t="s">
        <v>12</v>
      </c>
      <c r="L7" t="s">
        <v>12</v>
      </c>
    </row>
    <row r="8" spans="1:12" ht="11.65" customHeight="1">
      <c r="A8" s="23" t="s">
        <v>12</v>
      </c>
      <c r="B8" s="7" t="s">
        <v>23</v>
      </c>
      <c r="C8" s="6">
        <v>396</v>
      </c>
      <c r="D8" s="6">
        <v>292</v>
      </c>
      <c r="E8" s="6">
        <v>275</v>
      </c>
      <c r="F8" s="6">
        <v>17</v>
      </c>
      <c r="G8" s="6">
        <v>104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3" t="s">
        <v>12</v>
      </c>
      <c r="B9" s="7" t="s">
        <v>24</v>
      </c>
      <c r="C9" s="6">
        <v>2677</v>
      </c>
      <c r="D9" s="6">
        <v>1960</v>
      </c>
      <c r="E9" s="6">
        <v>1816</v>
      </c>
      <c r="F9" s="6">
        <v>144</v>
      </c>
      <c r="G9" s="6">
        <v>717</v>
      </c>
      <c r="H9" t="s">
        <v>12</v>
      </c>
      <c r="I9" t="s">
        <v>12</v>
      </c>
      <c r="K9" t="s">
        <v>12</v>
      </c>
      <c r="L9" t="s">
        <v>12</v>
      </c>
    </row>
    <row r="10" spans="1:12" ht="13.15" customHeight="1">
      <c r="A10" s="22" t="s">
        <v>25</v>
      </c>
      <c r="B10" s="10" t="s">
        <v>12</v>
      </c>
      <c r="C10" s="9">
        <v>4477</v>
      </c>
      <c r="D10" s="9">
        <v>2434</v>
      </c>
      <c r="E10" s="9">
        <v>2286</v>
      </c>
      <c r="F10" s="9">
        <v>148</v>
      </c>
      <c r="G10" s="9">
        <v>2043</v>
      </c>
    </row>
    <row r="11" spans="1:12" ht="11.65" customHeight="1">
      <c r="A11" s="23" t="s">
        <v>12</v>
      </c>
      <c r="B11" s="7" t="s">
        <v>22</v>
      </c>
      <c r="C11" s="6">
        <v>3001</v>
      </c>
      <c r="D11" s="6">
        <v>1466</v>
      </c>
      <c r="E11" s="6">
        <v>1427</v>
      </c>
      <c r="F11" s="6">
        <v>39</v>
      </c>
      <c r="G11" s="6">
        <v>1535</v>
      </c>
      <c r="H11" t="s">
        <v>12</v>
      </c>
      <c r="I11" t="s">
        <v>12</v>
      </c>
      <c r="K11" t="s">
        <v>12</v>
      </c>
      <c r="L11" t="s">
        <v>12</v>
      </c>
    </row>
    <row r="12" spans="1:12" ht="11.65" customHeight="1">
      <c r="A12" s="23" t="s">
        <v>12</v>
      </c>
      <c r="B12" s="7" t="s">
        <v>23</v>
      </c>
      <c r="C12" s="6">
        <v>190</v>
      </c>
      <c r="D12" s="6">
        <v>134</v>
      </c>
      <c r="E12" s="6">
        <v>126</v>
      </c>
      <c r="F12" s="6">
        <v>8</v>
      </c>
      <c r="G12" s="6">
        <v>56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3" t="s">
        <v>12</v>
      </c>
      <c r="B13" s="7" t="s">
        <v>24</v>
      </c>
      <c r="C13" s="6">
        <v>1286</v>
      </c>
      <c r="D13" s="6">
        <v>834</v>
      </c>
      <c r="E13" s="6">
        <v>733</v>
      </c>
      <c r="F13" s="6">
        <v>101</v>
      </c>
      <c r="G13" s="6">
        <v>452</v>
      </c>
      <c r="H13" t="s">
        <v>12</v>
      </c>
      <c r="I13" t="s">
        <v>12</v>
      </c>
      <c r="K13" t="s">
        <v>12</v>
      </c>
      <c r="L13" t="s">
        <v>12</v>
      </c>
    </row>
    <row r="14" spans="1:12" ht="13.15" customHeight="1">
      <c r="A14" s="22" t="s">
        <v>26</v>
      </c>
      <c r="B14" s="10" t="s">
        <v>12</v>
      </c>
      <c r="C14" s="9">
        <v>4489</v>
      </c>
      <c r="D14" s="9">
        <v>3316</v>
      </c>
      <c r="E14" s="9">
        <v>3245</v>
      </c>
      <c r="F14" s="9">
        <v>71</v>
      </c>
      <c r="G14" s="9">
        <v>1173</v>
      </c>
    </row>
    <row r="15" spans="1:12" ht="11.65" customHeight="1">
      <c r="A15" s="23" t="s">
        <v>12</v>
      </c>
      <c r="B15" s="7" t="s">
        <v>22</v>
      </c>
      <c r="C15" s="6">
        <v>2892</v>
      </c>
      <c r="D15" s="6">
        <v>2032</v>
      </c>
      <c r="E15" s="6">
        <v>2013</v>
      </c>
      <c r="F15" s="6">
        <v>19</v>
      </c>
      <c r="G15" s="6">
        <v>860</v>
      </c>
      <c r="H15" t="s">
        <v>12</v>
      </c>
      <c r="I15" t="s">
        <v>12</v>
      </c>
      <c r="K15" t="s">
        <v>12</v>
      </c>
      <c r="L15" t="s">
        <v>12</v>
      </c>
    </row>
    <row r="16" spans="1:12" ht="11.65" customHeight="1">
      <c r="A16" s="23" t="s">
        <v>12</v>
      </c>
      <c r="B16" s="7" t="s">
        <v>23</v>
      </c>
      <c r="C16" s="6">
        <v>206</v>
      </c>
      <c r="D16" s="6">
        <v>158</v>
      </c>
      <c r="E16" s="6">
        <v>149</v>
      </c>
      <c r="F16" s="6">
        <v>9</v>
      </c>
      <c r="G16" s="6">
        <v>48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4" t="s">
        <v>12</v>
      </c>
      <c r="B17" s="12" t="s">
        <v>24</v>
      </c>
      <c r="C17" s="11">
        <v>1391</v>
      </c>
      <c r="D17" s="11">
        <v>1126</v>
      </c>
      <c r="E17" s="11">
        <v>1083</v>
      </c>
      <c r="F17" s="11">
        <v>43</v>
      </c>
      <c r="G17" s="11">
        <v>265</v>
      </c>
      <c r="H17" t="s">
        <v>12</v>
      </c>
      <c r="I17" t="s">
        <v>12</v>
      </c>
      <c r="K17" t="s">
        <v>12</v>
      </c>
      <c r="L17" t="s">
        <v>12</v>
      </c>
    </row>
    <row r="18" spans="1:12" ht="28.9" customHeight="1">
      <c r="A18" s="27" t="s">
        <v>27</v>
      </c>
      <c r="B18" s="28" t="s">
        <v>12</v>
      </c>
      <c r="C18" s="29" t="s">
        <v>12</v>
      </c>
      <c r="D18" s="29" t="s">
        <v>12</v>
      </c>
      <c r="E18" s="29" t="s">
        <v>12</v>
      </c>
      <c r="F18" s="29" t="s">
        <v>12</v>
      </c>
      <c r="G18" s="29" t="s">
        <v>12</v>
      </c>
      <c r="J18" t="s">
        <v>12</v>
      </c>
    </row>
    <row r="19" spans="1:12" ht="16.149999999999999" customHeight="1">
      <c r="A19" s="18" t="s">
        <v>28</v>
      </c>
      <c r="B19" s="19" t="s">
        <v>12</v>
      </c>
      <c r="C19" s="20" t="s">
        <v>12</v>
      </c>
      <c r="D19" s="20" t="s">
        <v>12</v>
      </c>
      <c r="E19" s="20" t="s">
        <v>12</v>
      </c>
      <c r="F19" s="21" t="s">
        <v>12</v>
      </c>
      <c r="G19" s="21" t="s">
        <v>12</v>
      </c>
      <c r="J19" t="s">
        <v>12</v>
      </c>
    </row>
    <row r="20" spans="1:12" ht="11.6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L55"/>
  <sheetViews>
    <sheetView showGridLines="0" zoomScaleNormal="100" workbookViewId="0">
      <selection activeCell="A2" sqref="A2:G2"/>
    </sheetView>
  </sheetViews>
  <sheetFormatPr baseColWidth="10" defaultColWidth="12" defaultRowHeight="10"/>
  <cols>
    <col min="1" max="1" width="22.332031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5" t="s">
        <v>10</v>
      </c>
      <c r="B1" s="25"/>
      <c r="C1" s="25"/>
      <c r="D1" s="25"/>
      <c r="E1" s="25"/>
      <c r="F1" s="25"/>
      <c r="G1" s="25"/>
    </row>
    <row r="2" spans="1:12" ht="28.9" customHeight="1">
      <c r="A2" s="26" t="s">
        <v>30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J2" t="s">
        <v>12</v>
      </c>
    </row>
    <row r="3" spans="1:12" ht="16.899999999999999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</row>
    <row r="4" spans="1:12" ht="16.899999999999999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30" t="s">
        <v>21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3.15" customHeight="1">
      <c r="A6" s="31" t="s">
        <v>18</v>
      </c>
      <c r="B6" s="8" t="s">
        <v>12</v>
      </c>
      <c r="C6" s="9">
        <v>2039</v>
      </c>
      <c r="D6" s="9">
        <v>1314</v>
      </c>
      <c r="E6" s="9">
        <v>1234</v>
      </c>
      <c r="F6" s="9">
        <v>80</v>
      </c>
      <c r="G6" s="9">
        <v>725</v>
      </c>
    </row>
    <row r="7" spans="1:12" ht="11.65" customHeight="1">
      <c r="A7" s="23" t="s">
        <v>12</v>
      </c>
      <c r="B7" s="7" t="s">
        <v>22</v>
      </c>
      <c r="C7" s="6">
        <v>1312</v>
      </c>
      <c r="D7" s="6">
        <v>791</v>
      </c>
      <c r="E7" s="6">
        <v>766</v>
      </c>
      <c r="F7" s="6">
        <v>25</v>
      </c>
      <c r="G7" s="6">
        <v>521</v>
      </c>
      <c r="H7" t="s">
        <v>12</v>
      </c>
      <c r="I7" t="s">
        <v>12</v>
      </c>
      <c r="K7" t="s">
        <v>12</v>
      </c>
      <c r="L7" t="s">
        <v>12</v>
      </c>
    </row>
    <row r="8" spans="1:12" ht="11.65" customHeight="1">
      <c r="A8" s="23" t="s">
        <v>12</v>
      </c>
      <c r="B8" s="7" t="s">
        <v>23</v>
      </c>
      <c r="C8" s="6">
        <v>71</v>
      </c>
      <c r="D8" s="6">
        <v>49</v>
      </c>
      <c r="E8" s="6">
        <v>48</v>
      </c>
      <c r="F8" s="6">
        <v>1</v>
      </c>
      <c r="G8" s="6">
        <v>22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3" t="s">
        <v>12</v>
      </c>
      <c r="B9" s="7" t="s">
        <v>24</v>
      </c>
      <c r="C9" s="6">
        <v>656</v>
      </c>
      <c r="D9" s="6">
        <v>474</v>
      </c>
      <c r="E9" s="6">
        <v>420</v>
      </c>
      <c r="F9" s="6">
        <v>54</v>
      </c>
      <c r="G9" s="6">
        <v>182</v>
      </c>
      <c r="H9" t="s">
        <v>12</v>
      </c>
      <c r="I9" t="s">
        <v>12</v>
      </c>
      <c r="K9" t="s">
        <v>12</v>
      </c>
      <c r="L9" t="s">
        <v>12</v>
      </c>
    </row>
    <row r="10" spans="1:12" ht="13.15" customHeight="1">
      <c r="A10" s="22" t="s">
        <v>25</v>
      </c>
      <c r="B10" s="10" t="s">
        <v>12</v>
      </c>
      <c r="C10" s="9">
        <v>1031</v>
      </c>
      <c r="D10" s="9">
        <v>584</v>
      </c>
      <c r="E10" s="9">
        <v>525</v>
      </c>
      <c r="F10" s="9">
        <v>59</v>
      </c>
      <c r="G10" s="9">
        <v>447</v>
      </c>
    </row>
    <row r="11" spans="1:12" ht="11.65" customHeight="1">
      <c r="A11" s="23" t="s">
        <v>12</v>
      </c>
      <c r="B11" s="7" t="s">
        <v>22</v>
      </c>
      <c r="C11" s="6">
        <v>654</v>
      </c>
      <c r="D11" s="6">
        <v>350</v>
      </c>
      <c r="E11" s="6">
        <v>330</v>
      </c>
      <c r="F11" s="6">
        <v>20</v>
      </c>
      <c r="G11" s="6">
        <v>304</v>
      </c>
      <c r="H11" t="s">
        <v>12</v>
      </c>
      <c r="I11" t="s">
        <v>12</v>
      </c>
      <c r="K11" t="s">
        <v>12</v>
      </c>
      <c r="L11" t="s">
        <v>12</v>
      </c>
    </row>
    <row r="12" spans="1:12" ht="11.65" customHeight="1">
      <c r="A12" s="23" t="s">
        <v>12</v>
      </c>
      <c r="B12" s="7" t="s">
        <v>23</v>
      </c>
      <c r="C12" s="6">
        <v>40</v>
      </c>
      <c r="D12" s="6">
        <v>25</v>
      </c>
      <c r="E12" s="6">
        <v>25</v>
      </c>
      <c r="F12" s="6" t="s">
        <v>31</v>
      </c>
      <c r="G12" s="6">
        <v>15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3" t="s">
        <v>12</v>
      </c>
      <c r="B13" s="7" t="s">
        <v>24</v>
      </c>
      <c r="C13" s="6">
        <v>337</v>
      </c>
      <c r="D13" s="6">
        <v>209</v>
      </c>
      <c r="E13" s="6">
        <v>170</v>
      </c>
      <c r="F13" s="6">
        <v>39</v>
      </c>
      <c r="G13" s="6">
        <v>128</v>
      </c>
      <c r="H13" t="s">
        <v>12</v>
      </c>
      <c r="I13" t="s">
        <v>12</v>
      </c>
      <c r="K13" t="s">
        <v>12</v>
      </c>
      <c r="L13" t="s">
        <v>12</v>
      </c>
    </row>
    <row r="14" spans="1:12" ht="13.15" customHeight="1">
      <c r="A14" s="22" t="s">
        <v>26</v>
      </c>
      <c r="B14" s="10" t="s">
        <v>12</v>
      </c>
      <c r="C14" s="9">
        <v>1008</v>
      </c>
      <c r="D14" s="9">
        <v>730</v>
      </c>
      <c r="E14" s="9">
        <v>709</v>
      </c>
      <c r="F14" s="9">
        <v>21</v>
      </c>
      <c r="G14" s="9">
        <v>278</v>
      </c>
    </row>
    <row r="15" spans="1:12" ht="11.65" customHeight="1">
      <c r="A15" s="23" t="s">
        <v>12</v>
      </c>
      <c r="B15" s="7" t="s">
        <v>22</v>
      </c>
      <c r="C15" s="6">
        <v>658</v>
      </c>
      <c r="D15" s="6">
        <v>441</v>
      </c>
      <c r="E15" s="6">
        <v>436</v>
      </c>
      <c r="F15" s="6">
        <v>5</v>
      </c>
      <c r="G15" s="6">
        <v>217</v>
      </c>
      <c r="H15" t="s">
        <v>12</v>
      </c>
      <c r="I15" t="s">
        <v>12</v>
      </c>
      <c r="K15" t="s">
        <v>12</v>
      </c>
      <c r="L15" t="s">
        <v>12</v>
      </c>
    </row>
    <row r="16" spans="1:12" ht="11.65" customHeight="1">
      <c r="A16" s="23" t="s">
        <v>12</v>
      </c>
      <c r="B16" s="7" t="s">
        <v>23</v>
      </c>
      <c r="C16" s="6">
        <v>31</v>
      </c>
      <c r="D16" s="6">
        <v>24</v>
      </c>
      <c r="E16" s="6">
        <v>23</v>
      </c>
      <c r="F16" s="6">
        <v>1</v>
      </c>
      <c r="G16" s="6">
        <v>7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4" t="s">
        <v>12</v>
      </c>
      <c r="B17" s="12" t="s">
        <v>24</v>
      </c>
      <c r="C17" s="11">
        <v>319</v>
      </c>
      <c r="D17" s="11">
        <v>265</v>
      </c>
      <c r="E17" s="11">
        <v>250</v>
      </c>
      <c r="F17" s="11">
        <v>15</v>
      </c>
      <c r="G17" s="11">
        <v>54</v>
      </c>
      <c r="H17" t="s">
        <v>12</v>
      </c>
      <c r="I17" t="s">
        <v>12</v>
      </c>
      <c r="K17" t="s">
        <v>12</v>
      </c>
      <c r="L17" t="s">
        <v>12</v>
      </c>
    </row>
    <row r="18" spans="1:12" ht="28.9" customHeight="1">
      <c r="A18" s="27" t="s">
        <v>27</v>
      </c>
      <c r="B18" s="28" t="s">
        <v>12</v>
      </c>
      <c r="C18" s="29" t="s">
        <v>12</v>
      </c>
      <c r="D18" s="29" t="s">
        <v>12</v>
      </c>
      <c r="E18" s="29" t="s">
        <v>12</v>
      </c>
      <c r="F18" s="29" t="s">
        <v>12</v>
      </c>
      <c r="G18" s="29" t="s">
        <v>12</v>
      </c>
      <c r="J18" t="s">
        <v>12</v>
      </c>
    </row>
    <row r="19" spans="1:12" ht="16.149999999999999" customHeight="1">
      <c r="A19" s="18" t="s">
        <v>28</v>
      </c>
      <c r="B19" s="19" t="s">
        <v>12</v>
      </c>
      <c r="C19" s="20" t="s">
        <v>12</v>
      </c>
      <c r="D19" s="20" t="s">
        <v>12</v>
      </c>
      <c r="E19" s="20" t="s">
        <v>12</v>
      </c>
      <c r="F19" s="21" t="s">
        <v>12</v>
      </c>
      <c r="G19" s="21" t="s">
        <v>12</v>
      </c>
      <c r="J19" t="s">
        <v>12</v>
      </c>
    </row>
    <row r="20" spans="1:12" ht="11.6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L55"/>
  <sheetViews>
    <sheetView showGridLines="0" zoomScaleNormal="100" workbookViewId="0">
      <selection activeCell="A2" sqref="A2:G2"/>
    </sheetView>
  </sheetViews>
  <sheetFormatPr baseColWidth="10" defaultColWidth="12" defaultRowHeight="10"/>
  <cols>
    <col min="1" max="1" width="21.109375" customWidth="1"/>
    <col min="2" max="2" width="60.10937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5" t="s">
        <v>10</v>
      </c>
      <c r="B1" s="25"/>
      <c r="C1" s="25"/>
      <c r="D1" s="25"/>
      <c r="E1" s="25"/>
      <c r="F1" s="25"/>
      <c r="G1" s="25"/>
    </row>
    <row r="2" spans="1:12" ht="28.9" customHeight="1">
      <c r="A2" s="26" t="s">
        <v>32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J2" t="s">
        <v>12</v>
      </c>
    </row>
    <row r="3" spans="1:12" ht="16.899999999999999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</row>
    <row r="4" spans="1:12" ht="16.899999999999999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30" t="s">
        <v>21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3.15" customHeight="1">
      <c r="A6" s="31" t="s">
        <v>18</v>
      </c>
      <c r="B6" s="8" t="s">
        <v>12</v>
      </c>
      <c r="C6" s="9">
        <v>95495</v>
      </c>
      <c r="D6" s="9">
        <v>62432</v>
      </c>
      <c r="E6" s="9">
        <v>58077</v>
      </c>
      <c r="F6" s="9">
        <v>4355</v>
      </c>
      <c r="G6" s="9">
        <v>33063</v>
      </c>
    </row>
    <row r="7" spans="1:12" ht="11.65" customHeight="1">
      <c r="A7" s="23" t="s">
        <v>12</v>
      </c>
      <c r="B7" s="7" t="s">
        <v>22</v>
      </c>
      <c r="C7" s="6">
        <v>63919</v>
      </c>
      <c r="D7" s="6">
        <v>39681</v>
      </c>
      <c r="E7" s="6">
        <v>38091</v>
      </c>
      <c r="F7" s="6">
        <v>1590</v>
      </c>
      <c r="G7" s="6">
        <v>24238</v>
      </c>
      <c r="H7" t="s">
        <v>12</v>
      </c>
      <c r="I7" t="s">
        <v>12</v>
      </c>
      <c r="K7" t="s">
        <v>12</v>
      </c>
      <c r="L7" t="s">
        <v>12</v>
      </c>
    </row>
    <row r="8" spans="1:12" ht="11.65" customHeight="1">
      <c r="A8" s="23" t="s">
        <v>12</v>
      </c>
      <c r="B8" s="7" t="s">
        <v>23</v>
      </c>
      <c r="C8" s="6">
        <v>6000</v>
      </c>
      <c r="D8" s="6">
        <v>3913</v>
      </c>
      <c r="E8" s="6">
        <v>3489</v>
      </c>
      <c r="F8" s="6">
        <v>424</v>
      </c>
      <c r="G8" s="6">
        <v>2087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3" t="s">
        <v>12</v>
      </c>
      <c r="B9" s="7" t="s">
        <v>24</v>
      </c>
      <c r="C9" s="6">
        <v>25576</v>
      </c>
      <c r="D9" s="6">
        <v>18838</v>
      </c>
      <c r="E9" s="6">
        <v>16497</v>
      </c>
      <c r="F9" s="6">
        <v>2341</v>
      </c>
      <c r="G9" s="6">
        <v>6738</v>
      </c>
      <c r="H9" t="s">
        <v>12</v>
      </c>
      <c r="I9" t="s">
        <v>12</v>
      </c>
      <c r="K9" t="s">
        <v>12</v>
      </c>
      <c r="L9" t="s">
        <v>12</v>
      </c>
    </row>
    <row r="10" spans="1:12" ht="13.15" customHeight="1">
      <c r="A10" s="22" t="s">
        <v>25</v>
      </c>
      <c r="B10" s="10" t="s">
        <v>12</v>
      </c>
      <c r="C10" s="9">
        <v>50480</v>
      </c>
      <c r="D10" s="9">
        <v>29981</v>
      </c>
      <c r="E10" s="9">
        <v>27267</v>
      </c>
      <c r="F10" s="9">
        <v>2714</v>
      </c>
      <c r="G10" s="9">
        <v>20499</v>
      </c>
    </row>
    <row r="11" spans="1:12" ht="11.65" customHeight="1">
      <c r="A11" s="23" t="s">
        <v>12</v>
      </c>
      <c r="B11" s="7" t="s">
        <v>22</v>
      </c>
      <c r="C11" s="6">
        <v>34910</v>
      </c>
      <c r="D11" s="6">
        <v>19742</v>
      </c>
      <c r="E11" s="6">
        <v>18708</v>
      </c>
      <c r="F11" s="6">
        <v>1034</v>
      </c>
      <c r="G11" s="6">
        <v>15168</v>
      </c>
      <c r="H11" t="s">
        <v>12</v>
      </c>
      <c r="I11" t="s">
        <v>12</v>
      </c>
      <c r="K11" t="s">
        <v>12</v>
      </c>
      <c r="L11" t="s">
        <v>12</v>
      </c>
    </row>
    <row r="12" spans="1:12" ht="11.65" customHeight="1">
      <c r="A12" s="23" t="s">
        <v>12</v>
      </c>
      <c r="B12" s="7" t="s">
        <v>23</v>
      </c>
      <c r="C12" s="6">
        <v>3255</v>
      </c>
      <c r="D12" s="6">
        <v>2025</v>
      </c>
      <c r="E12" s="6">
        <v>1754</v>
      </c>
      <c r="F12" s="6">
        <v>271</v>
      </c>
      <c r="G12" s="6">
        <v>1230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3" t="s">
        <v>12</v>
      </c>
      <c r="B13" s="7" t="s">
        <v>24</v>
      </c>
      <c r="C13" s="6">
        <v>12315</v>
      </c>
      <c r="D13" s="6">
        <v>8214</v>
      </c>
      <c r="E13" s="6">
        <v>6805</v>
      </c>
      <c r="F13" s="6">
        <v>1409</v>
      </c>
      <c r="G13" s="6">
        <v>4101</v>
      </c>
      <c r="H13" t="s">
        <v>12</v>
      </c>
      <c r="I13" t="s">
        <v>12</v>
      </c>
      <c r="K13" t="s">
        <v>12</v>
      </c>
      <c r="L13" t="s">
        <v>12</v>
      </c>
    </row>
    <row r="14" spans="1:12" ht="13.15" customHeight="1">
      <c r="A14" s="22" t="s">
        <v>26</v>
      </c>
      <c r="B14" s="10" t="s">
        <v>12</v>
      </c>
      <c r="C14" s="9">
        <v>45015</v>
      </c>
      <c r="D14" s="9">
        <v>32451</v>
      </c>
      <c r="E14" s="9">
        <v>30810</v>
      </c>
      <c r="F14" s="9">
        <v>1641</v>
      </c>
      <c r="G14" s="9">
        <v>12564</v>
      </c>
    </row>
    <row r="15" spans="1:12" ht="11.65" customHeight="1">
      <c r="A15" s="23" t="s">
        <v>12</v>
      </c>
      <c r="B15" s="7" t="s">
        <v>22</v>
      </c>
      <c r="C15" s="6">
        <v>29009</v>
      </c>
      <c r="D15" s="6">
        <v>19939</v>
      </c>
      <c r="E15" s="6">
        <v>19383</v>
      </c>
      <c r="F15" s="6">
        <v>556</v>
      </c>
      <c r="G15" s="6">
        <v>9070</v>
      </c>
      <c r="H15" t="s">
        <v>12</v>
      </c>
      <c r="I15" t="s">
        <v>12</v>
      </c>
      <c r="K15" t="s">
        <v>12</v>
      </c>
      <c r="L15" t="s">
        <v>12</v>
      </c>
    </row>
    <row r="16" spans="1:12" ht="11.65" customHeight="1">
      <c r="A16" s="23" t="s">
        <v>12</v>
      </c>
      <c r="B16" s="7" t="s">
        <v>23</v>
      </c>
      <c r="C16" s="6">
        <v>2745</v>
      </c>
      <c r="D16" s="6">
        <v>1888</v>
      </c>
      <c r="E16" s="6">
        <v>1735</v>
      </c>
      <c r="F16" s="6">
        <v>153</v>
      </c>
      <c r="G16" s="6">
        <v>857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4" t="s">
        <v>12</v>
      </c>
      <c r="B17" s="12" t="s">
        <v>24</v>
      </c>
      <c r="C17" s="11">
        <v>13261</v>
      </c>
      <c r="D17" s="11">
        <v>10624</v>
      </c>
      <c r="E17" s="11">
        <v>9692</v>
      </c>
      <c r="F17" s="11">
        <v>932</v>
      </c>
      <c r="G17" s="11">
        <v>2637</v>
      </c>
      <c r="H17" t="s">
        <v>12</v>
      </c>
      <c r="I17" t="s">
        <v>12</v>
      </c>
      <c r="K17" t="s">
        <v>12</v>
      </c>
      <c r="L17" t="s">
        <v>12</v>
      </c>
    </row>
    <row r="18" spans="1:12" ht="28.9" customHeight="1">
      <c r="A18" s="27" t="s">
        <v>27</v>
      </c>
      <c r="B18" s="28" t="s">
        <v>12</v>
      </c>
      <c r="C18" s="29" t="s">
        <v>12</v>
      </c>
      <c r="D18" s="29" t="s">
        <v>12</v>
      </c>
      <c r="E18" s="29" t="s">
        <v>12</v>
      </c>
      <c r="F18" s="29" t="s">
        <v>12</v>
      </c>
      <c r="G18" s="29" t="s">
        <v>12</v>
      </c>
      <c r="J18" t="s">
        <v>12</v>
      </c>
    </row>
    <row r="19" spans="1:12" ht="16.149999999999999" customHeight="1">
      <c r="A19" s="18" t="s">
        <v>28</v>
      </c>
      <c r="B19" s="19" t="s">
        <v>12</v>
      </c>
      <c r="C19" s="20" t="s">
        <v>12</v>
      </c>
      <c r="D19" s="20" t="s">
        <v>12</v>
      </c>
      <c r="E19" s="20" t="s">
        <v>12</v>
      </c>
      <c r="F19" s="21" t="s">
        <v>12</v>
      </c>
      <c r="G19" s="21" t="s">
        <v>12</v>
      </c>
      <c r="J19" t="s">
        <v>12</v>
      </c>
    </row>
    <row r="20" spans="1:12" ht="11.6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L55"/>
  <sheetViews>
    <sheetView showGridLines="0" zoomScaleNormal="100" workbookViewId="0">
      <selection activeCell="A2" sqref="A2:G2"/>
    </sheetView>
  </sheetViews>
  <sheetFormatPr baseColWidth="10" defaultColWidth="12" defaultRowHeight="10"/>
  <cols>
    <col min="1" max="1" width="21.109375" customWidth="1"/>
    <col min="2" max="2" width="59.554687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5" t="s">
        <v>10</v>
      </c>
      <c r="B1" s="25"/>
      <c r="C1" s="25"/>
      <c r="D1" s="25"/>
      <c r="E1" s="25"/>
      <c r="F1" s="25"/>
      <c r="G1" s="25"/>
    </row>
    <row r="2" spans="1:12" ht="28.9" customHeight="1">
      <c r="A2" s="26" t="s">
        <v>33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J2" t="s">
        <v>12</v>
      </c>
    </row>
    <row r="3" spans="1:12" ht="16.899999999999999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</row>
    <row r="4" spans="1:12" ht="16.899999999999999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30" t="s">
        <v>21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3.15" customHeight="1">
      <c r="A6" s="31" t="s">
        <v>18</v>
      </c>
      <c r="B6" s="8" t="s">
        <v>12</v>
      </c>
      <c r="C6" s="9">
        <v>6439</v>
      </c>
      <c r="D6" s="9">
        <v>4305</v>
      </c>
      <c r="E6" s="9">
        <v>4093</v>
      </c>
      <c r="F6" s="9">
        <v>212</v>
      </c>
      <c r="G6" s="9">
        <v>2134</v>
      </c>
    </row>
    <row r="7" spans="1:12" ht="11.65" customHeight="1">
      <c r="A7" s="23" t="s">
        <v>12</v>
      </c>
      <c r="B7" s="7" t="s">
        <v>22</v>
      </c>
      <c r="C7" s="6">
        <v>4158</v>
      </c>
      <c r="D7" s="6">
        <v>2659</v>
      </c>
      <c r="E7" s="6">
        <v>2557</v>
      </c>
      <c r="F7" s="6">
        <v>102</v>
      </c>
      <c r="G7" s="6">
        <v>1499</v>
      </c>
      <c r="H7" t="s">
        <v>12</v>
      </c>
      <c r="I7" t="s">
        <v>12</v>
      </c>
      <c r="K7" t="s">
        <v>12</v>
      </c>
      <c r="L7" t="s">
        <v>12</v>
      </c>
    </row>
    <row r="8" spans="1:12" ht="11.65" customHeight="1">
      <c r="A8" s="23" t="s">
        <v>12</v>
      </c>
      <c r="B8" s="7" t="s">
        <v>23</v>
      </c>
      <c r="C8" s="6">
        <v>263</v>
      </c>
      <c r="D8" s="6">
        <v>187</v>
      </c>
      <c r="E8" s="6">
        <v>179</v>
      </c>
      <c r="F8" s="6">
        <v>8</v>
      </c>
      <c r="G8" s="6">
        <v>76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3" t="s">
        <v>12</v>
      </c>
      <c r="B9" s="7" t="s">
        <v>24</v>
      </c>
      <c r="C9" s="6">
        <v>2018</v>
      </c>
      <c r="D9" s="6">
        <v>1459</v>
      </c>
      <c r="E9" s="6">
        <v>1357</v>
      </c>
      <c r="F9" s="6">
        <v>102</v>
      </c>
      <c r="G9" s="6">
        <v>559</v>
      </c>
      <c r="H9" t="s">
        <v>12</v>
      </c>
      <c r="I9" t="s">
        <v>12</v>
      </c>
      <c r="K9" t="s">
        <v>12</v>
      </c>
      <c r="L9" t="s">
        <v>12</v>
      </c>
    </row>
    <row r="10" spans="1:12" ht="13.15" customHeight="1">
      <c r="A10" s="22" t="s">
        <v>25</v>
      </c>
      <c r="B10" s="10" t="s">
        <v>12</v>
      </c>
      <c r="C10" s="9">
        <v>3203</v>
      </c>
      <c r="D10" s="9">
        <v>1816</v>
      </c>
      <c r="E10" s="9">
        <v>1675</v>
      </c>
      <c r="F10" s="9">
        <v>141</v>
      </c>
      <c r="G10" s="9">
        <v>1387</v>
      </c>
    </row>
    <row r="11" spans="1:12" ht="11.65" customHeight="1">
      <c r="A11" s="23" t="s">
        <v>12</v>
      </c>
      <c r="B11" s="7" t="s">
        <v>22</v>
      </c>
      <c r="C11" s="6">
        <v>2059</v>
      </c>
      <c r="D11" s="6">
        <v>1097</v>
      </c>
      <c r="E11" s="6">
        <v>1028</v>
      </c>
      <c r="F11" s="6">
        <v>69</v>
      </c>
      <c r="G11" s="6">
        <v>962</v>
      </c>
      <c r="H11" t="s">
        <v>12</v>
      </c>
      <c r="I11" t="s">
        <v>12</v>
      </c>
      <c r="K11" t="s">
        <v>12</v>
      </c>
      <c r="L11" t="s">
        <v>12</v>
      </c>
    </row>
    <row r="12" spans="1:12" ht="11.65" customHeight="1">
      <c r="A12" s="23" t="s">
        <v>12</v>
      </c>
      <c r="B12" s="7" t="s">
        <v>23</v>
      </c>
      <c r="C12" s="6">
        <v>142</v>
      </c>
      <c r="D12" s="6">
        <v>92</v>
      </c>
      <c r="E12" s="6">
        <v>85</v>
      </c>
      <c r="F12" s="6">
        <v>7</v>
      </c>
      <c r="G12" s="6">
        <v>50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3" t="s">
        <v>12</v>
      </c>
      <c r="B13" s="7" t="s">
        <v>24</v>
      </c>
      <c r="C13" s="6">
        <v>1002</v>
      </c>
      <c r="D13" s="6">
        <v>627</v>
      </c>
      <c r="E13" s="6">
        <v>562</v>
      </c>
      <c r="F13" s="6">
        <v>65</v>
      </c>
      <c r="G13" s="6">
        <v>375</v>
      </c>
      <c r="H13" t="s">
        <v>12</v>
      </c>
      <c r="I13" t="s">
        <v>12</v>
      </c>
      <c r="K13" t="s">
        <v>12</v>
      </c>
      <c r="L13" t="s">
        <v>12</v>
      </c>
    </row>
    <row r="14" spans="1:12" ht="13.15" customHeight="1">
      <c r="A14" s="22" t="s">
        <v>26</v>
      </c>
      <c r="B14" s="10" t="s">
        <v>12</v>
      </c>
      <c r="C14" s="9">
        <v>3236</v>
      </c>
      <c r="D14" s="9">
        <v>2489</v>
      </c>
      <c r="E14" s="9">
        <v>2418</v>
      </c>
      <c r="F14" s="9">
        <v>71</v>
      </c>
      <c r="G14" s="9">
        <v>747</v>
      </c>
    </row>
    <row r="15" spans="1:12" ht="11.65" customHeight="1">
      <c r="A15" s="23" t="s">
        <v>12</v>
      </c>
      <c r="B15" s="7" t="s">
        <v>22</v>
      </c>
      <c r="C15" s="6">
        <v>2099</v>
      </c>
      <c r="D15" s="6">
        <v>1562</v>
      </c>
      <c r="E15" s="6">
        <v>1529</v>
      </c>
      <c r="F15" s="6">
        <v>33</v>
      </c>
      <c r="G15" s="6">
        <v>537</v>
      </c>
      <c r="H15" t="s">
        <v>12</v>
      </c>
      <c r="I15" t="s">
        <v>12</v>
      </c>
      <c r="K15" t="s">
        <v>12</v>
      </c>
      <c r="L15" t="s">
        <v>12</v>
      </c>
    </row>
    <row r="16" spans="1:12" ht="11.65" customHeight="1">
      <c r="A16" s="23" t="s">
        <v>12</v>
      </c>
      <c r="B16" s="7" t="s">
        <v>23</v>
      </c>
      <c r="C16" s="6">
        <v>121</v>
      </c>
      <c r="D16" s="6">
        <v>95</v>
      </c>
      <c r="E16" s="6">
        <v>94</v>
      </c>
      <c r="F16" s="6">
        <v>1</v>
      </c>
      <c r="G16" s="6">
        <v>26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4" t="s">
        <v>12</v>
      </c>
      <c r="B17" s="12" t="s">
        <v>24</v>
      </c>
      <c r="C17" s="11">
        <v>1016</v>
      </c>
      <c r="D17" s="11">
        <v>832</v>
      </c>
      <c r="E17" s="11">
        <v>795</v>
      </c>
      <c r="F17" s="11">
        <v>37</v>
      </c>
      <c r="G17" s="11">
        <v>184</v>
      </c>
      <c r="H17" t="s">
        <v>12</v>
      </c>
      <c r="I17" t="s">
        <v>12</v>
      </c>
      <c r="K17" t="s">
        <v>12</v>
      </c>
      <c r="L17" t="s">
        <v>12</v>
      </c>
    </row>
    <row r="18" spans="1:12" ht="28.9" customHeight="1">
      <c r="A18" s="27" t="s">
        <v>27</v>
      </c>
      <c r="B18" s="28" t="s">
        <v>12</v>
      </c>
      <c r="C18" s="29" t="s">
        <v>12</v>
      </c>
      <c r="D18" s="29" t="s">
        <v>12</v>
      </c>
      <c r="E18" s="29" t="s">
        <v>12</v>
      </c>
      <c r="F18" s="29" t="s">
        <v>12</v>
      </c>
      <c r="G18" s="29" t="s">
        <v>12</v>
      </c>
      <c r="J18" t="s">
        <v>12</v>
      </c>
    </row>
    <row r="19" spans="1:12" ht="16.149999999999999" customHeight="1">
      <c r="A19" s="18" t="s">
        <v>28</v>
      </c>
      <c r="B19" s="19" t="s">
        <v>12</v>
      </c>
      <c r="C19" s="20" t="s">
        <v>12</v>
      </c>
      <c r="D19" s="20" t="s">
        <v>12</v>
      </c>
      <c r="E19" s="20" t="s">
        <v>12</v>
      </c>
      <c r="F19" s="21" t="s">
        <v>12</v>
      </c>
      <c r="G19" s="21" t="s">
        <v>12</v>
      </c>
      <c r="J19" t="s">
        <v>12</v>
      </c>
    </row>
    <row r="20" spans="1:12" ht="11.6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L55"/>
  <sheetViews>
    <sheetView showGridLines="0" zoomScaleNormal="100" workbookViewId="0">
      <selection activeCell="A2" sqref="A2:G2"/>
    </sheetView>
  </sheetViews>
  <sheetFormatPr baseColWidth="10" defaultColWidth="12" defaultRowHeight="10"/>
  <cols>
    <col min="1" max="1" width="21.109375" customWidth="1"/>
    <col min="2" max="2" width="61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5" t="s">
        <v>10</v>
      </c>
      <c r="B1" s="25"/>
      <c r="C1" s="25"/>
      <c r="D1" s="25"/>
      <c r="E1" s="25"/>
      <c r="F1" s="25"/>
      <c r="G1" s="25"/>
    </row>
    <row r="2" spans="1:12" ht="28.9" customHeight="1">
      <c r="A2" s="26" t="s">
        <v>34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J2" t="s">
        <v>12</v>
      </c>
    </row>
    <row r="3" spans="1:12" ht="16.899999999999999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</row>
    <row r="4" spans="1:12" ht="16.899999999999999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30" t="s">
        <v>21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3.15" customHeight="1">
      <c r="A6" s="31" t="s">
        <v>18</v>
      </c>
      <c r="B6" s="8" t="s">
        <v>12</v>
      </c>
      <c r="C6" s="9">
        <v>2271</v>
      </c>
      <c r="D6" s="9">
        <v>1507</v>
      </c>
      <c r="E6" s="9">
        <v>1407</v>
      </c>
      <c r="F6" s="9">
        <v>100</v>
      </c>
      <c r="G6" s="9">
        <v>764</v>
      </c>
    </row>
    <row r="7" spans="1:12" ht="11.65" customHeight="1">
      <c r="A7" s="23" t="s">
        <v>12</v>
      </c>
      <c r="B7" s="7" t="s">
        <v>22</v>
      </c>
      <c r="C7" s="6">
        <v>1169</v>
      </c>
      <c r="D7" s="6">
        <v>745</v>
      </c>
      <c r="E7" s="6">
        <v>718</v>
      </c>
      <c r="F7" s="6">
        <v>27</v>
      </c>
      <c r="G7" s="6">
        <v>424</v>
      </c>
      <c r="H7" t="s">
        <v>12</v>
      </c>
      <c r="I7" t="s">
        <v>12</v>
      </c>
      <c r="K7" t="s">
        <v>12</v>
      </c>
      <c r="L7" t="s">
        <v>12</v>
      </c>
    </row>
    <row r="8" spans="1:12" ht="11.65" customHeight="1">
      <c r="A8" s="23" t="s">
        <v>12</v>
      </c>
      <c r="B8" s="7" t="s">
        <v>23</v>
      </c>
      <c r="C8" s="6">
        <v>131</v>
      </c>
      <c r="D8" s="6">
        <v>87</v>
      </c>
      <c r="E8" s="6">
        <v>78</v>
      </c>
      <c r="F8" s="6">
        <v>9</v>
      </c>
      <c r="G8" s="6">
        <v>44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3" t="s">
        <v>12</v>
      </c>
      <c r="B9" s="7" t="s">
        <v>24</v>
      </c>
      <c r="C9" s="6">
        <v>971</v>
      </c>
      <c r="D9" s="6">
        <v>675</v>
      </c>
      <c r="E9" s="6">
        <v>611</v>
      </c>
      <c r="F9" s="6">
        <v>64</v>
      </c>
      <c r="G9" s="6">
        <v>296</v>
      </c>
      <c r="H9" t="s">
        <v>12</v>
      </c>
      <c r="I9" t="s">
        <v>12</v>
      </c>
      <c r="K9" t="s">
        <v>12</v>
      </c>
      <c r="L9" t="s">
        <v>12</v>
      </c>
    </row>
    <row r="10" spans="1:12" ht="13.15" customHeight="1">
      <c r="A10" s="22" t="s">
        <v>25</v>
      </c>
      <c r="B10" s="10" t="s">
        <v>12</v>
      </c>
      <c r="C10" s="9">
        <v>1149</v>
      </c>
      <c r="D10" s="9">
        <v>660</v>
      </c>
      <c r="E10" s="9">
        <v>608</v>
      </c>
      <c r="F10" s="9">
        <v>52</v>
      </c>
      <c r="G10" s="9">
        <v>489</v>
      </c>
    </row>
    <row r="11" spans="1:12" ht="11.65" customHeight="1">
      <c r="A11" s="23" t="s">
        <v>12</v>
      </c>
      <c r="B11" s="7" t="s">
        <v>22</v>
      </c>
      <c r="C11" s="6">
        <v>618</v>
      </c>
      <c r="D11" s="6">
        <v>369</v>
      </c>
      <c r="E11" s="6">
        <v>353</v>
      </c>
      <c r="F11" s="6">
        <v>16</v>
      </c>
      <c r="G11" s="6">
        <v>249</v>
      </c>
      <c r="H11" t="s">
        <v>12</v>
      </c>
      <c r="I11" t="s">
        <v>12</v>
      </c>
      <c r="K11" t="s">
        <v>12</v>
      </c>
      <c r="L11" t="s">
        <v>12</v>
      </c>
    </row>
    <row r="12" spans="1:12" ht="11.65" customHeight="1">
      <c r="A12" s="23" t="s">
        <v>12</v>
      </c>
      <c r="B12" s="7" t="s">
        <v>23</v>
      </c>
      <c r="C12" s="6">
        <v>69</v>
      </c>
      <c r="D12" s="6">
        <v>39</v>
      </c>
      <c r="E12" s="6">
        <v>35</v>
      </c>
      <c r="F12" s="6">
        <v>4</v>
      </c>
      <c r="G12" s="6">
        <v>30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3" t="s">
        <v>12</v>
      </c>
      <c r="B13" s="7" t="s">
        <v>24</v>
      </c>
      <c r="C13" s="6">
        <v>462</v>
      </c>
      <c r="D13" s="6">
        <v>252</v>
      </c>
      <c r="E13" s="6">
        <v>220</v>
      </c>
      <c r="F13" s="6">
        <v>32</v>
      </c>
      <c r="G13" s="6">
        <v>210</v>
      </c>
      <c r="H13" t="s">
        <v>12</v>
      </c>
      <c r="I13" t="s">
        <v>12</v>
      </c>
      <c r="K13" t="s">
        <v>12</v>
      </c>
      <c r="L13" t="s">
        <v>12</v>
      </c>
    </row>
    <row r="14" spans="1:12" ht="13.15" customHeight="1">
      <c r="A14" s="22" t="s">
        <v>26</v>
      </c>
      <c r="B14" s="10" t="s">
        <v>12</v>
      </c>
      <c r="C14" s="9">
        <v>1122</v>
      </c>
      <c r="D14" s="9">
        <v>847</v>
      </c>
      <c r="E14" s="9">
        <v>799</v>
      </c>
      <c r="F14" s="9">
        <v>48</v>
      </c>
      <c r="G14" s="9">
        <v>275</v>
      </c>
    </row>
    <row r="15" spans="1:12" ht="11.65" customHeight="1">
      <c r="A15" s="23" t="s">
        <v>12</v>
      </c>
      <c r="B15" s="7" t="s">
        <v>22</v>
      </c>
      <c r="C15" s="6">
        <v>551</v>
      </c>
      <c r="D15" s="6">
        <v>376</v>
      </c>
      <c r="E15" s="6">
        <v>365</v>
      </c>
      <c r="F15" s="6">
        <v>11</v>
      </c>
      <c r="G15" s="6">
        <v>175</v>
      </c>
      <c r="H15" t="s">
        <v>12</v>
      </c>
      <c r="I15" t="s">
        <v>12</v>
      </c>
      <c r="K15" t="s">
        <v>12</v>
      </c>
      <c r="L15" t="s">
        <v>12</v>
      </c>
    </row>
    <row r="16" spans="1:12" ht="11.65" customHeight="1">
      <c r="A16" s="23" t="s">
        <v>12</v>
      </c>
      <c r="B16" s="7" t="s">
        <v>23</v>
      </c>
      <c r="C16" s="6">
        <v>62</v>
      </c>
      <c r="D16" s="6">
        <v>48</v>
      </c>
      <c r="E16" s="6">
        <v>43</v>
      </c>
      <c r="F16" s="6">
        <v>5</v>
      </c>
      <c r="G16" s="6">
        <v>14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4" t="s">
        <v>12</v>
      </c>
      <c r="B17" s="12" t="s">
        <v>24</v>
      </c>
      <c r="C17" s="11">
        <v>509</v>
      </c>
      <c r="D17" s="11">
        <v>423</v>
      </c>
      <c r="E17" s="11">
        <v>391</v>
      </c>
      <c r="F17" s="11">
        <v>32</v>
      </c>
      <c r="G17" s="11">
        <v>86</v>
      </c>
      <c r="H17" t="s">
        <v>12</v>
      </c>
      <c r="I17" t="s">
        <v>12</v>
      </c>
      <c r="K17" t="s">
        <v>12</v>
      </c>
      <c r="L17" t="s">
        <v>12</v>
      </c>
    </row>
    <row r="18" spans="1:12" ht="28.9" customHeight="1">
      <c r="A18" s="27" t="s">
        <v>27</v>
      </c>
      <c r="B18" s="28" t="s">
        <v>12</v>
      </c>
      <c r="C18" s="29" t="s">
        <v>12</v>
      </c>
      <c r="D18" s="29" t="s">
        <v>12</v>
      </c>
      <c r="E18" s="29" t="s">
        <v>12</v>
      </c>
      <c r="F18" s="29" t="s">
        <v>12</v>
      </c>
      <c r="G18" s="29" t="s">
        <v>12</v>
      </c>
      <c r="J18" t="s">
        <v>12</v>
      </c>
    </row>
    <row r="19" spans="1:12" ht="16.149999999999999" customHeight="1">
      <c r="A19" s="18" t="s">
        <v>28</v>
      </c>
      <c r="B19" s="19" t="s">
        <v>12</v>
      </c>
      <c r="C19" s="20" t="s">
        <v>12</v>
      </c>
      <c r="D19" s="20" t="s">
        <v>12</v>
      </c>
      <c r="E19" s="20" t="s">
        <v>12</v>
      </c>
      <c r="F19" s="21" t="s">
        <v>12</v>
      </c>
      <c r="G19" s="21" t="s">
        <v>12</v>
      </c>
      <c r="J19" t="s">
        <v>12</v>
      </c>
    </row>
    <row r="20" spans="1:12" ht="11.6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L55"/>
  <sheetViews>
    <sheetView showGridLines="0" zoomScaleNormal="100" workbookViewId="0">
      <selection activeCell="A2" sqref="A2:G2"/>
    </sheetView>
  </sheetViews>
  <sheetFormatPr baseColWidth="10" defaultColWidth="12" defaultRowHeight="10"/>
  <cols>
    <col min="1" max="1" width="21.109375" customWidth="1"/>
    <col min="2" max="2" width="64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5" t="s">
        <v>10</v>
      </c>
      <c r="B1" s="25"/>
      <c r="C1" s="25"/>
      <c r="D1" s="25"/>
      <c r="E1" s="25"/>
      <c r="F1" s="25"/>
      <c r="G1" s="25"/>
    </row>
    <row r="2" spans="1:12" ht="28.9" customHeight="1">
      <c r="A2" s="26" t="s">
        <v>35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J2" t="s">
        <v>12</v>
      </c>
    </row>
    <row r="3" spans="1:12" ht="16.899999999999999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</row>
    <row r="4" spans="1:12" ht="16.899999999999999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30" t="s">
        <v>21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3.15" customHeight="1">
      <c r="A6" s="31" t="s">
        <v>18</v>
      </c>
      <c r="B6" s="8" t="s">
        <v>12</v>
      </c>
      <c r="C6" s="9">
        <v>9780</v>
      </c>
      <c r="D6" s="9">
        <v>6432</v>
      </c>
      <c r="E6" s="9">
        <v>6131</v>
      </c>
      <c r="F6" s="9">
        <v>301</v>
      </c>
      <c r="G6" s="9">
        <v>3348</v>
      </c>
    </row>
    <row r="7" spans="1:12" ht="11.65" customHeight="1">
      <c r="A7" s="23" t="s">
        <v>12</v>
      </c>
      <c r="B7" s="7" t="s">
        <v>22</v>
      </c>
      <c r="C7" s="6">
        <v>6119</v>
      </c>
      <c r="D7" s="6">
        <v>3694</v>
      </c>
      <c r="E7" s="6">
        <v>3591</v>
      </c>
      <c r="F7" s="6">
        <v>103</v>
      </c>
      <c r="G7" s="6">
        <v>2425</v>
      </c>
      <c r="H7" t="s">
        <v>12</v>
      </c>
      <c r="I7" t="s">
        <v>12</v>
      </c>
      <c r="K7" t="s">
        <v>12</v>
      </c>
      <c r="L7" t="s">
        <v>12</v>
      </c>
    </row>
    <row r="8" spans="1:12" ht="11.65" customHeight="1">
      <c r="A8" s="23" t="s">
        <v>12</v>
      </c>
      <c r="B8" s="7" t="s">
        <v>23</v>
      </c>
      <c r="C8" s="6">
        <v>367</v>
      </c>
      <c r="D8" s="6">
        <v>269</v>
      </c>
      <c r="E8" s="6">
        <v>244</v>
      </c>
      <c r="F8" s="6">
        <v>25</v>
      </c>
      <c r="G8" s="6">
        <v>98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3" t="s">
        <v>12</v>
      </c>
      <c r="B9" s="7" t="s">
        <v>24</v>
      </c>
      <c r="C9" s="6">
        <v>3294</v>
      </c>
      <c r="D9" s="6">
        <v>2469</v>
      </c>
      <c r="E9" s="6">
        <v>2296</v>
      </c>
      <c r="F9" s="6">
        <v>173</v>
      </c>
      <c r="G9" s="6">
        <v>825</v>
      </c>
      <c r="H9" t="s">
        <v>12</v>
      </c>
      <c r="I9" t="s">
        <v>12</v>
      </c>
      <c r="K9" t="s">
        <v>12</v>
      </c>
      <c r="L9" t="s">
        <v>12</v>
      </c>
    </row>
    <row r="10" spans="1:12" ht="13.15" customHeight="1">
      <c r="A10" s="22" t="s">
        <v>25</v>
      </c>
      <c r="B10" s="10" t="s">
        <v>12</v>
      </c>
      <c r="C10" s="9">
        <v>4892</v>
      </c>
      <c r="D10" s="9">
        <v>2720</v>
      </c>
      <c r="E10" s="9">
        <v>2515</v>
      </c>
      <c r="F10" s="9">
        <v>205</v>
      </c>
      <c r="G10" s="9">
        <v>2172</v>
      </c>
    </row>
    <row r="11" spans="1:12" ht="11.65" customHeight="1">
      <c r="A11" s="23" t="s">
        <v>12</v>
      </c>
      <c r="B11" s="7" t="s">
        <v>22</v>
      </c>
      <c r="C11" s="6">
        <v>3160</v>
      </c>
      <c r="D11" s="6">
        <v>1596</v>
      </c>
      <c r="E11" s="6">
        <v>1524</v>
      </c>
      <c r="F11" s="6">
        <v>72</v>
      </c>
      <c r="G11" s="6">
        <v>1564</v>
      </c>
      <c r="H11" t="s">
        <v>12</v>
      </c>
      <c r="I11" t="s">
        <v>12</v>
      </c>
      <c r="K11" t="s">
        <v>12</v>
      </c>
      <c r="L11" t="s">
        <v>12</v>
      </c>
    </row>
    <row r="12" spans="1:12" ht="11.65" customHeight="1">
      <c r="A12" s="23" t="s">
        <v>12</v>
      </c>
      <c r="B12" s="7" t="s">
        <v>23</v>
      </c>
      <c r="C12" s="6">
        <v>195</v>
      </c>
      <c r="D12" s="6">
        <v>133</v>
      </c>
      <c r="E12" s="6">
        <v>115</v>
      </c>
      <c r="F12" s="6">
        <v>18</v>
      </c>
      <c r="G12" s="6">
        <v>62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3" t="s">
        <v>12</v>
      </c>
      <c r="B13" s="7" t="s">
        <v>24</v>
      </c>
      <c r="C13" s="6">
        <v>1537</v>
      </c>
      <c r="D13" s="6">
        <v>991</v>
      </c>
      <c r="E13" s="6">
        <v>876</v>
      </c>
      <c r="F13" s="6">
        <v>115</v>
      </c>
      <c r="G13" s="6">
        <v>546</v>
      </c>
      <c r="H13" t="s">
        <v>12</v>
      </c>
      <c r="I13" t="s">
        <v>12</v>
      </c>
      <c r="K13" t="s">
        <v>12</v>
      </c>
      <c r="L13" t="s">
        <v>12</v>
      </c>
    </row>
    <row r="14" spans="1:12" ht="13.15" customHeight="1">
      <c r="A14" s="22" t="s">
        <v>26</v>
      </c>
      <c r="B14" s="10" t="s">
        <v>12</v>
      </c>
      <c r="C14" s="9">
        <v>4888</v>
      </c>
      <c r="D14" s="9">
        <v>3712</v>
      </c>
      <c r="E14" s="9">
        <v>3616</v>
      </c>
      <c r="F14" s="9">
        <v>96</v>
      </c>
      <c r="G14" s="9">
        <v>1176</v>
      </c>
    </row>
    <row r="15" spans="1:12" ht="11.65" customHeight="1">
      <c r="A15" s="23" t="s">
        <v>12</v>
      </c>
      <c r="B15" s="7" t="s">
        <v>22</v>
      </c>
      <c r="C15" s="6">
        <v>2959</v>
      </c>
      <c r="D15" s="6">
        <v>2098</v>
      </c>
      <c r="E15" s="6">
        <v>2067</v>
      </c>
      <c r="F15" s="6">
        <v>31</v>
      </c>
      <c r="G15" s="6">
        <v>861</v>
      </c>
      <c r="H15" t="s">
        <v>12</v>
      </c>
      <c r="I15" t="s">
        <v>12</v>
      </c>
      <c r="K15" t="s">
        <v>12</v>
      </c>
      <c r="L15" t="s">
        <v>12</v>
      </c>
    </row>
    <row r="16" spans="1:12" ht="11.65" customHeight="1">
      <c r="A16" s="23" t="s">
        <v>12</v>
      </c>
      <c r="B16" s="7" t="s">
        <v>23</v>
      </c>
      <c r="C16" s="6">
        <v>172</v>
      </c>
      <c r="D16" s="6">
        <v>136</v>
      </c>
      <c r="E16" s="6">
        <v>129</v>
      </c>
      <c r="F16" s="6">
        <v>7</v>
      </c>
      <c r="G16" s="6">
        <v>36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4" t="s">
        <v>12</v>
      </c>
      <c r="B17" s="12" t="s">
        <v>24</v>
      </c>
      <c r="C17" s="11">
        <v>1757</v>
      </c>
      <c r="D17" s="11">
        <v>1478</v>
      </c>
      <c r="E17" s="11">
        <v>1420</v>
      </c>
      <c r="F17" s="11">
        <v>58</v>
      </c>
      <c r="G17" s="11">
        <v>279</v>
      </c>
      <c r="H17" t="s">
        <v>12</v>
      </c>
      <c r="I17" t="s">
        <v>12</v>
      </c>
      <c r="K17" t="s">
        <v>12</v>
      </c>
      <c r="L17" t="s">
        <v>12</v>
      </c>
    </row>
    <row r="18" spans="1:12" ht="28.9" customHeight="1">
      <c r="A18" s="27" t="s">
        <v>27</v>
      </c>
      <c r="B18" s="28" t="s">
        <v>12</v>
      </c>
      <c r="C18" s="29" t="s">
        <v>12</v>
      </c>
      <c r="D18" s="29" t="s">
        <v>12</v>
      </c>
      <c r="E18" s="29" t="s">
        <v>12</v>
      </c>
      <c r="F18" s="29" t="s">
        <v>12</v>
      </c>
      <c r="G18" s="29" t="s">
        <v>12</v>
      </c>
      <c r="J18" t="s">
        <v>12</v>
      </c>
    </row>
    <row r="19" spans="1:12" ht="16.149999999999999" customHeight="1">
      <c r="A19" s="18" t="s">
        <v>28</v>
      </c>
      <c r="B19" s="19" t="s">
        <v>12</v>
      </c>
      <c r="C19" s="20" t="s">
        <v>12</v>
      </c>
      <c r="D19" s="20" t="s">
        <v>12</v>
      </c>
      <c r="E19" s="20" t="s">
        <v>12</v>
      </c>
      <c r="F19" s="21" t="s">
        <v>12</v>
      </c>
      <c r="G19" s="21" t="s">
        <v>12</v>
      </c>
      <c r="J19" t="s">
        <v>12</v>
      </c>
    </row>
    <row r="20" spans="1:12" ht="11.6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L55"/>
  <sheetViews>
    <sheetView showGridLines="0" zoomScaleNormal="100" workbookViewId="0">
      <selection activeCell="A2" sqref="A2:G2"/>
    </sheetView>
  </sheetViews>
  <sheetFormatPr baseColWidth="10" defaultColWidth="12" defaultRowHeight="10"/>
  <cols>
    <col min="1" max="1" width="21.10937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5" t="s">
        <v>10</v>
      </c>
      <c r="B1" s="25"/>
      <c r="C1" s="25"/>
      <c r="D1" s="25"/>
      <c r="E1" s="25"/>
      <c r="F1" s="25"/>
      <c r="G1" s="25"/>
    </row>
    <row r="2" spans="1:12" ht="28.9" customHeight="1">
      <c r="A2" s="26" t="s">
        <v>36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J2" t="s">
        <v>12</v>
      </c>
    </row>
    <row r="3" spans="1:12" ht="16.899999999999999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</row>
    <row r="4" spans="1:12" ht="16.899999999999999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30" t="s">
        <v>21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3.15" customHeight="1">
      <c r="A6" s="31" t="s">
        <v>18</v>
      </c>
      <c r="B6" s="8" t="s">
        <v>12</v>
      </c>
      <c r="C6" s="9">
        <v>1146</v>
      </c>
      <c r="D6" s="9">
        <v>716</v>
      </c>
      <c r="E6" s="9">
        <v>650</v>
      </c>
      <c r="F6" s="9">
        <v>66</v>
      </c>
      <c r="G6" s="9">
        <v>430</v>
      </c>
    </row>
    <row r="7" spans="1:12" ht="11.65" customHeight="1">
      <c r="A7" s="23" t="s">
        <v>12</v>
      </c>
      <c r="B7" s="7" t="s">
        <v>22</v>
      </c>
      <c r="C7" s="6">
        <v>526</v>
      </c>
      <c r="D7" s="6">
        <v>311</v>
      </c>
      <c r="E7" s="6">
        <v>297</v>
      </c>
      <c r="F7" s="6">
        <v>14</v>
      </c>
      <c r="G7" s="6">
        <v>215</v>
      </c>
      <c r="H7" t="s">
        <v>12</v>
      </c>
      <c r="I7" t="s">
        <v>12</v>
      </c>
      <c r="K7" t="s">
        <v>12</v>
      </c>
      <c r="L7" t="s">
        <v>12</v>
      </c>
    </row>
    <row r="8" spans="1:12" ht="11.65" customHeight="1">
      <c r="A8" s="23" t="s">
        <v>12</v>
      </c>
      <c r="B8" s="7" t="s">
        <v>23</v>
      </c>
      <c r="C8" s="6">
        <v>43</v>
      </c>
      <c r="D8" s="6">
        <v>28</v>
      </c>
      <c r="E8" s="6">
        <v>28</v>
      </c>
      <c r="F8" s="6" t="s">
        <v>31</v>
      </c>
      <c r="G8" s="6">
        <v>15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3" t="s">
        <v>12</v>
      </c>
      <c r="B9" s="7" t="s">
        <v>24</v>
      </c>
      <c r="C9" s="6">
        <v>577</v>
      </c>
      <c r="D9" s="6">
        <v>377</v>
      </c>
      <c r="E9" s="6">
        <v>325</v>
      </c>
      <c r="F9" s="6">
        <v>52</v>
      </c>
      <c r="G9" s="6">
        <v>200</v>
      </c>
      <c r="H9" t="s">
        <v>12</v>
      </c>
      <c r="I9" t="s">
        <v>12</v>
      </c>
      <c r="K9" t="s">
        <v>12</v>
      </c>
      <c r="L9" t="s">
        <v>12</v>
      </c>
    </row>
    <row r="10" spans="1:12" ht="13.15" customHeight="1">
      <c r="A10" s="22" t="s">
        <v>25</v>
      </c>
      <c r="B10" s="10" t="s">
        <v>12</v>
      </c>
      <c r="C10" s="9">
        <v>554</v>
      </c>
      <c r="D10" s="9">
        <v>313</v>
      </c>
      <c r="E10" s="9">
        <v>275</v>
      </c>
      <c r="F10" s="9">
        <v>38</v>
      </c>
      <c r="G10" s="9">
        <v>241</v>
      </c>
    </row>
    <row r="11" spans="1:12" ht="11.65" customHeight="1">
      <c r="A11" s="23" t="s">
        <v>12</v>
      </c>
      <c r="B11" s="7" t="s">
        <v>22</v>
      </c>
      <c r="C11" s="6">
        <v>284</v>
      </c>
      <c r="D11" s="6">
        <v>155</v>
      </c>
      <c r="E11" s="6">
        <v>146</v>
      </c>
      <c r="F11" s="6">
        <v>9</v>
      </c>
      <c r="G11" s="6">
        <v>129</v>
      </c>
      <c r="H11" t="s">
        <v>12</v>
      </c>
      <c r="I11" t="s">
        <v>12</v>
      </c>
      <c r="K11" t="s">
        <v>12</v>
      </c>
      <c r="L11" t="s">
        <v>12</v>
      </c>
    </row>
    <row r="12" spans="1:12" ht="11.65" customHeight="1">
      <c r="A12" s="23" t="s">
        <v>12</v>
      </c>
      <c r="B12" s="7" t="s">
        <v>23</v>
      </c>
      <c r="C12" s="6">
        <v>20</v>
      </c>
      <c r="D12" s="6">
        <v>12</v>
      </c>
      <c r="E12" s="6">
        <v>12</v>
      </c>
      <c r="F12" s="6" t="s">
        <v>31</v>
      </c>
      <c r="G12" s="6">
        <v>8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3" t="s">
        <v>12</v>
      </c>
      <c r="B13" s="7" t="s">
        <v>24</v>
      </c>
      <c r="C13" s="6">
        <v>250</v>
      </c>
      <c r="D13" s="6">
        <v>146</v>
      </c>
      <c r="E13" s="6">
        <v>117</v>
      </c>
      <c r="F13" s="6">
        <v>29</v>
      </c>
      <c r="G13" s="6">
        <v>104</v>
      </c>
      <c r="H13" t="s">
        <v>12</v>
      </c>
      <c r="I13" t="s">
        <v>12</v>
      </c>
      <c r="K13" t="s">
        <v>12</v>
      </c>
      <c r="L13" t="s">
        <v>12</v>
      </c>
    </row>
    <row r="14" spans="1:12" ht="13.15" customHeight="1">
      <c r="A14" s="22" t="s">
        <v>26</v>
      </c>
      <c r="B14" s="10" t="s">
        <v>12</v>
      </c>
      <c r="C14" s="9">
        <v>592</v>
      </c>
      <c r="D14" s="9">
        <v>403</v>
      </c>
      <c r="E14" s="9">
        <v>375</v>
      </c>
      <c r="F14" s="9">
        <v>28</v>
      </c>
      <c r="G14" s="9">
        <v>189</v>
      </c>
    </row>
    <row r="15" spans="1:12" ht="11.65" customHeight="1">
      <c r="A15" s="23" t="s">
        <v>12</v>
      </c>
      <c r="B15" s="7" t="s">
        <v>22</v>
      </c>
      <c r="C15" s="6">
        <v>242</v>
      </c>
      <c r="D15" s="6">
        <v>156</v>
      </c>
      <c r="E15" s="6">
        <v>151</v>
      </c>
      <c r="F15" s="6">
        <v>5</v>
      </c>
      <c r="G15" s="6">
        <v>86</v>
      </c>
      <c r="H15" t="s">
        <v>12</v>
      </c>
      <c r="I15" t="s">
        <v>12</v>
      </c>
      <c r="K15" t="s">
        <v>12</v>
      </c>
      <c r="L15" t="s">
        <v>12</v>
      </c>
    </row>
    <row r="16" spans="1:12" ht="11.65" customHeight="1">
      <c r="A16" s="23" t="s">
        <v>12</v>
      </c>
      <c r="B16" s="7" t="s">
        <v>23</v>
      </c>
      <c r="C16" s="6">
        <v>23</v>
      </c>
      <c r="D16" s="6">
        <v>16</v>
      </c>
      <c r="E16" s="6">
        <v>16</v>
      </c>
      <c r="F16" s="6" t="s">
        <v>31</v>
      </c>
      <c r="G16" s="6">
        <v>7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4" t="s">
        <v>12</v>
      </c>
      <c r="B17" s="12" t="s">
        <v>24</v>
      </c>
      <c r="C17" s="11">
        <v>327</v>
      </c>
      <c r="D17" s="11">
        <v>231</v>
      </c>
      <c r="E17" s="11">
        <v>208</v>
      </c>
      <c r="F17" s="11">
        <v>23</v>
      </c>
      <c r="G17" s="11">
        <v>96</v>
      </c>
      <c r="H17" t="s">
        <v>12</v>
      </c>
      <c r="I17" t="s">
        <v>12</v>
      </c>
      <c r="K17" t="s">
        <v>12</v>
      </c>
      <c r="L17" t="s">
        <v>12</v>
      </c>
    </row>
    <row r="18" spans="1:12" ht="28.9" customHeight="1">
      <c r="A18" s="27" t="s">
        <v>27</v>
      </c>
      <c r="B18" s="28" t="s">
        <v>12</v>
      </c>
      <c r="C18" s="29" t="s">
        <v>12</v>
      </c>
      <c r="D18" s="29" t="s">
        <v>12</v>
      </c>
      <c r="E18" s="29" t="s">
        <v>12</v>
      </c>
      <c r="F18" s="29" t="s">
        <v>12</v>
      </c>
      <c r="G18" s="29" t="s">
        <v>12</v>
      </c>
      <c r="J18" t="s">
        <v>12</v>
      </c>
    </row>
    <row r="19" spans="1:12" ht="16.149999999999999" customHeight="1">
      <c r="A19" s="18" t="s">
        <v>28</v>
      </c>
      <c r="B19" s="19" t="s">
        <v>12</v>
      </c>
      <c r="C19" s="20" t="s">
        <v>12</v>
      </c>
      <c r="D19" s="20" t="s">
        <v>12</v>
      </c>
      <c r="E19" s="20" t="s">
        <v>12</v>
      </c>
      <c r="F19" s="21" t="s">
        <v>12</v>
      </c>
      <c r="G19" s="21" t="s">
        <v>12</v>
      </c>
      <c r="J19" t="s">
        <v>12</v>
      </c>
    </row>
    <row r="20" spans="1:12" ht="11.6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L55"/>
  <sheetViews>
    <sheetView showGridLines="0" zoomScaleNormal="100" workbookViewId="0">
      <selection activeCell="A2" sqref="A2:G2"/>
    </sheetView>
  </sheetViews>
  <sheetFormatPr baseColWidth="10" defaultColWidth="12" defaultRowHeight="10"/>
  <cols>
    <col min="1" max="1" width="21.10937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5" t="s">
        <v>10</v>
      </c>
      <c r="B1" s="25"/>
      <c r="C1" s="25"/>
      <c r="D1" s="25"/>
      <c r="E1" s="25"/>
      <c r="F1" s="25"/>
      <c r="G1" s="25"/>
    </row>
    <row r="2" spans="1:12" ht="28.9" customHeight="1">
      <c r="A2" s="26" t="s">
        <v>37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J2" t="s">
        <v>12</v>
      </c>
    </row>
    <row r="3" spans="1:12" ht="16.899999999999999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</row>
    <row r="4" spans="1:12" ht="16.899999999999999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30" t="s">
        <v>21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3.15" customHeight="1">
      <c r="A6" s="31" t="s">
        <v>18</v>
      </c>
      <c r="B6" s="8" t="s">
        <v>12</v>
      </c>
      <c r="C6" s="9">
        <v>12292</v>
      </c>
      <c r="D6" s="9">
        <v>7798</v>
      </c>
      <c r="E6" s="9">
        <v>7440</v>
      </c>
      <c r="F6" s="9">
        <v>358</v>
      </c>
      <c r="G6" s="9">
        <v>4494</v>
      </c>
    </row>
    <row r="7" spans="1:12" ht="11.65" customHeight="1">
      <c r="A7" s="23" t="s">
        <v>12</v>
      </c>
      <c r="B7" s="7" t="s">
        <v>22</v>
      </c>
      <c r="C7" s="6">
        <v>7408</v>
      </c>
      <c r="D7" s="6">
        <v>4238</v>
      </c>
      <c r="E7" s="6">
        <v>4129</v>
      </c>
      <c r="F7" s="6">
        <v>109</v>
      </c>
      <c r="G7" s="6">
        <v>3170</v>
      </c>
      <c r="H7" t="s">
        <v>12</v>
      </c>
      <c r="I7" t="s">
        <v>12</v>
      </c>
      <c r="K7" t="s">
        <v>12</v>
      </c>
      <c r="L7" t="s">
        <v>12</v>
      </c>
    </row>
    <row r="8" spans="1:12" ht="11.65" customHeight="1">
      <c r="A8" s="23" t="s">
        <v>12</v>
      </c>
      <c r="B8" s="7" t="s">
        <v>23</v>
      </c>
      <c r="C8" s="6">
        <v>659</v>
      </c>
      <c r="D8" s="6">
        <v>425</v>
      </c>
      <c r="E8" s="6">
        <v>396</v>
      </c>
      <c r="F8" s="6">
        <v>29</v>
      </c>
      <c r="G8" s="6">
        <v>234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3" t="s">
        <v>12</v>
      </c>
      <c r="B9" s="7" t="s">
        <v>24</v>
      </c>
      <c r="C9" s="6">
        <v>4225</v>
      </c>
      <c r="D9" s="6">
        <v>3135</v>
      </c>
      <c r="E9" s="6">
        <v>2915</v>
      </c>
      <c r="F9" s="6">
        <v>220</v>
      </c>
      <c r="G9" s="6">
        <v>1090</v>
      </c>
      <c r="H9" t="s">
        <v>12</v>
      </c>
      <c r="I9" t="s">
        <v>12</v>
      </c>
      <c r="K9" t="s">
        <v>12</v>
      </c>
      <c r="L9" t="s">
        <v>12</v>
      </c>
    </row>
    <row r="10" spans="1:12" ht="13.15" customHeight="1">
      <c r="A10" s="22" t="s">
        <v>25</v>
      </c>
      <c r="B10" s="10" t="s">
        <v>12</v>
      </c>
      <c r="C10" s="9">
        <v>6195</v>
      </c>
      <c r="D10" s="9">
        <v>3320</v>
      </c>
      <c r="E10" s="9">
        <v>3086</v>
      </c>
      <c r="F10" s="9">
        <v>234</v>
      </c>
      <c r="G10" s="9">
        <v>2875</v>
      </c>
    </row>
    <row r="11" spans="1:12" ht="11.65" customHeight="1">
      <c r="A11" s="23" t="s">
        <v>12</v>
      </c>
      <c r="B11" s="7" t="s">
        <v>22</v>
      </c>
      <c r="C11" s="6">
        <v>3906</v>
      </c>
      <c r="D11" s="6">
        <v>1877</v>
      </c>
      <c r="E11" s="6">
        <v>1805</v>
      </c>
      <c r="F11" s="6">
        <v>72</v>
      </c>
      <c r="G11" s="6">
        <v>2029</v>
      </c>
      <c r="H11" t="s">
        <v>12</v>
      </c>
      <c r="I11" t="s">
        <v>12</v>
      </c>
      <c r="K11" t="s">
        <v>12</v>
      </c>
      <c r="L11" t="s">
        <v>12</v>
      </c>
    </row>
    <row r="12" spans="1:12" ht="11.65" customHeight="1">
      <c r="A12" s="23" t="s">
        <v>12</v>
      </c>
      <c r="B12" s="7" t="s">
        <v>23</v>
      </c>
      <c r="C12" s="6">
        <v>338</v>
      </c>
      <c r="D12" s="6">
        <v>190</v>
      </c>
      <c r="E12" s="6">
        <v>175</v>
      </c>
      <c r="F12" s="6">
        <v>15</v>
      </c>
      <c r="G12" s="6">
        <v>148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3" t="s">
        <v>12</v>
      </c>
      <c r="B13" s="7" t="s">
        <v>24</v>
      </c>
      <c r="C13" s="6">
        <v>1951</v>
      </c>
      <c r="D13" s="6">
        <v>1253</v>
      </c>
      <c r="E13" s="6">
        <v>1106</v>
      </c>
      <c r="F13" s="6">
        <v>147</v>
      </c>
      <c r="G13" s="6">
        <v>698</v>
      </c>
      <c r="H13" t="s">
        <v>12</v>
      </c>
      <c r="I13" t="s">
        <v>12</v>
      </c>
      <c r="K13" t="s">
        <v>12</v>
      </c>
      <c r="L13" t="s">
        <v>12</v>
      </c>
    </row>
    <row r="14" spans="1:12" ht="13.15" customHeight="1">
      <c r="A14" s="22" t="s">
        <v>26</v>
      </c>
      <c r="B14" s="10" t="s">
        <v>12</v>
      </c>
      <c r="C14" s="9">
        <v>6097</v>
      </c>
      <c r="D14" s="9">
        <v>4478</v>
      </c>
      <c r="E14" s="9">
        <v>4354</v>
      </c>
      <c r="F14" s="9">
        <v>124</v>
      </c>
      <c r="G14" s="9">
        <v>1619</v>
      </c>
    </row>
    <row r="15" spans="1:12" ht="11.65" customHeight="1">
      <c r="A15" s="23" t="s">
        <v>12</v>
      </c>
      <c r="B15" s="7" t="s">
        <v>22</v>
      </c>
      <c r="C15" s="6">
        <v>3502</v>
      </c>
      <c r="D15" s="6">
        <v>2361</v>
      </c>
      <c r="E15" s="6">
        <v>2324</v>
      </c>
      <c r="F15" s="6">
        <v>37</v>
      </c>
      <c r="G15" s="6">
        <v>1141</v>
      </c>
      <c r="H15" t="s">
        <v>12</v>
      </c>
      <c r="I15" t="s">
        <v>12</v>
      </c>
      <c r="K15" t="s">
        <v>12</v>
      </c>
      <c r="L15" t="s">
        <v>12</v>
      </c>
    </row>
    <row r="16" spans="1:12" ht="11.65" customHeight="1">
      <c r="A16" s="23" t="s">
        <v>12</v>
      </c>
      <c r="B16" s="7" t="s">
        <v>23</v>
      </c>
      <c r="C16" s="6">
        <v>321</v>
      </c>
      <c r="D16" s="6">
        <v>235</v>
      </c>
      <c r="E16" s="6">
        <v>221</v>
      </c>
      <c r="F16" s="6">
        <v>14</v>
      </c>
      <c r="G16" s="6">
        <v>86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4" t="s">
        <v>12</v>
      </c>
      <c r="B17" s="12" t="s">
        <v>24</v>
      </c>
      <c r="C17" s="11">
        <v>2274</v>
      </c>
      <c r="D17" s="11">
        <v>1882</v>
      </c>
      <c r="E17" s="11">
        <v>1809</v>
      </c>
      <c r="F17" s="11">
        <v>73</v>
      </c>
      <c r="G17" s="11">
        <v>392</v>
      </c>
      <c r="H17" t="s">
        <v>12</v>
      </c>
      <c r="I17" t="s">
        <v>12</v>
      </c>
      <c r="K17" t="s">
        <v>12</v>
      </c>
      <c r="L17" t="s">
        <v>12</v>
      </c>
    </row>
    <row r="18" spans="1:12" ht="28.9" customHeight="1">
      <c r="A18" s="27" t="s">
        <v>27</v>
      </c>
      <c r="B18" s="28" t="s">
        <v>12</v>
      </c>
      <c r="C18" s="29" t="s">
        <v>12</v>
      </c>
      <c r="D18" s="29" t="s">
        <v>12</v>
      </c>
      <c r="E18" s="29" t="s">
        <v>12</v>
      </c>
      <c r="F18" s="29" t="s">
        <v>12</v>
      </c>
      <c r="G18" s="29" t="s">
        <v>12</v>
      </c>
      <c r="J18" t="s">
        <v>12</v>
      </c>
    </row>
    <row r="19" spans="1:12" ht="16.149999999999999" customHeight="1">
      <c r="A19" s="18" t="s">
        <v>28</v>
      </c>
      <c r="B19" s="19" t="s">
        <v>12</v>
      </c>
      <c r="C19" s="20" t="s">
        <v>12</v>
      </c>
      <c r="D19" s="20" t="s">
        <v>12</v>
      </c>
      <c r="E19" s="20" t="s">
        <v>12</v>
      </c>
      <c r="F19" s="21" t="s">
        <v>12</v>
      </c>
      <c r="G19" s="21" t="s">
        <v>12</v>
      </c>
      <c r="J19" t="s">
        <v>12</v>
      </c>
    </row>
    <row r="20" spans="1:12" ht="11.6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L55"/>
  <sheetViews>
    <sheetView showGridLines="0" zoomScaleNormal="100" workbookViewId="0">
      <selection activeCell="A2" sqref="A2:G2"/>
    </sheetView>
  </sheetViews>
  <sheetFormatPr baseColWidth="10" defaultColWidth="12" defaultRowHeight="10"/>
  <cols>
    <col min="1" max="1" width="21.10937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5" t="s">
        <v>10</v>
      </c>
      <c r="B1" s="25"/>
      <c r="C1" s="25"/>
      <c r="D1" s="25"/>
      <c r="E1" s="25"/>
      <c r="F1" s="25"/>
      <c r="G1" s="25"/>
    </row>
    <row r="2" spans="1:12" ht="28.9" customHeight="1">
      <c r="A2" s="26" t="s">
        <v>38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J2" t="s">
        <v>12</v>
      </c>
    </row>
    <row r="3" spans="1:12" ht="16.899999999999999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</row>
    <row r="4" spans="1:12" ht="16.899999999999999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30" t="s">
        <v>21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3.15" customHeight="1">
      <c r="A6" s="31" t="s">
        <v>18</v>
      </c>
      <c r="B6" s="8" t="s">
        <v>12</v>
      </c>
      <c r="C6" s="9">
        <v>861</v>
      </c>
      <c r="D6" s="9">
        <v>608</v>
      </c>
      <c r="E6" s="9">
        <v>588</v>
      </c>
      <c r="F6" s="9">
        <v>20</v>
      </c>
      <c r="G6" s="9">
        <v>253</v>
      </c>
    </row>
    <row r="7" spans="1:12" ht="11.65" customHeight="1">
      <c r="A7" s="23" t="s">
        <v>12</v>
      </c>
      <c r="B7" s="7" t="s">
        <v>22</v>
      </c>
      <c r="C7" s="6">
        <v>474</v>
      </c>
      <c r="D7" s="6">
        <v>335</v>
      </c>
      <c r="E7" s="6">
        <v>329</v>
      </c>
      <c r="F7" s="6">
        <v>6</v>
      </c>
      <c r="G7" s="6">
        <v>139</v>
      </c>
      <c r="H7" t="s">
        <v>12</v>
      </c>
      <c r="I7" t="s">
        <v>12</v>
      </c>
      <c r="K7" t="s">
        <v>12</v>
      </c>
      <c r="L7" t="s">
        <v>12</v>
      </c>
    </row>
    <row r="8" spans="1:12" ht="11.65" customHeight="1">
      <c r="A8" s="23" t="s">
        <v>12</v>
      </c>
      <c r="B8" s="7" t="s">
        <v>23</v>
      </c>
      <c r="C8" s="6">
        <v>31</v>
      </c>
      <c r="D8" s="6">
        <v>22</v>
      </c>
      <c r="E8" s="6">
        <v>22</v>
      </c>
      <c r="F8" s="6" t="s">
        <v>31</v>
      </c>
      <c r="G8" s="6">
        <v>9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3" t="s">
        <v>12</v>
      </c>
      <c r="B9" s="7" t="s">
        <v>24</v>
      </c>
      <c r="C9" s="6">
        <v>356</v>
      </c>
      <c r="D9" s="6">
        <v>251</v>
      </c>
      <c r="E9" s="6">
        <v>237</v>
      </c>
      <c r="F9" s="6">
        <v>14</v>
      </c>
      <c r="G9" s="6">
        <v>105</v>
      </c>
      <c r="H9" t="s">
        <v>12</v>
      </c>
      <c r="I9" t="s">
        <v>12</v>
      </c>
      <c r="K9" t="s">
        <v>12</v>
      </c>
      <c r="L9" t="s">
        <v>12</v>
      </c>
    </row>
    <row r="10" spans="1:12" ht="13.15" customHeight="1">
      <c r="A10" s="22" t="s">
        <v>25</v>
      </c>
      <c r="B10" s="10" t="s">
        <v>12</v>
      </c>
      <c r="C10" s="9">
        <v>409</v>
      </c>
      <c r="D10" s="9">
        <v>250</v>
      </c>
      <c r="E10" s="9">
        <v>236</v>
      </c>
      <c r="F10" s="9">
        <v>14</v>
      </c>
      <c r="G10" s="9">
        <v>159</v>
      </c>
    </row>
    <row r="11" spans="1:12" ht="11.65" customHeight="1">
      <c r="A11" s="23" t="s">
        <v>12</v>
      </c>
      <c r="B11" s="7" t="s">
        <v>22</v>
      </c>
      <c r="C11" s="6">
        <v>224</v>
      </c>
      <c r="D11" s="6">
        <v>144</v>
      </c>
      <c r="E11" s="6">
        <v>138</v>
      </c>
      <c r="F11" s="6">
        <v>6</v>
      </c>
      <c r="G11" s="6">
        <v>80</v>
      </c>
      <c r="H11" t="s">
        <v>12</v>
      </c>
      <c r="I11" t="s">
        <v>12</v>
      </c>
      <c r="K11" t="s">
        <v>12</v>
      </c>
      <c r="L11" t="s">
        <v>12</v>
      </c>
    </row>
    <row r="12" spans="1:12" ht="11.65" customHeight="1">
      <c r="A12" s="23" t="s">
        <v>12</v>
      </c>
      <c r="B12" s="7" t="s">
        <v>23</v>
      </c>
      <c r="C12" s="6">
        <v>20</v>
      </c>
      <c r="D12" s="6">
        <v>15</v>
      </c>
      <c r="E12" s="6">
        <v>15</v>
      </c>
      <c r="F12" s="6" t="s">
        <v>31</v>
      </c>
      <c r="G12" s="6">
        <v>5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3" t="s">
        <v>12</v>
      </c>
      <c r="B13" s="7" t="s">
        <v>24</v>
      </c>
      <c r="C13" s="6">
        <v>165</v>
      </c>
      <c r="D13" s="6">
        <v>91</v>
      </c>
      <c r="E13" s="6">
        <v>83</v>
      </c>
      <c r="F13" s="6">
        <v>8</v>
      </c>
      <c r="G13" s="6">
        <v>74</v>
      </c>
      <c r="H13" t="s">
        <v>12</v>
      </c>
      <c r="I13" t="s">
        <v>12</v>
      </c>
      <c r="K13" t="s">
        <v>12</v>
      </c>
      <c r="L13" t="s">
        <v>12</v>
      </c>
    </row>
    <row r="14" spans="1:12" ht="13.15" customHeight="1">
      <c r="A14" s="22" t="s">
        <v>26</v>
      </c>
      <c r="B14" s="10" t="s">
        <v>12</v>
      </c>
      <c r="C14" s="9">
        <v>452</v>
      </c>
      <c r="D14" s="9">
        <v>358</v>
      </c>
      <c r="E14" s="9">
        <v>352</v>
      </c>
      <c r="F14" s="9">
        <v>6</v>
      </c>
      <c r="G14" s="9">
        <v>94</v>
      </c>
    </row>
    <row r="15" spans="1:12" ht="11.65" customHeight="1">
      <c r="A15" s="23" t="s">
        <v>12</v>
      </c>
      <c r="B15" s="7" t="s">
        <v>22</v>
      </c>
      <c r="C15" s="6">
        <v>250</v>
      </c>
      <c r="D15" s="6">
        <v>191</v>
      </c>
      <c r="E15" s="6">
        <v>191</v>
      </c>
      <c r="F15" s="6" t="s">
        <v>31</v>
      </c>
      <c r="G15" s="6">
        <v>59</v>
      </c>
      <c r="H15" t="s">
        <v>12</v>
      </c>
      <c r="I15" t="s">
        <v>12</v>
      </c>
      <c r="K15" t="s">
        <v>12</v>
      </c>
      <c r="L15" t="s">
        <v>12</v>
      </c>
    </row>
    <row r="16" spans="1:12" ht="11.65" customHeight="1">
      <c r="A16" s="23" t="s">
        <v>12</v>
      </c>
      <c r="B16" s="7" t="s">
        <v>23</v>
      </c>
      <c r="C16" s="6">
        <v>11</v>
      </c>
      <c r="D16" s="6">
        <v>7</v>
      </c>
      <c r="E16" s="6">
        <v>7</v>
      </c>
      <c r="F16" s="6" t="s">
        <v>31</v>
      </c>
      <c r="G16" s="6">
        <v>4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4" t="s">
        <v>12</v>
      </c>
      <c r="B17" s="12" t="s">
        <v>24</v>
      </c>
      <c r="C17" s="11">
        <v>191</v>
      </c>
      <c r="D17" s="11">
        <v>160</v>
      </c>
      <c r="E17" s="11">
        <v>154</v>
      </c>
      <c r="F17" s="11">
        <v>6</v>
      </c>
      <c r="G17" s="11">
        <v>31</v>
      </c>
      <c r="H17" t="s">
        <v>12</v>
      </c>
      <c r="I17" t="s">
        <v>12</v>
      </c>
      <c r="K17" t="s">
        <v>12</v>
      </c>
      <c r="L17" t="s">
        <v>12</v>
      </c>
    </row>
    <row r="18" spans="1:12" ht="28.9" customHeight="1">
      <c r="A18" s="27" t="s">
        <v>27</v>
      </c>
      <c r="B18" s="28" t="s">
        <v>12</v>
      </c>
      <c r="C18" s="29" t="s">
        <v>12</v>
      </c>
      <c r="D18" s="29" t="s">
        <v>12</v>
      </c>
      <c r="E18" s="29" t="s">
        <v>12</v>
      </c>
      <c r="F18" s="29" t="s">
        <v>12</v>
      </c>
      <c r="G18" s="29" t="s">
        <v>12</v>
      </c>
      <c r="J18" t="s">
        <v>12</v>
      </c>
    </row>
    <row r="19" spans="1:12" ht="16.149999999999999" customHeight="1">
      <c r="A19" s="18" t="s">
        <v>28</v>
      </c>
      <c r="B19" s="19" t="s">
        <v>12</v>
      </c>
      <c r="C19" s="20" t="s">
        <v>12</v>
      </c>
      <c r="D19" s="20" t="s">
        <v>12</v>
      </c>
      <c r="E19" s="20" t="s">
        <v>12</v>
      </c>
      <c r="F19" s="21" t="s">
        <v>12</v>
      </c>
      <c r="G19" s="21" t="s">
        <v>12</v>
      </c>
      <c r="J19" t="s">
        <v>12</v>
      </c>
    </row>
    <row r="20" spans="1:12" ht="11.6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L55"/>
  <sheetViews>
    <sheetView showGridLines="0" zoomScaleNormal="100" workbookViewId="0">
      <selection activeCell="A2" sqref="A2:G2"/>
    </sheetView>
  </sheetViews>
  <sheetFormatPr baseColWidth="10" defaultColWidth="12" defaultRowHeight="10"/>
  <cols>
    <col min="1" max="1" width="22.7773437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5" t="s">
        <v>10</v>
      </c>
      <c r="B1" s="25"/>
      <c r="C1" s="25"/>
      <c r="D1" s="25"/>
      <c r="E1" s="25"/>
      <c r="F1" s="25"/>
      <c r="G1" s="25"/>
    </row>
    <row r="2" spans="1:12" ht="28.9" customHeight="1">
      <c r="A2" s="26" t="s">
        <v>39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J2" t="s">
        <v>12</v>
      </c>
    </row>
    <row r="3" spans="1:12" ht="16.899999999999999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</row>
    <row r="4" spans="1:12" ht="16.899999999999999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30" t="s">
        <v>21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3.15" customHeight="1">
      <c r="A6" s="31" t="s">
        <v>18</v>
      </c>
      <c r="B6" s="8" t="s">
        <v>12</v>
      </c>
      <c r="C6" s="9">
        <v>7675</v>
      </c>
      <c r="D6" s="9">
        <v>4738</v>
      </c>
      <c r="E6" s="9">
        <v>4585</v>
      </c>
      <c r="F6" s="9">
        <v>153</v>
      </c>
      <c r="G6" s="9">
        <v>2937</v>
      </c>
    </row>
    <row r="7" spans="1:12" ht="11.65" customHeight="1">
      <c r="A7" s="23" t="s">
        <v>12</v>
      </c>
      <c r="B7" s="7" t="s">
        <v>22</v>
      </c>
      <c r="C7" s="6">
        <v>4600</v>
      </c>
      <c r="D7" s="6">
        <v>2550</v>
      </c>
      <c r="E7" s="6">
        <v>2489</v>
      </c>
      <c r="F7" s="6">
        <v>61</v>
      </c>
      <c r="G7" s="6">
        <v>2050</v>
      </c>
      <c r="H7" t="s">
        <v>12</v>
      </c>
      <c r="I7" t="s">
        <v>12</v>
      </c>
      <c r="K7" t="s">
        <v>12</v>
      </c>
      <c r="L7" t="s">
        <v>12</v>
      </c>
    </row>
    <row r="8" spans="1:12" ht="11.65" customHeight="1">
      <c r="A8" s="23" t="s">
        <v>12</v>
      </c>
      <c r="B8" s="7" t="s">
        <v>23</v>
      </c>
      <c r="C8" s="6">
        <v>432</v>
      </c>
      <c r="D8" s="6">
        <v>274</v>
      </c>
      <c r="E8" s="6">
        <v>263</v>
      </c>
      <c r="F8" s="6">
        <v>11</v>
      </c>
      <c r="G8" s="6">
        <v>158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3" t="s">
        <v>12</v>
      </c>
      <c r="B9" s="7" t="s">
        <v>24</v>
      </c>
      <c r="C9" s="6">
        <v>2643</v>
      </c>
      <c r="D9" s="6">
        <v>1914</v>
      </c>
      <c r="E9" s="6">
        <v>1833</v>
      </c>
      <c r="F9" s="6">
        <v>81</v>
      </c>
      <c r="G9" s="6">
        <v>729</v>
      </c>
      <c r="H9" t="s">
        <v>12</v>
      </c>
      <c r="I9" t="s">
        <v>12</v>
      </c>
      <c r="K9" t="s">
        <v>12</v>
      </c>
      <c r="L9" t="s">
        <v>12</v>
      </c>
    </row>
    <row r="10" spans="1:12" ht="13.15" customHeight="1">
      <c r="A10" s="22" t="s">
        <v>25</v>
      </c>
      <c r="B10" s="10" t="s">
        <v>12</v>
      </c>
      <c r="C10" s="9">
        <v>3830</v>
      </c>
      <c r="D10" s="9">
        <v>1871</v>
      </c>
      <c r="E10" s="9">
        <v>1780</v>
      </c>
      <c r="F10" s="9">
        <v>91</v>
      </c>
      <c r="G10" s="9">
        <v>1959</v>
      </c>
    </row>
    <row r="11" spans="1:12" ht="11.65" customHeight="1">
      <c r="A11" s="23" t="s">
        <v>12</v>
      </c>
      <c r="B11" s="7" t="s">
        <v>22</v>
      </c>
      <c r="C11" s="6">
        <v>2424</v>
      </c>
      <c r="D11" s="6">
        <v>1136</v>
      </c>
      <c r="E11" s="6">
        <v>1097</v>
      </c>
      <c r="F11" s="6">
        <v>39</v>
      </c>
      <c r="G11" s="6">
        <v>1288</v>
      </c>
      <c r="H11" t="s">
        <v>12</v>
      </c>
      <c r="I11" t="s">
        <v>12</v>
      </c>
      <c r="K11" t="s">
        <v>12</v>
      </c>
      <c r="L11" t="s">
        <v>12</v>
      </c>
    </row>
    <row r="12" spans="1:12" ht="11.65" customHeight="1">
      <c r="A12" s="23" t="s">
        <v>12</v>
      </c>
      <c r="B12" s="7" t="s">
        <v>23</v>
      </c>
      <c r="C12" s="6">
        <v>206</v>
      </c>
      <c r="D12" s="6">
        <v>89</v>
      </c>
      <c r="E12" s="6">
        <v>88</v>
      </c>
      <c r="F12" s="6">
        <v>1</v>
      </c>
      <c r="G12" s="6">
        <v>117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3" t="s">
        <v>12</v>
      </c>
      <c r="B13" s="7" t="s">
        <v>24</v>
      </c>
      <c r="C13" s="6">
        <v>1200</v>
      </c>
      <c r="D13" s="6">
        <v>646</v>
      </c>
      <c r="E13" s="6">
        <v>595</v>
      </c>
      <c r="F13" s="6">
        <v>51</v>
      </c>
      <c r="G13" s="6">
        <v>554</v>
      </c>
      <c r="H13" t="s">
        <v>12</v>
      </c>
      <c r="I13" t="s">
        <v>12</v>
      </c>
      <c r="K13" t="s">
        <v>12</v>
      </c>
      <c r="L13" t="s">
        <v>12</v>
      </c>
    </row>
    <row r="14" spans="1:12" ht="13.15" customHeight="1">
      <c r="A14" s="22" t="s">
        <v>26</v>
      </c>
      <c r="B14" s="10" t="s">
        <v>12</v>
      </c>
      <c r="C14" s="9">
        <v>3845</v>
      </c>
      <c r="D14" s="9">
        <v>2867</v>
      </c>
      <c r="E14" s="9">
        <v>2805</v>
      </c>
      <c r="F14" s="9">
        <v>62</v>
      </c>
      <c r="G14" s="9">
        <v>978</v>
      </c>
    </row>
    <row r="15" spans="1:12" ht="11.65" customHeight="1">
      <c r="A15" s="23" t="s">
        <v>12</v>
      </c>
      <c r="B15" s="7" t="s">
        <v>22</v>
      </c>
      <c r="C15" s="6">
        <v>2176</v>
      </c>
      <c r="D15" s="6">
        <v>1414</v>
      </c>
      <c r="E15" s="6">
        <v>1392</v>
      </c>
      <c r="F15" s="6">
        <v>22</v>
      </c>
      <c r="G15" s="6">
        <v>762</v>
      </c>
      <c r="H15" t="s">
        <v>12</v>
      </c>
      <c r="I15" t="s">
        <v>12</v>
      </c>
      <c r="K15" t="s">
        <v>12</v>
      </c>
      <c r="L15" t="s">
        <v>12</v>
      </c>
    </row>
    <row r="16" spans="1:12" ht="11.65" customHeight="1">
      <c r="A16" s="23" t="s">
        <v>12</v>
      </c>
      <c r="B16" s="7" t="s">
        <v>23</v>
      </c>
      <c r="C16" s="6">
        <v>226</v>
      </c>
      <c r="D16" s="6">
        <v>185</v>
      </c>
      <c r="E16" s="6">
        <v>175</v>
      </c>
      <c r="F16" s="6">
        <v>10</v>
      </c>
      <c r="G16" s="6">
        <v>41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4" t="s">
        <v>12</v>
      </c>
      <c r="B17" s="12" t="s">
        <v>24</v>
      </c>
      <c r="C17" s="11">
        <v>1443</v>
      </c>
      <c r="D17" s="11">
        <v>1268</v>
      </c>
      <c r="E17" s="11">
        <v>1238</v>
      </c>
      <c r="F17" s="11">
        <v>30</v>
      </c>
      <c r="G17" s="11">
        <v>175</v>
      </c>
      <c r="H17" t="s">
        <v>12</v>
      </c>
      <c r="I17" t="s">
        <v>12</v>
      </c>
      <c r="K17" t="s">
        <v>12</v>
      </c>
      <c r="L17" t="s">
        <v>12</v>
      </c>
    </row>
    <row r="18" spans="1:12" ht="28.9" customHeight="1">
      <c r="A18" s="27" t="s">
        <v>27</v>
      </c>
      <c r="B18" s="28" t="s">
        <v>12</v>
      </c>
      <c r="C18" s="29" t="s">
        <v>12</v>
      </c>
      <c r="D18" s="29" t="s">
        <v>12</v>
      </c>
      <c r="E18" s="29" t="s">
        <v>12</v>
      </c>
      <c r="F18" s="29" t="s">
        <v>12</v>
      </c>
      <c r="G18" s="29" t="s">
        <v>12</v>
      </c>
      <c r="J18" t="s">
        <v>12</v>
      </c>
    </row>
    <row r="19" spans="1:12" ht="16.149999999999999" customHeight="1">
      <c r="A19" s="18" t="s">
        <v>28</v>
      </c>
      <c r="B19" s="19" t="s">
        <v>12</v>
      </c>
      <c r="C19" s="20" t="s">
        <v>12</v>
      </c>
      <c r="D19" s="20" t="s">
        <v>12</v>
      </c>
      <c r="E19" s="20" t="s">
        <v>12</v>
      </c>
      <c r="F19" s="21" t="s">
        <v>12</v>
      </c>
      <c r="G19" s="21" t="s">
        <v>12</v>
      </c>
      <c r="J19" t="s">
        <v>12</v>
      </c>
    </row>
    <row r="20" spans="1:12" ht="11.6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L55"/>
  <sheetViews>
    <sheetView showGridLines="0" zoomScaleNormal="100" workbookViewId="0">
      <selection activeCell="A2" sqref="A2:G2"/>
    </sheetView>
  </sheetViews>
  <sheetFormatPr baseColWidth="10" defaultColWidth="12" defaultRowHeight="10"/>
  <cols>
    <col min="1" max="1" width="21.109375" customWidth="1"/>
    <col min="2" max="2" width="60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5" t="s">
        <v>10</v>
      </c>
      <c r="B1" s="25"/>
      <c r="C1" s="25"/>
      <c r="D1" s="25"/>
      <c r="E1" s="25"/>
      <c r="F1" s="25"/>
      <c r="G1" s="25"/>
    </row>
    <row r="2" spans="1:12" ht="28.9" customHeight="1">
      <c r="A2" s="26" t="s">
        <v>40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J2" t="s">
        <v>12</v>
      </c>
    </row>
    <row r="3" spans="1:12" ht="16.899999999999999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</row>
    <row r="4" spans="1:12" ht="16.899999999999999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30" t="s">
        <v>21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3.15" customHeight="1">
      <c r="A6" s="31" t="s">
        <v>18</v>
      </c>
      <c r="B6" s="8" t="s">
        <v>12</v>
      </c>
      <c r="C6" s="9">
        <v>6425</v>
      </c>
      <c r="D6" s="9">
        <v>4132</v>
      </c>
      <c r="E6" s="9">
        <v>3963</v>
      </c>
      <c r="F6" s="9">
        <v>169</v>
      </c>
      <c r="G6" s="9">
        <v>2293</v>
      </c>
    </row>
    <row r="7" spans="1:12" ht="11.65" customHeight="1">
      <c r="A7" s="23" t="s">
        <v>12</v>
      </c>
      <c r="B7" s="7" t="s">
        <v>22</v>
      </c>
      <c r="C7" s="6">
        <v>4331</v>
      </c>
      <c r="D7" s="6">
        <v>2557</v>
      </c>
      <c r="E7" s="6">
        <v>2499</v>
      </c>
      <c r="F7" s="6">
        <v>58</v>
      </c>
      <c r="G7" s="6">
        <v>1774</v>
      </c>
      <c r="H7" t="s">
        <v>12</v>
      </c>
      <c r="I7" t="s">
        <v>12</v>
      </c>
      <c r="K7" t="s">
        <v>12</v>
      </c>
      <c r="L7" t="s">
        <v>12</v>
      </c>
    </row>
    <row r="8" spans="1:12" ht="11.65" customHeight="1">
      <c r="A8" s="23" t="s">
        <v>12</v>
      </c>
      <c r="B8" s="7" t="s">
        <v>23</v>
      </c>
      <c r="C8" s="6">
        <v>185</v>
      </c>
      <c r="D8" s="6">
        <v>127</v>
      </c>
      <c r="E8" s="6">
        <v>118</v>
      </c>
      <c r="F8" s="6">
        <v>9</v>
      </c>
      <c r="G8" s="6">
        <v>58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3" t="s">
        <v>12</v>
      </c>
      <c r="B9" s="7" t="s">
        <v>24</v>
      </c>
      <c r="C9" s="6">
        <v>1909</v>
      </c>
      <c r="D9" s="6">
        <v>1448</v>
      </c>
      <c r="E9" s="6">
        <v>1346</v>
      </c>
      <c r="F9" s="6">
        <v>102</v>
      </c>
      <c r="G9" s="6">
        <v>461</v>
      </c>
      <c r="H9" t="s">
        <v>12</v>
      </c>
      <c r="I9" t="s">
        <v>12</v>
      </c>
      <c r="K9" t="s">
        <v>12</v>
      </c>
      <c r="L9" t="s">
        <v>12</v>
      </c>
    </row>
    <row r="10" spans="1:12" ht="13.15" customHeight="1">
      <c r="A10" s="22" t="s">
        <v>25</v>
      </c>
      <c r="B10" s="10" t="s">
        <v>12</v>
      </c>
      <c r="C10" s="9">
        <v>3197</v>
      </c>
      <c r="D10" s="9">
        <v>1741</v>
      </c>
      <c r="E10" s="9">
        <v>1639</v>
      </c>
      <c r="F10" s="9">
        <v>102</v>
      </c>
      <c r="G10" s="9">
        <v>1456</v>
      </c>
    </row>
    <row r="11" spans="1:12" ht="11.65" customHeight="1">
      <c r="A11" s="23" t="s">
        <v>12</v>
      </c>
      <c r="B11" s="7" t="s">
        <v>22</v>
      </c>
      <c r="C11" s="6">
        <v>2193</v>
      </c>
      <c r="D11" s="6">
        <v>1079</v>
      </c>
      <c r="E11" s="6">
        <v>1040</v>
      </c>
      <c r="F11" s="6">
        <v>39</v>
      </c>
      <c r="G11" s="6">
        <v>1114</v>
      </c>
      <c r="H11" t="s">
        <v>12</v>
      </c>
      <c r="I11" t="s">
        <v>12</v>
      </c>
      <c r="K11" t="s">
        <v>12</v>
      </c>
      <c r="L11" t="s">
        <v>12</v>
      </c>
    </row>
    <row r="12" spans="1:12" ht="11.65" customHeight="1">
      <c r="A12" s="23" t="s">
        <v>12</v>
      </c>
      <c r="B12" s="7" t="s">
        <v>23</v>
      </c>
      <c r="C12" s="6">
        <v>106</v>
      </c>
      <c r="D12" s="6">
        <v>70</v>
      </c>
      <c r="E12" s="6">
        <v>65</v>
      </c>
      <c r="F12" s="6">
        <v>5</v>
      </c>
      <c r="G12" s="6">
        <v>36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3" t="s">
        <v>12</v>
      </c>
      <c r="B13" s="7" t="s">
        <v>24</v>
      </c>
      <c r="C13" s="6">
        <v>898</v>
      </c>
      <c r="D13" s="6">
        <v>592</v>
      </c>
      <c r="E13" s="6">
        <v>534</v>
      </c>
      <c r="F13" s="6">
        <v>58</v>
      </c>
      <c r="G13" s="6">
        <v>306</v>
      </c>
      <c r="H13" t="s">
        <v>12</v>
      </c>
      <c r="I13" t="s">
        <v>12</v>
      </c>
      <c r="K13" t="s">
        <v>12</v>
      </c>
      <c r="L13" t="s">
        <v>12</v>
      </c>
    </row>
    <row r="14" spans="1:12" ht="13.15" customHeight="1">
      <c r="A14" s="22" t="s">
        <v>26</v>
      </c>
      <c r="B14" s="10" t="s">
        <v>12</v>
      </c>
      <c r="C14" s="9">
        <v>3228</v>
      </c>
      <c r="D14" s="9">
        <v>2391</v>
      </c>
      <c r="E14" s="9">
        <v>2324</v>
      </c>
      <c r="F14" s="9">
        <v>67</v>
      </c>
      <c r="G14" s="9">
        <v>837</v>
      </c>
    </row>
    <row r="15" spans="1:12" ht="11.65" customHeight="1">
      <c r="A15" s="23" t="s">
        <v>12</v>
      </c>
      <c r="B15" s="7" t="s">
        <v>22</v>
      </c>
      <c r="C15" s="6">
        <v>2138</v>
      </c>
      <c r="D15" s="6">
        <v>1478</v>
      </c>
      <c r="E15" s="6">
        <v>1459</v>
      </c>
      <c r="F15" s="6">
        <v>19</v>
      </c>
      <c r="G15" s="6">
        <v>660</v>
      </c>
      <c r="H15" t="s">
        <v>12</v>
      </c>
      <c r="I15" t="s">
        <v>12</v>
      </c>
      <c r="K15" t="s">
        <v>12</v>
      </c>
      <c r="L15" t="s">
        <v>12</v>
      </c>
    </row>
    <row r="16" spans="1:12" ht="11.65" customHeight="1">
      <c r="A16" s="23" t="s">
        <v>12</v>
      </c>
      <c r="B16" s="7" t="s">
        <v>23</v>
      </c>
      <c r="C16" s="6">
        <v>79</v>
      </c>
      <c r="D16" s="6">
        <v>57</v>
      </c>
      <c r="E16" s="6">
        <v>53</v>
      </c>
      <c r="F16" s="6">
        <v>4</v>
      </c>
      <c r="G16" s="6">
        <v>22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4" t="s">
        <v>12</v>
      </c>
      <c r="B17" s="12" t="s">
        <v>24</v>
      </c>
      <c r="C17" s="11">
        <v>1011</v>
      </c>
      <c r="D17" s="11">
        <v>856</v>
      </c>
      <c r="E17" s="11">
        <v>812</v>
      </c>
      <c r="F17" s="11">
        <v>44</v>
      </c>
      <c r="G17" s="11">
        <v>155</v>
      </c>
      <c r="H17" t="s">
        <v>12</v>
      </c>
      <c r="I17" t="s">
        <v>12</v>
      </c>
      <c r="K17" t="s">
        <v>12</v>
      </c>
      <c r="L17" t="s">
        <v>12</v>
      </c>
    </row>
    <row r="18" spans="1:12" ht="28.9" customHeight="1">
      <c r="A18" s="27" t="s">
        <v>27</v>
      </c>
      <c r="B18" s="28" t="s">
        <v>12</v>
      </c>
      <c r="C18" s="29" t="s">
        <v>12</v>
      </c>
      <c r="D18" s="29" t="s">
        <v>12</v>
      </c>
      <c r="E18" s="29" t="s">
        <v>12</v>
      </c>
      <c r="F18" s="29" t="s">
        <v>12</v>
      </c>
      <c r="G18" s="29" t="s">
        <v>12</v>
      </c>
      <c r="J18" t="s">
        <v>12</v>
      </c>
    </row>
    <row r="19" spans="1:12" ht="16.149999999999999" customHeight="1">
      <c r="A19" s="18" t="s">
        <v>28</v>
      </c>
      <c r="B19" s="19" t="s">
        <v>12</v>
      </c>
      <c r="C19" s="20" t="s">
        <v>12</v>
      </c>
      <c r="D19" s="20" t="s">
        <v>12</v>
      </c>
      <c r="E19" s="20" t="s">
        <v>12</v>
      </c>
      <c r="F19" s="21" t="s">
        <v>12</v>
      </c>
      <c r="G19" s="21" t="s">
        <v>12</v>
      </c>
      <c r="J19" t="s">
        <v>12</v>
      </c>
    </row>
    <row r="20" spans="1:12" ht="11.6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L55"/>
  <sheetViews>
    <sheetView showGridLines="0" zoomScaleNormal="100" workbookViewId="0">
      <selection activeCell="A2" sqref="A2:G2"/>
    </sheetView>
  </sheetViews>
  <sheetFormatPr baseColWidth="10" defaultColWidth="12" defaultRowHeight="10"/>
  <cols>
    <col min="1" max="1" width="23.7773437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5" t="s">
        <v>10</v>
      </c>
      <c r="B1" s="25"/>
      <c r="C1" s="25"/>
      <c r="D1" s="25"/>
      <c r="E1" s="25"/>
      <c r="F1" s="25"/>
      <c r="G1" s="25"/>
    </row>
    <row r="2" spans="1:12" ht="28.9" customHeight="1">
      <c r="A2" s="26" t="s">
        <v>41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J2" t="s">
        <v>12</v>
      </c>
    </row>
    <row r="3" spans="1:12" ht="16.899999999999999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</row>
    <row r="4" spans="1:12" ht="16.899999999999999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30" t="s">
        <v>21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3.15" customHeight="1">
      <c r="A6" s="31" t="s">
        <v>18</v>
      </c>
      <c r="B6" s="8" t="s">
        <v>12</v>
      </c>
      <c r="C6" s="9">
        <v>329</v>
      </c>
      <c r="D6" s="9">
        <v>220</v>
      </c>
      <c r="E6" s="9">
        <v>212</v>
      </c>
      <c r="F6" s="9">
        <v>8</v>
      </c>
      <c r="G6" s="9">
        <v>109</v>
      </c>
    </row>
    <row r="7" spans="1:12" ht="11.65" customHeight="1">
      <c r="A7" s="23" t="s">
        <v>12</v>
      </c>
      <c r="B7" s="7" t="s">
        <v>22</v>
      </c>
      <c r="C7" s="6">
        <v>205</v>
      </c>
      <c r="D7" s="6">
        <v>154</v>
      </c>
      <c r="E7" s="6">
        <v>151</v>
      </c>
      <c r="F7" s="6">
        <v>3</v>
      </c>
      <c r="G7" s="6">
        <v>51</v>
      </c>
      <c r="H7" t="s">
        <v>12</v>
      </c>
      <c r="I7" t="s">
        <v>12</v>
      </c>
      <c r="K7" t="s">
        <v>12</v>
      </c>
      <c r="L7" t="s">
        <v>12</v>
      </c>
    </row>
    <row r="8" spans="1:12" ht="11.65" customHeight="1">
      <c r="A8" s="23" t="s">
        <v>12</v>
      </c>
      <c r="B8" s="7" t="s">
        <v>23</v>
      </c>
      <c r="C8" s="6">
        <v>21</v>
      </c>
      <c r="D8" s="6">
        <v>14</v>
      </c>
      <c r="E8" s="6">
        <v>14</v>
      </c>
      <c r="F8" s="6" t="s">
        <v>31</v>
      </c>
      <c r="G8" s="6">
        <v>7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3" t="s">
        <v>12</v>
      </c>
      <c r="B9" s="7" t="s">
        <v>24</v>
      </c>
      <c r="C9" s="6">
        <v>103</v>
      </c>
      <c r="D9" s="6">
        <v>52</v>
      </c>
      <c r="E9" s="6">
        <v>47</v>
      </c>
      <c r="F9" s="6">
        <v>5</v>
      </c>
      <c r="G9" s="6">
        <v>51</v>
      </c>
      <c r="H9" t="s">
        <v>12</v>
      </c>
      <c r="I9" t="s">
        <v>12</v>
      </c>
      <c r="K9" t="s">
        <v>12</v>
      </c>
      <c r="L9" t="s">
        <v>12</v>
      </c>
    </row>
    <row r="10" spans="1:12" ht="13.15" customHeight="1">
      <c r="A10" s="22" t="s">
        <v>25</v>
      </c>
      <c r="B10" s="10" t="s">
        <v>12</v>
      </c>
      <c r="C10" s="9">
        <v>139</v>
      </c>
      <c r="D10" s="9">
        <v>76</v>
      </c>
      <c r="E10" s="9">
        <v>73</v>
      </c>
      <c r="F10" s="9">
        <v>3</v>
      </c>
      <c r="G10" s="9">
        <v>63</v>
      </c>
    </row>
    <row r="11" spans="1:12" ht="11.65" customHeight="1">
      <c r="A11" s="23" t="s">
        <v>12</v>
      </c>
      <c r="B11" s="7" t="s">
        <v>22</v>
      </c>
      <c r="C11" s="6">
        <v>85</v>
      </c>
      <c r="D11" s="6">
        <v>50</v>
      </c>
      <c r="E11" s="6">
        <v>48</v>
      </c>
      <c r="F11" s="6">
        <v>2</v>
      </c>
      <c r="G11" s="6">
        <v>35</v>
      </c>
      <c r="H11" t="s">
        <v>12</v>
      </c>
      <c r="I11" t="s">
        <v>12</v>
      </c>
      <c r="K11" t="s">
        <v>12</v>
      </c>
      <c r="L11" t="s">
        <v>12</v>
      </c>
    </row>
    <row r="12" spans="1:12" ht="11.65" customHeight="1">
      <c r="A12" s="23" t="s">
        <v>12</v>
      </c>
      <c r="B12" s="7" t="s">
        <v>23</v>
      </c>
      <c r="C12" s="6">
        <v>8</v>
      </c>
      <c r="D12" s="6">
        <v>6</v>
      </c>
      <c r="E12" s="6">
        <v>6</v>
      </c>
      <c r="F12" s="6" t="s">
        <v>31</v>
      </c>
      <c r="G12" s="6">
        <v>2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3" t="s">
        <v>12</v>
      </c>
      <c r="B13" s="7" t="s">
        <v>24</v>
      </c>
      <c r="C13" s="6">
        <v>46</v>
      </c>
      <c r="D13" s="6">
        <v>20</v>
      </c>
      <c r="E13" s="6">
        <v>19</v>
      </c>
      <c r="F13" s="6">
        <v>1</v>
      </c>
      <c r="G13" s="6">
        <v>26</v>
      </c>
      <c r="H13" t="s">
        <v>12</v>
      </c>
      <c r="I13" t="s">
        <v>12</v>
      </c>
      <c r="K13" t="s">
        <v>12</v>
      </c>
      <c r="L13" t="s">
        <v>12</v>
      </c>
    </row>
    <row r="14" spans="1:12" ht="13.15" customHeight="1">
      <c r="A14" s="22" t="s">
        <v>26</v>
      </c>
      <c r="B14" s="10" t="s">
        <v>12</v>
      </c>
      <c r="C14" s="9">
        <v>190</v>
      </c>
      <c r="D14" s="9">
        <v>144</v>
      </c>
      <c r="E14" s="9">
        <v>139</v>
      </c>
      <c r="F14" s="9">
        <v>5</v>
      </c>
      <c r="G14" s="9">
        <v>46</v>
      </c>
    </row>
    <row r="15" spans="1:12" ht="11.65" customHeight="1">
      <c r="A15" s="23" t="s">
        <v>12</v>
      </c>
      <c r="B15" s="7" t="s">
        <v>22</v>
      </c>
      <c r="C15" s="6">
        <v>120</v>
      </c>
      <c r="D15" s="6">
        <v>104</v>
      </c>
      <c r="E15" s="6">
        <v>103</v>
      </c>
      <c r="F15" s="6">
        <v>1</v>
      </c>
      <c r="G15" s="6">
        <v>16</v>
      </c>
      <c r="H15" t="s">
        <v>12</v>
      </c>
      <c r="I15" t="s">
        <v>12</v>
      </c>
      <c r="K15" t="s">
        <v>12</v>
      </c>
      <c r="L15" t="s">
        <v>12</v>
      </c>
    </row>
    <row r="16" spans="1:12" ht="11.65" customHeight="1">
      <c r="A16" s="23" t="s">
        <v>12</v>
      </c>
      <c r="B16" s="7" t="s">
        <v>23</v>
      </c>
      <c r="C16" s="6">
        <v>13</v>
      </c>
      <c r="D16" s="6">
        <v>8</v>
      </c>
      <c r="E16" s="6">
        <v>8</v>
      </c>
      <c r="F16" s="6" t="s">
        <v>31</v>
      </c>
      <c r="G16" s="6">
        <v>5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4" t="s">
        <v>12</v>
      </c>
      <c r="B17" s="12" t="s">
        <v>24</v>
      </c>
      <c r="C17" s="11">
        <v>57</v>
      </c>
      <c r="D17" s="11">
        <v>32</v>
      </c>
      <c r="E17" s="11">
        <v>28</v>
      </c>
      <c r="F17" s="11">
        <v>4</v>
      </c>
      <c r="G17" s="11">
        <v>25</v>
      </c>
      <c r="H17" t="s">
        <v>12</v>
      </c>
      <c r="I17" t="s">
        <v>12</v>
      </c>
      <c r="K17" t="s">
        <v>12</v>
      </c>
      <c r="L17" t="s">
        <v>12</v>
      </c>
    </row>
    <row r="18" spans="1:12" ht="28.9" customHeight="1">
      <c r="A18" s="27" t="s">
        <v>27</v>
      </c>
      <c r="B18" s="28" t="s">
        <v>12</v>
      </c>
      <c r="C18" s="29" t="s">
        <v>12</v>
      </c>
      <c r="D18" s="29" t="s">
        <v>12</v>
      </c>
      <c r="E18" s="29" t="s">
        <v>12</v>
      </c>
      <c r="F18" s="29" t="s">
        <v>12</v>
      </c>
      <c r="G18" s="29" t="s">
        <v>12</v>
      </c>
      <c r="J18" t="s">
        <v>12</v>
      </c>
    </row>
    <row r="19" spans="1:12" ht="16.149999999999999" customHeight="1">
      <c r="A19" s="18" t="s">
        <v>28</v>
      </c>
      <c r="B19" s="19" t="s">
        <v>12</v>
      </c>
      <c r="C19" s="20" t="s">
        <v>12</v>
      </c>
      <c r="D19" s="20" t="s">
        <v>12</v>
      </c>
      <c r="E19" s="20" t="s">
        <v>12</v>
      </c>
      <c r="F19" s="21" t="s">
        <v>12</v>
      </c>
      <c r="G19" s="21" t="s">
        <v>12</v>
      </c>
      <c r="J19" t="s">
        <v>12</v>
      </c>
    </row>
    <row r="20" spans="1:12" ht="11.6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L55"/>
  <sheetViews>
    <sheetView showGridLines="0" zoomScaleNormal="100" workbookViewId="0">
      <selection activeCell="A2" sqref="A2:G2"/>
    </sheetView>
  </sheetViews>
  <sheetFormatPr baseColWidth="10" defaultColWidth="12" defaultRowHeight="10"/>
  <cols>
    <col min="1" max="1" width="21.109375" customWidth="1"/>
    <col min="2" max="2" width="70.3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5" t="s">
        <v>10</v>
      </c>
      <c r="B1" s="25"/>
      <c r="C1" s="25"/>
      <c r="D1" s="25"/>
      <c r="E1" s="25"/>
      <c r="F1" s="25"/>
      <c r="G1" s="25"/>
    </row>
    <row r="2" spans="1:12" ht="28.9" customHeight="1">
      <c r="A2" s="26" t="s">
        <v>42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J2" t="s">
        <v>12</v>
      </c>
    </row>
    <row r="3" spans="1:12" ht="16.899999999999999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</row>
    <row r="4" spans="1:12" ht="16.899999999999999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30" t="s">
        <v>21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3.15" customHeight="1">
      <c r="A6" s="31" t="s">
        <v>18</v>
      </c>
      <c r="B6" s="8" t="s">
        <v>12</v>
      </c>
      <c r="C6" s="9">
        <v>331</v>
      </c>
      <c r="D6" s="9">
        <v>246</v>
      </c>
      <c r="E6" s="9">
        <v>241</v>
      </c>
      <c r="F6" s="9">
        <v>5</v>
      </c>
      <c r="G6" s="9">
        <v>85</v>
      </c>
    </row>
    <row r="7" spans="1:12" ht="11.65" customHeight="1">
      <c r="A7" s="23" t="s">
        <v>12</v>
      </c>
      <c r="B7" s="7" t="s">
        <v>22</v>
      </c>
      <c r="C7" s="6">
        <v>187</v>
      </c>
      <c r="D7" s="6">
        <v>138</v>
      </c>
      <c r="E7" s="6">
        <v>137</v>
      </c>
      <c r="F7" s="6">
        <v>1</v>
      </c>
      <c r="G7" s="6">
        <v>49</v>
      </c>
      <c r="H7" t="s">
        <v>12</v>
      </c>
      <c r="I7" t="s">
        <v>12</v>
      </c>
      <c r="K7" t="s">
        <v>12</v>
      </c>
      <c r="L7" t="s">
        <v>12</v>
      </c>
    </row>
    <row r="8" spans="1:12" ht="11.65" customHeight="1">
      <c r="A8" s="23" t="s">
        <v>12</v>
      </c>
      <c r="B8" s="7" t="s">
        <v>23</v>
      </c>
      <c r="C8" s="6">
        <v>14</v>
      </c>
      <c r="D8" s="6">
        <v>11</v>
      </c>
      <c r="E8" s="6">
        <v>11</v>
      </c>
      <c r="F8" s="6" t="s">
        <v>31</v>
      </c>
      <c r="G8" s="6">
        <v>3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3" t="s">
        <v>12</v>
      </c>
      <c r="B9" s="7" t="s">
        <v>24</v>
      </c>
      <c r="C9" s="6">
        <v>130</v>
      </c>
      <c r="D9" s="6">
        <v>97</v>
      </c>
      <c r="E9" s="6">
        <v>93</v>
      </c>
      <c r="F9" s="6">
        <v>4</v>
      </c>
      <c r="G9" s="6">
        <v>33</v>
      </c>
      <c r="H9" t="s">
        <v>12</v>
      </c>
      <c r="I9" t="s">
        <v>12</v>
      </c>
      <c r="K9" t="s">
        <v>12</v>
      </c>
      <c r="L9" t="s">
        <v>12</v>
      </c>
    </row>
    <row r="10" spans="1:12" ht="13.15" customHeight="1">
      <c r="A10" s="22" t="s">
        <v>25</v>
      </c>
      <c r="B10" s="10" t="s">
        <v>12</v>
      </c>
      <c r="C10" s="9">
        <v>152</v>
      </c>
      <c r="D10" s="9">
        <v>100</v>
      </c>
      <c r="E10" s="9">
        <v>97</v>
      </c>
      <c r="F10" s="9">
        <v>3</v>
      </c>
      <c r="G10" s="9">
        <v>52</v>
      </c>
    </row>
    <row r="11" spans="1:12" ht="11.65" customHeight="1">
      <c r="A11" s="23" t="s">
        <v>12</v>
      </c>
      <c r="B11" s="7" t="s">
        <v>22</v>
      </c>
      <c r="C11" s="6">
        <v>100</v>
      </c>
      <c r="D11" s="6">
        <v>64</v>
      </c>
      <c r="E11" s="6">
        <v>63</v>
      </c>
      <c r="F11" s="6">
        <v>1</v>
      </c>
      <c r="G11" s="6">
        <v>36</v>
      </c>
      <c r="H11" t="s">
        <v>12</v>
      </c>
      <c r="I11" t="s">
        <v>12</v>
      </c>
      <c r="K11" t="s">
        <v>12</v>
      </c>
      <c r="L11" t="s">
        <v>12</v>
      </c>
    </row>
    <row r="12" spans="1:12" ht="11.65" customHeight="1">
      <c r="A12" s="23" t="s">
        <v>12</v>
      </c>
      <c r="B12" s="7" t="s">
        <v>23</v>
      </c>
      <c r="C12" s="6">
        <v>3</v>
      </c>
      <c r="D12" s="6">
        <v>3</v>
      </c>
      <c r="E12" s="6">
        <v>3</v>
      </c>
      <c r="F12" s="6" t="s">
        <v>31</v>
      </c>
      <c r="G12" s="6" t="s">
        <v>31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3" t="s">
        <v>12</v>
      </c>
      <c r="B13" s="7" t="s">
        <v>24</v>
      </c>
      <c r="C13" s="6">
        <v>49</v>
      </c>
      <c r="D13" s="6">
        <v>33</v>
      </c>
      <c r="E13" s="6">
        <v>31</v>
      </c>
      <c r="F13" s="6">
        <v>2</v>
      </c>
      <c r="G13" s="6">
        <v>16</v>
      </c>
      <c r="H13" t="s">
        <v>12</v>
      </c>
      <c r="I13" t="s">
        <v>12</v>
      </c>
      <c r="K13" t="s">
        <v>12</v>
      </c>
      <c r="L13" t="s">
        <v>12</v>
      </c>
    </row>
    <row r="14" spans="1:12" ht="13.15" customHeight="1">
      <c r="A14" s="22" t="s">
        <v>26</v>
      </c>
      <c r="B14" s="10" t="s">
        <v>12</v>
      </c>
      <c r="C14" s="9">
        <v>179</v>
      </c>
      <c r="D14" s="9">
        <v>146</v>
      </c>
      <c r="E14" s="9">
        <v>144</v>
      </c>
      <c r="F14" s="9">
        <v>2</v>
      </c>
      <c r="G14" s="9">
        <v>33</v>
      </c>
    </row>
    <row r="15" spans="1:12" ht="11.65" customHeight="1">
      <c r="A15" s="23" t="s">
        <v>12</v>
      </c>
      <c r="B15" s="7" t="s">
        <v>22</v>
      </c>
      <c r="C15" s="6">
        <v>87</v>
      </c>
      <c r="D15" s="6">
        <v>74</v>
      </c>
      <c r="E15" s="6">
        <v>74</v>
      </c>
      <c r="F15" s="6" t="s">
        <v>31</v>
      </c>
      <c r="G15" s="6">
        <v>13</v>
      </c>
      <c r="H15" t="s">
        <v>12</v>
      </c>
      <c r="I15" t="s">
        <v>12</v>
      </c>
      <c r="K15" t="s">
        <v>12</v>
      </c>
      <c r="L15" t="s">
        <v>12</v>
      </c>
    </row>
    <row r="16" spans="1:12" ht="11.65" customHeight="1">
      <c r="A16" s="23" t="s">
        <v>12</v>
      </c>
      <c r="B16" s="7" t="s">
        <v>23</v>
      </c>
      <c r="C16" s="6">
        <v>11</v>
      </c>
      <c r="D16" s="6">
        <v>8</v>
      </c>
      <c r="E16" s="6">
        <v>8</v>
      </c>
      <c r="F16" s="6" t="s">
        <v>31</v>
      </c>
      <c r="G16" s="6">
        <v>3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4" t="s">
        <v>12</v>
      </c>
      <c r="B17" s="12" t="s">
        <v>24</v>
      </c>
      <c r="C17" s="11">
        <v>81</v>
      </c>
      <c r="D17" s="11">
        <v>64</v>
      </c>
      <c r="E17" s="11">
        <v>62</v>
      </c>
      <c r="F17" s="11">
        <v>2</v>
      </c>
      <c r="G17" s="11">
        <v>17</v>
      </c>
      <c r="H17" t="s">
        <v>12</v>
      </c>
      <c r="I17" t="s">
        <v>12</v>
      </c>
      <c r="K17" t="s">
        <v>12</v>
      </c>
      <c r="L17" t="s">
        <v>12</v>
      </c>
    </row>
    <row r="18" spans="1:12" ht="28.9" customHeight="1">
      <c r="A18" s="27" t="s">
        <v>27</v>
      </c>
      <c r="B18" s="28" t="s">
        <v>12</v>
      </c>
      <c r="C18" s="29" t="s">
        <v>12</v>
      </c>
      <c r="D18" s="29" t="s">
        <v>12</v>
      </c>
      <c r="E18" s="29" t="s">
        <v>12</v>
      </c>
      <c r="F18" s="29" t="s">
        <v>12</v>
      </c>
      <c r="G18" s="29" t="s">
        <v>12</v>
      </c>
      <c r="J18" t="s">
        <v>12</v>
      </c>
    </row>
    <row r="19" spans="1:12" ht="16.149999999999999" customHeight="1">
      <c r="A19" s="18" t="s">
        <v>28</v>
      </c>
      <c r="B19" s="19" t="s">
        <v>12</v>
      </c>
      <c r="C19" s="20" t="s">
        <v>12</v>
      </c>
      <c r="D19" s="20" t="s">
        <v>12</v>
      </c>
      <c r="E19" s="20" t="s">
        <v>12</v>
      </c>
      <c r="F19" s="21" t="s">
        <v>12</v>
      </c>
      <c r="G19" s="21" t="s">
        <v>12</v>
      </c>
      <c r="J19" t="s">
        <v>12</v>
      </c>
    </row>
    <row r="20" spans="1:12" ht="11.6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L55"/>
  <sheetViews>
    <sheetView showGridLines="0" zoomScaleNormal="100" workbookViewId="0">
      <selection activeCell="A2" sqref="A2:G2"/>
    </sheetView>
  </sheetViews>
  <sheetFormatPr baseColWidth="10" defaultColWidth="12" defaultRowHeight="10"/>
  <cols>
    <col min="1" max="1" width="21.10937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5" t="s">
        <v>10</v>
      </c>
      <c r="B1" s="25"/>
      <c r="C1" s="25"/>
      <c r="D1" s="25"/>
      <c r="E1" s="25"/>
      <c r="F1" s="25"/>
      <c r="G1" s="25"/>
    </row>
    <row r="2" spans="1:12" ht="28.9" customHeight="1">
      <c r="A2" s="26" t="s">
        <v>43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J2" t="s">
        <v>12</v>
      </c>
    </row>
    <row r="3" spans="1:12" ht="16.899999999999999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</row>
    <row r="4" spans="1:12" ht="16.899999999999999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30" t="s">
        <v>21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3.15" customHeight="1">
      <c r="A6" s="31" t="s">
        <v>18</v>
      </c>
      <c r="B6" s="8" t="s">
        <v>12</v>
      </c>
      <c r="C6" s="9">
        <v>7445</v>
      </c>
      <c r="D6" s="9">
        <v>4807</v>
      </c>
      <c r="E6" s="9">
        <v>4543</v>
      </c>
      <c r="F6" s="9">
        <v>264</v>
      </c>
      <c r="G6" s="9">
        <v>2638</v>
      </c>
    </row>
    <row r="7" spans="1:12" ht="11.65" customHeight="1">
      <c r="A7" s="23" t="s">
        <v>12</v>
      </c>
      <c r="B7" s="7" t="s">
        <v>22</v>
      </c>
      <c r="C7" s="6">
        <v>4322</v>
      </c>
      <c r="D7" s="6">
        <v>2548</v>
      </c>
      <c r="E7" s="6">
        <v>2457</v>
      </c>
      <c r="F7" s="6">
        <v>91</v>
      </c>
      <c r="G7" s="6">
        <v>1774</v>
      </c>
      <c r="H7" t="s">
        <v>12</v>
      </c>
      <c r="I7" t="s">
        <v>12</v>
      </c>
      <c r="K7" t="s">
        <v>12</v>
      </c>
      <c r="L7" t="s">
        <v>12</v>
      </c>
    </row>
    <row r="8" spans="1:12" ht="11.65" customHeight="1">
      <c r="A8" s="23" t="s">
        <v>12</v>
      </c>
      <c r="B8" s="7" t="s">
        <v>23</v>
      </c>
      <c r="C8" s="6">
        <v>347</v>
      </c>
      <c r="D8" s="6">
        <v>227</v>
      </c>
      <c r="E8" s="6">
        <v>218</v>
      </c>
      <c r="F8" s="6">
        <v>9</v>
      </c>
      <c r="G8" s="6">
        <v>120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3" t="s">
        <v>12</v>
      </c>
      <c r="B9" s="7" t="s">
        <v>24</v>
      </c>
      <c r="C9" s="6">
        <v>2776</v>
      </c>
      <c r="D9" s="6">
        <v>2032</v>
      </c>
      <c r="E9" s="6">
        <v>1868</v>
      </c>
      <c r="F9" s="6">
        <v>164</v>
      </c>
      <c r="G9" s="6">
        <v>744</v>
      </c>
      <c r="H9" t="s">
        <v>12</v>
      </c>
      <c r="I9" t="s">
        <v>12</v>
      </c>
      <c r="K9" t="s">
        <v>12</v>
      </c>
      <c r="L9" t="s">
        <v>12</v>
      </c>
    </row>
    <row r="10" spans="1:12" ht="13.15" customHeight="1">
      <c r="A10" s="22" t="s">
        <v>25</v>
      </c>
      <c r="B10" s="10" t="s">
        <v>12</v>
      </c>
      <c r="C10" s="9">
        <v>3711</v>
      </c>
      <c r="D10" s="9">
        <v>2079</v>
      </c>
      <c r="E10" s="9">
        <v>1910</v>
      </c>
      <c r="F10" s="9">
        <v>169</v>
      </c>
      <c r="G10" s="9">
        <v>1632</v>
      </c>
    </row>
    <row r="11" spans="1:12" ht="11.65" customHeight="1">
      <c r="A11" s="23" t="s">
        <v>12</v>
      </c>
      <c r="B11" s="7" t="s">
        <v>22</v>
      </c>
      <c r="C11" s="6">
        <v>2233</v>
      </c>
      <c r="D11" s="6">
        <v>1156</v>
      </c>
      <c r="E11" s="6">
        <v>1091</v>
      </c>
      <c r="F11" s="6">
        <v>65</v>
      </c>
      <c r="G11" s="6">
        <v>1077</v>
      </c>
      <c r="H11" t="s">
        <v>12</v>
      </c>
      <c r="I11" t="s">
        <v>12</v>
      </c>
      <c r="K11" t="s">
        <v>12</v>
      </c>
      <c r="L11" t="s">
        <v>12</v>
      </c>
    </row>
    <row r="12" spans="1:12" ht="11.65" customHeight="1">
      <c r="A12" s="23" t="s">
        <v>12</v>
      </c>
      <c r="B12" s="7" t="s">
        <v>23</v>
      </c>
      <c r="C12" s="6">
        <v>185</v>
      </c>
      <c r="D12" s="6">
        <v>113</v>
      </c>
      <c r="E12" s="6">
        <v>107</v>
      </c>
      <c r="F12" s="6">
        <v>6</v>
      </c>
      <c r="G12" s="6">
        <v>72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3" t="s">
        <v>12</v>
      </c>
      <c r="B13" s="7" t="s">
        <v>24</v>
      </c>
      <c r="C13" s="6">
        <v>1293</v>
      </c>
      <c r="D13" s="6">
        <v>810</v>
      </c>
      <c r="E13" s="6">
        <v>712</v>
      </c>
      <c r="F13" s="6">
        <v>98</v>
      </c>
      <c r="G13" s="6">
        <v>483</v>
      </c>
      <c r="H13" t="s">
        <v>12</v>
      </c>
      <c r="I13" t="s">
        <v>12</v>
      </c>
      <c r="K13" t="s">
        <v>12</v>
      </c>
      <c r="L13" t="s">
        <v>12</v>
      </c>
    </row>
    <row r="14" spans="1:12" ht="13.15" customHeight="1">
      <c r="A14" s="22" t="s">
        <v>26</v>
      </c>
      <c r="B14" s="10" t="s">
        <v>12</v>
      </c>
      <c r="C14" s="9">
        <v>3734</v>
      </c>
      <c r="D14" s="9">
        <v>2728</v>
      </c>
      <c r="E14" s="9">
        <v>2633</v>
      </c>
      <c r="F14" s="9">
        <v>95</v>
      </c>
      <c r="G14" s="9">
        <v>1006</v>
      </c>
    </row>
    <row r="15" spans="1:12" ht="11.65" customHeight="1">
      <c r="A15" s="23" t="s">
        <v>12</v>
      </c>
      <c r="B15" s="7" t="s">
        <v>22</v>
      </c>
      <c r="C15" s="6">
        <v>2089</v>
      </c>
      <c r="D15" s="6">
        <v>1392</v>
      </c>
      <c r="E15" s="6">
        <v>1366</v>
      </c>
      <c r="F15" s="6">
        <v>26</v>
      </c>
      <c r="G15" s="6">
        <v>697</v>
      </c>
      <c r="H15" t="s">
        <v>12</v>
      </c>
      <c r="I15" t="s">
        <v>12</v>
      </c>
      <c r="K15" t="s">
        <v>12</v>
      </c>
      <c r="L15" t="s">
        <v>12</v>
      </c>
    </row>
    <row r="16" spans="1:12" ht="11.65" customHeight="1">
      <c r="A16" s="23" t="s">
        <v>12</v>
      </c>
      <c r="B16" s="7" t="s">
        <v>23</v>
      </c>
      <c r="C16" s="6">
        <v>162</v>
      </c>
      <c r="D16" s="6">
        <v>114</v>
      </c>
      <c r="E16" s="6">
        <v>111</v>
      </c>
      <c r="F16" s="6">
        <v>3</v>
      </c>
      <c r="G16" s="6">
        <v>48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4" t="s">
        <v>12</v>
      </c>
      <c r="B17" s="12" t="s">
        <v>24</v>
      </c>
      <c r="C17" s="11">
        <v>1483</v>
      </c>
      <c r="D17" s="11">
        <v>1222</v>
      </c>
      <c r="E17" s="11">
        <v>1156</v>
      </c>
      <c r="F17" s="11">
        <v>66</v>
      </c>
      <c r="G17" s="11">
        <v>261</v>
      </c>
      <c r="H17" t="s">
        <v>12</v>
      </c>
      <c r="I17" t="s">
        <v>12</v>
      </c>
      <c r="K17" t="s">
        <v>12</v>
      </c>
      <c r="L17" t="s">
        <v>12</v>
      </c>
    </row>
    <row r="18" spans="1:12" ht="28.9" customHeight="1">
      <c r="A18" s="27" t="s">
        <v>27</v>
      </c>
      <c r="B18" s="28" t="s">
        <v>12</v>
      </c>
      <c r="C18" s="29" t="s">
        <v>12</v>
      </c>
      <c r="D18" s="29" t="s">
        <v>12</v>
      </c>
      <c r="E18" s="29" t="s">
        <v>12</v>
      </c>
      <c r="F18" s="29" t="s">
        <v>12</v>
      </c>
      <c r="G18" s="29" t="s">
        <v>12</v>
      </c>
      <c r="J18" t="s">
        <v>12</v>
      </c>
    </row>
    <row r="19" spans="1:12" ht="16.149999999999999" customHeight="1">
      <c r="A19" s="18" t="s">
        <v>28</v>
      </c>
      <c r="B19" s="19" t="s">
        <v>12</v>
      </c>
      <c r="C19" s="20" t="s">
        <v>12</v>
      </c>
      <c r="D19" s="20" t="s">
        <v>12</v>
      </c>
      <c r="E19" s="20" t="s">
        <v>12</v>
      </c>
      <c r="F19" s="21" t="s">
        <v>12</v>
      </c>
      <c r="G19" s="21" t="s">
        <v>12</v>
      </c>
      <c r="J19" t="s">
        <v>12</v>
      </c>
    </row>
    <row r="20" spans="1:12" ht="11.6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L55"/>
  <sheetViews>
    <sheetView showGridLines="0" zoomScaleNormal="100" workbookViewId="0">
      <selection activeCell="A2" sqref="A2:G2"/>
    </sheetView>
  </sheetViews>
  <sheetFormatPr baseColWidth="10" defaultColWidth="12" defaultRowHeight="10"/>
  <cols>
    <col min="1" max="1" width="21.10937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5" t="s">
        <v>10</v>
      </c>
      <c r="B1" s="25"/>
      <c r="C1" s="25"/>
      <c r="D1" s="25"/>
      <c r="E1" s="25"/>
      <c r="F1" s="25"/>
      <c r="G1" s="25"/>
    </row>
    <row r="2" spans="1:12" ht="28.9" customHeight="1">
      <c r="A2" s="26" t="s">
        <v>44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J2" t="s">
        <v>12</v>
      </c>
    </row>
    <row r="3" spans="1:12" ht="16.899999999999999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</row>
    <row r="4" spans="1:12" ht="16.899999999999999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30" t="s">
        <v>21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3.15" customHeight="1">
      <c r="A6" s="31" t="s">
        <v>18</v>
      </c>
      <c r="B6" s="8" t="s">
        <v>12</v>
      </c>
      <c r="C6" s="9">
        <v>55096</v>
      </c>
      <c r="D6" s="9">
        <v>36298</v>
      </c>
      <c r="E6" s="9">
        <v>33967</v>
      </c>
      <c r="F6" s="9">
        <v>2331</v>
      </c>
      <c r="G6" s="9">
        <v>18798</v>
      </c>
    </row>
    <row r="7" spans="1:12" ht="11.65" customHeight="1">
      <c r="A7" s="23" t="s">
        <v>12</v>
      </c>
      <c r="B7" s="7" t="s">
        <v>22</v>
      </c>
      <c r="C7" s="6">
        <v>36382</v>
      </c>
      <c r="D7" s="6">
        <v>22706</v>
      </c>
      <c r="E7" s="6">
        <v>21835</v>
      </c>
      <c r="F7" s="6">
        <v>871</v>
      </c>
      <c r="G7" s="6">
        <v>13676</v>
      </c>
      <c r="H7" t="s">
        <v>12</v>
      </c>
      <c r="I7" t="s">
        <v>12</v>
      </c>
      <c r="K7" t="s">
        <v>12</v>
      </c>
      <c r="L7" t="s">
        <v>12</v>
      </c>
    </row>
    <row r="8" spans="1:12" ht="11.65" customHeight="1">
      <c r="A8" s="23" t="s">
        <v>12</v>
      </c>
      <c r="B8" s="7" t="s">
        <v>23</v>
      </c>
      <c r="C8" s="6">
        <v>3490</v>
      </c>
      <c r="D8" s="6">
        <v>2343</v>
      </c>
      <c r="E8" s="6">
        <v>2122</v>
      </c>
      <c r="F8" s="6">
        <v>221</v>
      </c>
      <c r="G8" s="6">
        <v>1147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3" t="s">
        <v>12</v>
      </c>
      <c r="B9" s="7" t="s">
        <v>24</v>
      </c>
      <c r="C9" s="6">
        <v>15224</v>
      </c>
      <c r="D9" s="6">
        <v>11249</v>
      </c>
      <c r="E9" s="6">
        <v>10010</v>
      </c>
      <c r="F9" s="6">
        <v>1239</v>
      </c>
      <c r="G9" s="6">
        <v>3975</v>
      </c>
      <c r="H9" t="s">
        <v>12</v>
      </c>
      <c r="I9" t="s">
        <v>12</v>
      </c>
      <c r="K9" t="s">
        <v>12</v>
      </c>
      <c r="L9" t="s">
        <v>12</v>
      </c>
    </row>
    <row r="10" spans="1:12" ht="13.15" customHeight="1">
      <c r="A10" s="22" t="s">
        <v>25</v>
      </c>
      <c r="B10" s="10" t="s">
        <v>12</v>
      </c>
      <c r="C10" s="9">
        <v>28689</v>
      </c>
      <c r="D10" s="9">
        <v>16741</v>
      </c>
      <c r="E10" s="9">
        <v>15237</v>
      </c>
      <c r="F10" s="9">
        <v>1504</v>
      </c>
      <c r="G10" s="9">
        <v>11948</v>
      </c>
    </row>
    <row r="11" spans="1:12" ht="11.65" customHeight="1">
      <c r="A11" s="23" t="s">
        <v>12</v>
      </c>
      <c r="B11" s="7" t="s">
        <v>22</v>
      </c>
      <c r="C11" s="6">
        <v>19209</v>
      </c>
      <c r="D11" s="6">
        <v>10588</v>
      </c>
      <c r="E11" s="6">
        <v>10018</v>
      </c>
      <c r="F11" s="6">
        <v>570</v>
      </c>
      <c r="G11" s="6">
        <v>8621</v>
      </c>
      <c r="H11" t="s">
        <v>12</v>
      </c>
      <c r="I11" t="s">
        <v>12</v>
      </c>
      <c r="K11" t="s">
        <v>12</v>
      </c>
      <c r="L11" t="s">
        <v>12</v>
      </c>
    </row>
    <row r="12" spans="1:12" ht="11.65" customHeight="1">
      <c r="A12" s="23" t="s">
        <v>12</v>
      </c>
      <c r="B12" s="7" t="s">
        <v>23</v>
      </c>
      <c r="C12" s="6">
        <v>1915</v>
      </c>
      <c r="D12" s="6">
        <v>1177</v>
      </c>
      <c r="E12" s="6">
        <v>1046</v>
      </c>
      <c r="F12" s="6">
        <v>131</v>
      </c>
      <c r="G12" s="6">
        <v>738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3" t="s">
        <v>12</v>
      </c>
      <c r="B13" s="7" t="s">
        <v>24</v>
      </c>
      <c r="C13" s="6">
        <v>7565</v>
      </c>
      <c r="D13" s="6">
        <v>4976</v>
      </c>
      <c r="E13" s="6">
        <v>4173</v>
      </c>
      <c r="F13" s="6">
        <v>803</v>
      </c>
      <c r="G13" s="6">
        <v>2589</v>
      </c>
      <c r="H13" t="s">
        <v>12</v>
      </c>
      <c r="I13" t="s">
        <v>12</v>
      </c>
      <c r="K13" t="s">
        <v>12</v>
      </c>
      <c r="L13" t="s">
        <v>12</v>
      </c>
    </row>
    <row r="14" spans="1:12" ht="13.15" customHeight="1">
      <c r="A14" s="22" t="s">
        <v>26</v>
      </c>
      <c r="B14" s="10" t="s">
        <v>12</v>
      </c>
      <c r="C14" s="9">
        <v>26407</v>
      </c>
      <c r="D14" s="9">
        <v>19557</v>
      </c>
      <c r="E14" s="9">
        <v>18730</v>
      </c>
      <c r="F14" s="9">
        <v>827</v>
      </c>
      <c r="G14" s="9">
        <v>6850</v>
      </c>
    </row>
    <row r="15" spans="1:12" ht="11.65" customHeight="1">
      <c r="A15" s="23" t="s">
        <v>12</v>
      </c>
      <c r="B15" s="7" t="s">
        <v>22</v>
      </c>
      <c r="C15" s="6">
        <v>17173</v>
      </c>
      <c r="D15" s="6">
        <v>12118</v>
      </c>
      <c r="E15" s="6">
        <v>11817</v>
      </c>
      <c r="F15" s="6">
        <v>301</v>
      </c>
      <c r="G15" s="6">
        <v>5055</v>
      </c>
      <c r="H15" t="s">
        <v>12</v>
      </c>
      <c r="I15" t="s">
        <v>12</v>
      </c>
      <c r="K15" t="s">
        <v>12</v>
      </c>
      <c r="L15" t="s">
        <v>12</v>
      </c>
    </row>
    <row r="16" spans="1:12" ht="11.65" customHeight="1">
      <c r="A16" s="23" t="s">
        <v>12</v>
      </c>
      <c r="B16" s="7" t="s">
        <v>23</v>
      </c>
      <c r="C16" s="6">
        <v>1575</v>
      </c>
      <c r="D16" s="6">
        <v>1166</v>
      </c>
      <c r="E16" s="6">
        <v>1076</v>
      </c>
      <c r="F16" s="6">
        <v>90</v>
      </c>
      <c r="G16" s="6">
        <v>409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4" t="s">
        <v>12</v>
      </c>
      <c r="B17" s="12" t="s">
        <v>24</v>
      </c>
      <c r="C17" s="11">
        <v>7659</v>
      </c>
      <c r="D17" s="11">
        <v>6273</v>
      </c>
      <c r="E17" s="11">
        <v>5837</v>
      </c>
      <c r="F17" s="11">
        <v>436</v>
      </c>
      <c r="G17" s="11">
        <v>1386</v>
      </c>
      <c r="H17" t="s">
        <v>12</v>
      </c>
      <c r="I17" t="s">
        <v>12</v>
      </c>
      <c r="K17" t="s">
        <v>12</v>
      </c>
      <c r="L17" t="s">
        <v>12</v>
      </c>
    </row>
    <row r="18" spans="1:12" ht="28.9" customHeight="1">
      <c r="A18" s="27" t="s">
        <v>27</v>
      </c>
      <c r="B18" s="28" t="s">
        <v>12</v>
      </c>
      <c r="C18" s="29" t="s">
        <v>12</v>
      </c>
      <c r="D18" s="29" t="s">
        <v>12</v>
      </c>
      <c r="E18" s="29" t="s">
        <v>12</v>
      </c>
      <c r="F18" s="29" t="s">
        <v>12</v>
      </c>
      <c r="G18" s="29" t="s">
        <v>12</v>
      </c>
      <c r="J18" t="s">
        <v>12</v>
      </c>
    </row>
    <row r="19" spans="1:12" ht="16.149999999999999" customHeight="1">
      <c r="A19" s="18" t="s">
        <v>28</v>
      </c>
      <c r="B19" s="19" t="s">
        <v>12</v>
      </c>
      <c r="C19" s="20" t="s">
        <v>12</v>
      </c>
      <c r="D19" s="20" t="s">
        <v>12</v>
      </c>
      <c r="E19" s="20" t="s">
        <v>12</v>
      </c>
      <c r="F19" s="21" t="s">
        <v>12</v>
      </c>
      <c r="G19" s="21" t="s">
        <v>12</v>
      </c>
      <c r="J19" t="s">
        <v>12</v>
      </c>
    </row>
    <row r="20" spans="1:12" ht="11.6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L55"/>
  <sheetViews>
    <sheetView showGridLines="0" zoomScaleNormal="100" workbookViewId="0">
      <selection activeCell="A2" sqref="A2:G2"/>
    </sheetView>
  </sheetViews>
  <sheetFormatPr baseColWidth="10" defaultColWidth="12" defaultRowHeight="10"/>
  <cols>
    <col min="1" max="1" width="21.109375" customWidth="1"/>
    <col min="2" max="2" width="62.10937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5" t="s">
        <v>10</v>
      </c>
      <c r="B1" s="25"/>
      <c r="C1" s="25"/>
      <c r="D1" s="25"/>
      <c r="E1" s="25"/>
      <c r="F1" s="25"/>
      <c r="G1" s="25"/>
    </row>
    <row r="2" spans="1:12" ht="28.9" customHeight="1">
      <c r="A2" s="26" t="s">
        <v>45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J2" t="s">
        <v>12</v>
      </c>
    </row>
    <row r="3" spans="1:12" ht="16.899999999999999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</row>
    <row r="4" spans="1:12" ht="16.899999999999999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30" t="s">
        <v>21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3.15" customHeight="1">
      <c r="A6" s="31" t="s">
        <v>18</v>
      </c>
      <c r="B6" s="8" t="s">
        <v>12</v>
      </c>
      <c r="C6" s="9">
        <v>8768</v>
      </c>
      <c r="D6" s="9">
        <v>5791</v>
      </c>
      <c r="E6" s="9">
        <v>5436</v>
      </c>
      <c r="F6" s="9">
        <v>355</v>
      </c>
      <c r="G6" s="9">
        <v>2977</v>
      </c>
    </row>
    <row r="7" spans="1:12" ht="11.65" customHeight="1">
      <c r="A7" s="23" t="s">
        <v>12</v>
      </c>
      <c r="B7" s="7" t="s">
        <v>22</v>
      </c>
      <c r="C7" s="6">
        <v>5296</v>
      </c>
      <c r="D7" s="6">
        <v>3366</v>
      </c>
      <c r="E7" s="6">
        <v>3250</v>
      </c>
      <c r="F7" s="6">
        <v>116</v>
      </c>
      <c r="G7" s="6">
        <v>1930</v>
      </c>
      <c r="H7" t="s">
        <v>12</v>
      </c>
      <c r="I7" t="s">
        <v>12</v>
      </c>
      <c r="K7" t="s">
        <v>12</v>
      </c>
      <c r="L7" t="s">
        <v>12</v>
      </c>
    </row>
    <row r="8" spans="1:12" ht="11.65" customHeight="1">
      <c r="A8" s="23" t="s">
        <v>12</v>
      </c>
      <c r="B8" s="7" t="s">
        <v>23</v>
      </c>
      <c r="C8" s="6">
        <v>293</v>
      </c>
      <c r="D8" s="6">
        <v>171</v>
      </c>
      <c r="E8" s="6">
        <v>159</v>
      </c>
      <c r="F8" s="6">
        <v>12</v>
      </c>
      <c r="G8" s="6">
        <v>122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3" t="s">
        <v>12</v>
      </c>
      <c r="B9" s="7" t="s">
        <v>24</v>
      </c>
      <c r="C9" s="6">
        <v>3179</v>
      </c>
      <c r="D9" s="6">
        <v>2254</v>
      </c>
      <c r="E9" s="6">
        <v>2027</v>
      </c>
      <c r="F9" s="6">
        <v>227</v>
      </c>
      <c r="G9" s="6">
        <v>925</v>
      </c>
      <c r="H9" t="s">
        <v>12</v>
      </c>
      <c r="I9" t="s">
        <v>12</v>
      </c>
      <c r="K9" t="s">
        <v>12</v>
      </c>
      <c r="L9" t="s">
        <v>12</v>
      </c>
    </row>
    <row r="10" spans="1:12" ht="13.15" customHeight="1">
      <c r="A10" s="22" t="s">
        <v>25</v>
      </c>
      <c r="B10" s="10" t="s">
        <v>12</v>
      </c>
      <c r="C10" s="9">
        <v>4386</v>
      </c>
      <c r="D10" s="9">
        <v>2442</v>
      </c>
      <c r="E10" s="9">
        <v>2218</v>
      </c>
      <c r="F10" s="9">
        <v>224</v>
      </c>
      <c r="G10" s="9">
        <v>1944</v>
      </c>
    </row>
    <row r="11" spans="1:12" ht="11.65" customHeight="1">
      <c r="A11" s="23" t="s">
        <v>12</v>
      </c>
      <c r="B11" s="7" t="s">
        <v>22</v>
      </c>
      <c r="C11" s="6">
        <v>2674</v>
      </c>
      <c r="D11" s="6">
        <v>1405</v>
      </c>
      <c r="E11" s="6">
        <v>1320</v>
      </c>
      <c r="F11" s="6">
        <v>85</v>
      </c>
      <c r="G11" s="6">
        <v>1269</v>
      </c>
      <c r="H11" t="s">
        <v>12</v>
      </c>
      <c r="I11" t="s">
        <v>12</v>
      </c>
      <c r="K11" t="s">
        <v>12</v>
      </c>
      <c r="L11" t="s">
        <v>12</v>
      </c>
    </row>
    <row r="12" spans="1:12" ht="11.65" customHeight="1">
      <c r="A12" s="23" t="s">
        <v>12</v>
      </c>
      <c r="B12" s="7" t="s">
        <v>23</v>
      </c>
      <c r="C12" s="6">
        <v>169</v>
      </c>
      <c r="D12" s="6">
        <v>93</v>
      </c>
      <c r="E12" s="6">
        <v>83</v>
      </c>
      <c r="F12" s="6">
        <v>10</v>
      </c>
      <c r="G12" s="6">
        <v>76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3" t="s">
        <v>12</v>
      </c>
      <c r="B13" s="7" t="s">
        <v>24</v>
      </c>
      <c r="C13" s="6">
        <v>1543</v>
      </c>
      <c r="D13" s="6">
        <v>944</v>
      </c>
      <c r="E13" s="6">
        <v>815</v>
      </c>
      <c r="F13" s="6">
        <v>129</v>
      </c>
      <c r="G13" s="6">
        <v>599</v>
      </c>
      <c r="H13" t="s">
        <v>12</v>
      </c>
      <c r="I13" t="s">
        <v>12</v>
      </c>
      <c r="K13" t="s">
        <v>12</v>
      </c>
      <c r="L13" t="s">
        <v>12</v>
      </c>
    </row>
    <row r="14" spans="1:12" ht="13.15" customHeight="1">
      <c r="A14" s="22" t="s">
        <v>26</v>
      </c>
      <c r="B14" s="10" t="s">
        <v>12</v>
      </c>
      <c r="C14" s="9">
        <v>4382</v>
      </c>
      <c r="D14" s="9">
        <v>3349</v>
      </c>
      <c r="E14" s="9">
        <v>3218</v>
      </c>
      <c r="F14" s="9">
        <v>131</v>
      </c>
      <c r="G14" s="9">
        <v>1033</v>
      </c>
    </row>
    <row r="15" spans="1:12" ht="11.65" customHeight="1">
      <c r="A15" s="23" t="s">
        <v>12</v>
      </c>
      <c r="B15" s="7" t="s">
        <v>22</v>
      </c>
      <c r="C15" s="6">
        <v>2622</v>
      </c>
      <c r="D15" s="6">
        <v>1961</v>
      </c>
      <c r="E15" s="6">
        <v>1930</v>
      </c>
      <c r="F15" s="6">
        <v>31</v>
      </c>
      <c r="G15" s="6">
        <v>661</v>
      </c>
      <c r="H15" t="s">
        <v>12</v>
      </c>
      <c r="I15" t="s">
        <v>12</v>
      </c>
      <c r="K15" t="s">
        <v>12</v>
      </c>
      <c r="L15" t="s">
        <v>12</v>
      </c>
    </row>
    <row r="16" spans="1:12" ht="11.65" customHeight="1">
      <c r="A16" s="23" t="s">
        <v>12</v>
      </c>
      <c r="B16" s="7" t="s">
        <v>23</v>
      </c>
      <c r="C16" s="6">
        <v>124</v>
      </c>
      <c r="D16" s="6">
        <v>78</v>
      </c>
      <c r="E16" s="6">
        <v>76</v>
      </c>
      <c r="F16" s="6">
        <v>2</v>
      </c>
      <c r="G16" s="6">
        <v>46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4" t="s">
        <v>12</v>
      </c>
      <c r="B17" s="12" t="s">
        <v>24</v>
      </c>
      <c r="C17" s="11">
        <v>1636</v>
      </c>
      <c r="D17" s="11">
        <v>1310</v>
      </c>
      <c r="E17" s="11">
        <v>1212</v>
      </c>
      <c r="F17" s="11">
        <v>98</v>
      </c>
      <c r="G17" s="11">
        <v>326</v>
      </c>
      <c r="H17" t="s">
        <v>12</v>
      </c>
      <c r="I17" t="s">
        <v>12</v>
      </c>
      <c r="K17" t="s">
        <v>12</v>
      </c>
      <c r="L17" t="s">
        <v>12</v>
      </c>
    </row>
    <row r="18" spans="1:12" ht="28.9" customHeight="1">
      <c r="A18" s="27" t="s">
        <v>27</v>
      </c>
      <c r="B18" s="28" t="s">
        <v>12</v>
      </c>
      <c r="C18" s="29" t="s">
        <v>12</v>
      </c>
      <c r="D18" s="29" t="s">
        <v>12</v>
      </c>
      <c r="E18" s="29" t="s">
        <v>12</v>
      </c>
      <c r="F18" s="29" t="s">
        <v>12</v>
      </c>
      <c r="G18" s="29" t="s">
        <v>12</v>
      </c>
      <c r="J18" t="s">
        <v>12</v>
      </c>
    </row>
    <row r="19" spans="1:12" ht="16.149999999999999" customHeight="1">
      <c r="A19" s="18" t="s">
        <v>28</v>
      </c>
      <c r="B19" s="19" t="s">
        <v>12</v>
      </c>
      <c r="C19" s="20" t="s">
        <v>12</v>
      </c>
      <c r="D19" s="20" t="s">
        <v>12</v>
      </c>
      <c r="E19" s="20" t="s">
        <v>12</v>
      </c>
      <c r="F19" s="21" t="s">
        <v>12</v>
      </c>
      <c r="G19" s="21" t="s">
        <v>12</v>
      </c>
      <c r="J19" t="s">
        <v>12</v>
      </c>
    </row>
    <row r="20" spans="1:12" ht="11.6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L55"/>
  <sheetViews>
    <sheetView showGridLines="0" zoomScaleNormal="100" workbookViewId="0">
      <selection activeCell="A3" sqref="A3:B5"/>
    </sheetView>
  </sheetViews>
  <sheetFormatPr baseColWidth="10" defaultColWidth="12" defaultRowHeight="10"/>
  <cols>
    <col min="1" max="1" width="20.44140625" customWidth="1"/>
    <col min="2" max="2" width="59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5" t="s">
        <v>10</v>
      </c>
      <c r="B1" s="25"/>
      <c r="C1" s="25"/>
      <c r="D1" s="25"/>
      <c r="E1" s="25"/>
      <c r="F1" s="25"/>
      <c r="G1" s="25"/>
    </row>
    <row r="2" spans="1:12" ht="28.9" customHeight="1">
      <c r="A2" s="26" t="s">
        <v>46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J2" t="s">
        <v>12</v>
      </c>
    </row>
    <row r="3" spans="1:12" ht="16.899999999999999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</row>
    <row r="4" spans="1:12" ht="16.899999999999999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30" t="s">
        <v>21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3.15" customHeight="1">
      <c r="A6" s="31" t="s">
        <v>18</v>
      </c>
      <c r="B6" s="8" t="s">
        <v>12</v>
      </c>
      <c r="C6" s="9">
        <v>6820</v>
      </c>
      <c r="D6" s="9">
        <v>4431</v>
      </c>
      <c r="E6" s="9">
        <v>4232</v>
      </c>
      <c r="F6" s="9">
        <v>199</v>
      </c>
      <c r="G6" s="9">
        <v>2389</v>
      </c>
    </row>
    <row r="7" spans="1:12" ht="11.65" customHeight="1">
      <c r="A7" s="23" t="s">
        <v>12</v>
      </c>
      <c r="B7" s="7" t="s">
        <v>22</v>
      </c>
      <c r="C7" s="6">
        <v>4614</v>
      </c>
      <c r="D7" s="6">
        <v>2831</v>
      </c>
      <c r="E7" s="6">
        <v>2766</v>
      </c>
      <c r="F7" s="6">
        <v>65</v>
      </c>
      <c r="G7" s="6">
        <v>1783</v>
      </c>
      <c r="H7" t="s">
        <v>12</v>
      </c>
      <c r="I7" t="s">
        <v>12</v>
      </c>
      <c r="K7" t="s">
        <v>12</v>
      </c>
      <c r="L7" t="s">
        <v>12</v>
      </c>
    </row>
    <row r="8" spans="1:12" ht="11.65" customHeight="1">
      <c r="A8" s="23" t="s">
        <v>12</v>
      </c>
      <c r="B8" s="7" t="s">
        <v>23</v>
      </c>
      <c r="C8" s="6">
        <v>262</v>
      </c>
      <c r="D8" s="6">
        <v>163</v>
      </c>
      <c r="E8" s="6">
        <v>157</v>
      </c>
      <c r="F8" s="6">
        <v>6</v>
      </c>
      <c r="G8" s="6">
        <v>99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3" t="s">
        <v>12</v>
      </c>
      <c r="B9" s="7" t="s">
        <v>24</v>
      </c>
      <c r="C9" s="6">
        <v>1944</v>
      </c>
      <c r="D9" s="6">
        <v>1437</v>
      </c>
      <c r="E9" s="6">
        <v>1309</v>
      </c>
      <c r="F9" s="6">
        <v>128</v>
      </c>
      <c r="G9" s="6">
        <v>507</v>
      </c>
      <c r="H9" t="s">
        <v>12</v>
      </c>
      <c r="I9" t="s">
        <v>12</v>
      </c>
      <c r="K9" t="s">
        <v>12</v>
      </c>
      <c r="L9" t="s">
        <v>12</v>
      </c>
    </row>
    <row r="10" spans="1:12" ht="13.15" customHeight="1">
      <c r="A10" s="22" t="s">
        <v>25</v>
      </c>
      <c r="B10" s="10" t="s">
        <v>12</v>
      </c>
      <c r="C10" s="9">
        <v>3418</v>
      </c>
      <c r="D10" s="9">
        <v>1900</v>
      </c>
      <c r="E10" s="9">
        <v>1764</v>
      </c>
      <c r="F10" s="9">
        <v>136</v>
      </c>
      <c r="G10" s="9">
        <v>1518</v>
      </c>
    </row>
    <row r="11" spans="1:12" ht="11.65" customHeight="1">
      <c r="A11" s="23" t="s">
        <v>12</v>
      </c>
      <c r="B11" s="7" t="s">
        <v>22</v>
      </c>
      <c r="C11" s="6">
        <v>2370</v>
      </c>
      <c r="D11" s="6">
        <v>1238</v>
      </c>
      <c r="E11" s="6">
        <v>1193</v>
      </c>
      <c r="F11" s="6">
        <v>45</v>
      </c>
      <c r="G11" s="6">
        <v>1132</v>
      </c>
      <c r="H11" t="s">
        <v>12</v>
      </c>
      <c r="I11" t="s">
        <v>12</v>
      </c>
      <c r="K11" t="s">
        <v>12</v>
      </c>
      <c r="L11" t="s">
        <v>12</v>
      </c>
    </row>
    <row r="12" spans="1:12" ht="11.65" customHeight="1">
      <c r="A12" s="23" t="s">
        <v>12</v>
      </c>
      <c r="B12" s="7" t="s">
        <v>23</v>
      </c>
      <c r="C12" s="6">
        <v>138</v>
      </c>
      <c r="D12" s="6">
        <v>76</v>
      </c>
      <c r="E12" s="6">
        <v>71</v>
      </c>
      <c r="F12" s="6">
        <v>5</v>
      </c>
      <c r="G12" s="6">
        <v>62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3" t="s">
        <v>12</v>
      </c>
      <c r="B13" s="7" t="s">
        <v>24</v>
      </c>
      <c r="C13" s="6">
        <v>910</v>
      </c>
      <c r="D13" s="6">
        <v>586</v>
      </c>
      <c r="E13" s="6">
        <v>500</v>
      </c>
      <c r="F13" s="6">
        <v>86</v>
      </c>
      <c r="G13" s="6">
        <v>324</v>
      </c>
      <c r="H13" t="s">
        <v>12</v>
      </c>
      <c r="I13" t="s">
        <v>12</v>
      </c>
      <c r="K13" t="s">
        <v>12</v>
      </c>
      <c r="L13" t="s">
        <v>12</v>
      </c>
    </row>
    <row r="14" spans="1:12" ht="13.15" customHeight="1">
      <c r="A14" s="22" t="s">
        <v>26</v>
      </c>
      <c r="B14" s="10" t="s">
        <v>12</v>
      </c>
      <c r="C14" s="9">
        <v>3402</v>
      </c>
      <c r="D14" s="9">
        <v>2531</v>
      </c>
      <c r="E14" s="9">
        <v>2468</v>
      </c>
      <c r="F14" s="9">
        <v>63</v>
      </c>
      <c r="G14" s="9">
        <v>871</v>
      </c>
    </row>
    <row r="15" spans="1:12" ht="11.65" customHeight="1">
      <c r="A15" s="23" t="s">
        <v>12</v>
      </c>
      <c r="B15" s="7" t="s">
        <v>22</v>
      </c>
      <c r="C15" s="6">
        <v>2244</v>
      </c>
      <c r="D15" s="6">
        <v>1593</v>
      </c>
      <c r="E15" s="6">
        <v>1573</v>
      </c>
      <c r="F15" s="6">
        <v>20</v>
      </c>
      <c r="G15" s="6">
        <v>651</v>
      </c>
      <c r="H15" t="s">
        <v>12</v>
      </c>
      <c r="I15" t="s">
        <v>12</v>
      </c>
      <c r="K15" t="s">
        <v>12</v>
      </c>
      <c r="L15" t="s">
        <v>12</v>
      </c>
    </row>
    <row r="16" spans="1:12" ht="11.65" customHeight="1">
      <c r="A16" s="23" t="s">
        <v>12</v>
      </c>
      <c r="B16" s="7" t="s">
        <v>23</v>
      </c>
      <c r="C16" s="6">
        <v>124</v>
      </c>
      <c r="D16" s="6">
        <v>87</v>
      </c>
      <c r="E16" s="6">
        <v>86</v>
      </c>
      <c r="F16" s="6">
        <v>1</v>
      </c>
      <c r="G16" s="6">
        <v>37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4" t="s">
        <v>12</v>
      </c>
      <c r="B17" s="12" t="s">
        <v>24</v>
      </c>
      <c r="C17" s="11">
        <v>1034</v>
      </c>
      <c r="D17" s="11">
        <v>851</v>
      </c>
      <c r="E17" s="11">
        <v>809</v>
      </c>
      <c r="F17" s="11">
        <v>42</v>
      </c>
      <c r="G17" s="11">
        <v>183</v>
      </c>
      <c r="H17" t="s">
        <v>12</v>
      </c>
      <c r="I17" t="s">
        <v>12</v>
      </c>
      <c r="K17" t="s">
        <v>12</v>
      </c>
      <c r="L17" t="s">
        <v>12</v>
      </c>
    </row>
    <row r="18" spans="1:12" ht="28.9" customHeight="1">
      <c r="A18" s="27" t="s">
        <v>27</v>
      </c>
      <c r="B18" s="28" t="s">
        <v>12</v>
      </c>
      <c r="C18" s="29" t="s">
        <v>12</v>
      </c>
      <c r="D18" s="29" t="s">
        <v>12</v>
      </c>
      <c r="E18" s="29" t="s">
        <v>12</v>
      </c>
      <c r="F18" s="29" t="s">
        <v>12</v>
      </c>
      <c r="G18" s="29" t="s">
        <v>12</v>
      </c>
      <c r="J18" t="s">
        <v>12</v>
      </c>
    </row>
    <row r="19" spans="1:12" ht="16.149999999999999" customHeight="1">
      <c r="A19" s="18" t="s">
        <v>28</v>
      </c>
      <c r="B19" s="19" t="s">
        <v>12</v>
      </c>
      <c r="C19" s="20" t="s">
        <v>12</v>
      </c>
      <c r="D19" s="20" t="s">
        <v>12</v>
      </c>
      <c r="E19" s="20" t="s">
        <v>12</v>
      </c>
      <c r="F19" s="21" t="s">
        <v>12</v>
      </c>
      <c r="G19" s="21" t="s">
        <v>12</v>
      </c>
      <c r="J19" t="s">
        <v>12</v>
      </c>
    </row>
    <row r="20" spans="1:12" ht="11.6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L55"/>
  <sheetViews>
    <sheetView showGridLines="0" zoomScaleNormal="100" workbookViewId="0">
      <selection activeCell="A3" sqref="A3:B5"/>
    </sheetView>
  </sheetViews>
  <sheetFormatPr baseColWidth="10" defaultColWidth="12" defaultRowHeight="10"/>
  <cols>
    <col min="1" max="1" width="23.5546875" customWidth="1"/>
    <col min="2" max="2" width="59.2187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5" t="s">
        <v>10</v>
      </c>
      <c r="B1" s="25"/>
      <c r="C1" s="25"/>
      <c r="D1" s="25"/>
      <c r="E1" s="25"/>
      <c r="F1" s="25"/>
      <c r="G1" s="25"/>
    </row>
    <row r="2" spans="1:12" ht="28.9" customHeight="1">
      <c r="A2" s="26" t="s">
        <v>47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J2" t="s">
        <v>12</v>
      </c>
    </row>
    <row r="3" spans="1:12" ht="16.899999999999999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</row>
    <row r="4" spans="1:12" ht="16.899999999999999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30" t="s">
        <v>21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3.15" customHeight="1">
      <c r="A6" s="31" t="s">
        <v>18</v>
      </c>
      <c r="B6" s="8" t="s">
        <v>12</v>
      </c>
      <c r="C6" s="9">
        <v>8776</v>
      </c>
      <c r="D6" s="9">
        <v>5555</v>
      </c>
      <c r="E6" s="9">
        <v>5240</v>
      </c>
      <c r="F6" s="9">
        <v>315</v>
      </c>
      <c r="G6" s="9">
        <v>3221</v>
      </c>
    </row>
    <row r="7" spans="1:12" ht="11.65" customHeight="1">
      <c r="A7" s="23" t="s">
        <v>12</v>
      </c>
      <c r="B7" s="7" t="s">
        <v>22</v>
      </c>
      <c r="C7" s="6">
        <v>4889</v>
      </c>
      <c r="D7" s="6">
        <v>2818</v>
      </c>
      <c r="E7" s="6">
        <v>2743</v>
      </c>
      <c r="F7" s="6">
        <v>75</v>
      </c>
      <c r="G7" s="6">
        <v>2071</v>
      </c>
      <c r="H7" t="s">
        <v>12</v>
      </c>
      <c r="I7" t="s">
        <v>12</v>
      </c>
      <c r="K7" t="s">
        <v>12</v>
      </c>
      <c r="L7" t="s">
        <v>12</v>
      </c>
    </row>
    <row r="8" spans="1:12" ht="11.65" customHeight="1">
      <c r="A8" s="23" t="s">
        <v>12</v>
      </c>
      <c r="B8" s="7" t="s">
        <v>23</v>
      </c>
      <c r="C8" s="6">
        <v>507</v>
      </c>
      <c r="D8" s="6">
        <v>335</v>
      </c>
      <c r="E8" s="6">
        <v>306</v>
      </c>
      <c r="F8" s="6">
        <v>29</v>
      </c>
      <c r="G8" s="6">
        <v>172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3" t="s">
        <v>12</v>
      </c>
      <c r="B9" s="7" t="s">
        <v>24</v>
      </c>
      <c r="C9" s="6">
        <v>3380</v>
      </c>
      <c r="D9" s="6">
        <v>2402</v>
      </c>
      <c r="E9" s="6">
        <v>2191</v>
      </c>
      <c r="F9" s="6">
        <v>211</v>
      </c>
      <c r="G9" s="6">
        <v>978</v>
      </c>
      <c r="H9" t="s">
        <v>12</v>
      </c>
      <c r="I9" t="s">
        <v>12</v>
      </c>
      <c r="K9" t="s">
        <v>12</v>
      </c>
      <c r="L9" t="s">
        <v>12</v>
      </c>
    </row>
    <row r="10" spans="1:12" ht="13.15" customHeight="1">
      <c r="A10" s="22" t="s">
        <v>25</v>
      </c>
      <c r="B10" s="10" t="s">
        <v>12</v>
      </c>
      <c r="C10" s="9">
        <v>4386</v>
      </c>
      <c r="D10" s="9">
        <v>2312</v>
      </c>
      <c r="E10" s="9">
        <v>2109</v>
      </c>
      <c r="F10" s="9">
        <v>203</v>
      </c>
      <c r="G10" s="9">
        <v>2074</v>
      </c>
    </row>
    <row r="11" spans="1:12" ht="11.65" customHeight="1">
      <c r="A11" s="23" t="s">
        <v>12</v>
      </c>
      <c r="B11" s="7" t="s">
        <v>22</v>
      </c>
      <c r="C11" s="6">
        <v>2563</v>
      </c>
      <c r="D11" s="6">
        <v>1221</v>
      </c>
      <c r="E11" s="6">
        <v>1173</v>
      </c>
      <c r="F11" s="6">
        <v>48</v>
      </c>
      <c r="G11" s="6">
        <v>1342</v>
      </c>
      <c r="H11" t="s">
        <v>12</v>
      </c>
      <c r="I11" t="s">
        <v>12</v>
      </c>
      <c r="K11" t="s">
        <v>12</v>
      </c>
      <c r="L11" t="s">
        <v>12</v>
      </c>
    </row>
    <row r="12" spans="1:12" ht="11.65" customHeight="1">
      <c r="A12" s="23" t="s">
        <v>12</v>
      </c>
      <c r="B12" s="7" t="s">
        <v>23</v>
      </c>
      <c r="C12" s="6">
        <v>275</v>
      </c>
      <c r="D12" s="6">
        <v>168</v>
      </c>
      <c r="E12" s="6">
        <v>146</v>
      </c>
      <c r="F12" s="6">
        <v>22</v>
      </c>
      <c r="G12" s="6">
        <v>107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3" t="s">
        <v>12</v>
      </c>
      <c r="B13" s="7" t="s">
        <v>24</v>
      </c>
      <c r="C13" s="6">
        <v>1548</v>
      </c>
      <c r="D13" s="6">
        <v>923</v>
      </c>
      <c r="E13" s="6">
        <v>790</v>
      </c>
      <c r="F13" s="6">
        <v>133</v>
      </c>
      <c r="G13" s="6">
        <v>625</v>
      </c>
      <c r="H13" t="s">
        <v>12</v>
      </c>
      <c r="I13" t="s">
        <v>12</v>
      </c>
      <c r="K13" t="s">
        <v>12</v>
      </c>
      <c r="L13" t="s">
        <v>12</v>
      </c>
    </row>
    <row r="14" spans="1:12" ht="13.15" customHeight="1">
      <c r="A14" s="22" t="s">
        <v>26</v>
      </c>
      <c r="B14" s="10" t="s">
        <v>12</v>
      </c>
      <c r="C14" s="9">
        <v>4390</v>
      </c>
      <c r="D14" s="9">
        <v>3243</v>
      </c>
      <c r="E14" s="9">
        <v>3131</v>
      </c>
      <c r="F14" s="9">
        <v>112</v>
      </c>
      <c r="G14" s="9">
        <v>1147</v>
      </c>
    </row>
    <row r="15" spans="1:12" ht="11.65" customHeight="1">
      <c r="A15" s="23" t="s">
        <v>12</v>
      </c>
      <c r="B15" s="7" t="s">
        <v>22</v>
      </c>
      <c r="C15" s="6">
        <v>2326</v>
      </c>
      <c r="D15" s="6">
        <v>1597</v>
      </c>
      <c r="E15" s="6">
        <v>1570</v>
      </c>
      <c r="F15" s="6">
        <v>27</v>
      </c>
      <c r="G15" s="6">
        <v>729</v>
      </c>
      <c r="H15" t="s">
        <v>12</v>
      </c>
      <c r="I15" t="s">
        <v>12</v>
      </c>
      <c r="K15" t="s">
        <v>12</v>
      </c>
      <c r="L15" t="s">
        <v>12</v>
      </c>
    </row>
    <row r="16" spans="1:12" ht="11.65" customHeight="1">
      <c r="A16" s="23" t="s">
        <v>12</v>
      </c>
      <c r="B16" s="7" t="s">
        <v>23</v>
      </c>
      <c r="C16" s="6">
        <v>232</v>
      </c>
      <c r="D16" s="6">
        <v>167</v>
      </c>
      <c r="E16" s="6">
        <v>160</v>
      </c>
      <c r="F16" s="6">
        <v>7</v>
      </c>
      <c r="G16" s="6">
        <v>65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4" t="s">
        <v>12</v>
      </c>
      <c r="B17" s="12" t="s">
        <v>24</v>
      </c>
      <c r="C17" s="11">
        <v>1832</v>
      </c>
      <c r="D17" s="11">
        <v>1479</v>
      </c>
      <c r="E17" s="11">
        <v>1401</v>
      </c>
      <c r="F17" s="11">
        <v>78</v>
      </c>
      <c r="G17" s="11">
        <v>353</v>
      </c>
      <c r="H17" t="s">
        <v>12</v>
      </c>
      <c r="I17" t="s">
        <v>12</v>
      </c>
      <c r="K17" t="s">
        <v>12</v>
      </c>
      <c r="L17" t="s">
        <v>12</v>
      </c>
    </row>
    <row r="18" spans="1:12" ht="28.9" customHeight="1">
      <c r="A18" s="27" t="s">
        <v>27</v>
      </c>
      <c r="B18" s="28" t="s">
        <v>12</v>
      </c>
      <c r="C18" s="29" t="s">
        <v>12</v>
      </c>
      <c r="D18" s="29" t="s">
        <v>12</v>
      </c>
      <c r="E18" s="29" t="s">
        <v>12</v>
      </c>
      <c r="F18" s="29" t="s">
        <v>12</v>
      </c>
      <c r="G18" s="29" t="s">
        <v>12</v>
      </c>
      <c r="J18" t="s">
        <v>12</v>
      </c>
    </row>
    <row r="19" spans="1:12" ht="16.149999999999999" customHeight="1">
      <c r="A19" s="18" t="s">
        <v>28</v>
      </c>
      <c r="B19" s="19" t="s">
        <v>12</v>
      </c>
      <c r="C19" s="20" t="s">
        <v>12</v>
      </c>
      <c r="D19" s="20" t="s">
        <v>12</v>
      </c>
      <c r="E19" s="20" t="s">
        <v>12</v>
      </c>
      <c r="F19" s="21" t="s">
        <v>12</v>
      </c>
      <c r="G19" s="21" t="s">
        <v>12</v>
      </c>
      <c r="J19" t="s">
        <v>12</v>
      </c>
    </row>
    <row r="20" spans="1:12" ht="11.6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L55"/>
  <sheetViews>
    <sheetView showGridLines="0" zoomScaleNormal="100" workbookViewId="0">
      <selection activeCell="A3" sqref="A3:B5"/>
    </sheetView>
  </sheetViews>
  <sheetFormatPr baseColWidth="10" defaultColWidth="12" defaultRowHeight="10"/>
  <cols>
    <col min="1" max="1" width="21.109375" customWidth="1"/>
    <col min="2" max="2" width="62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5" t="s">
        <v>10</v>
      </c>
      <c r="B1" s="25"/>
      <c r="C1" s="25"/>
      <c r="D1" s="25"/>
      <c r="E1" s="25"/>
      <c r="F1" s="25"/>
      <c r="G1" s="25"/>
    </row>
    <row r="2" spans="1:12" ht="28.9" customHeight="1">
      <c r="A2" s="26" t="s">
        <v>48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J2" t="s">
        <v>12</v>
      </c>
    </row>
    <row r="3" spans="1:12" ht="16.899999999999999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</row>
    <row r="4" spans="1:12" ht="16.899999999999999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30" t="s">
        <v>21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3.15" customHeight="1">
      <c r="A6" s="31" t="s">
        <v>18</v>
      </c>
      <c r="B6" s="8" t="s">
        <v>12</v>
      </c>
      <c r="C6" s="9">
        <v>13908</v>
      </c>
      <c r="D6" s="9">
        <v>9064</v>
      </c>
      <c r="E6" s="9">
        <v>8672</v>
      </c>
      <c r="F6" s="9">
        <v>392</v>
      </c>
      <c r="G6" s="9">
        <v>4844</v>
      </c>
    </row>
    <row r="7" spans="1:12" ht="11.65" customHeight="1">
      <c r="A7" s="23" t="s">
        <v>12</v>
      </c>
      <c r="B7" s="7" t="s">
        <v>22</v>
      </c>
      <c r="C7" s="6">
        <v>8954</v>
      </c>
      <c r="D7" s="6">
        <v>5355</v>
      </c>
      <c r="E7" s="6">
        <v>5237</v>
      </c>
      <c r="F7" s="6">
        <v>118</v>
      </c>
      <c r="G7" s="6">
        <v>3599</v>
      </c>
      <c r="H7" t="s">
        <v>12</v>
      </c>
      <c r="I7" t="s">
        <v>12</v>
      </c>
      <c r="K7" t="s">
        <v>12</v>
      </c>
      <c r="L7" t="s">
        <v>12</v>
      </c>
    </row>
    <row r="8" spans="1:12" ht="11.65" customHeight="1">
      <c r="A8" s="23" t="s">
        <v>12</v>
      </c>
      <c r="B8" s="7" t="s">
        <v>23</v>
      </c>
      <c r="C8" s="6">
        <v>595</v>
      </c>
      <c r="D8" s="6">
        <v>408</v>
      </c>
      <c r="E8" s="6">
        <v>382</v>
      </c>
      <c r="F8" s="6">
        <v>26</v>
      </c>
      <c r="G8" s="6">
        <v>187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3" t="s">
        <v>12</v>
      </c>
      <c r="B9" s="7" t="s">
        <v>24</v>
      </c>
      <c r="C9" s="6">
        <v>4359</v>
      </c>
      <c r="D9" s="6">
        <v>3301</v>
      </c>
      <c r="E9" s="6">
        <v>3053</v>
      </c>
      <c r="F9" s="6">
        <v>248</v>
      </c>
      <c r="G9" s="6">
        <v>1058</v>
      </c>
      <c r="H9" t="s">
        <v>12</v>
      </c>
      <c r="I9" t="s">
        <v>12</v>
      </c>
      <c r="K9" t="s">
        <v>12</v>
      </c>
      <c r="L9" t="s">
        <v>12</v>
      </c>
    </row>
    <row r="10" spans="1:12" ht="13.15" customHeight="1">
      <c r="A10" s="22" t="s">
        <v>25</v>
      </c>
      <c r="B10" s="10" t="s">
        <v>12</v>
      </c>
      <c r="C10" s="9">
        <v>7061</v>
      </c>
      <c r="D10" s="9">
        <v>4009</v>
      </c>
      <c r="E10" s="9">
        <v>3745</v>
      </c>
      <c r="F10" s="9">
        <v>264</v>
      </c>
      <c r="G10" s="9">
        <v>3052</v>
      </c>
    </row>
    <row r="11" spans="1:12" ht="11.65" customHeight="1">
      <c r="A11" s="23" t="s">
        <v>12</v>
      </c>
      <c r="B11" s="7" t="s">
        <v>22</v>
      </c>
      <c r="C11" s="6">
        <v>4661</v>
      </c>
      <c r="D11" s="6">
        <v>2394</v>
      </c>
      <c r="E11" s="6">
        <v>2315</v>
      </c>
      <c r="F11" s="6">
        <v>79</v>
      </c>
      <c r="G11" s="6">
        <v>2267</v>
      </c>
      <c r="H11" t="s">
        <v>12</v>
      </c>
      <c r="I11" t="s">
        <v>12</v>
      </c>
      <c r="K11" t="s">
        <v>12</v>
      </c>
      <c r="L11" t="s">
        <v>12</v>
      </c>
    </row>
    <row r="12" spans="1:12" ht="11.65" customHeight="1">
      <c r="A12" s="23" t="s">
        <v>12</v>
      </c>
      <c r="B12" s="7" t="s">
        <v>23</v>
      </c>
      <c r="C12" s="6">
        <v>332</v>
      </c>
      <c r="D12" s="6">
        <v>205</v>
      </c>
      <c r="E12" s="6">
        <v>186</v>
      </c>
      <c r="F12" s="6">
        <v>19</v>
      </c>
      <c r="G12" s="6">
        <v>127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3" t="s">
        <v>12</v>
      </c>
      <c r="B13" s="7" t="s">
        <v>24</v>
      </c>
      <c r="C13" s="6">
        <v>2068</v>
      </c>
      <c r="D13" s="6">
        <v>1410</v>
      </c>
      <c r="E13" s="6">
        <v>1244</v>
      </c>
      <c r="F13" s="6">
        <v>166</v>
      </c>
      <c r="G13" s="6">
        <v>658</v>
      </c>
      <c r="H13" t="s">
        <v>12</v>
      </c>
      <c r="I13" t="s">
        <v>12</v>
      </c>
      <c r="K13" t="s">
        <v>12</v>
      </c>
      <c r="L13" t="s">
        <v>12</v>
      </c>
    </row>
    <row r="14" spans="1:12" ht="13.15" customHeight="1">
      <c r="A14" s="22" t="s">
        <v>26</v>
      </c>
      <c r="B14" s="10" t="s">
        <v>12</v>
      </c>
      <c r="C14" s="9">
        <v>6847</v>
      </c>
      <c r="D14" s="9">
        <v>5055</v>
      </c>
      <c r="E14" s="9">
        <v>4927</v>
      </c>
      <c r="F14" s="9">
        <v>128</v>
      </c>
      <c r="G14" s="9">
        <v>1792</v>
      </c>
    </row>
    <row r="15" spans="1:12" ht="11.65" customHeight="1">
      <c r="A15" s="23" t="s">
        <v>12</v>
      </c>
      <c r="B15" s="7" t="s">
        <v>22</v>
      </c>
      <c r="C15" s="6">
        <v>4293</v>
      </c>
      <c r="D15" s="6">
        <v>2961</v>
      </c>
      <c r="E15" s="6">
        <v>2922</v>
      </c>
      <c r="F15" s="6">
        <v>39</v>
      </c>
      <c r="G15" s="6">
        <v>1332</v>
      </c>
      <c r="H15" t="s">
        <v>12</v>
      </c>
      <c r="I15" t="s">
        <v>12</v>
      </c>
      <c r="K15" t="s">
        <v>12</v>
      </c>
      <c r="L15" t="s">
        <v>12</v>
      </c>
    </row>
    <row r="16" spans="1:12" ht="11.65" customHeight="1">
      <c r="A16" s="23" t="s">
        <v>12</v>
      </c>
      <c r="B16" s="7" t="s">
        <v>23</v>
      </c>
      <c r="C16" s="6">
        <v>263</v>
      </c>
      <c r="D16" s="6">
        <v>203</v>
      </c>
      <c r="E16" s="6">
        <v>196</v>
      </c>
      <c r="F16" s="6">
        <v>7</v>
      </c>
      <c r="G16" s="6">
        <v>60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4" t="s">
        <v>12</v>
      </c>
      <c r="B17" s="12" t="s">
        <v>24</v>
      </c>
      <c r="C17" s="11">
        <v>2291</v>
      </c>
      <c r="D17" s="11">
        <v>1891</v>
      </c>
      <c r="E17" s="11">
        <v>1809</v>
      </c>
      <c r="F17" s="11">
        <v>82</v>
      </c>
      <c r="G17" s="11">
        <v>400</v>
      </c>
      <c r="H17" t="s">
        <v>12</v>
      </c>
      <c r="I17" t="s">
        <v>12</v>
      </c>
      <c r="K17" t="s">
        <v>12</v>
      </c>
      <c r="L17" t="s">
        <v>12</v>
      </c>
    </row>
    <row r="18" spans="1:12" ht="28.9" customHeight="1">
      <c r="A18" s="27" t="s">
        <v>27</v>
      </c>
      <c r="B18" s="28" t="s">
        <v>12</v>
      </c>
      <c r="C18" s="29" t="s">
        <v>12</v>
      </c>
      <c r="D18" s="29" t="s">
        <v>12</v>
      </c>
      <c r="E18" s="29" t="s">
        <v>12</v>
      </c>
      <c r="F18" s="29" t="s">
        <v>12</v>
      </c>
      <c r="G18" s="29" t="s">
        <v>12</v>
      </c>
      <c r="J18" t="s">
        <v>12</v>
      </c>
    </row>
    <row r="19" spans="1:12" ht="16.149999999999999" customHeight="1">
      <c r="A19" s="18" t="s">
        <v>28</v>
      </c>
      <c r="B19" s="19" t="s">
        <v>12</v>
      </c>
      <c r="C19" s="20" t="s">
        <v>12</v>
      </c>
      <c r="D19" s="20" t="s">
        <v>12</v>
      </c>
      <c r="E19" s="20" t="s">
        <v>12</v>
      </c>
      <c r="F19" s="21" t="s">
        <v>12</v>
      </c>
      <c r="G19" s="21" t="s">
        <v>12</v>
      </c>
      <c r="J19" t="s">
        <v>12</v>
      </c>
    </row>
    <row r="20" spans="1:12" ht="11.6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L55"/>
  <sheetViews>
    <sheetView showGridLines="0" zoomScaleNormal="100" workbookViewId="0">
      <selection activeCell="A2" sqref="A2:G2"/>
    </sheetView>
  </sheetViews>
  <sheetFormatPr baseColWidth="10" defaultColWidth="12" defaultRowHeight="10"/>
  <cols>
    <col min="1" max="1" width="21.109375" customWidth="1"/>
    <col min="2" max="2" width="60.2187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5" t="s">
        <v>10</v>
      </c>
      <c r="B1" s="25"/>
      <c r="C1" s="25"/>
      <c r="D1" s="25"/>
      <c r="E1" s="25"/>
      <c r="F1" s="25"/>
      <c r="G1" s="25"/>
    </row>
    <row r="2" spans="1:12" ht="28.9" customHeight="1">
      <c r="A2" s="26" t="s">
        <v>49</v>
      </c>
      <c r="B2" s="32"/>
      <c r="C2" s="32"/>
      <c r="D2" s="32"/>
      <c r="E2" s="32"/>
      <c r="F2" s="32"/>
      <c r="G2" s="32"/>
      <c r="J2" t="s">
        <v>12</v>
      </c>
    </row>
    <row r="3" spans="1:12" ht="16.899999999999999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</row>
    <row r="4" spans="1:12" ht="16.899999999999999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30" t="s">
        <v>21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3.15" customHeight="1">
      <c r="A6" s="31" t="s">
        <v>18</v>
      </c>
      <c r="B6" s="8" t="s">
        <v>12</v>
      </c>
      <c r="C6" s="9">
        <v>13616</v>
      </c>
      <c r="D6" s="9">
        <v>9463</v>
      </c>
      <c r="E6" s="9">
        <v>8819</v>
      </c>
      <c r="F6" s="9">
        <v>644</v>
      </c>
      <c r="G6" s="9">
        <v>4153</v>
      </c>
    </row>
    <row r="7" spans="1:12" ht="11.65" customHeight="1">
      <c r="A7" s="23" t="s">
        <v>12</v>
      </c>
      <c r="B7" s="7" t="s">
        <v>22</v>
      </c>
      <c r="C7" s="6">
        <v>9333</v>
      </c>
      <c r="D7" s="6">
        <v>6329</v>
      </c>
      <c r="E7" s="6">
        <v>6093</v>
      </c>
      <c r="F7" s="6">
        <v>236</v>
      </c>
      <c r="G7" s="6">
        <v>3004</v>
      </c>
      <c r="H7" t="s">
        <v>12</v>
      </c>
      <c r="I7" t="s">
        <v>12</v>
      </c>
      <c r="K7" t="s">
        <v>12</v>
      </c>
      <c r="L7" t="s">
        <v>12</v>
      </c>
    </row>
    <row r="8" spans="1:12" ht="11.65" customHeight="1">
      <c r="A8" s="23" t="s">
        <v>12</v>
      </c>
      <c r="B8" s="7" t="s">
        <v>23</v>
      </c>
      <c r="C8" s="6">
        <v>678</v>
      </c>
      <c r="D8" s="6">
        <v>449</v>
      </c>
      <c r="E8" s="6">
        <v>405</v>
      </c>
      <c r="F8" s="6">
        <v>44</v>
      </c>
      <c r="G8" s="6">
        <v>229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3" t="s">
        <v>12</v>
      </c>
      <c r="B9" s="7" t="s">
        <v>24</v>
      </c>
      <c r="C9" s="6">
        <v>3605</v>
      </c>
      <c r="D9" s="6">
        <v>2685</v>
      </c>
      <c r="E9" s="6">
        <v>2321</v>
      </c>
      <c r="F9" s="6">
        <v>364</v>
      </c>
      <c r="G9" s="6">
        <v>920</v>
      </c>
      <c r="H9" t="s">
        <v>12</v>
      </c>
      <c r="I9" t="s">
        <v>12</v>
      </c>
      <c r="K9" t="s">
        <v>12</v>
      </c>
      <c r="L9" t="s">
        <v>12</v>
      </c>
    </row>
    <row r="10" spans="1:12" ht="13.15" customHeight="1">
      <c r="A10" s="22" t="s">
        <v>25</v>
      </c>
      <c r="B10" s="10" t="s">
        <v>12</v>
      </c>
      <c r="C10" s="9">
        <v>6826</v>
      </c>
      <c r="D10" s="9">
        <v>4326</v>
      </c>
      <c r="E10" s="9">
        <v>3908</v>
      </c>
      <c r="F10" s="9">
        <v>418</v>
      </c>
      <c r="G10" s="9">
        <v>2500</v>
      </c>
    </row>
    <row r="11" spans="1:12" ht="11.65" customHeight="1">
      <c r="A11" s="23" t="s">
        <v>12</v>
      </c>
      <c r="B11" s="7" t="s">
        <v>22</v>
      </c>
      <c r="C11" s="6">
        <v>4735</v>
      </c>
      <c r="D11" s="6">
        <v>2971</v>
      </c>
      <c r="E11" s="6">
        <v>2807</v>
      </c>
      <c r="F11" s="6">
        <v>164</v>
      </c>
      <c r="G11" s="6">
        <v>1764</v>
      </c>
      <c r="H11" t="s">
        <v>12</v>
      </c>
      <c r="I11" t="s">
        <v>12</v>
      </c>
      <c r="K11" t="s">
        <v>12</v>
      </c>
      <c r="L11" t="s">
        <v>12</v>
      </c>
    </row>
    <row r="12" spans="1:12" ht="11.65" customHeight="1">
      <c r="A12" s="23" t="s">
        <v>12</v>
      </c>
      <c r="B12" s="7" t="s">
        <v>23</v>
      </c>
      <c r="C12" s="6">
        <v>359</v>
      </c>
      <c r="D12" s="6">
        <v>226</v>
      </c>
      <c r="E12" s="6">
        <v>199</v>
      </c>
      <c r="F12" s="6">
        <v>27</v>
      </c>
      <c r="G12" s="6">
        <v>133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3" t="s">
        <v>12</v>
      </c>
      <c r="B13" s="7" t="s">
        <v>24</v>
      </c>
      <c r="C13" s="6">
        <v>1732</v>
      </c>
      <c r="D13" s="6">
        <v>1129</v>
      </c>
      <c r="E13" s="6">
        <v>902</v>
      </c>
      <c r="F13" s="6">
        <v>227</v>
      </c>
      <c r="G13" s="6">
        <v>603</v>
      </c>
      <c r="H13" t="s">
        <v>12</v>
      </c>
      <c r="I13" t="s">
        <v>12</v>
      </c>
      <c r="K13" t="s">
        <v>12</v>
      </c>
      <c r="L13" t="s">
        <v>12</v>
      </c>
    </row>
    <row r="14" spans="1:12" ht="13.15" customHeight="1">
      <c r="A14" s="22" t="s">
        <v>26</v>
      </c>
      <c r="B14" s="10" t="s">
        <v>12</v>
      </c>
      <c r="C14" s="9">
        <v>6790</v>
      </c>
      <c r="D14" s="9">
        <v>5137</v>
      </c>
      <c r="E14" s="9">
        <v>4911</v>
      </c>
      <c r="F14" s="9">
        <v>226</v>
      </c>
      <c r="G14" s="9">
        <v>1653</v>
      </c>
    </row>
    <row r="15" spans="1:12" ht="11.65" customHeight="1">
      <c r="A15" s="23" t="s">
        <v>12</v>
      </c>
      <c r="B15" s="7" t="s">
        <v>22</v>
      </c>
      <c r="C15" s="6">
        <v>4598</v>
      </c>
      <c r="D15" s="6">
        <v>3358</v>
      </c>
      <c r="E15" s="6">
        <v>3286</v>
      </c>
      <c r="F15" s="6">
        <v>72</v>
      </c>
      <c r="G15" s="6">
        <v>1240</v>
      </c>
      <c r="H15" t="s">
        <v>12</v>
      </c>
      <c r="I15" t="s">
        <v>12</v>
      </c>
      <c r="K15" t="s">
        <v>12</v>
      </c>
      <c r="L15" t="s">
        <v>12</v>
      </c>
    </row>
    <row r="16" spans="1:12" ht="11.65" customHeight="1">
      <c r="A16" s="23" t="s">
        <v>12</v>
      </c>
      <c r="B16" s="7" t="s">
        <v>23</v>
      </c>
      <c r="C16" s="6">
        <v>319</v>
      </c>
      <c r="D16" s="6">
        <v>223</v>
      </c>
      <c r="E16" s="6">
        <v>206</v>
      </c>
      <c r="F16" s="6">
        <v>17</v>
      </c>
      <c r="G16" s="6">
        <v>96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4" t="s">
        <v>12</v>
      </c>
      <c r="B17" s="12" t="s">
        <v>24</v>
      </c>
      <c r="C17" s="11">
        <v>1873</v>
      </c>
      <c r="D17" s="11">
        <v>1556</v>
      </c>
      <c r="E17" s="11">
        <v>1419</v>
      </c>
      <c r="F17" s="11">
        <v>137</v>
      </c>
      <c r="G17" s="11">
        <v>317</v>
      </c>
      <c r="H17" t="s">
        <v>12</v>
      </c>
      <c r="I17" t="s">
        <v>12</v>
      </c>
      <c r="K17" t="s">
        <v>12</v>
      </c>
      <c r="L17" t="s">
        <v>12</v>
      </c>
    </row>
    <row r="18" spans="1:12" ht="28.9" customHeight="1">
      <c r="A18" s="27" t="s">
        <v>27</v>
      </c>
      <c r="B18" s="28" t="s">
        <v>12</v>
      </c>
      <c r="C18" s="29" t="s">
        <v>12</v>
      </c>
      <c r="D18" s="29" t="s">
        <v>12</v>
      </c>
      <c r="E18" s="29" t="s">
        <v>12</v>
      </c>
      <c r="F18" s="29" t="s">
        <v>12</v>
      </c>
      <c r="G18" s="29" t="s">
        <v>12</v>
      </c>
      <c r="J18" t="s">
        <v>12</v>
      </c>
    </row>
    <row r="19" spans="1:12" ht="16.149999999999999" customHeight="1">
      <c r="A19" s="18" t="s">
        <v>28</v>
      </c>
      <c r="B19" s="19" t="s">
        <v>12</v>
      </c>
      <c r="C19" s="20" t="s">
        <v>12</v>
      </c>
      <c r="D19" s="20" t="s">
        <v>12</v>
      </c>
      <c r="E19" s="20" t="s">
        <v>12</v>
      </c>
      <c r="F19" s="21" t="s">
        <v>12</v>
      </c>
      <c r="G19" s="21" t="s">
        <v>12</v>
      </c>
      <c r="J19" t="s">
        <v>12</v>
      </c>
    </row>
    <row r="20" spans="1:12" ht="11.6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L55"/>
  <sheetViews>
    <sheetView showGridLines="0" zoomScaleNormal="100" workbookViewId="0">
      <selection activeCell="A2" sqref="A2:G2"/>
    </sheetView>
  </sheetViews>
  <sheetFormatPr baseColWidth="10" defaultColWidth="12" defaultRowHeight="10"/>
  <cols>
    <col min="1" max="1" width="21.109375" customWidth="1"/>
    <col min="2" max="2" width="61.3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5" t="s">
        <v>10</v>
      </c>
      <c r="B1" s="25"/>
      <c r="C1" s="25"/>
      <c r="D1" s="25"/>
      <c r="E1" s="25"/>
      <c r="F1" s="25"/>
      <c r="G1" s="25"/>
    </row>
    <row r="2" spans="1:12" ht="28.9" customHeight="1">
      <c r="A2" s="26" t="s">
        <v>50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J2" t="s">
        <v>12</v>
      </c>
    </row>
    <row r="3" spans="1:12" ht="16.899999999999999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</row>
    <row r="4" spans="1:12" ht="16.899999999999999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30" t="s">
        <v>21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3.15" customHeight="1">
      <c r="A6" s="31" t="s">
        <v>18</v>
      </c>
      <c r="B6" s="8" t="s">
        <v>12</v>
      </c>
      <c r="C6" s="9">
        <v>4529</v>
      </c>
      <c r="D6" s="9">
        <v>2997</v>
      </c>
      <c r="E6" s="9">
        <v>2851</v>
      </c>
      <c r="F6" s="9">
        <v>146</v>
      </c>
      <c r="G6" s="9">
        <v>1532</v>
      </c>
    </row>
    <row r="7" spans="1:12" ht="11.65" customHeight="1">
      <c r="A7" s="23" t="s">
        <v>12</v>
      </c>
      <c r="B7" s="7" t="s">
        <v>22</v>
      </c>
      <c r="C7" s="6">
        <v>2848</v>
      </c>
      <c r="D7" s="6">
        <v>1725</v>
      </c>
      <c r="E7" s="6">
        <v>1684</v>
      </c>
      <c r="F7" s="6">
        <v>41</v>
      </c>
      <c r="G7" s="6">
        <v>1123</v>
      </c>
      <c r="H7" t="s">
        <v>12</v>
      </c>
      <c r="I7" t="s">
        <v>12</v>
      </c>
      <c r="K7" t="s">
        <v>12</v>
      </c>
      <c r="L7" t="s">
        <v>12</v>
      </c>
    </row>
    <row r="8" spans="1:12" ht="11.65" customHeight="1">
      <c r="A8" s="23" t="s">
        <v>12</v>
      </c>
      <c r="B8" s="7" t="s">
        <v>23</v>
      </c>
      <c r="C8" s="6">
        <v>183</v>
      </c>
      <c r="D8" s="6">
        <v>131</v>
      </c>
      <c r="E8" s="6">
        <v>123</v>
      </c>
      <c r="F8" s="6">
        <v>8</v>
      </c>
      <c r="G8" s="6">
        <v>52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3" t="s">
        <v>12</v>
      </c>
      <c r="B9" s="7" t="s">
        <v>24</v>
      </c>
      <c r="C9" s="6">
        <v>1498</v>
      </c>
      <c r="D9" s="6">
        <v>1141</v>
      </c>
      <c r="E9" s="6">
        <v>1044</v>
      </c>
      <c r="F9" s="6">
        <v>97</v>
      </c>
      <c r="G9" s="6">
        <v>357</v>
      </c>
      <c r="H9" t="s">
        <v>12</v>
      </c>
      <c r="I9" t="s">
        <v>12</v>
      </c>
      <c r="K9" t="s">
        <v>12</v>
      </c>
      <c r="L9" t="s">
        <v>12</v>
      </c>
    </row>
    <row r="10" spans="1:12" ht="13.15" customHeight="1">
      <c r="A10" s="22" t="s">
        <v>25</v>
      </c>
      <c r="B10" s="10" t="s">
        <v>12</v>
      </c>
      <c r="C10" s="9">
        <v>2262</v>
      </c>
      <c r="D10" s="9">
        <v>1277</v>
      </c>
      <c r="E10" s="9">
        <v>1172</v>
      </c>
      <c r="F10" s="9">
        <v>105</v>
      </c>
      <c r="G10" s="9">
        <v>985</v>
      </c>
    </row>
    <row r="11" spans="1:12" ht="11.65" customHeight="1">
      <c r="A11" s="23" t="s">
        <v>12</v>
      </c>
      <c r="B11" s="7" t="s">
        <v>22</v>
      </c>
      <c r="C11" s="6">
        <v>1446</v>
      </c>
      <c r="D11" s="6">
        <v>734</v>
      </c>
      <c r="E11" s="6">
        <v>701</v>
      </c>
      <c r="F11" s="6">
        <v>33</v>
      </c>
      <c r="G11" s="6">
        <v>712</v>
      </c>
      <c r="H11" t="s">
        <v>12</v>
      </c>
      <c r="I11" t="s">
        <v>12</v>
      </c>
      <c r="K11" t="s">
        <v>12</v>
      </c>
      <c r="L11" t="s">
        <v>12</v>
      </c>
    </row>
    <row r="12" spans="1:12" ht="11.65" customHeight="1">
      <c r="A12" s="23" t="s">
        <v>12</v>
      </c>
      <c r="B12" s="7" t="s">
        <v>23</v>
      </c>
      <c r="C12" s="6">
        <v>93</v>
      </c>
      <c r="D12" s="6">
        <v>63</v>
      </c>
      <c r="E12" s="6">
        <v>56</v>
      </c>
      <c r="F12" s="6">
        <v>7</v>
      </c>
      <c r="G12" s="6">
        <v>30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3" t="s">
        <v>12</v>
      </c>
      <c r="B13" s="7" t="s">
        <v>24</v>
      </c>
      <c r="C13" s="6">
        <v>723</v>
      </c>
      <c r="D13" s="6">
        <v>480</v>
      </c>
      <c r="E13" s="6">
        <v>415</v>
      </c>
      <c r="F13" s="6">
        <v>65</v>
      </c>
      <c r="G13" s="6">
        <v>243</v>
      </c>
      <c r="H13" t="s">
        <v>12</v>
      </c>
      <c r="I13" t="s">
        <v>12</v>
      </c>
      <c r="K13" t="s">
        <v>12</v>
      </c>
      <c r="L13" t="s">
        <v>12</v>
      </c>
    </row>
    <row r="14" spans="1:12" ht="13.15" customHeight="1">
      <c r="A14" s="22" t="s">
        <v>26</v>
      </c>
      <c r="B14" s="10" t="s">
        <v>12</v>
      </c>
      <c r="C14" s="9">
        <v>2267</v>
      </c>
      <c r="D14" s="9">
        <v>1720</v>
      </c>
      <c r="E14" s="9">
        <v>1679</v>
      </c>
      <c r="F14" s="9">
        <v>41</v>
      </c>
      <c r="G14" s="9">
        <v>547</v>
      </c>
    </row>
    <row r="15" spans="1:12" ht="11.65" customHeight="1">
      <c r="A15" s="23" t="s">
        <v>12</v>
      </c>
      <c r="B15" s="7" t="s">
        <v>22</v>
      </c>
      <c r="C15" s="6">
        <v>1402</v>
      </c>
      <c r="D15" s="6">
        <v>991</v>
      </c>
      <c r="E15" s="6">
        <v>983</v>
      </c>
      <c r="F15" s="6">
        <v>8</v>
      </c>
      <c r="G15" s="6">
        <v>411</v>
      </c>
      <c r="H15" t="s">
        <v>12</v>
      </c>
      <c r="I15" t="s">
        <v>12</v>
      </c>
      <c r="K15" t="s">
        <v>12</v>
      </c>
      <c r="L15" t="s">
        <v>12</v>
      </c>
    </row>
    <row r="16" spans="1:12" ht="11.65" customHeight="1">
      <c r="A16" s="23" t="s">
        <v>12</v>
      </c>
      <c r="B16" s="7" t="s">
        <v>23</v>
      </c>
      <c r="C16" s="6">
        <v>90</v>
      </c>
      <c r="D16" s="6">
        <v>68</v>
      </c>
      <c r="E16" s="6">
        <v>67</v>
      </c>
      <c r="F16" s="6">
        <v>1</v>
      </c>
      <c r="G16" s="6">
        <v>22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4" t="s">
        <v>12</v>
      </c>
      <c r="B17" s="12" t="s">
        <v>24</v>
      </c>
      <c r="C17" s="11">
        <v>775</v>
      </c>
      <c r="D17" s="11">
        <v>661</v>
      </c>
      <c r="E17" s="11">
        <v>629</v>
      </c>
      <c r="F17" s="11">
        <v>32</v>
      </c>
      <c r="G17" s="11">
        <v>114</v>
      </c>
      <c r="H17" t="s">
        <v>12</v>
      </c>
      <c r="I17" t="s">
        <v>12</v>
      </c>
      <c r="K17" t="s">
        <v>12</v>
      </c>
      <c r="L17" t="s">
        <v>12</v>
      </c>
    </row>
    <row r="18" spans="1:12" ht="28.9" customHeight="1">
      <c r="A18" s="27" t="s">
        <v>27</v>
      </c>
      <c r="B18" s="28" t="s">
        <v>12</v>
      </c>
      <c r="C18" s="29" t="s">
        <v>12</v>
      </c>
      <c r="D18" s="29" t="s">
        <v>12</v>
      </c>
      <c r="E18" s="29" t="s">
        <v>12</v>
      </c>
      <c r="F18" s="29" t="s">
        <v>12</v>
      </c>
      <c r="G18" s="29" t="s">
        <v>12</v>
      </c>
      <c r="J18" t="s">
        <v>12</v>
      </c>
    </row>
    <row r="19" spans="1:12" ht="16.149999999999999" customHeight="1">
      <c r="A19" s="18" t="s">
        <v>28</v>
      </c>
      <c r="B19" s="19" t="s">
        <v>12</v>
      </c>
      <c r="C19" s="20" t="s">
        <v>12</v>
      </c>
      <c r="D19" s="20" t="s">
        <v>12</v>
      </c>
      <c r="E19" s="20" t="s">
        <v>12</v>
      </c>
      <c r="F19" s="21" t="s">
        <v>12</v>
      </c>
      <c r="G19" s="21" t="s">
        <v>12</v>
      </c>
      <c r="J19" t="s">
        <v>12</v>
      </c>
    </row>
    <row r="20" spans="1:12" ht="11.6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L55"/>
  <sheetViews>
    <sheetView showGridLines="0" zoomScaleNormal="100" workbookViewId="0">
      <selection activeCell="A2" sqref="A2:G2"/>
    </sheetView>
  </sheetViews>
  <sheetFormatPr baseColWidth="10" defaultColWidth="12" defaultRowHeight="10"/>
  <cols>
    <col min="1" max="1" width="21.109375" customWidth="1"/>
    <col min="2" max="2" width="62.554687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5" t="s">
        <v>10</v>
      </c>
      <c r="B1" s="25"/>
      <c r="C1" s="25"/>
      <c r="D1" s="25"/>
      <c r="E1" s="25"/>
      <c r="F1" s="25"/>
      <c r="G1" s="25"/>
    </row>
    <row r="2" spans="1:12" ht="28.9" customHeight="1">
      <c r="A2" s="26" t="s">
        <v>51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J2" t="s">
        <v>12</v>
      </c>
    </row>
    <row r="3" spans="1:12" ht="16.899999999999999" customHeight="1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</row>
    <row r="4" spans="1:12" ht="16.899999999999999" customHeight="1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6.899999999999999" customHeight="1">
      <c r="A5" s="30" t="s">
        <v>12</v>
      </c>
      <c r="B5" s="30" t="s">
        <v>12</v>
      </c>
      <c r="C5" s="30" t="s">
        <v>12</v>
      </c>
      <c r="D5" s="2" t="s">
        <v>18</v>
      </c>
      <c r="E5" s="2" t="s">
        <v>19</v>
      </c>
      <c r="F5" s="2" t="s">
        <v>20</v>
      </c>
      <c r="G5" s="30" t="s">
        <v>21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3.15" customHeight="1">
      <c r="A6" s="31" t="s">
        <v>18</v>
      </c>
      <c r="B6" s="8" t="s">
        <v>12</v>
      </c>
      <c r="C6" s="9">
        <v>13999</v>
      </c>
      <c r="D6" s="9">
        <v>9199</v>
      </c>
      <c r="E6" s="9">
        <v>8591</v>
      </c>
      <c r="F6" s="9">
        <v>608</v>
      </c>
      <c r="G6" s="9">
        <v>4800</v>
      </c>
    </row>
    <row r="7" spans="1:12" ht="11.65" customHeight="1">
      <c r="A7" s="23" t="s">
        <v>12</v>
      </c>
      <c r="B7" s="7" t="s">
        <v>22</v>
      </c>
      <c r="C7" s="6">
        <v>8511</v>
      </c>
      <c r="D7" s="6">
        <v>5278</v>
      </c>
      <c r="E7" s="6">
        <v>5082</v>
      </c>
      <c r="F7" s="6">
        <v>196</v>
      </c>
      <c r="G7" s="6">
        <v>3233</v>
      </c>
      <c r="H7" t="s">
        <v>12</v>
      </c>
      <c r="I7" t="s">
        <v>12</v>
      </c>
      <c r="K7" t="s">
        <v>12</v>
      </c>
      <c r="L7" t="s">
        <v>12</v>
      </c>
    </row>
    <row r="8" spans="1:12" ht="11.65" customHeight="1">
      <c r="A8" s="23" t="s">
        <v>12</v>
      </c>
      <c r="B8" s="7" t="s">
        <v>23</v>
      </c>
      <c r="C8" s="6">
        <v>505</v>
      </c>
      <c r="D8" s="6">
        <v>326</v>
      </c>
      <c r="E8" s="6">
        <v>302</v>
      </c>
      <c r="F8" s="6">
        <v>24</v>
      </c>
      <c r="G8" s="6">
        <v>179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3" t="s">
        <v>12</v>
      </c>
      <c r="B9" s="7" t="s">
        <v>24</v>
      </c>
      <c r="C9" s="6">
        <v>4983</v>
      </c>
      <c r="D9" s="6">
        <v>3595</v>
      </c>
      <c r="E9" s="6">
        <v>3207</v>
      </c>
      <c r="F9" s="6">
        <v>388</v>
      </c>
      <c r="G9" s="6">
        <v>1388</v>
      </c>
      <c r="H9" t="s">
        <v>12</v>
      </c>
      <c r="I9" t="s">
        <v>12</v>
      </c>
      <c r="K9" t="s">
        <v>12</v>
      </c>
      <c r="L9" t="s">
        <v>12</v>
      </c>
    </row>
    <row r="10" spans="1:12" ht="13.15" customHeight="1">
      <c r="A10" s="22" t="s">
        <v>25</v>
      </c>
      <c r="B10" s="10" t="s">
        <v>12</v>
      </c>
      <c r="C10" s="9">
        <v>7029</v>
      </c>
      <c r="D10" s="9">
        <v>4027</v>
      </c>
      <c r="E10" s="9">
        <v>3615</v>
      </c>
      <c r="F10" s="9">
        <v>412</v>
      </c>
      <c r="G10" s="9">
        <v>3002</v>
      </c>
    </row>
    <row r="11" spans="1:12" ht="11.65" customHeight="1">
      <c r="A11" s="23" t="s">
        <v>12</v>
      </c>
      <c r="B11" s="7" t="s">
        <v>22</v>
      </c>
      <c r="C11" s="6">
        <v>4347</v>
      </c>
      <c r="D11" s="6">
        <v>2354</v>
      </c>
      <c r="E11" s="6">
        <v>2207</v>
      </c>
      <c r="F11" s="6">
        <v>147</v>
      </c>
      <c r="G11" s="6">
        <v>1993</v>
      </c>
      <c r="H11" t="s">
        <v>12</v>
      </c>
      <c r="I11" t="s">
        <v>12</v>
      </c>
      <c r="K11" t="s">
        <v>12</v>
      </c>
      <c r="L11" t="s">
        <v>12</v>
      </c>
    </row>
    <row r="12" spans="1:12" ht="11.65" customHeight="1">
      <c r="A12" s="23" t="s">
        <v>12</v>
      </c>
      <c r="B12" s="7" t="s">
        <v>23</v>
      </c>
      <c r="C12" s="6">
        <v>280</v>
      </c>
      <c r="D12" s="6">
        <v>169</v>
      </c>
      <c r="E12" s="6">
        <v>150</v>
      </c>
      <c r="F12" s="6">
        <v>19</v>
      </c>
      <c r="G12" s="6">
        <v>111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3" t="s">
        <v>12</v>
      </c>
      <c r="B13" s="7" t="s">
        <v>24</v>
      </c>
      <c r="C13" s="6">
        <v>2402</v>
      </c>
      <c r="D13" s="6">
        <v>1504</v>
      </c>
      <c r="E13" s="6">
        <v>1258</v>
      </c>
      <c r="F13" s="6">
        <v>246</v>
      </c>
      <c r="G13" s="6">
        <v>898</v>
      </c>
      <c r="H13" t="s">
        <v>12</v>
      </c>
      <c r="I13" t="s">
        <v>12</v>
      </c>
      <c r="K13" t="s">
        <v>12</v>
      </c>
      <c r="L13" t="s">
        <v>12</v>
      </c>
    </row>
    <row r="14" spans="1:12" ht="13.15" customHeight="1">
      <c r="A14" s="22" t="s">
        <v>26</v>
      </c>
      <c r="B14" s="10" t="s">
        <v>12</v>
      </c>
      <c r="C14" s="9">
        <v>6970</v>
      </c>
      <c r="D14" s="9">
        <v>5172</v>
      </c>
      <c r="E14" s="9">
        <v>4976</v>
      </c>
      <c r="F14" s="9">
        <v>196</v>
      </c>
      <c r="G14" s="9">
        <v>1798</v>
      </c>
    </row>
    <row r="15" spans="1:12" ht="11.65" customHeight="1">
      <c r="A15" s="23" t="s">
        <v>12</v>
      </c>
      <c r="B15" s="7" t="s">
        <v>22</v>
      </c>
      <c r="C15" s="6">
        <v>4164</v>
      </c>
      <c r="D15" s="6">
        <v>2924</v>
      </c>
      <c r="E15" s="6">
        <v>2875</v>
      </c>
      <c r="F15" s="6">
        <v>49</v>
      </c>
      <c r="G15" s="6">
        <v>1240</v>
      </c>
      <c r="H15" t="s">
        <v>12</v>
      </c>
      <c r="I15" t="s">
        <v>12</v>
      </c>
      <c r="K15" t="s">
        <v>12</v>
      </c>
      <c r="L15" t="s">
        <v>12</v>
      </c>
    </row>
    <row r="16" spans="1:12" ht="11.65" customHeight="1">
      <c r="A16" s="23" t="s">
        <v>12</v>
      </c>
      <c r="B16" s="7" t="s">
        <v>23</v>
      </c>
      <c r="C16" s="6">
        <v>225</v>
      </c>
      <c r="D16" s="6">
        <v>157</v>
      </c>
      <c r="E16" s="6">
        <v>152</v>
      </c>
      <c r="F16" s="6">
        <v>5</v>
      </c>
      <c r="G16" s="6">
        <v>68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4" t="s">
        <v>12</v>
      </c>
      <c r="B17" s="12" t="s">
        <v>24</v>
      </c>
      <c r="C17" s="11">
        <v>2581</v>
      </c>
      <c r="D17" s="11">
        <v>2091</v>
      </c>
      <c r="E17" s="11">
        <v>1949</v>
      </c>
      <c r="F17" s="11">
        <v>142</v>
      </c>
      <c r="G17" s="11">
        <v>490</v>
      </c>
      <c r="H17" t="s">
        <v>12</v>
      </c>
      <c r="I17" t="s">
        <v>12</v>
      </c>
      <c r="K17" t="s">
        <v>12</v>
      </c>
      <c r="L17" t="s">
        <v>12</v>
      </c>
    </row>
    <row r="18" spans="1:12" ht="28.9" customHeight="1">
      <c r="A18" s="27" t="s">
        <v>27</v>
      </c>
      <c r="B18" s="28" t="s">
        <v>12</v>
      </c>
      <c r="C18" s="29" t="s">
        <v>12</v>
      </c>
      <c r="D18" s="29" t="s">
        <v>12</v>
      </c>
      <c r="E18" s="29" t="s">
        <v>12</v>
      </c>
      <c r="F18" s="29" t="s">
        <v>12</v>
      </c>
      <c r="G18" s="29" t="s">
        <v>12</v>
      </c>
      <c r="J18" t="s">
        <v>12</v>
      </c>
    </row>
    <row r="19" spans="1:12" ht="16.149999999999999" customHeight="1">
      <c r="A19" s="18" t="s">
        <v>28</v>
      </c>
      <c r="B19" s="19" t="s">
        <v>12</v>
      </c>
      <c r="C19" s="20" t="s">
        <v>12</v>
      </c>
      <c r="D19" s="20" t="s">
        <v>12</v>
      </c>
      <c r="E19" s="20" t="s">
        <v>12</v>
      </c>
      <c r="F19" s="21" t="s">
        <v>12</v>
      </c>
      <c r="G19" s="21" t="s">
        <v>12</v>
      </c>
      <c r="J19" t="s">
        <v>12</v>
      </c>
    </row>
    <row r="20" spans="1:12" ht="11.65" customHeight="1"/>
    <row r="21" spans="1:12" ht="11.5">
      <c r="A21" s="3"/>
      <c r="B21" s="1"/>
      <c r="C21" s="1"/>
      <c r="D21" s="1"/>
      <c r="E21" s="1"/>
      <c r="F21" s="1"/>
      <c r="G21" s="1"/>
    </row>
    <row r="22" spans="1:12" ht="11.5">
      <c r="A22" s="3"/>
      <c r="B22" s="1"/>
      <c r="C22" s="1"/>
      <c r="D22" s="1"/>
      <c r="E22" s="1"/>
      <c r="F22" s="1"/>
      <c r="G22" s="1"/>
    </row>
    <row r="23" spans="1:12" ht="11.5">
      <c r="A23" s="3"/>
      <c r="B23" s="1"/>
      <c r="C23" s="1"/>
      <c r="D23" s="1"/>
      <c r="E23" s="1"/>
      <c r="F23" s="1"/>
      <c r="G23" s="1"/>
    </row>
    <row r="24" spans="1:12" ht="11.5">
      <c r="A24" s="3"/>
      <c r="B24" s="1"/>
      <c r="C24" s="1"/>
      <c r="D24" s="1"/>
      <c r="E24" s="1"/>
      <c r="F24" s="1"/>
      <c r="G24" s="1"/>
    </row>
    <row r="25" spans="1:12" ht="11.5">
      <c r="A25" s="3"/>
      <c r="B25" s="1"/>
      <c r="C25" s="1"/>
      <c r="D25" s="1"/>
      <c r="E25" s="1"/>
      <c r="F25" s="1"/>
      <c r="G25" s="1"/>
    </row>
    <row r="26" spans="1:12" ht="11.5">
      <c r="A26" s="3"/>
      <c r="B26" s="1"/>
      <c r="C26" s="1"/>
      <c r="D26" s="1"/>
      <c r="E26" s="1"/>
      <c r="F26" s="1"/>
      <c r="G26" s="1"/>
    </row>
    <row r="27" spans="1:12" ht="11.5">
      <c r="A27" s="3"/>
      <c r="B27" s="1"/>
      <c r="C27" s="1"/>
      <c r="D27" s="1"/>
      <c r="E27" s="1"/>
      <c r="F27" s="1"/>
      <c r="G27" s="1"/>
    </row>
    <row r="28" spans="1:12" ht="11.5">
      <c r="A28" s="3"/>
      <c r="B28" s="1"/>
      <c r="C28" s="1"/>
      <c r="D28" s="1"/>
      <c r="E28" s="1"/>
      <c r="F28" s="1"/>
      <c r="G28" s="1"/>
    </row>
    <row r="29" spans="1:12" ht="11.5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 7.11</vt:lpstr>
      <vt:lpstr>Cuadro 7.11.1</vt:lpstr>
      <vt:lpstr>Cuadro 7.11.2</vt:lpstr>
      <vt:lpstr>Cuadro 7.11.3</vt:lpstr>
      <vt:lpstr>Cuadro 7.11.4</vt:lpstr>
      <vt:lpstr>Cuadro 7.11.5</vt:lpstr>
      <vt:lpstr>Cuadro 7.11.6</vt:lpstr>
      <vt:lpstr>Cuadro 7.11.7</vt:lpstr>
      <vt:lpstr>Cuadro 7.11.8</vt:lpstr>
      <vt:lpstr>Cuadro 7.11.9</vt:lpstr>
      <vt:lpstr>Cuadro 7.11.10</vt:lpstr>
      <vt:lpstr>Cuadro 7.11.11</vt:lpstr>
      <vt:lpstr>Cuadro 7.11.12</vt:lpstr>
      <vt:lpstr>Cuadro 7.11.13</vt:lpstr>
      <vt:lpstr>Cuadro 7.11.14</vt:lpstr>
      <vt:lpstr>Cuadro 7.11.15</vt:lpstr>
      <vt:lpstr>Cuadro 7.11.16</vt:lpstr>
      <vt:lpstr>Cuadro 7.11.17</vt:lpstr>
      <vt:lpstr>Cuadro 7.11.18</vt:lpstr>
      <vt:lpstr>Cuadro 7.11.19</vt:lpstr>
      <vt:lpstr>Cuadro 7.11.20</vt:lpstr>
      <vt:lpstr>Cuadro 7.11.21</vt:lpstr>
      <vt:lpstr>Cuadro 7.11.22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Steren Mara</cp:lastModifiedBy>
  <cp:revision>1</cp:revision>
  <dcterms:created xsi:type="dcterms:W3CDTF">2024-01-16T14:24:07Z</dcterms:created>
  <dcterms:modified xsi:type="dcterms:W3CDTF">2024-02-12T20:56:20Z</dcterms:modified>
  <cp:category/>
  <cp:contentStatus/>
</cp:coreProperties>
</file>