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7\"/>
    </mc:Choice>
  </mc:AlternateContent>
  <bookViews>
    <workbookView xWindow="-105" yWindow="-105" windowWidth="23250" windowHeight="12570" activeTab="1"/>
  </bookViews>
  <sheets>
    <sheet name="Carátula" sheetId="20" r:id="rId1"/>
    <sheet name="Índice" sheetId="19" r:id="rId2"/>
    <sheet name="Cuadro 7.14" sheetId="1" r:id="rId3"/>
    <sheet name="Cuadro 7.14.1" sheetId="2" r:id="rId4"/>
    <sheet name="Cuadro 7.14.2" sheetId="3" r:id="rId5"/>
    <sheet name="Cuadro 7.14.3" sheetId="4" r:id="rId6"/>
    <sheet name="Cuadro 7.14.4" sheetId="5" r:id="rId7"/>
    <sheet name="Cuadro 7.14.5" sheetId="6" r:id="rId8"/>
    <sheet name="Cuadro 7.14.6" sheetId="7" r:id="rId9"/>
    <sheet name="Cuadro 7.14.7" sheetId="8" r:id="rId10"/>
    <sheet name="Cuadro 7.14.8" sheetId="9" r:id="rId11"/>
    <sheet name="Cuadro 7.14.9" sheetId="10" r:id="rId12"/>
    <sheet name="Cuadro 7.14.10" sheetId="11" r:id="rId13"/>
    <sheet name="Cuadro 7.14.11" sheetId="12" r:id="rId14"/>
    <sheet name="Cuadro 7.14.12" sheetId="13" r:id="rId15"/>
    <sheet name="Cuadro 7.14.13" sheetId="14" r:id="rId16"/>
    <sheet name="Cuadro 7.14.14" sheetId="15" r:id="rId17"/>
    <sheet name="Cuadro 7.14.15" sheetId="16" r:id="rId18"/>
    <sheet name="Cuadro 7.14.16" sheetId="17" r:id="rId19"/>
    <sheet name="Cuadro 7.14.17" sheetId="18" r:id="rId20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<sst xmlns="http://schemas.openxmlformats.org/spreadsheetml/2006/main" count="2112" uniqueCount="48">
  <si>
    <t>Censo Nacional de Población, Hogares y Viviendas 2022</t>
  </si>
  <si>
    <t>Cuadro 7.14. Provincia de  Misiones. Población de 14 años y más en viviendas particulares, por condición de actividad económica, según sexo registrado al nacer y cobertura de salud. Año 2022</t>
  </si>
  <si>
    <t>Sexo registrado al nacer y cobertura de salud</t>
  </si>
  <si>
    <t>Población de 14 años y más en viviendas particulares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</si>
  <si>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</si>
  <si>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</si>
  <si>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</si>
  <si>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</si>
  <si>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</si>
  <si>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</si>
  <si>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</si>
  <si>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</si>
  <si>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</si>
  <si>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</si>
  <si>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</si>
  <si>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7.14.1. Provincia de  Misiones, departamento Apóstoles. Población de 14 años y más en viviendas particulares, por condición de actividad económica, según sexo registrado al nacer y cobertura de salud. Año 2022</t>
  </si>
  <si>
    <t>Cuadro 7.14.2. Provincia de  Misiones, departamento Cainguás. Población de 14 años y más en viviendas particulares, por condición de actividad económica, según sexo registrado al nacer y cobertura de salud. Año 2022</t>
  </si>
  <si>
    <t>Cuadro 7.14.3. Provincia de  Misiones, departamento Candelaria. Población de 14 años y más en viviendas particulares, por condición de actividad económica, según sexo registrado al nacer y cobertura de salud. Año 2022</t>
  </si>
  <si>
    <t>Cuadro 7.14.4. Provincia de  Misiones, departamento Capital. Población de 14 años y más en viviendas particulares, por condición de actividad económica, según sexo registrado al nacer y cobertura de salud. Año 2022</t>
  </si>
  <si>
    <t>Cuadro 7.14.5. Provincia de  Misiones, departamento Concepción. Población de 14 años y más en viviendas particulares, por condición de actividad económica, según sexo registrado al nacer y cobertura de salud. Año 2022</t>
  </si>
  <si>
    <t>-</t>
  </si>
  <si>
    <t>Cuadro 7.14.6. Provincia de  Misiones, departamento Eldorado. Población de 14 años y más en viviendas particulares, por condición de actividad económica, según sexo registrado al nacer y cobertura de salud. Año 2022</t>
  </si>
  <si>
    <t>Cuadro 7.14.7. Provincia de  Misiones, departamento General Manuel Belgrano. Población de 14 años y más en viviendas particulares, por condición de actividad económica, según sexo registrado al nacer y cobertura de salud. Año 2022</t>
  </si>
  <si>
    <t>Cuadro 7.14.8. Provincia de  Misiones, departamento Guaraní. Población de 14 años y más en viviendas particulares, por condición de actividad económica, según sexo registrado al nacer y cobertura de salud. Año 2022</t>
  </si>
  <si>
    <t>Cuadro 7.14.9. Provincia de  Misiones, departamento Iguazú. Población de 14 años y más en viviendas particulares, por condición de actividad económica, según sexo registrado al nacer y cobertura de salud. Año 2022</t>
  </si>
  <si>
    <t>Cuadro 7.14.10. Provincia de  Misiones, departamento Leandro N. Alem. Población de 14 años y más en viviendas particulares, por condición de actividad económica, según sexo registrado al nacer y cobertura de salud. Año 2022</t>
  </si>
  <si>
    <t>Cuadro 7.14.11. Provincia de  Misiones, departamento Libertador General San Martín. Población de 14 años y más en viviendas particulares, por condición de actividad económica, según sexo registrado al nacer y cobertura de salud. Año 2022</t>
  </si>
  <si>
    <t>Cuadro 7.14.12. Provincia de  Misiones, departamento Montecarlo. Población de 14 años y más en viviendas particulares, por condición de actividad económica, según sexo registrado al nacer y cobertura de salud. Año 2022</t>
  </si>
  <si>
    <t>Cuadro 7.14.13. Provincia de  Misiones, departamento Oberá. Población de 14 años y más en viviendas particulares, por condición de actividad económica, según sexo registrado al nacer y cobertura de salud. Año 2022</t>
  </si>
  <si>
    <t>Cuadro 7.14.14. Provincia de  Misiones, departamento San Ignacio. Población de 14 años y más en viviendas particulares, por condición de actividad económica, según sexo registrado al nacer y cobertura de salud. Año 2022</t>
  </si>
  <si>
    <t>Cuadro 7.14.15. Provincia de  Misiones, departamento San Javier. Población de 14 años y más en viviendas particulares, por condición de actividad económica, según sexo registrado al nacer y cobertura de salud. Año 2022</t>
  </si>
  <si>
    <t>Cuadro 7.14.16. Provincia de  Misiones, departamento San Pedro. Población de 14 años y más en viviendas particulares, por condición de actividad económica, según sexo registrado al nacer y cobertura de salud. Año 2022</t>
  </si>
  <si>
    <t>Cuadro 7.14.17. Provincia de  Misiones, departamento 25 de Mayo. Población de 14 años y más en viviendas particulares, por condición de actividad económica, según sexo registrado al nacer y cobertura de salud.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</si>
  <si>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</si>
  <si>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</si>
  <si>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</si>
  <si>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</si>
  <si>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</si>
  <si>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</si>
  <si>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</si>
  <si>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</si>
  <si>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</si>
  <si>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</si>
  <si>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</si>
  <si>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</si>
  <si>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</si>
  <si>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</si>
  <si>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 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</si>
</sst>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3" fontId="2" fillId="2" borderId="4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4" fillId="0" borderId="0" xfId="0" applyFont="1" applyAlignment="1">
      <alignment wrapText="1"/>
    </xf>
    <xf numFmtId="3" fontId="2" fillId="0" borderId="0" xfId="0" applyNumberFormat="1" applyFont="1" applyAlignment="1"/>
    <xf numFmtId="3" fontId="2" fillId="2" borderId="1" xfId="0" applyNumberFormat="1" applyFont="1" applyFill="1" applyBorder="1" applyAlignment="1"/>
    <xf numFmtId="0" fontId="0" fillId="0" borderId="0" xfId="0" applyAlignment="1"/>
    <xf numFmtId="0" fontId="10" fillId="0" borderId="0" xfId="0" applyFont="1" applyAlignment="1">
      <alignment horizontal="left" vertical="top" wrapText="1"/>
    </xf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3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2" t="s">
        <v>40</v>
      </c>
    </row>
    <row r="4" spans="11:11" ht="20.25">
      <c r="K4" s="12"/>
    </row>
    <row r="5" spans="11:11" ht="20.25">
      <c r="K5" s="12" t="s">
        <v>41</v>
      </c>
    </row>
    <row r="7" spans="11:11" ht="15">
      <c r="K7" s="13" t="s">
        <v>47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42</v>
      </c>
    </row>
    <row r="13" spans="11:11" ht="15">
      <c r="K13" s="13" t="s">
        <v>43</v>
      </c>
    </row>
    <row r="14" spans="11:11" ht="15">
      <c r="K14" s="13" t="s">
        <v>44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cols>
    <col min="1" max="1" width="242.1640625" bestFit="1" customWidth="1"/>
  </cols>
  <sheetData>
    <row r="1" spans="1:1" ht="12.75">
      <c r="A1" s="10" t="s">
        <v>35</v>
      </c>
    </row>
    <row r="2" spans="1:1" ht="12.75">
      <c r="A2" s="10" t="s">
        <v>36</v>
      </c>
    </row>
    <row r="3" spans="1:1" ht="12.75">
      <c r="A3" s="11"/>
    </row>
    <row r="4" spans="1:1" ht="12.75">
      <c r="A4" s="9" t="str">
        <f>HYPERLINK("#'Cuadro 7.14'!A3", "Cuadro 7.14. Provincia de  Misiones. Población de 14 años y más en viviendas particulares, por condición de actividad económica, según sexo registrado al nacer y cobertura de salud. Año 2022")</f>
        <v>Cuadro 7.14. Provincia de  Misiones. Población de 14 años y más en viviendas particulares, por condición de actividad económica, según sexo registrado al nacer y cobertura de salud. Año 2022</v>
      </c>
    </row>
    <row r="5" spans="1:1" ht="12.75">
      <c r="A5" s="9" t="str">
        <f>HYPERLINK("#'Cuadro 7.14.1'!A3", "Cuadro 7.14.1. Provincia de  Misiones, departamento Apóstoles. Población de 14 años y más en viviendas particulares, por condición de actividad económica, según sexo registrado al nacer y cobertura de salud. Año 2022")</f>
        <v>Cuadro 7.14.1. Provincia de  Misiones, departamento Apóstoles. Población de 14 años y más en viviendas particulares, por condición de actividad económica, según sexo registrado al nacer y cobertura de salud. Año 2022</v>
      </c>
    </row>
    <row r="6" spans="1:1" ht="12.75">
      <c r="A6" s="9" t="str">
        <f>HYPERLINK("#'Cuadro 7.14.2'!A3", "Cuadro 7.14.2. Provincia de  Misiones, departamento Cainguás. Población de 14 años y más en viviendas particulares, por condición de actividad económica, según sexo registrado al nacer y cobertura de salud. Año 2022")</f>
        <v>Cuadro 7.14.2. Provincia de  Misiones, departamento Cainguás. Población de 14 años y más en viviendas particulares, por condición de actividad económica, según sexo registrado al nacer y cobertura de salud. Año 2022</v>
      </c>
    </row>
    <row r="7" spans="1:1" ht="12.75">
      <c r="A7" s="9" t="str">
        <f>HYPERLINK("#'Cuadro 7.14.3'!A3", "Cuadro 7.14.3. Provincia de  Misiones, departamento Candelaria. Población de 14 años y más en viviendas particulares, por condición de actividad económica, según sexo registrado al nacer y cobertura de salud. Año 2022")</f>
        <v>Cuadro 7.14.3. Provincia de  Misiones, departamento Candelaria. Población de 14 años y más en viviendas particulares, por condición de actividad económica, según sexo registrado al nacer y cobertura de salud. Año 2022</v>
      </c>
    </row>
    <row r="8" spans="1:1" ht="12.75">
      <c r="A8" s="9" t="str">
        <f>HYPERLINK("#'Cuadro 7.14.4'!A3", "Cuadro 7.14.4. Provincia de  Misiones, departamento Capital. Población de 14 años y más en viviendas particulares, por condición de actividad económica, según sexo registrado al nacer y cobertura de salud. Año 2022")</f>
        <v>Cuadro 7.14.4. Provincia de  Misiones, departamento Capital. Población de 14 años y más en viviendas particulares, por condición de actividad económica, según sexo registrado al nacer y cobertura de salud. Año 2022</v>
      </c>
    </row>
    <row r="9" spans="1:1" ht="12.75">
      <c r="A9" s="9" t="str">
        <f>HYPERLINK("#'Cuadro 7.14.5'!A3", "Cuadro 7.14.5. Provincia de  Misiones, departamento Concepción. Población de 14 años y más en viviendas particulares, por condición de actividad económica, según sexo registrado al nacer y cobertura de salud. Año 2022")</f>
        <v>Cuadro 7.14.5. Provincia de  Misiones, departamento Concepción. Población de 14 años y más en viviendas particulares, por condición de actividad económica, según sexo registrado al nacer y cobertura de salud. Año 2022</v>
      </c>
    </row>
    <row r="10" spans="1:1" ht="12.75">
      <c r="A10" s="9" t="str">
        <f>HYPERLINK("#'Cuadro 7.14.6'!A3", "Cuadro 7.14.6. Provincia de  Misiones, departamento Eldorado. Población de 14 años y más en viviendas particulares, por condición de actividad económica, según sexo registrado al nacer y cobertura de salud. Año 2022")</f>
        <v>Cuadro 7.14.6. Provincia de  Misiones, departamento Eldorado. Población de 14 años y más en viviendas particulares, por condición de actividad económica, según sexo registrado al nacer y cobertura de salud. Año 2022</v>
      </c>
    </row>
    <row r="11" spans="1:1" ht="12.75">
      <c r="A11" s="9" t="str">
        <f>HYPERLINK("#'Cuadro 7.14.7'!A3", "Cuadro 7.14.7. Provincia de  Misiones, departamento General Manuel Belgrano. Población de 14 años y más en viviendas particulares, por condición de actividad económica, según sexo registrado al nacer y cobertura de salud. Año 2022")</f>
        <v>Cuadro 7.14.7. Provincia de  Misiones, departamento General Manuel Belgrano. Población de 14 años y más en viviendas particulares, por condición de actividad económica, según sexo registrado al nacer y cobertura de salud. Año 2022</v>
      </c>
    </row>
    <row r="12" spans="1:1" ht="12.75">
      <c r="A12" s="9" t="str">
        <f>HYPERLINK("#'Cuadro 7.14.8'!A3", "Cuadro 7.14.8. Provincia de  Misiones, departamento Guaraní. Población de 14 años y más en viviendas particulares, por condición de actividad económica, según sexo registrado al nacer y cobertura de salud. Año 2022")</f>
        <v>Cuadro 7.14.8. Provincia de  Misiones, departamento Guaraní. Población de 14 años y más en viviendas particulares, por condición de actividad económica, según sexo registrado al nacer y cobertura de salud. Año 2022</v>
      </c>
    </row>
    <row r="13" spans="1:1" ht="12.75">
      <c r="A13" s="9" t="str">
        <f>HYPERLINK("#'Cuadro 7.14.9'!A3", "Cuadro 7.14.9. Provincia de  Misiones, departamento Iguazú. Población de 14 años y más en viviendas particulares, por condición de actividad económica, según sexo registrado al nacer y cobertura de salud. Año 2022")</f>
        <v>Cuadro 7.14.9. Provincia de  Misiones, departamento Iguazú. Población de 14 años y más en viviendas particulares, por condición de actividad económica, según sexo registrado al nacer y cobertura de salud. Año 2022</v>
      </c>
    </row>
    <row r="14" spans="1:1" ht="12.75">
      <c r="A14" s="9" t="str">
        <f>HYPERLINK("#'Cuadro 7.14.10'!A3", "Cuadro 7.14.10. Provincia de  Misiones, departamento Leandro N. Alem. Población de 14 años y más en viviendas particulares, por condición de actividad económica, según sexo registrado al nacer y cobertura de salud. Año 2022")</f>
        <v>Cuadro 7.14.10. Provincia de  Misiones, departamento Leandro N. Alem. Población de 14 años y más en viviendas particulares, por condición de actividad económica, según sexo registrado al nacer y cobertura de salud. Año 2022</v>
      </c>
    </row>
    <row r="15" spans="1:1" ht="12.75">
      <c r="A15" s="9" t="str">
        <f>HYPERLINK("#'Cuadro 7.14.11'!A3", "Cuadro 7.14.11. Provincia de  Misiones, departamento Libertador General San Martín. Población de 14 años y más en viviendas particulares, por condición de actividad económica, según sexo registrado al nacer y cobertura de salud. Año 2022")</f>
        <v>Cuadro 7.14.11. Provincia de  Misiones, departamento Libertador General San Martín. Población de 14 años y más en viviendas particulares, por condición de actividad económica, según sexo registrado al nacer y cobertura de salud. Año 2022</v>
      </c>
    </row>
    <row r="16" spans="1:1" ht="12.75">
      <c r="A16" s="9" t="str">
        <f>HYPERLINK("#'Cuadro 7.14.12'!A3", "Cuadro 7.14.12. Provincia de  Misiones, departamento Montecarlo. Población de 14 años y más en viviendas particulares, por condición de actividad económica, según sexo registrado al nacer y cobertura de salud. Año 2022")</f>
        <v>Cuadro 7.14.12. Provincia de  Misiones, departamento Montecarlo. Población de 14 años y más en viviendas particulares, por condición de actividad económica, según sexo registrado al nacer y cobertura de salud. Año 2022</v>
      </c>
    </row>
    <row r="17" spans="1:1" ht="12.75">
      <c r="A17" s="9" t="str">
        <f>HYPERLINK("#'Cuadro 7.14.13'!A3", "Cuadro 7.14.13. Provincia de  Misiones, departamento Oberá. Población de 14 años y más en viviendas particulares, por condición de actividad económica, según sexo registrado al nacer y cobertura de salud. Año 2022")</f>
        <v>Cuadro 7.14.13. Provincia de  Misiones, departamento Oberá. Población de 14 años y más en viviendas particulares, por condición de actividad económica, según sexo registrado al nacer y cobertura de salud. Año 2022</v>
      </c>
    </row>
    <row r="18" spans="1:1" ht="12.75">
      <c r="A18" s="9" t="str">
        <f>HYPERLINK("#'Cuadro 7.14.14'!A3", "Cuadro 7.14.14. Provincia de  Misiones, departamento San Ignacio. Población de 14 años y más en viviendas particulares, por condición de actividad económica, según sexo registrado al nacer y cobertura de salud. Año 2022")</f>
        <v>Cuadro 7.14.14. Provincia de  Misiones, departamento San Ignacio. Población de 14 años y más en viviendas particulares, por condición de actividad económica, según sexo registrado al nacer y cobertura de salud. Año 2022</v>
      </c>
    </row>
    <row r="19" spans="1:1" ht="12.75">
      <c r="A19" s="9" t="str">
        <f>HYPERLINK("#'Cuadro 7.14.15'!A3", "Cuadro 7.14.15. Provincia de  Misiones, departamento San Javier. Población de 14 años y más en viviendas particulares, por condición de actividad económica, según sexo registrado al nacer y cobertura de salud. Año 2022")</f>
        <v>Cuadro 7.14.15. Provincia de  Misiones, departamento San Javier. Población de 14 años y más en viviendas particulares, por condición de actividad económica, según sexo registrado al nacer y cobertura de salud. Año 2022</v>
      </c>
    </row>
    <row r="20" spans="1:1" ht="12.75">
      <c r="A20" s="9" t="str">
        <f>HYPERLINK("#'Cuadro 7.14.16'!A3", "Cuadro 7.14.16. Provincia de  Misiones, departamento San Pedro. Población de 14 años y más en viviendas particulares, por condición de actividad económica, según sexo registrado al nacer y cobertura de salud. Año 2022")</f>
        <v>Cuadro 7.14.16. Provincia de  Misiones, departamento San Pedro. Población de 14 años y más en viviendas particulares, por condición de actividad económica, según sexo registrado al nacer y cobertura de salud. Año 2022</v>
      </c>
    </row>
    <row r="21" spans="1:1" ht="12.75">
      <c r="A21" s="9" t="str">
        <f>HYPERLINK("#'Cuadro 7.14.17'!A3", "Cuadro 7.14.17. Provincia de  Misiones, departamento 25 de Mayo. Población de 14 años y más en viviendas particulares, por condición de actividad económica, según sexo registrado al nacer y cobertura de salud. Año 2022")</f>
        <v>Cuadro 7.14.17. Provincia de  Misiones, departamento 25 de Mayo. Población de 14 años y más en viviendas particulares, por condición de actividad económica, según sexo registrado al nacer y cobertura de salud. Año 2022</v>
      </c>
    </row>
    <row r="22" spans="1:1" ht="12.75">
      <c r="A22" s="11"/>
    </row>
    <row r="23" spans="1:1">
      <c r="A23" s="24" t="s">
        <v>37</v>
      </c>
    </row>
    <row r="24" spans="1:1">
      <c r="A24" s="24" t="s">
        <v>38</v>
      </c>
    </row>
    <row r="25" spans="1:1">
      <c r="A25" s="24" t="s">
        <v>39</v>
      </c>
    </row>
    <row r="26" spans="1:1" ht="12.75">
      <c r="A26" s="11"/>
    </row>
    <row r="27" spans="1:1" ht="12.75">
      <c r="A27" s="11"/>
    </row>
    <row r="28" spans="1:1" ht="12.75">
      <c r="A28" s="11"/>
    </row>
    <row r="29" spans="1:1" ht="12.75">
      <c r="A29" s="11"/>
    </row>
    <row r="30" spans="1:1" ht="12.75">
      <c r="A30" s="11"/>
    </row>
    <row r="31" spans="1:1" ht="12.75">
      <c r="A31" s="11"/>
    </row>
    <row r="32" spans="1:1" ht="12.75">
      <c r="A32" s="11"/>
    </row>
    <row r="33" spans="1:1" ht="12.75">
      <c r="A33" s="11"/>
    </row>
    <row r="34" spans="1:1" ht="12.75">
      <c r="A34" s="11"/>
    </row>
    <row r="35" spans="1:1" ht="12.75">
      <c r="A35" s="11"/>
    </row>
    <row r="36" spans="1:1" ht="12.75">
      <c r="A36" s="11"/>
    </row>
    <row r="37" spans="1:1" ht="12.75">
      <c r="A37" s="11"/>
    </row>
    <row r="38" spans="1:1" ht="12.75">
      <c r="A38" s="11"/>
    </row>
    <row r="39" spans="1:1" ht="12.75">
      <c r="A39" s="11"/>
    </row>
    <row r="40" spans="1:1" ht="12.75">
      <c r="A40" s="11"/>
    </row>
    <row r="41" spans="1:1" ht="12.75">
      <c r="A41" s="11"/>
    </row>
    <row r="42" spans="1:1" ht="12.75">
      <c r="A42" s="11"/>
    </row>
    <row r="43" spans="1:1" ht="12.75">
      <c r="A43" s="11"/>
    </row>
    <row r="44" spans="1:1" ht="12.75">
      <c r="A44" s="11"/>
    </row>
    <row r="45" spans="1:1" ht="12.75">
      <c r="A45" s="11"/>
    </row>
    <row r="46" spans="1:1" ht="12.75">
      <c r="A46" s="11"/>
    </row>
    <row r="47" spans="1:1" ht="12.75">
      <c r="A47" s="11"/>
    </row>
    <row r="48" spans="1:1" ht="12.75">
      <c r="A48" s="11"/>
    </row>
    <row r="49" spans="1:1" ht="12.75">
      <c r="A49" s="11"/>
    </row>
    <row r="50" spans="1:1" ht="12.75">
      <c r="A50" s="11"/>
    </row>
    <row r="51" spans="1:1" ht="12.75">
      <c r="A51" s="11"/>
    </row>
    <row r="52" spans="1:1" ht="12.75">
      <c r="A52" s="11"/>
    </row>
    <row r="53" spans="1:1" ht="12.75">
      <c r="A53" s="11"/>
    </row>
    <row r="54" spans="1:1" ht="12.75">
      <c r="A54" s="11"/>
    </row>
    <row r="55" spans="1:1" ht="12.75">
      <c r="A55" s="11"/>
    </row>
    <row r="56" spans="1:1" ht="12.75">
      <c r="A56" s="11"/>
    </row>
    <row r="57" spans="1:1" ht="12.75">
      <c r="A57" s="11"/>
    </row>
    <row r="58" spans="1:1" ht="12.75">
      <c r="A58" s="11"/>
    </row>
    <row r="59" spans="1:1" ht="12.75">
      <c r="A59" s="11"/>
    </row>
    <row r="60" spans="1:1" ht="12.75">
      <c r="A60" s="11"/>
    </row>
    <row r="61" spans="1:1" ht="12.75">
      <c r="A61" s="11"/>
    </row>
    <row r="62" spans="1:1" ht="12.75">
      <c r="A62" s="11"/>
    </row>
    <row r="63" spans="1:1" ht="12.75">
      <c r="A63" s="11"/>
    </row>
    <row r="64" spans="1:1" ht="12.75">
      <c r="A64" s="11"/>
    </row>
    <row r="65" spans="1:1" ht="12.75">
      <c r="A65" s="11"/>
    </row>
    <row r="66" spans="1:1" ht="12.75">
      <c r="A66" s="11"/>
    </row>
    <row r="67" spans="1:1" ht="12.75">
      <c r="A67" s="11"/>
    </row>
    <row r="68" spans="1:1" ht="12.75">
      <c r="A68" s="11"/>
    </row>
    <row r="69" spans="1:1" ht="12.75">
      <c r="A69" s="11"/>
    </row>
    <row r="70" spans="1:1" ht="12.75">
      <c r="A70" s="11"/>
    </row>
    <row r="71" spans="1:1" ht="12.75">
      <c r="A71" s="11"/>
    </row>
    <row r="72" spans="1:1" ht="12.75">
      <c r="A72" s="11"/>
    </row>
    <row r="73" spans="1:1" ht="12.75">
      <c r="A73" s="11"/>
    </row>
    <row r="74" spans="1:1" ht="12.75">
      <c r="A74" s="11"/>
    </row>
    <row r="75" spans="1:1" ht="12.75">
      <c r="A75" s="11"/>
    </row>
    <row r="76" spans="1:1" ht="12.75">
      <c r="A76" s="11"/>
    </row>
    <row r="77" spans="1:1" ht="12.75">
      <c r="A77" s="11"/>
    </row>
    <row r="78" spans="1:1" ht="12.75">
      <c r="A78" s="11"/>
    </row>
    <row r="79" spans="1:1" ht="12.75">
      <c r="A79" s="11"/>
    </row>
    <row r="80" spans="1:1" ht="12.75">
      <c r="A80" s="11"/>
    </row>
    <row r="81" spans="1:1" ht="12.75">
      <c r="A81" s="11"/>
    </row>
    <row r="82" spans="1:1" ht="12.75">
      <c r="A82" s="11"/>
    </row>
    <row r="83" spans="1:1" ht="12.75">
      <c r="A83" s="11"/>
    </row>
    <row r="84" spans="1:1" ht="12.75">
      <c r="A84" s="11"/>
    </row>
    <row r="85" spans="1:1" ht="12.75">
      <c r="A85" s="11"/>
    </row>
    <row r="86" spans="1:1" ht="12.75">
      <c r="A86" s="11"/>
    </row>
    <row r="87" spans="1:1" ht="12.75">
      <c r="A87" s="11"/>
    </row>
    <row r="88" spans="1:1" ht="12.75">
      <c r="A88" s="11"/>
    </row>
    <row r="89" spans="1:1" ht="12.75">
      <c r="A89" s="11"/>
    </row>
    <row r="90" spans="1:1" ht="12.75">
      <c r="A90" s="11"/>
    </row>
    <row r="91" spans="1:1" ht="12.75">
      <c r="A91" s="11"/>
    </row>
    <row r="92" spans="1:1" ht="12.75">
      <c r="A92" s="11"/>
    </row>
    <row r="93" spans="1:1" ht="12.75">
      <c r="A93" s="11"/>
    </row>
    <row r="94" spans="1:1" ht="12.75">
      <c r="A94" s="11"/>
    </row>
    <row r="95" spans="1:1" ht="12.75">
      <c r="A95" s="11"/>
    </row>
    <row r="96" spans="1:1" ht="12.75">
      <c r="A96" s="11"/>
    </row>
    <row r="97" spans="1:1" ht="12.75">
      <c r="A97" s="11"/>
    </row>
    <row r="98" spans="1:1" ht="12.75">
      <c r="A98" s="11"/>
    </row>
    <row r="99" spans="1:1" ht="12.75">
      <c r="A99" s="11"/>
    </row>
    <row r="100" spans="1:1" ht="12.75">
      <c r="A100" s="1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55"/>
  <sheetViews>
    <sheetView showGridLines="0" zoomScaleNormal="100" workbookViewId="0">
      <selection sqref="A1:G1"/>
    </sheetView>
  </sheetViews>
  <sheetFormatPr baseColWidth="10" defaultRowHeight="11.25"/>
  <cols>
    <col min="1" max="1" width="21.1640625" customWidth="1"/>
    <col min="2" max="2" width="62.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1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29" t="s">
        <v>33</v>
      </c>
      <c r="J2" t="s">
        <v>33</v>
      </c>
    </row>
    <row r="3" spans="1:12" ht="16.899999999999999" customHeight="1">
      <c r="A3" s="22" t="s">
        <v>2</v>
      </c>
      <c r="B3" s="22" t="s">
        <v>33</v>
      </c>
      <c r="C3" s="22" t="s">
        <v>3</v>
      </c>
      <c r="D3" s="22" t="s">
        <v>4</v>
      </c>
      <c r="E3" s="22" t="s">
        <v>33</v>
      </c>
      <c r="F3" s="22" t="s">
        <v>33</v>
      </c>
      <c r="G3" s="22" t="s">
        <v>33</v>
      </c>
    </row>
    <row r="4" spans="1:12" ht="16.899999999999999" customHeight="1">
      <c r="A4" s="22" t="s">
        <v>33</v>
      </c>
      <c r="B4" s="22" t="s">
        <v>33</v>
      </c>
      <c r="C4" s="22" t="s">
        <v>33</v>
      </c>
      <c r="D4" s="22" t="s">
        <v>5</v>
      </c>
      <c r="E4" s="22" t="s">
        <v>33</v>
      </c>
      <c r="F4" s="22" t="s">
        <v>33</v>
      </c>
      <c r="G4" s="22" t="s">
        <v>34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</row>
    <row r="5" spans="1:12" ht="16.899999999999999" customHeight="1">
      <c r="A5" s="22" t="s">
        <v>33</v>
      </c>
      <c r="B5" s="22" t="s">
        <v>33</v>
      </c>
      <c r="C5" s="22" t="s">
        <v>33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</row>
    <row r="6" spans="1:12" ht="13.15" customHeight="1">
      <c r="A6" s="23" t="s">
        <v>6</v>
      </c>
      <c r="B6" s="30" t="s">
        <v>33</v>
      </c>
      <c r="C6" s="7">
        <v>954517</v>
      </c>
      <c r="D6" s="7">
        <v>579086</v>
      </c>
      <c r="E6" s="7">
        <v>544789</v>
      </c>
      <c r="F6" s="7">
        <v>34297</v>
      </c>
      <c r="G6" s="7">
        <v>375431</v>
      </c>
    </row>
    <row r="7" spans="1:12" ht="11.65" customHeight="1">
      <c r="A7" s="19" t="s">
        <v>33</v>
      </c>
      <c r="B7" s="31" t="s">
        <v>10</v>
      </c>
      <c r="C7" s="6">
        <v>479495</v>
      </c>
      <c r="D7" s="6">
        <v>282018</v>
      </c>
      <c r="E7" s="6">
        <v>271572</v>
      </c>
      <c r="F7" s="6">
        <v>10446</v>
      </c>
      <c r="G7" s="6">
        <v>197477</v>
      </c>
      <c r="H7" t="s">
        <v>33</v>
      </c>
      <c r="I7" t="s">
        <v>33</v>
      </c>
      <c r="K7" t="s">
        <v>33</v>
      </c>
      <c r="L7" t="s">
        <v>33</v>
      </c>
    </row>
    <row r="8" spans="1:12" ht="11.65" customHeight="1">
      <c r="A8" s="19" t="s">
        <v>33</v>
      </c>
      <c r="B8" s="31" t="s">
        <v>11</v>
      </c>
      <c r="C8" s="6">
        <v>55492</v>
      </c>
      <c r="D8" s="6">
        <v>31182</v>
      </c>
      <c r="E8" s="6">
        <v>29298</v>
      </c>
      <c r="F8" s="6">
        <v>1884</v>
      </c>
      <c r="G8" s="6">
        <v>24310</v>
      </c>
      <c r="H8" t="s">
        <v>33</v>
      </c>
      <c r="I8" t="s">
        <v>33</v>
      </c>
      <c r="K8" t="s">
        <v>33</v>
      </c>
      <c r="L8" t="s">
        <v>33</v>
      </c>
    </row>
    <row r="9" spans="1:12" ht="11.65" customHeight="1">
      <c r="A9" s="19" t="s">
        <v>33</v>
      </c>
      <c r="B9" s="31" t="s">
        <v>12</v>
      </c>
      <c r="C9" s="6">
        <v>419530</v>
      </c>
      <c r="D9" s="6">
        <v>265886</v>
      </c>
      <c r="E9" s="6">
        <v>243919</v>
      </c>
      <c r="F9" s="6">
        <v>21967</v>
      </c>
      <c r="G9" s="6">
        <v>153644</v>
      </c>
      <c r="H9" t="s">
        <v>33</v>
      </c>
      <c r="I9" t="s">
        <v>33</v>
      </c>
      <c r="K9" t="s">
        <v>33</v>
      </c>
      <c r="L9" t="s">
        <v>33</v>
      </c>
    </row>
    <row r="10" spans="1:12" ht="13.15" customHeight="1">
      <c r="A10" s="18" t="s">
        <v>13</v>
      </c>
      <c r="B10" s="32" t="s">
        <v>33</v>
      </c>
      <c r="C10" s="7">
        <v>494407</v>
      </c>
      <c r="D10" s="7">
        <v>248950</v>
      </c>
      <c r="E10" s="7">
        <v>227829</v>
      </c>
      <c r="F10" s="7">
        <v>21121</v>
      </c>
      <c r="G10" s="7">
        <v>245457</v>
      </c>
    </row>
    <row r="11" spans="1:12" ht="11.65" customHeight="1">
      <c r="A11" s="19" t="s">
        <v>33</v>
      </c>
      <c r="B11" s="31" t="s">
        <v>10</v>
      </c>
      <c r="C11" s="6">
        <v>254728</v>
      </c>
      <c r="D11" s="6">
        <v>129193</v>
      </c>
      <c r="E11" s="6">
        <v>122244</v>
      </c>
      <c r="F11" s="6">
        <v>6949</v>
      </c>
      <c r="G11" s="6">
        <v>125535</v>
      </c>
      <c r="H11" t="s">
        <v>33</v>
      </c>
      <c r="I11" t="s">
        <v>33</v>
      </c>
      <c r="K11" t="s">
        <v>33</v>
      </c>
      <c r="L11" t="s">
        <v>33</v>
      </c>
    </row>
    <row r="12" spans="1:12" ht="11.65" customHeight="1">
      <c r="A12" s="19" t="s">
        <v>33</v>
      </c>
      <c r="B12" s="31" t="s">
        <v>11</v>
      </c>
      <c r="C12" s="6">
        <v>31338</v>
      </c>
      <c r="D12" s="6">
        <v>15283</v>
      </c>
      <c r="E12" s="6">
        <v>14023</v>
      </c>
      <c r="F12" s="6">
        <v>1260</v>
      </c>
      <c r="G12" s="6">
        <v>16055</v>
      </c>
      <c r="H12" t="s">
        <v>33</v>
      </c>
      <c r="I12" t="s">
        <v>33</v>
      </c>
      <c r="K12" t="s">
        <v>33</v>
      </c>
      <c r="L12" t="s">
        <v>33</v>
      </c>
    </row>
    <row r="13" spans="1:12" ht="11.65" customHeight="1">
      <c r="A13" s="19" t="s">
        <v>33</v>
      </c>
      <c r="B13" s="31" t="s">
        <v>12</v>
      </c>
      <c r="C13" s="6">
        <v>208341</v>
      </c>
      <c r="D13" s="6">
        <v>104474</v>
      </c>
      <c r="E13" s="6">
        <v>91562</v>
      </c>
      <c r="F13" s="6">
        <v>12912</v>
      </c>
      <c r="G13" s="6">
        <v>103867</v>
      </c>
      <c r="H13" t="s">
        <v>33</v>
      </c>
      <c r="I13" t="s">
        <v>33</v>
      </c>
      <c r="K13" t="s">
        <v>33</v>
      </c>
      <c r="L13" t="s">
        <v>33</v>
      </c>
    </row>
    <row r="14" spans="1:12" ht="13.15" customHeight="1">
      <c r="A14" s="18" t="s">
        <v>14</v>
      </c>
      <c r="B14" s="32" t="s">
        <v>33</v>
      </c>
      <c r="C14" s="7">
        <v>460110</v>
      </c>
      <c r="D14" s="7">
        <v>330136</v>
      </c>
      <c r="E14" s="7">
        <v>316960</v>
      </c>
      <c r="F14" s="7">
        <v>13176</v>
      </c>
      <c r="G14" s="7">
        <v>129974</v>
      </c>
    </row>
    <row r="15" spans="1:12" ht="11.65" customHeight="1">
      <c r="A15" s="19" t="s">
        <v>33</v>
      </c>
      <c r="B15" s="31" t="s">
        <v>10</v>
      </c>
      <c r="C15" s="6">
        <v>224767</v>
      </c>
      <c r="D15" s="6">
        <v>152825</v>
      </c>
      <c r="E15" s="6">
        <v>149328</v>
      </c>
      <c r="F15" s="6">
        <v>3497</v>
      </c>
      <c r="G15" s="6">
        <v>71942</v>
      </c>
      <c r="H15" t="s">
        <v>33</v>
      </c>
      <c r="I15" t="s">
        <v>33</v>
      </c>
      <c r="K15" t="s">
        <v>33</v>
      </c>
      <c r="L15" t="s">
        <v>33</v>
      </c>
    </row>
    <row r="16" spans="1:12" ht="11.65" customHeight="1">
      <c r="A16" s="19" t="s">
        <v>33</v>
      </c>
      <c r="B16" s="31" t="s">
        <v>11</v>
      </c>
      <c r="C16" s="6">
        <v>24154</v>
      </c>
      <c r="D16" s="6">
        <v>15899</v>
      </c>
      <c r="E16" s="6">
        <v>15275</v>
      </c>
      <c r="F16" s="6">
        <v>624</v>
      </c>
      <c r="G16" s="6">
        <v>8255</v>
      </c>
      <c r="H16" t="s">
        <v>33</v>
      </c>
      <c r="I16" t="s">
        <v>33</v>
      </c>
      <c r="K16" t="s">
        <v>33</v>
      </c>
      <c r="L16" t="s">
        <v>33</v>
      </c>
    </row>
    <row r="17" spans="1:12" ht="11.65" customHeight="1">
      <c r="A17" s="20" t="s">
        <v>33</v>
      </c>
      <c r="B17" s="33" t="s">
        <v>12</v>
      </c>
      <c r="C17" s="8">
        <v>211189</v>
      </c>
      <c r="D17" s="8">
        <v>161412</v>
      </c>
      <c r="E17" s="8">
        <v>152357</v>
      </c>
      <c r="F17" s="8">
        <v>9055</v>
      </c>
      <c r="G17" s="8">
        <v>49777</v>
      </c>
      <c r="H17" t="s">
        <v>33</v>
      </c>
      <c r="I17" t="s">
        <v>33</v>
      </c>
      <c r="K17" t="s">
        <v>33</v>
      </c>
      <c r="L17" t="s">
        <v>33</v>
      </c>
    </row>
    <row r="18" spans="1:12" s="28" customFormat="1" ht="33" customHeight="1">
      <c r="A18" s="25" t="s">
        <v>45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7" t="s">
        <v>33</v>
      </c>
      <c r="J18" s="28" t="s">
        <v>33</v>
      </c>
    </row>
    <row r="19" spans="1:12" ht="16.149999999999999" customHeight="1">
      <c r="A19" s="14" t="s">
        <v>46</v>
      </c>
      <c r="B19" s="15" t="s">
        <v>33</v>
      </c>
      <c r="C19" s="16" t="s">
        <v>33</v>
      </c>
      <c r="D19" s="16" t="s">
        <v>33</v>
      </c>
      <c r="E19" s="16" t="s">
        <v>33</v>
      </c>
      <c r="F19" s="17" t="s">
        <v>33</v>
      </c>
      <c r="G19" s="17" t="s">
        <v>33</v>
      </c>
      <c r="J19" t="s">
        <v>33</v>
      </c>
    </row>
    <row r="20" spans="1:12" ht="11.65" customHeight="1">
      <c r="A20" s="4" t="s">
        <v>33</v>
      </c>
      <c r="B20" s="5" t="s">
        <v>33</v>
      </c>
      <c r="C20" s="1" t="s">
        <v>33</v>
      </c>
      <c r="D20" s="1" t="s">
        <v>33</v>
      </c>
      <c r="E20" s="1" t="s">
        <v>33</v>
      </c>
      <c r="F20" s="1" t="s">
        <v>33</v>
      </c>
      <c r="G20" s="1" t="s">
        <v>33</v>
      </c>
      <c r="H20" t="s">
        <v>33</v>
      </c>
      <c r="I20" t="s">
        <v>33</v>
      </c>
      <c r="J20" t="s">
        <v>33</v>
      </c>
      <c r="K20" t="s">
        <v>33</v>
      </c>
      <c r="L20" t="s">
        <v>33</v>
      </c>
    </row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55"/>
  <sheetViews>
    <sheetView showGridLines="0" zoomScaleNormal="100" workbookViewId="0">
      <selection activeCell="B43" sqref="B43"/>
    </sheetView>
  </sheetViews>
  <sheetFormatPr baseColWidth="10" defaultRowHeight="11.25"/>
  <cols>
    <col min="1" max="1" width="21.1640625" customWidth="1"/>
    <col min="2" max="2" width="57.33203125" bestFit="1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15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29" t="s">
        <v>33</v>
      </c>
      <c r="J2" t="s">
        <v>33</v>
      </c>
    </row>
    <row r="3" spans="1:12" ht="16.899999999999999" customHeight="1">
      <c r="A3" s="22" t="s">
        <v>2</v>
      </c>
      <c r="B3" s="22" t="s">
        <v>33</v>
      </c>
      <c r="C3" s="22" t="s">
        <v>3</v>
      </c>
      <c r="D3" s="22" t="s">
        <v>4</v>
      </c>
      <c r="E3" s="22" t="s">
        <v>33</v>
      </c>
      <c r="F3" s="22" t="s">
        <v>33</v>
      </c>
      <c r="G3" s="22" t="s">
        <v>33</v>
      </c>
    </row>
    <row r="4" spans="1:12" ht="16.899999999999999" customHeight="1">
      <c r="A4" s="22" t="s">
        <v>33</v>
      </c>
      <c r="B4" s="22" t="s">
        <v>33</v>
      </c>
      <c r="C4" s="22" t="s">
        <v>33</v>
      </c>
      <c r="D4" s="22" t="s">
        <v>5</v>
      </c>
      <c r="E4" s="22" t="s">
        <v>33</v>
      </c>
      <c r="F4" s="22" t="s">
        <v>33</v>
      </c>
      <c r="G4" s="22" t="s">
        <v>34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</row>
    <row r="5" spans="1:12" ht="16.899999999999999" customHeight="1">
      <c r="A5" s="22" t="s">
        <v>33</v>
      </c>
      <c r="B5" s="22" t="s">
        <v>33</v>
      </c>
      <c r="C5" s="22" t="s">
        <v>33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</row>
    <row r="6" spans="1:12" ht="13.15" customHeight="1">
      <c r="A6" s="23" t="s">
        <v>6</v>
      </c>
      <c r="B6" s="30" t="s">
        <v>33</v>
      </c>
      <c r="C6" s="7">
        <v>37570</v>
      </c>
      <c r="D6" s="7">
        <v>22420</v>
      </c>
      <c r="E6" s="7">
        <v>21125</v>
      </c>
      <c r="F6" s="7">
        <v>1295</v>
      </c>
      <c r="G6" s="7">
        <v>15150</v>
      </c>
    </row>
    <row r="7" spans="1:12" ht="11.65" customHeight="1">
      <c r="A7" s="19" t="s">
        <v>33</v>
      </c>
      <c r="B7" s="31" t="s">
        <v>10</v>
      </c>
      <c r="C7" s="6">
        <v>19763</v>
      </c>
      <c r="D7" s="6">
        <v>11370</v>
      </c>
      <c r="E7" s="6">
        <v>10960</v>
      </c>
      <c r="F7" s="6">
        <v>410</v>
      </c>
      <c r="G7" s="6">
        <v>8393</v>
      </c>
      <c r="H7" t="s">
        <v>33</v>
      </c>
      <c r="I7" t="s">
        <v>33</v>
      </c>
      <c r="K7" t="s">
        <v>33</v>
      </c>
      <c r="L7" t="s">
        <v>33</v>
      </c>
    </row>
    <row r="8" spans="1:12" ht="11.65" customHeight="1">
      <c r="A8" s="19" t="s">
        <v>33</v>
      </c>
      <c r="B8" s="31" t="s">
        <v>11</v>
      </c>
      <c r="C8" s="6">
        <v>1402</v>
      </c>
      <c r="D8" s="6">
        <v>777</v>
      </c>
      <c r="E8" s="6">
        <v>736</v>
      </c>
      <c r="F8" s="6">
        <v>41</v>
      </c>
      <c r="G8" s="6">
        <v>625</v>
      </c>
      <c r="H8" t="s">
        <v>33</v>
      </c>
      <c r="I8" t="s">
        <v>33</v>
      </c>
      <c r="K8" t="s">
        <v>33</v>
      </c>
      <c r="L8" t="s">
        <v>33</v>
      </c>
    </row>
    <row r="9" spans="1:12" ht="11.65" customHeight="1">
      <c r="A9" s="19" t="s">
        <v>33</v>
      </c>
      <c r="B9" s="31" t="s">
        <v>12</v>
      </c>
      <c r="C9" s="6">
        <v>16405</v>
      </c>
      <c r="D9" s="6">
        <v>10273</v>
      </c>
      <c r="E9" s="6">
        <v>9429</v>
      </c>
      <c r="F9" s="6">
        <v>844</v>
      </c>
      <c r="G9" s="6">
        <v>6132</v>
      </c>
      <c r="H9" t="s">
        <v>33</v>
      </c>
      <c r="I9" t="s">
        <v>33</v>
      </c>
      <c r="K9" t="s">
        <v>33</v>
      </c>
      <c r="L9" t="s">
        <v>33</v>
      </c>
    </row>
    <row r="10" spans="1:12" ht="13.15" customHeight="1">
      <c r="A10" s="18" t="s">
        <v>13</v>
      </c>
      <c r="B10" s="32" t="s">
        <v>33</v>
      </c>
      <c r="C10" s="7">
        <v>19328</v>
      </c>
      <c r="D10" s="7">
        <v>9360</v>
      </c>
      <c r="E10" s="7">
        <v>8548</v>
      </c>
      <c r="F10" s="7">
        <v>812</v>
      </c>
      <c r="G10" s="7">
        <v>9968</v>
      </c>
    </row>
    <row r="11" spans="1:12" ht="11.65" customHeight="1">
      <c r="A11" s="19" t="s">
        <v>33</v>
      </c>
      <c r="B11" s="31" t="s">
        <v>10</v>
      </c>
      <c r="C11" s="6">
        <v>10167</v>
      </c>
      <c r="D11" s="6">
        <v>4761</v>
      </c>
      <c r="E11" s="6">
        <v>4473</v>
      </c>
      <c r="F11" s="6">
        <v>288</v>
      </c>
      <c r="G11" s="6">
        <v>5406</v>
      </c>
      <c r="H11" t="s">
        <v>33</v>
      </c>
      <c r="I11" t="s">
        <v>33</v>
      </c>
      <c r="K11" t="s">
        <v>33</v>
      </c>
      <c r="L11" t="s">
        <v>33</v>
      </c>
    </row>
    <row r="12" spans="1:12" ht="11.65" customHeight="1">
      <c r="A12" s="19" t="s">
        <v>33</v>
      </c>
      <c r="B12" s="31" t="s">
        <v>11</v>
      </c>
      <c r="C12" s="6">
        <v>763</v>
      </c>
      <c r="D12" s="6">
        <v>360</v>
      </c>
      <c r="E12" s="6">
        <v>327</v>
      </c>
      <c r="F12" s="6">
        <v>33</v>
      </c>
      <c r="G12" s="6">
        <v>403</v>
      </c>
      <c r="H12" t="s">
        <v>33</v>
      </c>
      <c r="I12" t="s">
        <v>33</v>
      </c>
      <c r="K12" t="s">
        <v>33</v>
      </c>
      <c r="L12" t="s">
        <v>33</v>
      </c>
    </row>
    <row r="13" spans="1:12" ht="11.65" customHeight="1">
      <c r="A13" s="19" t="s">
        <v>33</v>
      </c>
      <c r="B13" s="31" t="s">
        <v>12</v>
      </c>
      <c r="C13" s="6">
        <v>8398</v>
      </c>
      <c r="D13" s="6">
        <v>4239</v>
      </c>
      <c r="E13" s="6">
        <v>3748</v>
      </c>
      <c r="F13" s="6">
        <v>491</v>
      </c>
      <c r="G13" s="6">
        <v>4159</v>
      </c>
      <c r="H13" t="s">
        <v>33</v>
      </c>
      <c r="I13" t="s">
        <v>33</v>
      </c>
      <c r="K13" t="s">
        <v>33</v>
      </c>
      <c r="L13" t="s">
        <v>33</v>
      </c>
    </row>
    <row r="14" spans="1:12" ht="13.15" customHeight="1">
      <c r="A14" s="18" t="s">
        <v>14</v>
      </c>
      <c r="B14" s="32" t="s">
        <v>33</v>
      </c>
      <c r="C14" s="7">
        <v>18242</v>
      </c>
      <c r="D14" s="7">
        <v>13060</v>
      </c>
      <c r="E14" s="7">
        <v>12577</v>
      </c>
      <c r="F14" s="7">
        <v>483</v>
      </c>
      <c r="G14" s="7">
        <v>5182</v>
      </c>
    </row>
    <row r="15" spans="1:12" ht="11.65" customHeight="1">
      <c r="A15" s="19" t="s">
        <v>33</v>
      </c>
      <c r="B15" s="31" t="s">
        <v>10</v>
      </c>
      <c r="C15" s="6">
        <v>9596</v>
      </c>
      <c r="D15" s="6">
        <v>6609</v>
      </c>
      <c r="E15" s="6">
        <v>6487</v>
      </c>
      <c r="F15" s="6">
        <v>122</v>
      </c>
      <c r="G15" s="6">
        <v>2987</v>
      </c>
      <c r="H15" t="s">
        <v>33</v>
      </c>
      <c r="I15" t="s">
        <v>33</v>
      </c>
      <c r="K15" t="s">
        <v>33</v>
      </c>
      <c r="L15" t="s">
        <v>33</v>
      </c>
    </row>
    <row r="16" spans="1:12" ht="11.65" customHeight="1">
      <c r="A16" s="19" t="s">
        <v>33</v>
      </c>
      <c r="B16" s="31" t="s">
        <v>11</v>
      </c>
      <c r="C16" s="6">
        <v>639</v>
      </c>
      <c r="D16" s="6">
        <v>417</v>
      </c>
      <c r="E16" s="6">
        <v>409</v>
      </c>
      <c r="F16" s="6">
        <v>8</v>
      </c>
      <c r="G16" s="6">
        <v>222</v>
      </c>
      <c r="H16" t="s">
        <v>33</v>
      </c>
      <c r="I16" t="s">
        <v>33</v>
      </c>
      <c r="K16" t="s">
        <v>33</v>
      </c>
      <c r="L16" t="s">
        <v>33</v>
      </c>
    </row>
    <row r="17" spans="1:12" ht="11.65" customHeight="1">
      <c r="A17" s="20" t="s">
        <v>33</v>
      </c>
      <c r="B17" s="33" t="s">
        <v>12</v>
      </c>
      <c r="C17" s="8">
        <v>8007</v>
      </c>
      <c r="D17" s="8">
        <v>6034</v>
      </c>
      <c r="E17" s="8">
        <v>5681</v>
      </c>
      <c r="F17" s="8">
        <v>353</v>
      </c>
      <c r="G17" s="8">
        <v>1973</v>
      </c>
      <c r="H17" t="s">
        <v>33</v>
      </c>
      <c r="I17" t="s">
        <v>33</v>
      </c>
      <c r="K17" t="s">
        <v>33</v>
      </c>
      <c r="L17" t="s">
        <v>33</v>
      </c>
    </row>
    <row r="18" spans="1:12" s="28" customFormat="1" ht="33" customHeight="1">
      <c r="A18" s="25" t="s">
        <v>45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7" t="s">
        <v>33</v>
      </c>
      <c r="J18" s="28" t="s">
        <v>33</v>
      </c>
    </row>
    <row r="19" spans="1:12" ht="16.149999999999999" customHeight="1">
      <c r="A19" s="14" t="s">
        <v>46</v>
      </c>
      <c r="B19" s="15" t="s">
        <v>33</v>
      </c>
      <c r="C19" s="16" t="s">
        <v>33</v>
      </c>
      <c r="D19" s="16" t="s">
        <v>33</v>
      </c>
      <c r="E19" s="16" t="s">
        <v>33</v>
      </c>
      <c r="F19" s="17" t="s">
        <v>33</v>
      </c>
      <c r="G19" s="17" t="s">
        <v>33</v>
      </c>
      <c r="J19" t="s">
        <v>33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55"/>
  <sheetViews>
    <sheetView showGridLines="0" zoomScaleNormal="100" workbookViewId="0">
      <selection activeCell="B43" sqref="B43"/>
    </sheetView>
  </sheetViews>
  <sheetFormatPr baseColWidth="10" defaultRowHeight="11.25"/>
  <cols>
    <col min="1" max="1" width="21.1640625" customWidth="1"/>
    <col min="2" max="2" width="57.33203125" bestFit="1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16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29" t="s">
        <v>33</v>
      </c>
      <c r="J2" t="s">
        <v>33</v>
      </c>
    </row>
    <row r="3" spans="1:12" ht="16.899999999999999" customHeight="1">
      <c r="A3" s="22" t="s">
        <v>2</v>
      </c>
      <c r="B3" s="22" t="s">
        <v>33</v>
      </c>
      <c r="C3" s="22" t="s">
        <v>3</v>
      </c>
      <c r="D3" s="22" t="s">
        <v>4</v>
      </c>
      <c r="E3" s="22" t="s">
        <v>33</v>
      </c>
      <c r="F3" s="22" t="s">
        <v>33</v>
      </c>
      <c r="G3" s="22" t="s">
        <v>33</v>
      </c>
    </row>
    <row r="4" spans="1:12" ht="16.899999999999999" customHeight="1">
      <c r="A4" s="22" t="s">
        <v>33</v>
      </c>
      <c r="B4" s="22" t="s">
        <v>33</v>
      </c>
      <c r="C4" s="22" t="s">
        <v>33</v>
      </c>
      <c r="D4" s="22" t="s">
        <v>5</v>
      </c>
      <c r="E4" s="22" t="s">
        <v>33</v>
      </c>
      <c r="F4" s="22" t="s">
        <v>33</v>
      </c>
      <c r="G4" s="22" t="s">
        <v>34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</row>
    <row r="5" spans="1:12" ht="16.899999999999999" customHeight="1">
      <c r="A5" s="22" t="s">
        <v>33</v>
      </c>
      <c r="B5" s="22" t="s">
        <v>33</v>
      </c>
      <c r="C5" s="22" t="s">
        <v>33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</row>
    <row r="6" spans="1:12" ht="13.15" customHeight="1">
      <c r="A6" s="23" t="s">
        <v>6</v>
      </c>
      <c r="B6" s="30" t="s">
        <v>33</v>
      </c>
      <c r="C6" s="7">
        <v>43465</v>
      </c>
      <c r="D6" s="7">
        <v>25768</v>
      </c>
      <c r="E6" s="7">
        <v>24763</v>
      </c>
      <c r="F6" s="7">
        <v>1005</v>
      </c>
      <c r="G6" s="7">
        <v>17697</v>
      </c>
    </row>
    <row r="7" spans="1:12" ht="11.65" customHeight="1">
      <c r="A7" s="19" t="s">
        <v>33</v>
      </c>
      <c r="B7" s="31" t="s">
        <v>10</v>
      </c>
      <c r="C7" s="6">
        <v>19984</v>
      </c>
      <c r="D7" s="6">
        <v>11366</v>
      </c>
      <c r="E7" s="6">
        <v>11067</v>
      </c>
      <c r="F7" s="6">
        <v>299</v>
      </c>
      <c r="G7" s="6">
        <v>8618</v>
      </c>
      <c r="H7" t="s">
        <v>33</v>
      </c>
      <c r="I7" t="s">
        <v>33</v>
      </c>
      <c r="K7" t="s">
        <v>33</v>
      </c>
      <c r="L7" t="s">
        <v>33</v>
      </c>
    </row>
    <row r="8" spans="1:12" ht="11.65" customHeight="1">
      <c r="A8" s="19" t="s">
        <v>33</v>
      </c>
      <c r="B8" s="31" t="s">
        <v>11</v>
      </c>
      <c r="C8" s="6">
        <v>2492</v>
      </c>
      <c r="D8" s="6">
        <v>1399</v>
      </c>
      <c r="E8" s="6">
        <v>1358</v>
      </c>
      <c r="F8" s="6">
        <v>41</v>
      </c>
      <c r="G8" s="6">
        <v>1093</v>
      </c>
      <c r="H8" t="s">
        <v>33</v>
      </c>
      <c r="I8" t="s">
        <v>33</v>
      </c>
      <c r="K8" t="s">
        <v>33</v>
      </c>
      <c r="L8" t="s">
        <v>33</v>
      </c>
    </row>
    <row r="9" spans="1:12" ht="11.65" customHeight="1">
      <c r="A9" s="19" t="s">
        <v>33</v>
      </c>
      <c r="B9" s="31" t="s">
        <v>12</v>
      </c>
      <c r="C9" s="6">
        <v>20989</v>
      </c>
      <c r="D9" s="6">
        <v>13003</v>
      </c>
      <c r="E9" s="6">
        <v>12338</v>
      </c>
      <c r="F9" s="6">
        <v>665</v>
      </c>
      <c r="G9" s="6">
        <v>7986</v>
      </c>
      <c r="H9" t="s">
        <v>33</v>
      </c>
      <c r="I9" t="s">
        <v>33</v>
      </c>
      <c r="K9" t="s">
        <v>33</v>
      </c>
      <c r="L9" t="s">
        <v>33</v>
      </c>
    </row>
    <row r="10" spans="1:12" ht="13.15" customHeight="1">
      <c r="A10" s="18" t="s">
        <v>13</v>
      </c>
      <c r="B10" s="32" t="s">
        <v>33</v>
      </c>
      <c r="C10" s="7">
        <v>21864</v>
      </c>
      <c r="D10" s="7">
        <v>9681</v>
      </c>
      <c r="E10" s="7">
        <v>8978</v>
      </c>
      <c r="F10" s="7">
        <v>703</v>
      </c>
      <c r="G10" s="7">
        <v>12183</v>
      </c>
    </row>
    <row r="11" spans="1:12" ht="11.65" customHeight="1">
      <c r="A11" s="19" t="s">
        <v>33</v>
      </c>
      <c r="B11" s="31" t="s">
        <v>10</v>
      </c>
      <c r="C11" s="6">
        <v>10456</v>
      </c>
      <c r="D11" s="6">
        <v>4753</v>
      </c>
      <c r="E11" s="6">
        <v>4531</v>
      </c>
      <c r="F11" s="6">
        <v>222</v>
      </c>
      <c r="G11" s="6">
        <v>5703</v>
      </c>
      <c r="H11" t="s">
        <v>33</v>
      </c>
      <c r="I11" t="s">
        <v>33</v>
      </c>
      <c r="K11" t="s">
        <v>33</v>
      </c>
      <c r="L11" t="s">
        <v>33</v>
      </c>
    </row>
    <row r="12" spans="1:12" ht="11.65" customHeight="1">
      <c r="A12" s="19" t="s">
        <v>33</v>
      </c>
      <c r="B12" s="31" t="s">
        <v>11</v>
      </c>
      <c r="C12" s="6">
        <v>1302</v>
      </c>
      <c r="D12" s="6">
        <v>554</v>
      </c>
      <c r="E12" s="6">
        <v>530</v>
      </c>
      <c r="F12" s="6">
        <v>24</v>
      </c>
      <c r="G12" s="6">
        <v>748</v>
      </c>
      <c r="H12" t="s">
        <v>33</v>
      </c>
      <c r="I12" t="s">
        <v>33</v>
      </c>
      <c r="K12" t="s">
        <v>33</v>
      </c>
      <c r="L12" t="s">
        <v>33</v>
      </c>
    </row>
    <row r="13" spans="1:12" ht="11.65" customHeight="1">
      <c r="A13" s="19" t="s">
        <v>33</v>
      </c>
      <c r="B13" s="31" t="s">
        <v>12</v>
      </c>
      <c r="C13" s="6">
        <v>10106</v>
      </c>
      <c r="D13" s="6">
        <v>4374</v>
      </c>
      <c r="E13" s="6">
        <v>3917</v>
      </c>
      <c r="F13" s="6">
        <v>457</v>
      </c>
      <c r="G13" s="6">
        <v>5732</v>
      </c>
      <c r="H13" t="s">
        <v>33</v>
      </c>
      <c r="I13" t="s">
        <v>33</v>
      </c>
      <c r="K13" t="s">
        <v>33</v>
      </c>
      <c r="L13" t="s">
        <v>33</v>
      </c>
    </row>
    <row r="14" spans="1:12" ht="13.15" customHeight="1">
      <c r="A14" s="18" t="s">
        <v>14</v>
      </c>
      <c r="B14" s="32" t="s">
        <v>33</v>
      </c>
      <c r="C14" s="7">
        <v>21601</v>
      </c>
      <c r="D14" s="7">
        <v>16087</v>
      </c>
      <c r="E14" s="7">
        <v>15785</v>
      </c>
      <c r="F14" s="7">
        <v>302</v>
      </c>
      <c r="G14" s="7">
        <v>5514</v>
      </c>
    </row>
    <row r="15" spans="1:12" ht="11.65" customHeight="1">
      <c r="A15" s="19" t="s">
        <v>33</v>
      </c>
      <c r="B15" s="31" t="s">
        <v>10</v>
      </c>
      <c r="C15" s="6">
        <v>9528</v>
      </c>
      <c r="D15" s="6">
        <v>6613</v>
      </c>
      <c r="E15" s="6">
        <v>6536</v>
      </c>
      <c r="F15" s="6">
        <v>77</v>
      </c>
      <c r="G15" s="6">
        <v>2915</v>
      </c>
      <c r="H15" t="s">
        <v>33</v>
      </c>
      <c r="I15" t="s">
        <v>33</v>
      </c>
      <c r="K15" t="s">
        <v>33</v>
      </c>
      <c r="L15" t="s">
        <v>33</v>
      </c>
    </row>
    <row r="16" spans="1:12" ht="11.65" customHeight="1">
      <c r="A16" s="19" t="s">
        <v>33</v>
      </c>
      <c r="B16" s="31" t="s">
        <v>11</v>
      </c>
      <c r="C16" s="6">
        <v>1190</v>
      </c>
      <c r="D16" s="6">
        <v>845</v>
      </c>
      <c r="E16" s="6">
        <v>828</v>
      </c>
      <c r="F16" s="6">
        <v>17</v>
      </c>
      <c r="G16" s="6">
        <v>345</v>
      </c>
      <c r="H16" t="s">
        <v>33</v>
      </c>
      <c r="I16" t="s">
        <v>33</v>
      </c>
      <c r="K16" t="s">
        <v>33</v>
      </c>
      <c r="L16" t="s">
        <v>33</v>
      </c>
    </row>
    <row r="17" spans="1:12" ht="11.65" customHeight="1">
      <c r="A17" s="20" t="s">
        <v>33</v>
      </c>
      <c r="B17" s="33" t="s">
        <v>12</v>
      </c>
      <c r="C17" s="8">
        <v>10883</v>
      </c>
      <c r="D17" s="8">
        <v>8629</v>
      </c>
      <c r="E17" s="8">
        <v>8421</v>
      </c>
      <c r="F17" s="8">
        <v>208</v>
      </c>
      <c r="G17" s="8">
        <v>2254</v>
      </c>
      <c r="H17" t="s">
        <v>33</v>
      </c>
      <c r="I17" t="s">
        <v>33</v>
      </c>
      <c r="K17" t="s">
        <v>33</v>
      </c>
      <c r="L17" t="s">
        <v>33</v>
      </c>
    </row>
    <row r="18" spans="1:12" s="28" customFormat="1" ht="33" customHeight="1">
      <c r="A18" s="25" t="s">
        <v>45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7" t="s">
        <v>33</v>
      </c>
      <c r="J18" s="28" t="s">
        <v>33</v>
      </c>
    </row>
    <row r="19" spans="1:12" ht="16.149999999999999" customHeight="1">
      <c r="A19" s="14" t="s">
        <v>46</v>
      </c>
      <c r="B19" s="15" t="s">
        <v>33</v>
      </c>
      <c r="C19" s="16" t="s">
        <v>33</v>
      </c>
      <c r="D19" s="16" t="s">
        <v>33</v>
      </c>
      <c r="E19" s="16" t="s">
        <v>33</v>
      </c>
      <c r="F19" s="17" t="s">
        <v>33</v>
      </c>
      <c r="G19" s="17" t="s">
        <v>33</v>
      </c>
      <c r="J19" t="s">
        <v>33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55"/>
  <sheetViews>
    <sheetView showGridLines="0" zoomScaleNormal="100" workbookViewId="0">
      <selection activeCell="B43" sqref="B43"/>
    </sheetView>
  </sheetViews>
  <sheetFormatPr baseColWidth="10" defaultRowHeight="11.25"/>
  <cols>
    <col min="1" max="1" width="21.1640625" customWidth="1"/>
    <col min="2" max="2" width="59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17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29" t="s">
        <v>33</v>
      </c>
      <c r="J2" t="s">
        <v>33</v>
      </c>
    </row>
    <row r="3" spans="1:12" ht="16.899999999999999" customHeight="1">
      <c r="A3" s="22" t="s">
        <v>2</v>
      </c>
      <c r="B3" s="22" t="s">
        <v>33</v>
      </c>
      <c r="C3" s="22" t="s">
        <v>3</v>
      </c>
      <c r="D3" s="22" t="s">
        <v>4</v>
      </c>
      <c r="E3" s="22" t="s">
        <v>33</v>
      </c>
      <c r="F3" s="22" t="s">
        <v>33</v>
      </c>
      <c r="G3" s="22" t="s">
        <v>33</v>
      </c>
    </row>
    <row r="4" spans="1:12" ht="16.899999999999999" customHeight="1">
      <c r="A4" s="22" t="s">
        <v>33</v>
      </c>
      <c r="B4" s="22" t="s">
        <v>33</v>
      </c>
      <c r="C4" s="22" t="s">
        <v>33</v>
      </c>
      <c r="D4" s="22" t="s">
        <v>5</v>
      </c>
      <c r="E4" s="22" t="s">
        <v>33</v>
      </c>
      <c r="F4" s="22" t="s">
        <v>33</v>
      </c>
      <c r="G4" s="22" t="s">
        <v>34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</row>
    <row r="5" spans="1:12" ht="16.899999999999999" customHeight="1">
      <c r="A5" s="22" t="s">
        <v>33</v>
      </c>
      <c r="B5" s="22" t="s">
        <v>33</v>
      </c>
      <c r="C5" s="22" t="s">
        <v>33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</row>
    <row r="6" spans="1:12" ht="13.15" customHeight="1">
      <c r="A6" s="23" t="s">
        <v>6</v>
      </c>
      <c r="B6" s="30" t="s">
        <v>33</v>
      </c>
      <c r="C6" s="7">
        <v>25520</v>
      </c>
      <c r="D6" s="7">
        <v>14129</v>
      </c>
      <c r="E6" s="7">
        <v>13257</v>
      </c>
      <c r="F6" s="7">
        <v>872</v>
      </c>
      <c r="G6" s="7">
        <v>11391</v>
      </c>
    </row>
    <row r="7" spans="1:12" ht="11.65" customHeight="1">
      <c r="A7" s="19" t="s">
        <v>33</v>
      </c>
      <c r="B7" s="31" t="s">
        <v>10</v>
      </c>
      <c r="C7" s="6">
        <v>11183</v>
      </c>
      <c r="D7" s="6">
        <v>5909</v>
      </c>
      <c r="E7" s="6">
        <v>5703</v>
      </c>
      <c r="F7" s="6">
        <v>206</v>
      </c>
      <c r="G7" s="6">
        <v>5274</v>
      </c>
      <c r="H7" t="s">
        <v>33</v>
      </c>
      <c r="I7" t="s">
        <v>33</v>
      </c>
      <c r="K7" t="s">
        <v>33</v>
      </c>
      <c r="L7" t="s">
        <v>33</v>
      </c>
    </row>
    <row r="8" spans="1:12" ht="11.65" customHeight="1">
      <c r="A8" s="19" t="s">
        <v>33</v>
      </c>
      <c r="B8" s="31" t="s">
        <v>11</v>
      </c>
      <c r="C8" s="6">
        <v>1457</v>
      </c>
      <c r="D8" s="6">
        <v>734</v>
      </c>
      <c r="E8" s="6">
        <v>697</v>
      </c>
      <c r="F8" s="6">
        <v>37</v>
      </c>
      <c r="G8" s="6">
        <v>723</v>
      </c>
      <c r="H8" t="s">
        <v>33</v>
      </c>
      <c r="I8" t="s">
        <v>33</v>
      </c>
      <c r="K8" t="s">
        <v>33</v>
      </c>
      <c r="L8" t="s">
        <v>33</v>
      </c>
    </row>
    <row r="9" spans="1:12" ht="11.65" customHeight="1">
      <c r="A9" s="19" t="s">
        <v>33</v>
      </c>
      <c r="B9" s="31" t="s">
        <v>12</v>
      </c>
      <c r="C9" s="6">
        <v>12880</v>
      </c>
      <c r="D9" s="6">
        <v>7486</v>
      </c>
      <c r="E9" s="6">
        <v>6857</v>
      </c>
      <c r="F9" s="6">
        <v>629</v>
      </c>
      <c r="G9" s="6">
        <v>5394</v>
      </c>
      <c r="H9" t="s">
        <v>33</v>
      </c>
      <c r="I9" t="s">
        <v>33</v>
      </c>
      <c r="K9" t="s">
        <v>33</v>
      </c>
      <c r="L9" t="s">
        <v>33</v>
      </c>
    </row>
    <row r="10" spans="1:12" ht="13.15" customHeight="1">
      <c r="A10" s="18" t="s">
        <v>13</v>
      </c>
      <c r="B10" s="32" t="s">
        <v>33</v>
      </c>
      <c r="C10" s="7">
        <v>13332</v>
      </c>
      <c r="D10" s="7">
        <v>6088</v>
      </c>
      <c r="E10" s="7">
        <v>5478</v>
      </c>
      <c r="F10" s="7">
        <v>610</v>
      </c>
      <c r="G10" s="7">
        <v>7244</v>
      </c>
    </row>
    <row r="11" spans="1:12" ht="11.65" customHeight="1">
      <c r="A11" s="19" t="s">
        <v>33</v>
      </c>
      <c r="B11" s="31" t="s">
        <v>10</v>
      </c>
      <c r="C11" s="6">
        <v>5874</v>
      </c>
      <c r="D11" s="6">
        <v>2638</v>
      </c>
      <c r="E11" s="6">
        <v>2484</v>
      </c>
      <c r="F11" s="6">
        <v>154</v>
      </c>
      <c r="G11" s="6">
        <v>3236</v>
      </c>
      <c r="H11" t="s">
        <v>33</v>
      </c>
      <c r="I11" t="s">
        <v>33</v>
      </c>
      <c r="K11" t="s">
        <v>33</v>
      </c>
      <c r="L11" t="s">
        <v>33</v>
      </c>
    </row>
    <row r="12" spans="1:12" ht="11.65" customHeight="1">
      <c r="A12" s="19" t="s">
        <v>33</v>
      </c>
      <c r="B12" s="31" t="s">
        <v>11</v>
      </c>
      <c r="C12" s="6">
        <v>839</v>
      </c>
      <c r="D12" s="6">
        <v>365</v>
      </c>
      <c r="E12" s="6">
        <v>341</v>
      </c>
      <c r="F12" s="6">
        <v>24</v>
      </c>
      <c r="G12" s="6">
        <v>474</v>
      </c>
      <c r="H12" t="s">
        <v>33</v>
      </c>
      <c r="I12" t="s">
        <v>33</v>
      </c>
      <c r="K12" t="s">
        <v>33</v>
      </c>
      <c r="L12" t="s">
        <v>33</v>
      </c>
    </row>
    <row r="13" spans="1:12" ht="11.65" customHeight="1">
      <c r="A13" s="19" t="s">
        <v>33</v>
      </c>
      <c r="B13" s="31" t="s">
        <v>12</v>
      </c>
      <c r="C13" s="6">
        <v>6619</v>
      </c>
      <c r="D13" s="6">
        <v>3085</v>
      </c>
      <c r="E13" s="6">
        <v>2653</v>
      </c>
      <c r="F13" s="6">
        <v>432</v>
      </c>
      <c r="G13" s="6">
        <v>3534</v>
      </c>
      <c r="H13" t="s">
        <v>33</v>
      </c>
      <c r="I13" t="s">
        <v>33</v>
      </c>
      <c r="K13" t="s">
        <v>33</v>
      </c>
      <c r="L13" t="s">
        <v>33</v>
      </c>
    </row>
    <row r="14" spans="1:12" ht="13.15" customHeight="1">
      <c r="A14" s="18" t="s">
        <v>14</v>
      </c>
      <c r="B14" s="32" t="s">
        <v>33</v>
      </c>
      <c r="C14" s="7">
        <v>12188</v>
      </c>
      <c r="D14" s="7">
        <v>8041</v>
      </c>
      <c r="E14" s="7">
        <v>7779</v>
      </c>
      <c r="F14" s="7">
        <v>262</v>
      </c>
      <c r="G14" s="7">
        <v>4147</v>
      </c>
    </row>
    <row r="15" spans="1:12" ht="11.65" customHeight="1">
      <c r="A15" s="19" t="s">
        <v>33</v>
      </c>
      <c r="B15" s="31" t="s">
        <v>10</v>
      </c>
      <c r="C15" s="6">
        <v>5309</v>
      </c>
      <c r="D15" s="6">
        <v>3271</v>
      </c>
      <c r="E15" s="6">
        <v>3219</v>
      </c>
      <c r="F15" s="6">
        <v>52</v>
      </c>
      <c r="G15" s="6">
        <v>2038</v>
      </c>
      <c r="H15" t="s">
        <v>33</v>
      </c>
      <c r="I15" t="s">
        <v>33</v>
      </c>
      <c r="K15" t="s">
        <v>33</v>
      </c>
      <c r="L15" t="s">
        <v>33</v>
      </c>
    </row>
    <row r="16" spans="1:12" ht="11.65" customHeight="1">
      <c r="A16" s="19" t="s">
        <v>33</v>
      </c>
      <c r="B16" s="31" t="s">
        <v>11</v>
      </c>
      <c r="C16" s="6">
        <v>618</v>
      </c>
      <c r="D16" s="6">
        <v>369</v>
      </c>
      <c r="E16" s="6">
        <v>356</v>
      </c>
      <c r="F16" s="6">
        <v>13</v>
      </c>
      <c r="G16" s="6">
        <v>249</v>
      </c>
      <c r="H16" t="s">
        <v>33</v>
      </c>
      <c r="I16" t="s">
        <v>33</v>
      </c>
      <c r="K16" t="s">
        <v>33</v>
      </c>
      <c r="L16" t="s">
        <v>33</v>
      </c>
    </row>
    <row r="17" spans="1:12" ht="11.65" customHeight="1">
      <c r="A17" s="20" t="s">
        <v>33</v>
      </c>
      <c r="B17" s="33" t="s">
        <v>12</v>
      </c>
      <c r="C17" s="8">
        <v>6261</v>
      </c>
      <c r="D17" s="8">
        <v>4401</v>
      </c>
      <c r="E17" s="8">
        <v>4204</v>
      </c>
      <c r="F17" s="8">
        <v>197</v>
      </c>
      <c r="G17" s="8">
        <v>1860</v>
      </c>
      <c r="H17" t="s">
        <v>33</v>
      </c>
      <c r="I17" t="s">
        <v>33</v>
      </c>
      <c r="K17" t="s">
        <v>33</v>
      </c>
      <c r="L17" t="s">
        <v>33</v>
      </c>
    </row>
    <row r="18" spans="1:12" s="28" customFormat="1" ht="33" customHeight="1">
      <c r="A18" s="25" t="s">
        <v>45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7" t="s">
        <v>33</v>
      </c>
      <c r="J18" s="28" t="s">
        <v>33</v>
      </c>
    </row>
    <row r="19" spans="1:12" ht="16.149999999999999" customHeight="1">
      <c r="A19" s="14" t="s">
        <v>46</v>
      </c>
      <c r="B19" s="15" t="s">
        <v>33</v>
      </c>
      <c r="C19" s="16" t="s">
        <v>33</v>
      </c>
      <c r="D19" s="16" t="s">
        <v>33</v>
      </c>
      <c r="E19" s="16" t="s">
        <v>33</v>
      </c>
      <c r="F19" s="17" t="s">
        <v>33</v>
      </c>
      <c r="G19" s="17" t="s">
        <v>33</v>
      </c>
      <c r="J19" t="s">
        <v>33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55"/>
  <sheetViews>
    <sheetView showGridLines="0" zoomScaleNormal="100" workbookViewId="0">
      <selection activeCell="B43" sqref="B43"/>
    </sheetView>
  </sheetViews>
  <sheetFormatPr baseColWidth="10" defaultRowHeight="11.25"/>
  <cols>
    <col min="1" max="1" width="21.1640625" customWidth="1"/>
    <col min="2" max="2" width="61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18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29" t="s">
        <v>33</v>
      </c>
      <c r="J2" t="s">
        <v>33</v>
      </c>
    </row>
    <row r="3" spans="1:12" ht="16.899999999999999" customHeight="1">
      <c r="A3" s="22" t="s">
        <v>2</v>
      </c>
      <c r="B3" s="22" t="s">
        <v>33</v>
      </c>
      <c r="C3" s="22" t="s">
        <v>3</v>
      </c>
      <c r="D3" s="22" t="s">
        <v>4</v>
      </c>
      <c r="E3" s="22" t="s">
        <v>33</v>
      </c>
      <c r="F3" s="22" t="s">
        <v>33</v>
      </c>
      <c r="G3" s="22" t="s">
        <v>33</v>
      </c>
    </row>
    <row r="4" spans="1:12" ht="16.899999999999999" customHeight="1">
      <c r="A4" s="22" t="s">
        <v>33</v>
      </c>
      <c r="B4" s="22" t="s">
        <v>33</v>
      </c>
      <c r="C4" s="22" t="s">
        <v>33</v>
      </c>
      <c r="D4" s="22" t="s">
        <v>5</v>
      </c>
      <c r="E4" s="22" t="s">
        <v>33</v>
      </c>
      <c r="F4" s="22" t="s">
        <v>33</v>
      </c>
      <c r="G4" s="22" t="s">
        <v>34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</row>
    <row r="5" spans="1:12" ht="16.899999999999999" customHeight="1">
      <c r="A5" s="22" t="s">
        <v>33</v>
      </c>
      <c r="B5" s="22" t="s">
        <v>33</v>
      </c>
      <c r="C5" s="22" t="s">
        <v>33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</row>
    <row r="6" spans="1:12" ht="13.15" customHeight="1">
      <c r="A6" s="23" t="s">
        <v>6</v>
      </c>
      <c r="B6" s="30" t="s">
        <v>33</v>
      </c>
      <c r="C6" s="7">
        <v>304523</v>
      </c>
      <c r="D6" s="7">
        <v>197012</v>
      </c>
      <c r="E6" s="7">
        <v>182802</v>
      </c>
      <c r="F6" s="7">
        <v>14210</v>
      </c>
      <c r="G6" s="7">
        <v>107511</v>
      </c>
    </row>
    <row r="7" spans="1:12" ht="11.65" customHeight="1">
      <c r="A7" s="19" t="s">
        <v>33</v>
      </c>
      <c r="B7" s="31" t="s">
        <v>10</v>
      </c>
      <c r="C7" s="6">
        <v>175426</v>
      </c>
      <c r="D7" s="6">
        <v>108880</v>
      </c>
      <c r="E7" s="6">
        <v>103873</v>
      </c>
      <c r="F7" s="6">
        <v>5007</v>
      </c>
      <c r="G7" s="6">
        <v>66546</v>
      </c>
      <c r="H7" t="s">
        <v>33</v>
      </c>
      <c r="I7" t="s">
        <v>33</v>
      </c>
      <c r="K7" t="s">
        <v>33</v>
      </c>
      <c r="L7" t="s">
        <v>33</v>
      </c>
    </row>
    <row r="8" spans="1:12" ht="11.65" customHeight="1">
      <c r="A8" s="19" t="s">
        <v>33</v>
      </c>
      <c r="B8" s="31" t="s">
        <v>11</v>
      </c>
      <c r="C8" s="6">
        <v>17141</v>
      </c>
      <c r="D8" s="6">
        <v>10463</v>
      </c>
      <c r="E8" s="6">
        <v>9710</v>
      </c>
      <c r="F8" s="6">
        <v>753</v>
      </c>
      <c r="G8" s="6">
        <v>6678</v>
      </c>
      <c r="H8" t="s">
        <v>33</v>
      </c>
      <c r="I8" t="s">
        <v>33</v>
      </c>
      <c r="K8" t="s">
        <v>33</v>
      </c>
      <c r="L8" t="s">
        <v>33</v>
      </c>
    </row>
    <row r="9" spans="1:12" ht="11.65" customHeight="1">
      <c r="A9" s="19" t="s">
        <v>33</v>
      </c>
      <c r="B9" s="31" t="s">
        <v>12</v>
      </c>
      <c r="C9" s="6">
        <v>111956</v>
      </c>
      <c r="D9" s="6">
        <v>77669</v>
      </c>
      <c r="E9" s="6">
        <v>69219</v>
      </c>
      <c r="F9" s="6">
        <v>8450</v>
      </c>
      <c r="G9" s="6">
        <v>34287</v>
      </c>
      <c r="H9" t="s">
        <v>33</v>
      </c>
      <c r="I9" t="s">
        <v>33</v>
      </c>
      <c r="K9" t="s">
        <v>33</v>
      </c>
      <c r="L9" t="s">
        <v>33</v>
      </c>
    </row>
    <row r="10" spans="1:12" ht="13.15" customHeight="1">
      <c r="A10" s="18" t="s">
        <v>13</v>
      </c>
      <c r="B10" s="32" t="s">
        <v>33</v>
      </c>
      <c r="C10" s="7">
        <v>162182</v>
      </c>
      <c r="D10" s="7">
        <v>93696</v>
      </c>
      <c r="E10" s="7">
        <v>85162</v>
      </c>
      <c r="F10" s="7">
        <v>8534</v>
      </c>
      <c r="G10" s="7">
        <v>68486</v>
      </c>
    </row>
    <row r="11" spans="1:12" ht="11.65" customHeight="1">
      <c r="A11" s="19" t="s">
        <v>33</v>
      </c>
      <c r="B11" s="31" t="s">
        <v>10</v>
      </c>
      <c r="C11" s="6">
        <v>95835</v>
      </c>
      <c r="D11" s="6">
        <v>53928</v>
      </c>
      <c r="E11" s="6">
        <v>50658</v>
      </c>
      <c r="F11" s="6">
        <v>3270</v>
      </c>
      <c r="G11" s="6">
        <v>41907</v>
      </c>
      <c r="H11" t="s">
        <v>33</v>
      </c>
      <c r="I11" t="s">
        <v>33</v>
      </c>
      <c r="K11" t="s">
        <v>33</v>
      </c>
      <c r="L11" t="s">
        <v>33</v>
      </c>
    </row>
    <row r="12" spans="1:12" ht="11.65" customHeight="1">
      <c r="A12" s="19" t="s">
        <v>33</v>
      </c>
      <c r="B12" s="31" t="s">
        <v>11</v>
      </c>
      <c r="C12" s="6">
        <v>9912</v>
      </c>
      <c r="D12" s="6">
        <v>5648</v>
      </c>
      <c r="E12" s="6">
        <v>5166</v>
      </c>
      <c r="F12" s="6">
        <v>482</v>
      </c>
      <c r="G12" s="6">
        <v>4264</v>
      </c>
      <c r="H12" t="s">
        <v>33</v>
      </c>
      <c r="I12" t="s">
        <v>33</v>
      </c>
      <c r="K12" t="s">
        <v>33</v>
      </c>
      <c r="L12" t="s">
        <v>33</v>
      </c>
    </row>
    <row r="13" spans="1:12" ht="11.65" customHeight="1">
      <c r="A13" s="19" t="s">
        <v>33</v>
      </c>
      <c r="B13" s="31" t="s">
        <v>12</v>
      </c>
      <c r="C13" s="6">
        <v>56435</v>
      </c>
      <c r="D13" s="6">
        <v>34120</v>
      </c>
      <c r="E13" s="6">
        <v>29338</v>
      </c>
      <c r="F13" s="6">
        <v>4782</v>
      </c>
      <c r="G13" s="6">
        <v>22315</v>
      </c>
      <c r="H13" t="s">
        <v>33</v>
      </c>
      <c r="I13" t="s">
        <v>33</v>
      </c>
      <c r="K13" t="s">
        <v>33</v>
      </c>
      <c r="L13" t="s">
        <v>33</v>
      </c>
    </row>
    <row r="14" spans="1:12" ht="13.15" customHeight="1">
      <c r="A14" s="18" t="s">
        <v>14</v>
      </c>
      <c r="B14" s="32" t="s">
        <v>33</v>
      </c>
      <c r="C14" s="7">
        <v>142341</v>
      </c>
      <c r="D14" s="7">
        <v>103316</v>
      </c>
      <c r="E14" s="7">
        <v>97640</v>
      </c>
      <c r="F14" s="7">
        <v>5676</v>
      </c>
      <c r="G14" s="7">
        <v>39025</v>
      </c>
    </row>
    <row r="15" spans="1:12" ht="11.65" customHeight="1">
      <c r="A15" s="19" t="s">
        <v>33</v>
      </c>
      <c r="B15" s="31" t="s">
        <v>10</v>
      </c>
      <c r="C15" s="6">
        <v>79591</v>
      </c>
      <c r="D15" s="6">
        <v>54952</v>
      </c>
      <c r="E15" s="6">
        <v>53215</v>
      </c>
      <c r="F15" s="6">
        <v>1737</v>
      </c>
      <c r="G15" s="6">
        <v>24639</v>
      </c>
      <c r="H15" t="s">
        <v>33</v>
      </c>
      <c r="I15" t="s">
        <v>33</v>
      </c>
      <c r="K15" t="s">
        <v>33</v>
      </c>
      <c r="L15" t="s">
        <v>33</v>
      </c>
    </row>
    <row r="16" spans="1:12" ht="11.65" customHeight="1">
      <c r="A16" s="19" t="s">
        <v>33</v>
      </c>
      <c r="B16" s="31" t="s">
        <v>11</v>
      </c>
      <c r="C16" s="6">
        <v>7229</v>
      </c>
      <c r="D16" s="6">
        <v>4815</v>
      </c>
      <c r="E16" s="6">
        <v>4544</v>
      </c>
      <c r="F16" s="6">
        <v>271</v>
      </c>
      <c r="G16" s="6">
        <v>2414</v>
      </c>
      <c r="H16" t="s">
        <v>33</v>
      </c>
      <c r="I16" t="s">
        <v>33</v>
      </c>
      <c r="K16" t="s">
        <v>33</v>
      </c>
      <c r="L16" t="s">
        <v>33</v>
      </c>
    </row>
    <row r="17" spans="1:12" ht="11.65" customHeight="1">
      <c r="A17" s="20" t="s">
        <v>33</v>
      </c>
      <c r="B17" s="33" t="s">
        <v>12</v>
      </c>
      <c r="C17" s="8">
        <v>55521</v>
      </c>
      <c r="D17" s="8">
        <v>43549</v>
      </c>
      <c r="E17" s="8">
        <v>39881</v>
      </c>
      <c r="F17" s="8">
        <v>3668</v>
      </c>
      <c r="G17" s="8">
        <v>11972</v>
      </c>
      <c r="H17" t="s">
        <v>33</v>
      </c>
      <c r="I17" t="s">
        <v>33</v>
      </c>
      <c r="K17" t="s">
        <v>33</v>
      </c>
      <c r="L17" t="s">
        <v>33</v>
      </c>
    </row>
    <row r="18" spans="1:12" s="28" customFormat="1" ht="33" customHeight="1">
      <c r="A18" s="25" t="s">
        <v>45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7" t="s">
        <v>33</v>
      </c>
      <c r="J18" s="28" t="s">
        <v>33</v>
      </c>
    </row>
    <row r="19" spans="1:12" ht="16.149999999999999" customHeight="1">
      <c r="A19" s="14" t="s">
        <v>46</v>
      </c>
      <c r="B19" s="15" t="s">
        <v>33</v>
      </c>
      <c r="C19" s="16" t="s">
        <v>33</v>
      </c>
      <c r="D19" s="16" t="s">
        <v>33</v>
      </c>
      <c r="E19" s="16" t="s">
        <v>33</v>
      </c>
      <c r="F19" s="17" t="s">
        <v>33</v>
      </c>
      <c r="G19" s="17" t="s">
        <v>33</v>
      </c>
      <c r="J19" t="s">
        <v>33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55"/>
  <sheetViews>
    <sheetView showGridLines="0" zoomScaleNormal="100" workbookViewId="0">
      <selection activeCell="B43" sqref="B43"/>
    </sheetView>
  </sheetViews>
  <sheetFormatPr baseColWidth="10" defaultRowHeight="11.25"/>
  <cols>
    <col min="1" max="1" width="21.1640625" customWidth="1"/>
    <col min="2" max="2" width="59.8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19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29" t="s">
        <v>33</v>
      </c>
      <c r="J2" t="s">
        <v>33</v>
      </c>
    </row>
    <row r="3" spans="1:12" ht="16.899999999999999" customHeight="1">
      <c r="A3" s="22" t="s">
        <v>2</v>
      </c>
      <c r="B3" s="22" t="s">
        <v>33</v>
      </c>
      <c r="C3" s="22" t="s">
        <v>3</v>
      </c>
      <c r="D3" s="22" t="s">
        <v>4</v>
      </c>
      <c r="E3" s="22" t="s">
        <v>33</v>
      </c>
      <c r="F3" s="22" t="s">
        <v>33</v>
      </c>
      <c r="G3" s="22" t="s">
        <v>33</v>
      </c>
    </row>
    <row r="4" spans="1:12" ht="16.899999999999999" customHeight="1">
      <c r="A4" s="22" t="s">
        <v>33</v>
      </c>
      <c r="B4" s="22" t="s">
        <v>33</v>
      </c>
      <c r="C4" s="22" t="s">
        <v>33</v>
      </c>
      <c r="D4" s="22" t="s">
        <v>5</v>
      </c>
      <c r="E4" s="22" t="s">
        <v>33</v>
      </c>
      <c r="F4" s="22" t="s">
        <v>33</v>
      </c>
      <c r="G4" s="22" t="s">
        <v>34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</row>
    <row r="5" spans="1:12" ht="16.899999999999999" customHeight="1">
      <c r="A5" s="22" t="s">
        <v>33</v>
      </c>
      <c r="B5" s="22" t="s">
        <v>33</v>
      </c>
      <c r="C5" s="22" t="s">
        <v>33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</row>
    <row r="6" spans="1:12" ht="13.15" customHeight="1">
      <c r="A6" s="23" t="s">
        <v>6</v>
      </c>
      <c r="B6" s="30" t="s">
        <v>33</v>
      </c>
      <c r="C6" s="7">
        <v>7663</v>
      </c>
      <c r="D6" s="7">
        <v>4246</v>
      </c>
      <c r="E6" s="7">
        <v>4059</v>
      </c>
      <c r="F6" s="7">
        <v>187</v>
      </c>
      <c r="G6" s="7">
        <v>3417</v>
      </c>
    </row>
    <row r="7" spans="1:12" ht="11.65" customHeight="1">
      <c r="A7" s="19" t="s">
        <v>33</v>
      </c>
      <c r="B7" s="31" t="s">
        <v>10</v>
      </c>
      <c r="C7" s="6">
        <v>3668</v>
      </c>
      <c r="D7" s="6">
        <v>1936</v>
      </c>
      <c r="E7" s="6">
        <v>1884</v>
      </c>
      <c r="F7" s="6">
        <v>52</v>
      </c>
      <c r="G7" s="6">
        <v>1732</v>
      </c>
      <c r="H7" t="s">
        <v>33</v>
      </c>
      <c r="I7" t="s">
        <v>33</v>
      </c>
      <c r="K7" t="s">
        <v>33</v>
      </c>
      <c r="L7" t="s">
        <v>33</v>
      </c>
    </row>
    <row r="8" spans="1:12" ht="11.65" customHeight="1">
      <c r="A8" s="19" t="s">
        <v>33</v>
      </c>
      <c r="B8" s="31" t="s">
        <v>11</v>
      </c>
      <c r="C8" s="6">
        <v>425</v>
      </c>
      <c r="D8" s="6">
        <v>214</v>
      </c>
      <c r="E8" s="6">
        <v>212</v>
      </c>
      <c r="F8" s="6">
        <v>2</v>
      </c>
      <c r="G8" s="6">
        <v>211</v>
      </c>
      <c r="H8" t="s">
        <v>33</v>
      </c>
      <c r="I8" t="s">
        <v>33</v>
      </c>
      <c r="K8" t="s">
        <v>33</v>
      </c>
      <c r="L8" t="s">
        <v>33</v>
      </c>
    </row>
    <row r="9" spans="1:12" ht="11.65" customHeight="1">
      <c r="A9" s="19" t="s">
        <v>33</v>
      </c>
      <c r="B9" s="31" t="s">
        <v>12</v>
      </c>
      <c r="C9" s="6">
        <v>3570</v>
      </c>
      <c r="D9" s="6">
        <v>2096</v>
      </c>
      <c r="E9" s="6">
        <v>1963</v>
      </c>
      <c r="F9" s="6">
        <v>133</v>
      </c>
      <c r="G9" s="6">
        <v>1474</v>
      </c>
      <c r="H9" t="s">
        <v>33</v>
      </c>
      <c r="I9" t="s">
        <v>33</v>
      </c>
      <c r="K9" t="s">
        <v>33</v>
      </c>
      <c r="L9" t="s">
        <v>33</v>
      </c>
    </row>
    <row r="10" spans="1:12" ht="13.15" customHeight="1">
      <c r="A10" s="18" t="s">
        <v>13</v>
      </c>
      <c r="B10" s="32" t="s">
        <v>33</v>
      </c>
      <c r="C10" s="7">
        <v>3879</v>
      </c>
      <c r="D10" s="7">
        <v>1629</v>
      </c>
      <c r="E10" s="7">
        <v>1521</v>
      </c>
      <c r="F10" s="7">
        <v>108</v>
      </c>
      <c r="G10" s="7">
        <v>2250</v>
      </c>
    </row>
    <row r="11" spans="1:12" ht="11.65" customHeight="1">
      <c r="A11" s="19" t="s">
        <v>33</v>
      </c>
      <c r="B11" s="31" t="s">
        <v>10</v>
      </c>
      <c r="C11" s="6">
        <v>1881</v>
      </c>
      <c r="D11" s="6">
        <v>780</v>
      </c>
      <c r="E11" s="6">
        <v>743</v>
      </c>
      <c r="F11" s="6">
        <v>37</v>
      </c>
      <c r="G11" s="6">
        <v>1101</v>
      </c>
      <c r="H11" t="s">
        <v>33</v>
      </c>
      <c r="I11" t="s">
        <v>33</v>
      </c>
      <c r="K11" t="s">
        <v>33</v>
      </c>
      <c r="L11" t="s">
        <v>33</v>
      </c>
    </row>
    <row r="12" spans="1:12" ht="11.65" customHeight="1">
      <c r="A12" s="19" t="s">
        <v>33</v>
      </c>
      <c r="B12" s="31" t="s">
        <v>11</v>
      </c>
      <c r="C12" s="6">
        <v>193</v>
      </c>
      <c r="D12" s="6">
        <v>67</v>
      </c>
      <c r="E12" s="6">
        <v>65</v>
      </c>
      <c r="F12" s="6">
        <v>2</v>
      </c>
      <c r="G12" s="6">
        <v>126</v>
      </c>
      <c r="H12" t="s">
        <v>33</v>
      </c>
      <c r="I12" t="s">
        <v>33</v>
      </c>
      <c r="K12" t="s">
        <v>33</v>
      </c>
      <c r="L12" t="s">
        <v>33</v>
      </c>
    </row>
    <row r="13" spans="1:12" ht="11.65" customHeight="1">
      <c r="A13" s="19" t="s">
        <v>33</v>
      </c>
      <c r="B13" s="31" t="s">
        <v>12</v>
      </c>
      <c r="C13" s="6">
        <v>1805</v>
      </c>
      <c r="D13" s="6">
        <v>782</v>
      </c>
      <c r="E13" s="6">
        <v>713</v>
      </c>
      <c r="F13" s="6">
        <v>69</v>
      </c>
      <c r="G13" s="6">
        <v>1023</v>
      </c>
      <c r="H13" t="s">
        <v>33</v>
      </c>
      <c r="I13" t="s">
        <v>33</v>
      </c>
      <c r="K13" t="s">
        <v>33</v>
      </c>
      <c r="L13" t="s">
        <v>33</v>
      </c>
    </row>
    <row r="14" spans="1:12" ht="13.15" customHeight="1">
      <c r="A14" s="18" t="s">
        <v>14</v>
      </c>
      <c r="B14" s="32" t="s">
        <v>33</v>
      </c>
      <c r="C14" s="7">
        <v>3784</v>
      </c>
      <c r="D14" s="7">
        <v>2617</v>
      </c>
      <c r="E14" s="7">
        <v>2538</v>
      </c>
      <c r="F14" s="7">
        <v>79</v>
      </c>
      <c r="G14" s="7">
        <v>1167</v>
      </c>
    </row>
    <row r="15" spans="1:12" ht="11.65" customHeight="1">
      <c r="A15" s="19" t="s">
        <v>33</v>
      </c>
      <c r="B15" s="31" t="s">
        <v>10</v>
      </c>
      <c r="C15" s="6">
        <v>1787</v>
      </c>
      <c r="D15" s="6">
        <v>1156</v>
      </c>
      <c r="E15" s="6">
        <v>1141</v>
      </c>
      <c r="F15" s="6">
        <v>15</v>
      </c>
      <c r="G15" s="6">
        <v>631</v>
      </c>
      <c r="H15" t="s">
        <v>33</v>
      </c>
      <c r="I15" t="s">
        <v>33</v>
      </c>
      <c r="K15" t="s">
        <v>33</v>
      </c>
      <c r="L15" t="s">
        <v>33</v>
      </c>
    </row>
    <row r="16" spans="1:12" ht="11.65" customHeight="1">
      <c r="A16" s="19" t="s">
        <v>33</v>
      </c>
      <c r="B16" s="31" t="s">
        <v>11</v>
      </c>
      <c r="C16" s="6">
        <v>232</v>
      </c>
      <c r="D16" s="6">
        <v>147</v>
      </c>
      <c r="E16" s="6">
        <v>147</v>
      </c>
      <c r="F16" s="6" t="s">
        <v>20</v>
      </c>
      <c r="G16" s="6">
        <v>85</v>
      </c>
      <c r="H16" t="s">
        <v>33</v>
      </c>
      <c r="I16" t="s">
        <v>33</v>
      </c>
      <c r="K16" t="s">
        <v>33</v>
      </c>
      <c r="L16" t="s">
        <v>33</v>
      </c>
    </row>
    <row r="17" spans="1:12" ht="11.65" customHeight="1">
      <c r="A17" s="20" t="s">
        <v>33</v>
      </c>
      <c r="B17" s="33" t="s">
        <v>12</v>
      </c>
      <c r="C17" s="8">
        <v>1765</v>
      </c>
      <c r="D17" s="8">
        <v>1314</v>
      </c>
      <c r="E17" s="8">
        <v>1250</v>
      </c>
      <c r="F17" s="8">
        <v>64</v>
      </c>
      <c r="G17" s="8">
        <v>451</v>
      </c>
      <c r="H17" t="s">
        <v>33</v>
      </c>
      <c r="I17" t="s">
        <v>33</v>
      </c>
      <c r="K17" t="s">
        <v>33</v>
      </c>
      <c r="L17" t="s">
        <v>33</v>
      </c>
    </row>
    <row r="18" spans="1:12" s="28" customFormat="1" ht="33" customHeight="1">
      <c r="A18" s="25" t="s">
        <v>45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7" t="s">
        <v>33</v>
      </c>
      <c r="J18" s="28" t="s">
        <v>33</v>
      </c>
    </row>
    <row r="19" spans="1:12" ht="16.149999999999999" customHeight="1">
      <c r="A19" s="14" t="s">
        <v>46</v>
      </c>
      <c r="B19" s="15" t="s">
        <v>33</v>
      </c>
      <c r="C19" s="16" t="s">
        <v>33</v>
      </c>
      <c r="D19" s="16" t="s">
        <v>33</v>
      </c>
      <c r="E19" s="16" t="s">
        <v>33</v>
      </c>
      <c r="F19" s="17" t="s">
        <v>33</v>
      </c>
      <c r="G19" s="17" t="s">
        <v>33</v>
      </c>
      <c r="J19" t="s">
        <v>33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55"/>
  <sheetViews>
    <sheetView showGridLines="0" zoomScaleNormal="100" workbookViewId="0">
      <selection activeCell="B43" sqref="B43"/>
    </sheetView>
  </sheetViews>
  <sheetFormatPr baseColWidth="10" defaultRowHeight="11.25"/>
  <cols>
    <col min="1" max="1" width="21.1640625" customWidth="1"/>
    <col min="2" max="2" width="57.33203125" bestFit="1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21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29" t="s">
        <v>33</v>
      </c>
      <c r="J2" t="s">
        <v>33</v>
      </c>
    </row>
    <row r="3" spans="1:12" ht="16.899999999999999" customHeight="1">
      <c r="A3" s="22" t="s">
        <v>2</v>
      </c>
      <c r="B3" s="22" t="s">
        <v>33</v>
      </c>
      <c r="C3" s="22" t="s">
        <v>3</v>
      </c>
      <c r="D3" s="22" t="s">
        <v>4</v>
      </c>
      <c r="E3" s="22" t="s">
        <v>33</v>
      </c>
      <c r="F3" s="22" t="s">
        <v>33</v>
      </c>
      <c r="G3" s="22" t="s">
        <v>33</v>
      </c>
    </row>
    <row r="4" spans="1:12" ht="16.899999999999999" customHeight="1">
      <c r="A4" s="22" t="s">
        <v>33</v>
      </c>
      <c r="B4" s="22" t="s">
        <v>33</v>
      </c>
      <c r="C4" s="22" t="s">
        <v>33</v>
      </c>
      <c r="D4" s="22" t="s">
        <v>5</v>
      </c>
      <c r="E4" s="22" t="s">
        <v>33</v>
      </c>
      <c r="F4" s="22" t="s">
        <v>33</v>
      </c>
      <c r="G4" s="22" t="s">
        <v>34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</row>
    <row r="5" spans="1:12" ht="16.899999999999999" customHeight="1">
      <c r="A5" s="22" t="s">
        <v>33</v>
      </c>
      <c r="B5" s="22" t="s">
        <v>33</v>
      </c>
      <c r="C5" s="22" t="s">
        <v>33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</row>
    <row r="6" spans="1:12" ht="13.15" customHeight="1">
      <c r="A6" s="23" t="s">
        <v>6</v>
      </c>
      <c r="B6" s="30" t="s">
        <v>33</v>
      </c>
      <c r="C6" s="7">
        <v>68509</v>
      </c>
      <c r="D6" s="7">
        <v>39127</v>
      </c>
      <c r="E6" s="7">
        <v>36135</v>
      </c>
      <c r="F6" s="7">
        <v>2992</v>
      </c>
      <c r="G6" s="7">
        <v>29382</v>
      </c>
    </row>
    <row r="7" spans="1:12" ht="11.65" customHeight="1">
      <c r="A7" s="19" t="s">
        <v>33</v>
      </c>
      <c r="B7" s="31" t="s">
        <v>10</v>
      </c>
      <c r="C7" s="6">
        <v>33774</v>
      </c>
      <c r="D7" s="6">
        <v>18554</v>
      </c>
      <c r="E7" s="6">
        <v>17760</v>
      </c>
      <c r="F7" s="6">
        <v>794</v>
      </c>
      <c r="G7" s="6">
        <v>15220</v>
      </c>
      <c r="H7" t="s">
        <v>33</v>
      </c>
      <c r="I7" t="s">
        <v>33</v>
      </c>
      <c r="K7" t="s">
        <v>33</v>
      </c>
      <c r="L7" t="s">
        <v>33</v>
      </c>
    </row>
    <row r="8" spans="1:12" ht="11.65" customHeight="1">
      <c r="A8" s="19" t="s">
        <v>33</v>
      </c>
      <c r="B8" s="31" t="s">
        <v>11</v>
      </c>
      <c r="C8" s="6">
        <v>8868</v>
      </c>
      <c r="D8" s="6">
        <v>4309</v>
      </c>
      <c r="E8" s="6">
        <v>3930</v>
      </c>
      <c r="F8" s="6">
        <v>379</v>
      </c>
      <c r="G8" s="6">
        <v>4559</v>
      </c>
      <c r="H8" t="s">
        <v>33</v>
      </c>
      <c r="I8" t="s">
        <v>33</v>
      </c>
      <c r="K8" t="s">
        <v>33</v>
      </c>
      <c r="L8" t="s">
        <v>33</v>
      </c>
    </row>
    <row r="9" spans="1:12" ht="11.65" customHeight="1">
      <c r="A9" s="19" t="s">
        <v>33</v>
      </c>
      <c r="B9" s="31" t="s">
        <v>12</v>
      </c>
      <c r="C9" s="6">
        <v>25867</v>
      </c>
      <c r="D9" s="6">
        <v>16264</v>
      </c>
      <c r="E9" s="6">
        <v>14445</v>
      </c>
      <c r="F9" s="6">
        <v>1819</v>
      </c>
      <c r="G9" s="6">
        <v>9603</v>
      </c>
      <c r="H9" t="s">
        <v>33</v>
      </c>
      <c r="I9" t="s">
        <v>33</v>
      </c>
      <c r="K9" t="s">
        <v>33</v>
      </c>
      <c r="L9" t="s">
        <v>33</v>
      </c>
    </row>
    <row r="10" spans="1:12" ht="13.15" customHeight="1">
      <c r="A10" s="18" t="s">
        <v>13</v>
      </c>
      <c r="B10" s="32" t="s">
        <v>33</v>
      </c>
      <c r="C10" s="7">
        <v>35596</v>
      </c>
      <c r="D10" s="7">
        <v>16776</v>
      </c>
      <c r="E10" s="7">
        <v>15020</v>
      </c>
      <c r="F10" s="7">
        <v>1756</v>
      </c>
      <c r="G10" s="7">
        <v>18820</v>
      </c>
    </row>
    <row r="11" spans="1:12" ht="11.65" customHeight="1">
      <c r="A11" s="19" t="s">
        <v>33</v>
      </c>
      <c r="B11" s="31" t="s">
        <v>10</v>
      </c>
      <c r="C11" s="6">
        <v>17825</v>
      </c>
      <c r="D11" s="6">
        <v>8357</v>
      </c>
      <c r="E11" s="6">
        <v>7841</v>
      </c>
      <c r="F11" s="6">
        <v>516</v>
      </c>
      <c r="G11" s="6">
        <v>9468</v>
      </c>
      <c r="H11" t="s">
        <v>33</v>
      </c>
      <c r="I11" t="s">
        <v>33</v>
      </c>
      <c r="K11" t="s">
        <v>33</v>
      </c>
      <c r="L11" t="s">
        <v>33</v>
      </c>
    </row>
    <row r="12" spans="1:12" ht="11.65" customHeight="1">
      <c r="A12" s="19" t="s">
        <v>33</v>
      </c>
      <c r="B12" s="31" t="s">
        <v>11</v>
      </c>
      <c r="C12" s="6">
        <v>5439</v>
      </c>
      <c r="D12" s="6">
        <v>2308</v>
      </c>
      <c r="E12" s="6">
        <v>2034</v>
      </c>
      <c r="F12" s="6">
        <v>274</v>
      </c>
      <c r="G12" s="6">
        <v>3131</v>
      </c>
      <c r="H12" t="s">
        <v>33</v>
      </c>
      <c r="I12" t="s">
        <v>33</v>
      </c>
      <c r="K12" t="s">
        <v>33</v>
      </c>
      <c r="L12" t="s">
        <v>33</v>
      </c>
    </row>
    <row r="13" spans="1:12" ht="11.65" customHeight="1">
      <c r="A13" s="19" t="s">
        <v>33</v>
      </c>
      <c r="B13" s="31" t="s">
        <v>12</v>
      </c>
      <c r="C13" s="6">
        <v>12332</v>
      </c>
      <c r="D13" s="6">
        <v>6111</v>
      </c>
      <c r="E13" s="6">
        <v>5145</v>
      </c>
      <c r="F13" s="6">
        <v>966</v>
      </c>
      <c r="G13" s="6">
        <v>6221</v>
      </c>
      <c r="H13" t="s">
        <v>33</v>
      </c>
      <c r="I13" t="s">
        <v>33</v>
      </c>
      <c r="K13" t="s">
        <v>33</v>
      </c>
      <c r="L13" t="s">
        <v>33</v>
      </c>
    </row>
    <row r="14" spans="1:12" ht="13.15" customHeight="1">
      <c r="A14" s="18" t="s">
        <v>14</v>
      </c>
      <c r="B14" s="32" t="s">
        <v>33</v>
      </c>
      <c r="C14" s="7">
        <v>32913</v>
      </c>
      <c r="D14" s="7">
        <v>22351</v>
      </c>
      <c r="E14" s="7">
        <v>21115</v>
      </c>
      <c r="F14" s="7">
        <v>1236</v>
      </c>
      <c r="G14" s="7">
        <v>10562</v>
      </c>
    </row>
    <row r="15" spans="1:12" ht="11.65" customHeight="1">
      <c r="A15" s="19" t="s">
        <v>33</v>
      </c>
      <c r="B15" s="31" t="s">
        <v>10</v>
      </c>
      <c r="C15" s="6">
        <v>15949</v>
      </c>
      <c r="D15" s="6">
        <v>10197</v>
      </c>
      <c r="E15" s="6">
        <v>9919</v>
      </c>
      <c r="F15" s="6">
        <v>278</v>
      </c>
      <c r="G15" s="6">
        <v>5752</v>
      </c>
      <c r="H15" t="s">
        <v>33</v>
      </c>
      <c r="I15" t="s">
        <v>33</v>
      </c>
      <c r="K15" t="s">
        <v>33</v>
      </c>
      <c r="L15" t="s">
        <v>33</v>
      </c>
    </row>
    <row r="16" spans="1:12" ht="11.65" customHeight="1">
      <c r="A16" s="19" t="s">
        <v>33</v>
      </c>
      <c r="B16" s="31" t="s">
        <v>11</v>
      </c>
      <c r="C16" s="6">
        <v>3429</v>
      </c>
      <c r="D16" s="6">
        <v>2001</v>
      </c>
      <c r="E16" s="6">
        <v>1896</v>
      </c>
      <c r="F16" s="6">
        <v>105</v>
      </c>
      <c r="G16" s="6">
        <v>1428</v>
      </c>
      <c r="H16" t="s">
        <v>33</v>
      </c>
      <c r="I16" t="s">
        <v>33</v>
      </c>
      <c r="K16" t="s">
        <v>33</v>
      </c>
      <c r="L16" t="s">
        <v>33</v>
      </c>
    </row>
    <row r="17" spans="1:12" ht="11.65" customHeight="1">
      <c r="A17" s="20" t="s">
        <v>33</v>
      </c>
      <c r="B17" s="33" t="s">
        <v>12</v>
      </c>
      <c r="C17" s="8">
        <v>13535</v>
      </c>
      <c r="D17" s="8">
        <v>10153</v>
      </c>
      <c r="E17" s="8">
        <v>9300</v>
      </c>
      <c r="F17" s="8">
        <v>853</v>
      </c>
      <c r="G17" s="8">
        <v>3382</v>
      </c>
      <c r="H17" t="s">
        <v>33</v>
      </c>
      <c r="I17" t="s">
        <v>33</v>
      </c>
      <c r="K17" t="s">
        <v>33</v>
      </c>
      <c r="L17" t="s">
        <v>33</v>
      </c>
    </row>
    <row r="18" spans="1:12" s="28" customFormat="1" ht="33" customHeight="1">
      <c r="A18" s="25" t="s">
        <v>45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7" t="s">
        <v>33</v>
      </c>
      <c r="J18" s="28" t="s">
        <v>33</v>
      </c>
    </row>
    <row r="19" spans="1:12" ht="16.149999999999999" customHeight="1">
      <c r="A19" s="14" t="s">
        <v>46</v>
      </c>
      <c r="B19" s="15" t="s">
        <v>33</v>
      </c>
      <c r="C19" s="16" t="s">
        <v>33</v>
      </c>
      <c r="D19" s="16" t="s">
        <v>33</v>
      </c>
      <c r="E19" s="16" t="s">
        <v>33</v>
      </c>
      <c r="F19" s="17" t="s">
        <v>33</v>
      </c>
      <c r="G19" s="17" t="s">
        <v>33</v>
      </c>
      <c r="J19" t="s">
        <v>33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55"/>
  <sheetViews>
    <sheetView showGridLines="0" zoomScaleNormal="100" workbookViewId="0">
      <selection activeCell="B43" sqref="B43"/>
    </sheetView>
  </sheetViews>
  <sheetFormatPr baseColWidth="10" defaultRowHeight="11.25"/>
  <cols>
    <col min="1" max="1" width="21.1640625" customWidth="1"/>
    <col min="2" max="2" width="60.8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22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29" t="s">
        <v>33</v>
      </c>
      <c r="J2" t="s">
        <v>33</v>
      </c>
    </row>
    <row r="3" spans="1:12" ht="16.899999999999999" customHeight="1">
      <c r="A3" s="22" t="s">
        <v>2</v>
      </c>
      <c r="B3" s="22" t="s">
        <v>33</v>
      </c>
      <c r="C3" s="22" t="s">
        <v>3</v>
      </c>
      <c r="D3" s="22" t="s">
        <v>4</v>
      </c>
      <c r="E3" s="22" t="s">
        <v>33</v>
      </c>
      <c r="F3" s="22" t="s">
        <v>33</v>
      </c>
      <c r="G3" s="22" t="s">
        <v>33</v>
      </c>
    </row>
    <row r="4" spans="1:12" ht="16.899999999999999" customHeight="1">
      <c r="A4" s="22" t="s">
        <v>33</v>
      </c>
      <c r="B4" s="22" t="s">
        <v>33</v>
      </c>
      <c r="C4" s="22" t="s">
        <v>33</v>
      </c>
      <c r="D4" s="22" t="s">
        <v>5</v>
      </c>
      <c r="E4" s="22" t="s">
        <v>33</v>
      </c>
      <c r="F4" s="22" t="s">
        <v>33</v>
      </c>
      <c r="G4" s="22" t="s">
        <v>34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</row>
    <row r="5" spans="1:12" ht="16.899999999999999" customHeight="1">
      <c r="A5" s="22" t="s">
        <v>33</v>
      </c>
      <c r="B5" s="22" t="s">
        <v>33</v>
      </c>
      <c r="C5" s="22" t="s">
        <v>33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</row>
    <row r="6" spans="1:12" ht="13.15" customHeight="1">
      <c r="A6" s="23" t="s">
        <v>6</v>
      </c>
      <c r="B6" s="30" t="s">
        <v>33</v>
      </c>
      <c r="C6" s="7">
        <v>32120</v>
      </c>
      <c r="D6" s="7">
        <v>20118</v>
      </c>
      <c r="E6" s="7">
        <v>19329</v>
      </c>
      <c r="F6" s="7">
        <v>789</v>
      </c>
      <c r="G6" s="7">
        <v>12002</v>
      </c>
    </row>
    <row r="7" spans="1:12" ht="11.65" customHeight="1">
      <c r="A7" s="19" t="s">
        <v>33</v>
      </c>
      <c r="B7" s="31" t="s">
        <v>10</v>
      </c>
      <c r="C7" s="6">
        <v>11505</v>
      </c>
      <c r="D7" s="6">
        <v>7212</v>
      </c>
      <c r="E7" s="6">
        <v>7067</v>
      </c>
      <c r="F7" s="6">
        <v>145</v>
      </c>
      <c r="G7" s="6">
        <v>4293</v>
      </c>
      <c r="H7" t="s">
        <v>33</v>
      </c>
      <c r="I7" t="s">
        <v>33</v>
      </c>
      <c r="K7" t="s">
        <v>33</v>
      </c>
      <c r="L7" t="s">
        <v>33</v>
      </c>
    </row>
    <row r="8" spans="1:12" ht="11.65" customHeight="1">
      <c r="A8" s="19" t="s">
        <v>33</v>
      </c>
      <c r="B8" s="31" t="s">
        <v>11</v>
      </c>
      <c r="C8" s="6">
        <v>1487</v>
      </c>
      <c r="D8" s="6">
        <v>859</v>
      </c>
      <c r="E8" s="6">
        <v>837</v>
      </c>
      <c r="F8" s="6">
        <v>22</v>
      </c>
      <c r="G8" s="6">
        <v>628</v>
      </c>
      <c r="H8" t="s">
        <v>33</v>
      </c>
      <c r="I8" t="s">
        <v>33</v>
      </c>
      <c r="K8" t="s">
        <v>33</v>
      </c>
      <c r="L8" t="s">
        <v>33</v>
      </c>
    </row>
    <row r="9" spans="1:12" ht="11.65" customHeight="1">
      <c r="A9" s="19" t="s">
        <v>33</v>
      </c>
      <c r="B9" s="31" t="s">
        <v>12</v>
      </c>
      <c r="C9" s="6">
        <v>19128</v>
      </c>
      <c r="D9" s="6">
        <v>12047</v>
      </c>
      <c r="E9" s="6">
        <v>11425</v>
      </c>
      <c r="F9" s="6">
        <v>622</v>
      </c>
      <c r="G9" s="6">
        <v>7081</v>
      </c>
      <c r="H9" t="s">
        <v>33</v>
      </c>
      <c r="I9" t="s">
        <v>33</v>
      </c>
      <c r="K9" t="s">
        <v>33</v>
      </c>
      <c r="L9" t="s">
        <v>33</v>
      </c>
    </row>
    <row r="10" spans="1:12" ht="13.15" customHeight="1">
      <c r="A10" s="18" t="s">
        <v>13</v>
      </c>
      <c r="B10" s="32" t="s">
        <v>33</v>
      </c>
      <c r="C10" s="7">
        <v>16108</v>
      </c>
      <c r="D10" s="7">
        <v>7883</v>
      </c>
      <c r="E10" s="7">
        <v>7370</v>
      </c>
      <c r="F10" s="7">
        <v>513</v>
      </c>
      <c r="G10" s="7">
        <v>8225</v>
      </c>
    </row>
    <row r="11" spans="1:12" ht="11.65" customHeight="1">
      <c r="A11" s="19" t="s">
        <v>33</v>
      </c>
      <c r="B11" s="31" t="s">
        <v>10</v>
      </c>
      <c r="C11" s="6">
        <v>5863</v>
      </c>
      <c r="D11" s="6">
        <v>3081</v>
      </c>
      <c r="E11" s="6">
        <v>2971</v>
      </c>
      <c r="F11" s="6">
        <v>110</v>
      </c>
      <c r="G11" s="6">
        <v>2782</v>
      </c>
      <c r="H11" t="s">
        <v>33</v>
      </c>
      <c r="I11" t="s">
        <v>33</v>
      </c>
      <c r="K11" t="s">
        <v>33</v>
      </c>
      <c r="L11" t="s">
        <v>33</v>
      </c>
    </row>
    <row r="12" spans="1:12" ht="11.65" customHeight="1">
      <c r="A12" s="19" t="s">
        <v>33</v>
      </c>
      <c r="B12" s="31" t="s">
        <v>11</v>
      </c>
      <c r="C12" s="6">
        <v>836</v>
      </c>
      <c r="D12" s="6">
        <v>391</v>
      </c>
      <c r="E12" s="6">
        <v>373</v>
      </c>
      <c r="F12" s="6">
        <v>18</v>
      </c>
      <c r="G12" s="6">
        <v>445</v>
      </c>
      <c r="H12" t="s">
        <v>33</v>
      </c>
      <c r="I12" t="s">
        <v>33</v>
      </c>
      <c r="K12" t="s">
        <v>33</v>
      </c>
      <c r="L12" t="s">
        <v>33</v>
      </c>
    </row>
    <row r="13" spans="1:12" ht="11.65" customHeight="1">
      <c r="A13" s="19" t="s">
        <v>33</v>
      </c>
      <c r="B13" s="31" t="s">
        <v>12</v>
      </c>
      <c r="C13" s="6">
        <v>9409</v>
      </c>
      <c r="D13" s="6">
        <v>4411</v>
      </c>
      <c r="E13" s="6">
        <v>4026</v>
      </c>
      <c r="F13" s="6">
        <v>385</v>
      </c>
      <c r="G13" s="6">
        <v>4998</v>
      </c>
      <c r="H13" t="s">
        <v>33</v>
      </c>
      <c r="I13" t="s">
        <v>33</v>
      </c>
      <c r="K13" t="s">
        <v>33</v>
      </c>
      <c r="L13" t="s">
        <v>33</v>
      </c>
    </row>
    <row r="14" spans="1:12" ht="13.15" customHeight="1">
      <c r="A14" s="18" t="s">
        <v>14</v>
      </c>
      <c r="B14" s="32" t="s">
        <v>33</v>
      </c>
      <c r="C14" s="7">
        <v>16012</v>
      </c>
      <c r="D14" s="7">
        <v>12235</v>
      </c>
      <c r="E14" s="7">
        <v>11959</v>
      </c>
      <c r="F14" s="7">
        <v>276</v>
      </c>
      <c r="G14" s="7">
        <v>3777</v>
      </c>
    </row>
    <row r="15" spans="1:12" ht="11.65" customHeight="1">
      <c r="A15" s="19" t="s">
        <v>33</v>
      </c>
      <c r="B15" s="31" t="s">
        <v>10</v>
      </c>
      <c r="C15" s="6">
        <v>5642</v>
      </c>
      <c r="D15" s="6">
        <v>4131</v>
      </c>
      <c r="E15" s="6">
        <v>4096</v>
      </c>
      <c r="F15" s="6">
        <v>35</v>
      </c>
      <c r="G15" s="6">
        <v>1511</v>
      </c>
      <c r="H15" t="s">
        <v>33</v>
      </c>
      <c r="I15" t="s">
        <v>33</v>
      </c>
      <c r="K15" t="s">
        <v>33</v>
      </c>
      <c r="L15" t="s">
        <v>33</v>
      </c>
    </row>
    <row r="16" spans="1:12" ht="11.65" customHeight="1">
      <c r="A16" s="19" t="s">
        <v>33</v>
      </c>
      <c r="B16" s="31" t="s">
        <v>11</v>
      </c>
      <c r="C16" s="6">
        <v>651</v>
      </c>
      <c r="D16" s="6">
        <v>468</v>
      </c>
      <c r="E16" s="6">
        <v>464</v>
      </c>
      <c r="F16" s="6">
        <v>4</v>
      </c>
      <c r="G16" s="6">
        <v>183</v>
      </c>
      <c r="H16" t="s">
        <v>33</v>
      </c>
      <c r="I16" t="s">
        <v>33</v>
      </c>
      <c r="K16" t="s">
        <v>33</v>
      </c>
      <c r="L16" t="s">
        <v>33</v>
      </c>
    </row>
    <row r="17" spans="1:12" ht="11.65" customHeight="1">
      <c r="A17" s="20" t="s">
        <v>33</v>
      </c>
      <c r="B17" s="33" t="s">
        <v>12</v>
      </c>
      <c r="C17" s="8">
        <v>9719</v>
      </c>
      <c r="D17" s="8">
        <v>7636</v>
      </c>
      <c r="E17" s="8">
        <v>7399</v>
      </c>
      <c r="F17" s="8">
        <v>237</v>
      </c>
      <c r="G17" s="8">
        <v>2083</v>
      </c>
      <c r="H17" t="s">
        <v>33</v>
      </c>
      <c r="I17" t="s">
        <v>33</v>
      </c>
      <c r="K17" t="s">
        <v>33</v>
      </c>
      <c r="L17" t="s">
        <v>33</v>
      </c>
    </row>
    <row r="18" spans="1:12" s="28" customFormat="1" ht="33" customHeight="1">
      <c r="A18" s="25" t="s">
        <v>45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7" t="s">
        <v>33</v>
      </c>
      <c r="J18" s="28" t="s">
        <v>33</v>
      </c>
    </row>
    <row r="19" spans="1:12" ht="16.149999999999999" customHeight="1">
      <c r="A19" s="14" t="s">
        <v>46</v>
      </c>
      <c r="B19" s="15" t="s">
        <v>33</v>
      </c>
      <c r="C19" s="16" t="s">
        <v>33</v>
      </c>
      <c r="D19" s="16" t="s">
        <v>33</v>
      </c>
      <c r="E19" s="16" t="s">
        <v>33</v>
      </c>
      <c r="F19" s="17" t="s">
        <v>33</v>
      </c>
      <c r="G19" s="17" t="s">
        <v>33</v>
      </c>
      <c r="J19" t="s">
        <v>33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55"/>
  <sheetViews>
    <sheetView showGridLines="0" zoomScaleNormal="100" workbookViewId="0">
      <selection activeCell="B43" sqref="B43"/>
    </sheetView>
  </sheetViews>
  <sheetFormatPr baseColWidth="10" defaultRowHeight="11.25"/>
  <cols>
    <col min="1" max="1" width="21.1640625" customWidth="1"/>
    <col min="2" max="2" width="62.8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23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29" t="s">
        <v>33</v>
      </c>
      <c r="J2" t="s">
        <v>33</v>
      </c>
    </row>
    <row r="3" spans="1:12" ht="16.899999999999999" customHeight="1">
      <c r="A3" s="22" t="s">
        <v>2</v>
      </c>
      <c r="B3" s="22" t="s">
        <v>33</v>
      </c>
      <c r="C3" s="22" t="s">
        <v>3</v>
      </c>
      <c r="D3" s="22" t="s">
        <v>4</v>
      </c>
      <c r="E3" s="22" t="s">
        <v>33</v>
      </c>
      <c r="F3" s="22" t="s">
        <v>33</v>
      </c>
      <c r="G3" s="22" t="s">
        <v>33</v>
      </c>
    </row>
    <row r="4" spans="1:12" ht="16.899999999999999" customHeight="1">
      <c r="A4" s="22" t="s">
        <v>33</v>
      </c>
      <c r="B4" s="22" t="s">
        <v>33</v>
      </c>
      <c r="C4" s="22" t="s">
        <v>33</v>
      </c>
      <c r="D4" s="22" t="s">
        <v>5</v>
      </c>
      <c r="E4" s="22" t="s">
        <v>33</v>
      </c>
      <c r="F4" s="22" t="s">
        <v>33</v>
      </c>
      <c r="G4" s="22" t="s">
        <v>34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</row>
    <row r="5" spans="1:12" ht="16.899999999999999" customHeight="1">
      <c r="A5" s="22" t="s">
        <v>33</v>
      </c>
      <c r="B5" s="22" t="s">
        <v>33</v>
      </c>
      <c r="C5" s="22" t="s">
        <v>33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</row>
    <row r="6" spans="1:12" ht="13.15" customHeight="1">
      <c r="A6" s="23" t="s">
        <v>6</v>
      </c>
      <c r="B6" s="30" t="s">
        <v>33</v>
      </c>
      <c r="C6" s="7">
        <v>55219</v>
      </c>
      <c r="D6" s="7">
        <v>33744</v>
      </c>
      <c r="E6" s="7">
        <v>32548</v>
      </c>
      <c r="F6" s="7">
        <v>1196</v>
      </c>
      <c r="G6" s="7">
        <v>21475</v>
      </c>
    </row>
    <row r="7" spans="1:12" ht="11.65" customHeight="1">
      <c r="A7" s="19" t="s">
        <v>33</v>
      </c>
      <c r="B7" s="31" t="s">
        <v>10</v>
      </c>
      <c r="C7" s="6">
        <v>23173</v>
      </c>
      <c r="D7" s="6">
        <v>13950</v>
      </c>
      <c r="E7" s="6">
        <v>13605</v>
      </c>
      <c r="F7" s="6">
        <v>345</v>
      </c>
      <c r="G7" s="6">
        <v>9223</v>
      </c>
      <c r="H7" t="s">
        <v>33</v>
      </c>
      <c r="I7" t="s">
        <v>33</v>
      </c>
      <c r="K7" t="s">
        <v>33</v>
      </c>
      <c r="L7" t="s">
        <v>33</v>
      </c>
    </row>
    <row r="8" spans="1:12" ht="11.65" customHeight="1">
      <c r="A8" s="19" t="s">
        <v>33</v>
      </c>
      <c r="B8" s="31" t="s">
        <v>11</v>
      </c>
      <c r="C8" s="6">
        <v>2804</v>
      </c>
      <c r="D8" s="6">
        <v>1676</v>
      </c>
      <c r="E8" s="6">
        <v>1564</v>
      </c>
      <c r="F8" s="6">
        <v>112</v>
      </c>
      <c r="G8" s="6">
        <v>1128</v>
      </c>
      <c r="H8" t="s">
        <v>33</v>
      </c>
      <c r="I8" t="s">
        <v>33</v>
      </c>
      <c r="K8" t="s">
        <v>33</v>
      </c>
      <c r="L8" t="s">
        <v>33</v>
      </c>
    </row>
    <row r="9" spans="1:12" ht="11.65" customHeight="1">
      <c r="A9" s="19" t="s">
        <v>33</v>
      </c>
      <c r="B9" s="31" t="s">
        <v>12</v>
      </c>
      <c r="C9" s="6">
        <v>29242</v>
      </c>
      <c r="D9" s="6">
        <v>18118</v>
      </c>
      <c r="E9" s="6">
        <v>17379</v>
      </c>
      <c r="F9" s="6">
        <v>739</v>
      </c>
      <c r="G9" s="6">
        <v>11124</v>
      </c>
      <c r="H9" t="s">
        <v>33</v>
      </c>
      <c r="I9" t="s">
        <v>33</v>
      </c>
      <c r="K9" t="s">
        <v>33</v>
      </c>
      <c r="L9" t="s">
        <v>33</v>
      </c>
    </row>
    <row r="10" spans="1:12" ht="13.15" customHeight="1">
      <c r="A10" s="18" t="s">
        <v>13</v>
      </c>
      <c r="B10" s="32" t="s">
        <v>33</v>
      </c>
      <c r="C10" s="7">
        <v>27791</v>
      </c>
      <c r="D10" s="7">
        <v>13111</v>
      </c>
      <c r="E10" s="7">
        <v>12271</v>
      </c>
      <c r="F10" s="7">
        <v>840</v>
      </c>
      <c r="G10" s="7">
        <v>14680</v>
      </c>
    </row>
    <row r="11" spans="1:12" ht="11.65" customHeight="1">
      <c r="A11" s="19" t="s">
        <v>33</v>
      </c>
      <c r="B11" s="31" t="s">
        <v>10</v>
      </c>
      <c r="C11" s="6">
        <v>12124</v>
      </c>
      <c r="D11" s="6">
        <v>6045</v>
      </c>
      <c r="E11" s="6">
        <v>5791</v>
      </c>
      <c r="F11" s="6">
        <v>254</v>
      </c>
      <c r="G11" s="6">
        <v>6079</v>
      </c>
      <c r="H11" t="s">
        <v>33</v>
      </c>
      <c r="I11" t="s">
        <v>33</v>
      </c>
      <c r="K11" t="s">
        <v>33</v>
      </c>
      <c r="L11" t="s">
        <v>33</v>
      </c>
    </row>
    <row r="12" spans="1:12" ht="11.65" customHeight="1">
      <c r="A12" s="19" t="s">
        <v>33</v>
      </c>
      <c r="B12" s="31" t="s">
        <v>11</v>
      </c>
      <c r="C12" s="6">
        <v>1468</v>
      </c>
      <c r="D12" s="6">
        <v>729</v>
      </c>
      <c r="E12" s="6">
        <v>642</v>
      </c>
      <c r="F12" s="6">
        <v>87</v>
      </c>
      <c r="G12" s="6">
        <v>739</v>
      </c>
      <c r="H12" t="s">
        <v>33</v>
      </c>
      <c r="I12" t="s">
        <v>33</v>
      </c>
      <c r="K12" t="s">
        <v>33</v>
      </c>
      <c r="L12" t="s">
        <v>33</v>
      </c>
    </row>
    <row r="13" spans="1:12" ht="11.65" customHeight="1">
      <c r="A13" s="19" t="s">
        <v>33</v>
      </c>
      <c r="B13" s="31" t="s">
        <v>12</v>
      </c>
      <c r="C13" s="6">
        <v>14199</v>
      </c>
      <c r="D13" s="6">
        <v>6337</v>
      </c>
      <c r="E13" s="6">
        <v>5838</v>
      </c>
      <c r="F13" s="6">
        <v>499</v>
      </c>
      <c r="G13" s="6">
        <v>7862</v>
      </c>
      <c r="H13" t="s">
        <v>33</v>
      </c>
      <c r="I13" t="s">
        <v>33</v>
      </c>
      <c r="K13" t="s">
        <v>33</v>
      </c>
      <c r="L13" t="s">
        <v>33</v>
      </c>
    </row>
    <row r="14" spans="1:12" ht="13.15" customHeight="1">
      <c r="A14" s="18" t="s">
        <v>14</v>
      </c>
      <c r="B14" s="32" t="s">
        <v>33</v>
      </c>
      <c r="C14" s="7">
        <v>27428</v>
      </c>
      <c r="D14" s="7">
        <v>20633</v>
      </c>
      <c r="E14" s="7">
        <v>20277</v>
      </c>
      <c r="F14" s="7">
        <v>356</v>
      </c>
      <c r="G14" s="7">
        <v>6795</v>
      </c>
    </row>
    <row r="15" spans="1:12" ht="11.65" customHeight="1">
      <c r="A15" s="19" t="s">
        <v>33</v>
      </c>
      <c r="B15" s="31" t="s">
        <v>10</v>
      </c>
      <c r="C15" s="6">
        <v>11049</v>
      </c>
      <c r="D15" s="6">
        <v>7905</v>
      </c>
      <c r="E15" s="6">
        <v>7814</v>
      </c>
      <c r="F15" s="6">
        <v>91</v>
      </c>
      <c r="G15" s="6">
        <v>3144</v>
      </c>
      <c r="H15" t="s">
        <v>33</v>
      </c>
      <c r="I15" t="s">
        <v>33</v>
      </c>
      <c r="K15" t="s">
        <v>33</v>
      </c>
      <c r="L15" t="s">
        <v>33</v>
      </c>
    </row>
    <row r="16" spans="1:12" ht="11.65" customHeight="1">
      <c r="A16" s="19" t="s">
        <v>33</v>
      </c>
      <c r="B16" s="31" t="s">
        <v>11</v>
      </c>
      <c r="C16" s="6">
        <v>1336</v>
      </c>
      <c r="D16" s="6">
        <v>947</v>
      </c>
      <c r="E16" s="6">
        <v>922</v>
      </c>
      <c r="F16" s="6">
        <v>25</v>
      </c>
      <c r="G16" s="6">
        <v>389</v>
      </c>
      <c r="H16" t="s">
        <v>33</v>
      </c>
      <c r="I16" t="s">
        <v>33</v>
      </c>
      <c r="K16" t="s">
        <v>33</v>
      </c>
      <c r="L16" t="s">
        <v>33</v>
      </c>
    </row>
    <row r="17" spans="1:12" ht="11.65" customHeight="1">
      <c r="A17" s="20" t="s">
        <v>33</v>
      </c>
      <c r="B17" s="33" t="s">
        <v>12</v>
      </c>
      <c r="C17" s="8">
        <v>15043</v>
      </c>
      <c r="D17" s="8">
        <v>11781</v>
      </c>
      <c r="E17" s="8">
        <v>11541</v>
      </c>
      <c r="F17" s="8">
        <v>240</v>
      </c>
      <c r="G17" s="8">
        <v>3262</v>
      </c>
      <c r="H17" t="s">
        <v>33</v>
      </c>
      <c r="I17" t="s">
        <v>33</v>
      </c>
      <c r="K17" t="s">
        <v>33</v>
      </c>
      <c r="L17" t="s">
        <v>33</v>
      </c>
    </row>
    <row r="18" spans="1:12" s="28" customFormat="1" ht="33" customHeight="1">
      <c r="A18" s="25" t="s">
        <v>45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7" t="s">
        <v>33</v>
      </c>
      <c r="J18" s="28" t="s">
        <v>33</v>
      </c>
    </row>
    <row r="19" spans="1:12" ht="16.149999999999999" customHeight="1">
      <c r="A19" s="14" t="s">
        <v>46</v>
      </c>
      <c r="B19" s="15" t="s">
        <v>33</v>
      </c>
      <c r="C19" s="16" t="s">
        <v>33</v>
      </c>
      <c r="D19" s="16" t="s">
        <v>33</v>
      </c>
      <c r="E19" s="16" t="s">
        <v>33</v>
      </c>
      <c r="F19" s="17" t="s">
        <v>33</v>
      </c>
      <c r="G19" s="17" t="s">
        <v>33</v>
      </c>
      <c r="J19" t="s">
        <v>33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55"/>
  <sheetViews>
    <sheetView showGridLines="0" zoomScaleNormal="100" workbookViewId="0">
      <selection activeCell="B43" sqref="B43"/>
    </sheetView>
  </sheetViews>
  <sheetFormatPr baseColWidth="10" defaultRowHeight="11.25"/>
  <cols>
    <col min="1" max="1" width="21.1640625" customWidth="1"/>
    <col min="2" max="2" width="61.1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24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29" t="s">
        <v>33</v>
      </c>
      <c r="J2" t="s">
        <v>33</v>
      </c>
    </row>
    <row r="3" spans="1:12" ht="16.899999999999999" customHeight="1">
      <c r="A3" s="22" t="s">
        <v>2</v>
      </c>
      <c r="B3" s="22" t="s">
        <v>33</v>
      </c>
      <c r="C3" s="22" t="s">
        <v>3</v>
      </c>
      <c r="D3" s="22" t="s">
        <v>4</v>
      </c>
      <c r="E3" s="22" t="s">
        <v>33</v>
      </c>
      <c r="F3" s="22" t="s">
        <v>33</v>
      </c>
      <c r="G3" s="22" t="s">
        <v>33</v>
      </c>
    </row>
    <row r="4" spans="1:12" ht="16.899999999999999" customHeight="1">
      <c r="A4" s="22" t="s">
        <v>33</v>
      </c>
      <c r="B4" s="22" t="s">
        <v>33</v>
      </c>
      <c r="C4" s="22" t="s">
        <v>33</v>
      </c>
      <c r="D4" s="22" t="s">
        <v>5</v>
      </c>
      <c r="E4" s="22" t="s">
        <v>33</v>
      </c>
      <c r="F4" s="22" t="s">
        <v>33</v>
      </c>
      <c r="G4" s="22" t="s">
        <v>34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</row>
    <row r="5" spans="1:12" ht="16.899999999999999" customHeight="1">
      <c r="A5" s="22" t="s">
        <v>33</v>
      </c>
      <c r="B5" s="22" t="s">
        <v>33</v>
      </c>
      <c r="C5" s="22" t="s">
        <v>33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</row>
    <row r="6" spans="1:12" ht="13.15" customHeight="1">
      <c r="A6" s="23" t="s">
        <v>6</v>
      </c>
      <c r="B6" s="30" t="s">
        <v>33</v>
      </c>
      <c r="C6" s="7">
        <v>73007</v>
      </c>
      <c r="D6" s="7">
        <v>44788</v>
      </c>
      <c r="E6" s="7">
        <v>41994</v>
      </c>
      <c r="F6" s="7">
        <v>2794</v>
      </c>
      <c r="G6" s="7">
        <v>28219</v>
      </c>
    </row>
    <row r="7" spans="1:12" ht="11.65" customHeight="1">
      <c r="A7" s="19" t="s">
        <v>33</v>
      </c>
      <c r="B7" s="31" t="s">
        <v>10</v>
      </c>
      <c r="C7" s="6">
        <v>33350</v>
      </c>
      <c r="D7" s="6">
        <v>20058</v>
      </c>
      <c r="E7" s="6">
        <v>19400</v>
      </c>
      <c r="F7" s="6">
        <v>658</v>
      </c>
      <c r="G7" s="6">
        <v>13292</v>
      </c>
      <c r="H7" t="s">
        <v>33</v>
      </c>
      <c r="I7" t="s">
        <v>33</v>
      </c>
      <c r="K7" t="s">
        <v>33</v>
      </c>
      <c r="L7" t="s">
        <v>33</v>
      </c>
    </row>
    <row r="8" spans="1:12" ht="11.65" customHeight="1">
      <c r="A8" s="19" t="s">
        <v>33</v>
      </c>
      <c r="B8" s="31" t="s">
        <v>11</v>
      </c>
      <c r="C8" s="6">
        <v>3695</v>
      </c>
      <c r="D8" s="6">
        <v>2092</v>
      </c>
      <c r="E8" s="6">
        <v>1960</v>
      </c>
      <c r="F8" s="6">
        <v>132</v>
      </c>
      <c r="G8" s="6">
        <v>1603</v>
      </c>
      <c r="H8" t="s">
        <v>33</v>
      </c>
      <c r="I8" t="s">
        <v>33</v>
      </c>
      <c r="K8" t="s">
        <v>33</v>
      </c>
      <c r="L8" t="s">
        <v>33</v>
      </c>
    </row>
    <row r="9" spans="1:12" ht="11.65" customHeight="1">
      <c r="A9" s="19" t="s">
        <v>33</v>
      </c>
      <c r="B9" s="31" t="s">
        <v>12</v>
      </c>
      <c r="C9" s="6">
        <v>35962</v>
      </c>
      <c r="D9" s="6">
        <v>22638</v>
      </c>
      <c r="E9" s="6">
        <v>20634</v>
      </c>
      <c r="F9" s="6">
        <v>2004</v>
      </c>
      <c r="G9" s="6">
        <v>13324</v>
      </c>
      <c r="H9" t="s">
        <v>33</v>
      </c>
      <c r="I9" t="s">
        <v>33</v>
      </c>
      <c r="K9" t="s">
        <v>33</v>
      </c>
      <c r="L9" t="s">
        <v>33</v>
      </c>
    </row>
    <row r="10" spans="1:12" ht="13.15" customHeight="1">
      <c r="A10" s="18" t="s">
        <v>13</v>
      </c>
      <c r="B10" s="32" t="s">
        <v>33</v>
      </c>
      <c r="C10" s="7">
        <v>37488</v>
      </c>
      <c r="D10" s="7">
        <v>19450</v>
      </c>
      <c r="E10" s="7">
        <v>17798</v>
      </c>
      <c r="F10" s="7">
        <v>1652</v>
      </c>
      <c r="G10" s="7">
        <v>18038</v>
      </c>
    </row>
    <row r="11" spans="1:12" ht="11.65" customHeight="1">
      <c r="A11" s="19" t="s">
        <v>33</v>
      </c>
      <c r="B11" s="31" t="s">
        <v>10</v>
      </c>
      <c r="C11" s="6">
        <v>17377</v>
      </c>
      <c r="D11" s="6">
        <v>9066</v>
      </c>
      <c r="E11" s="6">
        <v>8646</v>
      </c>
      <c r="F11" s="6">
        <v>420</v>
      </c>
      <c r="G11" s="6">
        <v>8311</v>
      </c>
      <c r="H11" t="s">
        <v>33</v>
      </c>
      <c r="I11" t="s">
        <v>33</v>
      </c>
      <c r="K11" t="s">
        <v>33</v>
      </c>
      <c r="L11" t="s">
        <v>33</v>
      </c>
    </row>
    <row r="12" spans="1:12" ht="11.65" customHeight="1">
      <c r="A12" s="19" t="s">
        <v>33</v>
      </c>
      <c r="B12" s="31" t="s">
        <v>11</v>
      </c>
      <c r="C12" s="6">
        <v>2086</v>
      </c>
      <c r="D12" s="6">
        <v>1030</v>
      </c>
      <c r="E12" s="6">
        <v>951</v>
      </c>
      <c r="F12" s="6">
        <v>79</v>
      </c>
      <c r="G12" s="6">
        <v>1056</v>
      </c>
      <c r="H12" t="s">
        <v>33</v>
      </c>
      <c r="I12" t="s">
        <v>33</v>
      </c>
      <c r="K12" t="s">
        <v>33</v>
      </c>
      <c r="L12" t="s">
        <v>33</v>
      </c>
    </row>
    <row r="13" spans="1:12" ht="11.65" customHeight="1">
      <c r="A13" s="19" t="s">
        <v>33</v>
      </c>
      <c r="B13" s="31" t="s">
        <v>12</v>
      </c>
      <c r="C13" s="6">
        <v>18025</v>
      </c>
      <c r="D13" s="6">
        <v>9354</v>
      </c>
      <c r="E13" s="6">
        <v>8201</v>
      </c>
      <c r="F13" s="6">
        <v>1153</v>
      </c>
      <c r="G13" s="6">
        <v>8671</v>
      </c>
      <c r="H13" t="s">
        <v>33</v>
      </c>
      <c r="I13" t="s">
        <v>33</v>
      </c>
      <c r="K13" t="s">
        <v>33</v>
      </c>
      <c r="L13" t="s">
        <v>33</v>
      </c>
    </row>
    <row r="14" spans="1:12" ht="13.15" customHeight="1">
      <c r="A14" s="18" t="s">
        <v>14</v>
      </c>
      <c r="B14" s="32" t="s">
        <v>33</v>
      </c>
      <c r="C14" s="7">
        <v>35519</v>
      </c>
      <c r="D14" s="7">
        <v>25338</v>
      </c>
      <c r="E14" s="7">
        <v>24196</v>
      </c>
      <c r="F14" s="7">
        <v>1142</v>
      </c>
      <c r="G14" s="7">
        <v>10181</v>
      </c>
    </row>
    <row r="15" spans="1:12" ht="11.65" customHeight="1">
      <c r="A15" s="19" t="s">
        <v>33</v>
      </c>
      <c r="B15" s="31" t="s">
        <v>10</v>
      </c>
      <c r="C15" s="6">
        <v>15973</v>
      </c>
      <c r="D15" s="6">
        <v>10992</v>
      </c>
      <c r="E15" s="6">
        <v>10754</v>
      </c>
      <c r="F15" s="6">
        <v>238</v>
      </c>
      <c r="G15" s="6">
        <v>4981</v>
      </c>
      <c r="H15" t="s">
        <v>33</v>
      </c>
      <c r="I15" t="s">
        <v>33</v>
      </c>
      <c r="K15" t="s">
        <v>33</v>
      </c>
      <c r="L15" t="s">
        <v>33</v>
      </c>
    </row>
    <row r="16" spans="1:12" ht="11.65" customHeight="1">
      <c r="A16" s="19" t="s">
        <v>33</v>
      </c>
      <c r="B16" s="31" t="s">
        <v>11</v>
      </c>
      <c r="C16" s="6">
        <v>1609</v>
      </c>
      <c r="D16" s="6">
        <v>1062</v>
      </c>
      <c r="E16" s="6">
        <v>1009</v>
      </c>
      <c r="F16" s="6">
        <v>53</v>
      </c>
      <c r="G16" s="6">
        <v>547</v>
      </c>
      <c r="H16" t="s">
        <v>33</v>
      </c>
      <c r="I16" t="s">
        <v>33</v>
      </c>
      <c r="K16" t="s">
        <v>33</v>
      </c>
      <c r="L16" t="s">
        <v>33</v>
      </c>
    </row>
    <row r="17" spans="1:12" ht="11.65" customHeight="1">
      <c r="A17" s="20" t="s">
        <v>33</v>
      </c>
      <c r="B17" s="33" t="s">
        <v>12</v>
      </c>
      <c r="C17" s="8">
        <v>17937</v>
      </c>
      <c r="D17" s="8">
        <v>13284</v>
      </c>
      <c r="E17" s="8">
        <v>12433</v>
      </c>
      <c r="F17" s="8">
        <v>851</v>
      </c>
      <c r="G17" s="8">
        <v>4653</v>
      </c>
      <c r="H17" t="s">
        <v>33</v>
      </c>
      <c r="I17" t="s">
        <v>33</v>
      </c>
      <c r="K17" t="s">
        <v>33</v>
      </c>
      <c r="L17" t="s">
        <v>33</v>
      </c>
    </row>
    <row r="18" spans="1:12" s="28" customFormat="1" ht="33" customHeight="1">
      <c r="A18" s="25" t="s">
        <v>45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7" t="s">
        <v>33</v>
      </c>
      <c r="J18" s="28" t="s">
        <v>33</v>
      </c>
    </row>
    <row r="19" spans="1:12" ht="16.149999999999999" customHeight="1">
      <c r="A19" s="14" t="s">
        <v>46</v>
      </c>
      <c r="B19" s="15" t="s">
        <v>33</v>
      </c>
      <c r="C19" s="16" t="s">
        <v>33</v>
      </c>
      <c r="D19" s="16" t="s">
        <v>33</v>
      </c>
      <c r="E19" s="16" t="s">
        <v>33</v>
      </c>
      <c r="F19" s="17" t="s">
        <v>33</v>
      </c>
      <c r="G19" s="17" t="s">
        <v>33</v>
      </c>
      <c r="J19" t="s">
        <v>33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55"/>
  <sheetViews>
    <sheetView showGridLines="0" zoomScaleNormal="100" workbookViewId="0">
      <selection activeCell="B43" sqref="B43"/>
    </sheetView>
  </sheetViews>
  <sheetFormatPr baseColWidth="10" defaultRowHeight="11.25"/>
  <cols>
    <col min="1" max="1" width="21.1640625" customWidth="1"/>
    <col min="2" max="2" width="65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25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29" t="s">
        <v>33</v>
      </c>
      <c r="J2" t="s">
        <v>33</v>
      </c>
    </row>
    <row r="3" spans="1:12" ht="16.899999999999999" customHeight="1">
      <c r="A3" s="22" t="s">
        <v>2</v>
      </c>
      <c r="B3" s="22" t="s">
        <v>33</v>
      </c>
      <c r="C3" s="22" t="s">
        <v>3</v>
      </c>
      <c r="D3" s="22" t="s">
        <v>4</v>
      </c>
      <c r="E3" s="22" t="s">
        <v>33</v>
      </c>
      <c r="F3" s="22" t="s">
        <v>33</v>
      </c>
      <c r="G3" s="22" t="s">
        <v>33</v>
      </c>
    </row>
    <row r="4" spans="1:12" ht="16.899999999999999" customHeight="1">
      <c r="A4" s="22" t="s">
        <v>33</v>
      </c>
      <c r="B4" s="22" t="s">
        <v>33</v>
      </c>
      <c r="C4" s="22" t="s">
        <v>33</v>
      </c>
      <c r="D4" s="22" t="s">
        <v>5</v>
      </c>
      <c r="E4" s="22" t="s">
        <v>33</v>
      </c>
      <c r="F4" s="22" t="s">
        <v>33</v>
      </c>
      <c r="G4" s="22" t="s">
        <v>34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</row>
    <row r="5" spans="1:12" ht="16.899999999999999" customHeight="1">
      <c r="A5" s="22" t="s">
        <v>33</v>
      </c>
      <c r="B5" s="22" t="s">
        <v>33</v>
      </c>
      <c r="C5" s="22" t="s">
        <v>33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</row>
    <row r="6" spans="1:12" ht="13.15" customHeight="1">
      <c r="A6" s="23" t="s">
        <v>6</v>
      </c>
      <c r="B6" s="30" t="s">
        <v>33</v>
      </c>
      <c r="C6" s="7">
        <v>38037</v>
      </c>
      <c r="D6" s="7">
        <v>22526</v>
      </c>
      <c r="E6" s="7">
        <v>21447</v>
      </c>
      <c r="F6" s="7">
        <v>1079</v>
      </c>
      <c r="G6" s="7">
        <v>15511</v>
      </c>
    </row>
    <row r="7" spans="1:12" ht="11.65" customHeight="1">
      <c r="A7" s="19" t="s">
        <v>33</v>
      </c>
      <c r="B7" s="31" t="s">
        <v>10</v>
      </c>
      <c r="C7" s="6">
        <v>20323</v>
      </c>
      <c r="D7" s="6">
        <v>11551</v>
      </c>
      <c r="E7" s="6">
        <v>11207</v>
      </c>
      <c r="F7" s="6">
        <v>344</v>
      </c>
      <c r="G7" s="6">
        <v>8772</v>
      </c>
      <c r="H7" t="s">
        <v>33</v>
      </c>
      <c r="I7" t="s">
        <v>33</v>
      </c>
      <c r="K7" t="s">
        <v>33</v>
      </c>
      <c r="L7" t="s">
        <v>33</v>
      </c>
    </row>
    <row r="8" spans="1:12" ht="11.65" customHeight="1">
      <c r="A8" s="19" t="s">
        <v>33</v>
      </c>
      <c r="B8" s="31" t="s">
        <v>11</v>
      </c>
      <c r="C8" s="6">
        <v>2502</v>
      </c>
      <c r="D8" s="6">
        <v>1430</v>
      </c>
      <c r="E8" s="6">
        <v>1355</v>
      </c>
      <c r="F8" s="6">
        <v>75</v>
      </c>
      <c r="G8" s="6">
        <v>1072</v>
      </c>
      <c r="H8" t="s">
        <v>33</v>
      </c>
      <c r="I8" t="s">
        <v>33</v>
      </c>
      <c r="K8" t="s">
        <v>33</v>
      </c>
      <c r="L8" t="s">
        <v>33</v>
      </c>
    </row>
    <row r="9" spans="1:12" ht="11.65" customHeight="1">
      <c r="A9" s="19" t="s">
        <v>33</v>
      </c>
      <c r="B9" s="31" t="s">
        <v>12</v>
      </c>
      <c r="C9" s="6">
        <v>15212</v>
      </c>
      <c r="D9" s="6">
        <v>9545</v>
      </c>
      <c r="E9" s="6">
        <v>8885</v>
      </c>
      <c r="F9" s="6">
        <v>660</v>
      </c>
      <c r="G9" s="6">
        <v>5667</v>
      </c>
      <c r="H9" t="s">
        <v>33</v>
      </c>
      <c r="I9" t="s">
        <v>33</v>
      </c>
      <c r="K9" t="s">
        <v>33</v>
      </c>
      <c r="L9" t="s">
        <v>33</v>
      </c>
    </row>
    <row r="10" spans="1:12" ht="13.15" customHeight="1">
      <c r="A10" s="18" t="s">
        <v>13</v>
      </c>
      <c r="B10" s="32" t="s">
        <v>33</v>
      </c>
      <c r="C10" s="7">
        <v>19569</v>
      </c>
      <c r="D10" s="7">
        <v>9115</v>
      </c>
      <c r="E10" s="7">
        <v>8424</v>
      </c>
      <c r="F10" s="7">
        <v>691</v>
      </c>
      <c r="G10" s="7">
        <v>10454</v>
      </c>
    </row>
    <row r="11" spans="1:12" ht="11.65" customHeight="1">
      <c r="A11" s="19" t="s">
        <v>33</v>
      </c>
      <c r="B11" s="31" t="s">
        <v>10</v>
      </c>
      <c r="C11" s="6">
        <v>10745</v>
      </c>
      <c r="D11" s="6">
        <v>5005</v>
      </c>
      <c r="E11" s="6">
        <v>4787</v>
      </c>
      <c r="F11" s="6">
        <v>218</v>
      </c>
      <c r="G11" s="6">
        <v>5740</v>
      </c>
      <c r="H11" t="s">
        <v>33</v>
      </c>
      <c r="I11" t="s">
        <v>33</v>
      </c>
      <c r="K11" t="s">
        <v>33</v>
      </c>
      <c r="L11" t="s">
        <v>33</v>
      </c>
    </row>
    <row r="12" spans="1:12" ht="11.65" customHeight="1">
      <c r="A12" s="19" t="s">
        <v>33</v>
      </c>
      <c r="B12" s="31" t="s">
        <v>11</v>
      </c>
      <c r="C12" s="6">
        <v>1364</v>
      </c>
      <c r="D12" s="6">
        <v>628</v>
      </c>
      <c r="E12" s="6">
        <v>577</v>
      </c>
      <c r="F12" s="6">
        <v>51</v>
      </c>
      <c r="G12" s="6">
        <v>736</v>
      </c>
      <c r="H12" t="s">
        <v>33</v>
      </c>
      <c r="I12" t="s">
        <v>33</v>
      </c>
      <c r="K12" t="s">
        <v>33</v>
      </c>
      <c r="L12" t="s">
        <v>33</v>
      </c>
    </row>
    <row r="13" spans="1:12" ht="11.65" customHeight="1">
      <c r="A13" s="19" t="s">
        <v>33</v>
      </c>
      <c r="B13" s="31" t="s">
        <v>12</v>
      </c>
      <c r="C13" s="6">
        <v>7460</v>
      </c>
      <c r="D13" s="6">
        <v>3482</v>
      </c>
      <c r="E13" s="6">
        <v>3060</v>
      </c>
      <c r="F13" s="6">
        <v>422</v>
      </c>
      <c r="G13" s="6">
        <v>3978</v>
      </c>
      <c r="H13" t="s">
        <v>33</v>
      </c>
      <c r="I13" t="s">
        <v>33</v>
      </c>
      <c r="K13" t="s">
        <v>33</v>
      </c>
      <c r="L13" t="s">
        <v>33</v>
      </c>
    </row>
    <row r="14" spans="1:12" ht="13.15" customHeight="1">
      <c r="A14" s="18" t="s">
        <v>14</v>
      </c>
      <c r="B14" s="32" t="s">
        <v>33</v>
      </c>
      <c r="C14" s="7">
        <v>18468</v>
      </c>
      <c r="D14" s="7">
        <v>13411</v>
      </c>
      <c r="E14" s="7">
        <v>13023</v>
      </c>
      <c r="F14" s="7">
        <v>388</v>
      </c>
      <c r="G14" s="7">
        <v>5057</v>
      </c>
    </row>
    <row r="15" spans="1:12" ht="11.65" customHeight="1">
      <c r="A15" s="19" t="s">
        <v>33</v>
      </c>
      <c r="B15" s="31" t="s">
        <v>10</v>
      </c>
      <c r="C15" s="6">
        <v>9578</v>
      </c>
      <c r="D15" s="6">
        <v>6546</v>
      </c>
      <c r="E15" s="6">
        <v>6420</v>
      </c>
      <c r="F15" s="6">
        <v>126</v>
      </c>
      <c r="G15" s="6">
        <v>3032</v>
      </c>
      <c r="H15" t="s">
        <v>33</v>
      </c>
      <c r="I15" t="s">
        <v>33</v>
      </c>
      <c r="K15" t="s">
        <v>33</v>
      </c>
      <c r="L15" t="s">
        <v>33</v>
      </c>
    </row>
    <row r="16" spans="1:12" ht="11.65" customHeight="1">
      <c r="A16" s="19" t="s">
        <v>33</v>
      </c>
      <c r="B16" s="31" t="s">
        <v>11</v>
      </c>
      <c r="C16" s="6">
        <v>1138</v>
      </c>
      <c r="D16" s="6">
        <v>802</v>
      </c>
      <c r="E16" s="6">
        <v>778</v>
      </c>
      <c r="F16" s="6">
        <v>24</v>
      </c>
      <c r="G16" s="6">
        <v>336</v>
      </c>
      <c r="H16" t="s">
        <v>33</v>
      </c>
      <c r="I16" t="s">
        <v>33</v>
      </c>
      <c r="K16" t="s">
        <v>33</v>
      </c>
      <c r="L16" t="s">
        <v>33</v>
      </c>
    </row>
    <row r="17" spans="1:12" ht="11.65" customHeight="1">
      <c r="A17" s="20" t="s">
        <v>33</v>
      </c>
      <c r="B17" s="33" t="s">
        <v>12</v>
      </c>
      <c r="C17" s="8">
        <v>7752</v>
      </c>
      <c r="D17" s="8">
        <v>6063</v>
      </c>
      <c r="E17" s="8">
        <v>5825</v>
      </c>
      <c r="F17" s="8">
        <v>238</v>
      </c>
      <c r="G17" s="8">
        <v>1689</v>
      </c>
      <c r="H17" t="s">
        <v>33</v>
      </c>
      <c r="I17" t="s">
        <v>33</v>
      </c>
      <c r="K17" t="s">
        <v>33</v>
      </c>
      <c r="L17" t="s">
        <v>33</v>
      </c>
    </row>
    <row r="18" spans="1:12" s="28" customFormat="1" ht="33" customHeight="1">
      <c r="A18" s="25" t="s">
        <v>45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7" t="s">
        <v>33</v>
      </c>
      <c r="J18" s="28" t="s">
        <v>33</v>
      </c>
    </row>
    <row r="19" spans="1:12" ht="16.149999999999999" customHeight="1">
      <c r="A19" s="14" t="s">
        <v>46</v>
      </c>
      <c r="B19" s="15" t="s">
        <v>33</v>
      </c>
      <c r="C19" s="16" t="s">
        <v>33</v>
      </c>
      <c r="D19" s="16" t="s">
        <v>33</v>
      </c>
      <c r="E19" s="16" t="s">
        <v>33</v>
      </c>
      <c r="F19" s="17" t="s">
        <v>33</v>
      </c>
      <c r="G19" s="17" t="s">
        <v>33</v>
      </c>
      <c r="J19" t="s">
        <v>33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55"/>
  <sheetViews>
    <sheetView showGridLines="0" zoomScaleNormal="100" workbookViewId="0">
      <selection activeCell="B43" sqref="B43"/>
    </sheetView>
  </sheetViews>
  <sheetFormatPr baseColWidth="10" defaultRowHeight="11.25"/>
  <cols>
    <col min="1" max="1" width="21.1640625" customWidth="1"/>
    <col min="2" max="2" width="57.33203125" bestFit="1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26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29" t="s">
        <v>33</v>
      </c>
      <c r="J2" t="s">
        <v>33</v>
      </c>
    </row>
    <row r="3" spans="1:12" ht="16.899999999999999" customHeight="1">
      <c r="A3" s="22" t="s">
        <v>2</v>
      </c>
      <c r="B3" s="22" t="s">
        <v>33</v>
      </c>
      <c r="C3" s="22" t="s">
        <v>3</v>
      </c>
      <c r="D3" s="22" t="s">
        <v>4</v>
      </c>
      <c r="E3" s="22" t="s">
        <v>33</v>
      </c>
      <c r="F3" s="22" t="s">
        <v>33</v>
      </c>
      <c r="G3" s="22" t="s">
        <v>33</v>
      </c>
    </row>
    <row r="4" spans="1:12" ht="16.899999999999999" customHeight="1">
      <c r="A4" s="22" t="s">
        <v>33</v>
      </c>
      <c r="B4" s="22" t="s">
        <v>33</v>
      </c>
      <c r="C4" s="22" t="s">
        <v>33</v>
      </c>
      <c r="D4" s="22" t="s">
        <v>5</v>
      </c>
      <c r="E4" s="22" t="s">
        <v>33</v>
      </c>
      <c r="F4" s="22" t="s">
        <v>33</v>
      </c>
      <c r="G4" s="22" t="s">
        <v>34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</row>
    <row r="5" spans="1:12" ht="16.899999999999999" customHeight="1">
      <c r="A5" s="22" t="s">
        <v>33</v>
      </c>
      <c r="B5" s="22" t="s">
        <v>33</v>
      </c>
      <c r="C5" s="22" t="s">
        <v>33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</row>
    <row r="6" spans="1:12" ht="13.15" customHeight="1">
      <c r="A6" s="23" t="s">
        <v>6</v>
      </c>
      <c r="B6" s="30" t="s">
        <v>33</v>
      </c>
      <c r="C6" s="7">
        <v>39048</v>
      </c>
      <c r="D6" s="7">
        <v>22295</v>
      </c>
      <c r="E6" s="7">
        <v>21054</v>
      </c>
      <c r="F6" s="7">
        <v>1241</v>
      </c>
      <c r="G6" s="7">
        <v>16753</v>
      </c>
    </row>
    <row r="7" spans="1:12" ht="11.65" customHeight="1">
      <c r="A7" s="19" t="s">
        <v>33</v>
      </c>
      <c r="B7" s="31" t="s">
        <v>10</v>
      </c>
      <c r="C7" s="6">
        <v>18662</v>
      </c>
      <c r="D7" s="6">
        <v>10269</v>
      </c>
      <c r="E7" s="6">
        <v>9974</v>
      </c>
      <c r="F7" s="6">
        <v>295</v>
      </c>
      <c r="G7" s="6">
        <v>8393</v>
      </c>
      <c r="H7" t="s">
        <v>33</v>
      </c>
      <c r="I7" t="s">
        <v>33</v>
      </c>
      <c r="K7" t="s">
        <v>33</v>
      </c>
      <c r="L7" t="s">
        <v>33</v>
      </c>
    </row>
    <row r="8" spans="1:12" ht="11.65" customHeight="1">
      <c r="A8" s="19" t="s">
        <v>33</v>
      </c>
      <c r="B8" s="31" t="s">
        <v>11</v>
      </c>
      <c r="C8" s="6">
        <v>1746</v>
      </c>
      <c r="D8" s="6">
        <v>958</v>
      </c>
      <c r="E8" s="6">
        <v>901</v>
      </c>
      <c r="F8" s="6">
        <v>57</v>
      </c>
      <c r="G8" s="6">
        <v>788</v>
      </c>
      <c r="H8" t="s">
        <v>33</v>
      </c>
      <c r="I8" t="s">
        <v>33</v>
      </c>
      <c r="K8" t="s">
        <v>33</v>
      </c>
      <c r="L8" t="s">
        <v>33</v>
      </c>
    </row>
    <row r="9" spans="1:12" ht="11.65" customHeight="1">
      <c r="A9" s="19" t="s">
        <v>33</v>
      </c>
      <c r="B9" s="31" t="s">
        <v>12</v>
      </c>
      <c r="C9" s="6">
        <v>18640</v>
      </c>
      <c r="D9" s="6">
        <v>11068</v>
      </c>
      <c r="E9" s="6">
        <v>10179</v>
      </c>
      <c r="F9" s="6">
        <v>889</v>
      </c>
      <c r="G9" s="6">
        <v>7572</v>
      </c>
      <c r="H9" t="s">
        <v>33</v>
      </c>
      <c r="I9" t="s">
        <v>33</v>
      </c>
      <c r="K9" t="s">
        <v>33</v>
      </c>
      <c r="L9" t="s">
        <v>33</v>
      </c>
    </row>
    <row r="10" spans="1:12" ht="13.15" customHeight="1">
      <c r="A10" s="18" t="s">
        <v>13</v>
      </c>
      <c r="B10" s="32" t="s">
        <v>33</v>
      </c>
      <c r="C10" s="7">
        <v>19987</v>
      </c>
      <c r="D10" s="7">
        <v>9046</v>
      </c>
      <c r="E10" s="7">
        <v>8274</v>
      </c>
      <c r="F10" s="7">
        <v>772</v>
      </c>
      <c r="G10" s="7">
        <v>10941</v>
      </c>
    </row>
    <row r="11" spans="1:12" ht="11.65" customHeight="1">
      <c r="A11" s="19" t="s">
        <v>33</v>
      </c>
      <c r="B11" s="31" t="s">
        <v>10</v>
      </c>
      <c r="C11" s="6">
        <v>9805</v>
      </c>
      <c r="D11" s="6">
        <v>4472</v>
      </c>
      <c r="E11" s="6">
        <v>4286</v>
      </c>
      <c r="F11" s="6">
        <v>186</v>
      </c>
      <c r="G11" s="6">
        <v>5333</v>
      </c>
      <c r="H11" t="s">
        <v>33</v>
      </c>
      <c r="I11" t="s">
        <v>33</v>
      </c>
      <c r="K11" t="s">
        <v>33</v>
      </c>
      <c r="L11" t="s">
        <v>33</v>
      </c>
    </row>
    <row r="12" spans="1:12" ht="11.65" customHeight="1">
      <c r="A12" s="19" t="s">
        <v>33</v>
      </c>
      <c r="B12" s="31" t="s">
        <v>11</v>
      </c>
      <c r="C12" s="6">
        <v>926</v>
      </c>
      <c r="D12" s="6">
        <v>429</v>
      </c>
      <c r="E12" s="6">
        <v>388</v>
      </c>
      <c r="F12" s="6">
        <v>41</v>
      </c>
      <c r="G12" s="6">
        <v>497</v>
      </c>
      <c r="H12" t="s">
        <v>33</v>
      </c>
      <c r="I12" t="s">
        <v>33</v>
      </c>
      <c r="K12" t="s">
        <v>33</v>
      </c>
      <c r="L12" t="s">
        <v>33</v>
      </c>
    </row>
    <row r="13" spans="1:12" ht="11.65" customHeight="1">
      <c r="A13" s="19" t="s">
        <v>33</v>
      </c>
      <c r="B13" s="31" t="s">
        <v>12</v>
      </c>
      <c r="C13" s="6">
        <v>9256</v>
      </c>
      <c r="D13" s="6">
        <v>4145</v>
      </c>
      <c r="E13" s="6">
        <v>3600</v>
      </c>
      <c r="F13" s="6">
        <v>545</v>
      </c>
      <c r="G13" s="6">
        <v>5111</v>
      </c>
      <c r="H13" t="s">
        <v>33</v>
      </c>
      <c r="I13" t="s">
        <v>33</v>
      </c>
      <c r="K13" t="s">
        <v>33</v>
      </c>
      <c r="L13" t="s">
        <v>33</v>
      </c>
    </row>
    <row r="14" spans="1:12" ht="13.15" customHeight="1">
      <c r="A14" s="18" t="s">
        <v>14</v>
      </c>
      <c r="B14" s="32" t="s">
        <v>33</v>
      </c>
      <c r="C14" s="7">
        <v>19061</v>
      </c>
      <c r="D14" s="7">
        <v>13249</v>
      </c>
      <c r="E14" s="7">
        <v>12780</v>
      </c>
      <c r="F14" s="7">
        <v>469</v>
      </c>
      <c r="G14" s="7">
        <v>5812</v>
      </c>
    </row>
    <row r="15" spans="1:12" ht="11.65" customHeight="1">
      <c r="A15" s="19" t="s">
        <v>33</v>
      </c>
      <c r="B15" s="31" t="s">
        <v>10</v>
      </c>
      <c r="C15" s="6">
        <v>8857</v>
      </c>
      <c r="D15" s="6">
        <v>5797</v>
      </c>
      <c r="E15" s="6">
        <v>5688</v>
      </c>
      <c r="F15" s="6">
        <v>109</v>
      </c>
      <c r="G15" s="6">
        <v>3060</v>
      </c>
      <c r="H15" t="s">
        <v>33</v>
      </c>
      <c r="I15" t="s">
        <v>33</v>
      </c>
      <c r="K15" t="s">
        <v>33</v>
      </c>
      <c r="L15" t="s">
        <v>33</v>
      </c>
    </row>
    <row r="16" spans="1:12" ht="11.65" customHeight="1">
      <c r="A16" s="19" t="s">
        <v>33</v>
      </c>
      <c r="B16" s="31" t="s">
        <v>11</v>
      </c>
      <c r="C16" s="6">
        <v>820</v>
      </c>
      <c r="D16" s="6">
        <v>529</v>
      </c>
      <c r="E16" s="6">
        <v>513</v>
      </c>
      <c r="F16" s="6">
        <v>16</v>
      </c>
      <c r="G16" s="6">
        <v>291</v>
      </c>
      <c r="H16" t="s">
        <v>33</v>
      </c>
      <c r="I16" t="s">
        <v>33</v>
      </c>
      <c r="K16" t="s">
        <v>33</v>
      </c>
      <c r="L16" t="s">
        <v>33</v>
      </c>
    </row>
    <row r="17" spans="1:12" ht="11.65" customHeight="1">
      <c r="A17" s="20" t="s">
        <v>33</v>
      </c>
      <c r="B17" s="33" t="s">
        <v>12</v>
      </c>
      <c r="C17" s="8">
        <v>9384</v>
      </c>
      <c r="D17" s="8">
        <v>6923</v>
      </c>
      <c r="E17" s="8">
        <v>6579</v>
      </c>
      <c r="F17" s="8">
        <v>344</v>
      </c>
      <c r="G17" s="8">
        <v>2461</v>
      </c>
      <c r="H17" t="s">
        <v>33</v>
      </c>
      <c r="I17" t="s">
        <v>33</v>
      </c>
      <c r="K17" t="s">
        <v>33</v>
      </c>
      <c r="L17" t="s">
        <v>33</v>
      </c>
    </row>
    <row r="18" spans="1:12" s="28" customFormat="1" ht="33" customHeight="1">
      <c r="A18" s="25" t="s">
        <v>45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7" t="s">
        <v>33</v>
      </c>
      <c r="J18" s="28" t="s">
        <v>33</v>
      </c>
    </row>
    <row r="19" spans="1:12" ht="16.149999999999999" customHeight="1">
      <c r="A19" s="14" t="s">
        <v>46</v>
      </c>
      <c r="B19" s="15" t="s">
        <v>33</v>
      </c>
      <c r="C19" s="16" t="s">
        <v>33</v>
      </c>
      <c r="D19" s="16" t="s">
        <v>33</v>
      </c>
      <c r="E19" s="16" t="s">
        <v>33</v>
      </c>
      <c r="F19" s="17" t="s">
        <v>33</v>
      </c>
      <c r="G19" s="17" t="s">
        <v>33</v>
      </c>
      <c r="J19" t="s">
        <v>33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55"/>
  <sheetViews>
    <sheetView showGridLines="0" zoomScaleNormal="100" workbookViewId="0">
      <selection activeCell="B43" sqref="B43"/>
    </sheetView>
  </sheetViews>
  <sheetFormatPr baseColWidth="10" defaultRowHeight="11.25"/>
  <cols>
    <col min="1" max="1" width="21.1640625" customWidth="1"/>
    <col min="2" max="2" width="60.1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27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29" t="s">
        <v>33</v>
      </c>
      <c r="J2" t="s">
        <v>33</v>
      </c>
    </row>
    <row r="3" spans="1:12" ht="16.899999999999999" customHeight="1">
      <c r="A3" s="22" t="s">
        <v>2</v>
      </c>
      <c r="B3" s="22" t="s">
        <v>33</v>
      </c>
      <c r="C3" s="22" t="s">
        <v>3</v>
      </c>
      <c r="D3" s="22" t="s">
        <v>4</v>
      </c>
      <c r="E3" s="22" t="s">
        <v>33</v>
      </c>
      <c r="F3" s="22" t="s">
        <v>33</v>
      </c>
      <c r="G3" s="22" t="s">
        <v>33</v>
      </c>
    </row>
    <row r="4" spans="1:12" ht="16.899999999999999" customHeight="1">
      <c r="A4" s="22" t="s">
        <v>33</v>
      </c>
      <c r="B4" s="22" t="s">
        <v>33</v>
      </c>
      <c r="C4" s="22" t="s">
        <v>33</v>
      </c>
      <c r="D4" s="22" t="s">
        <v>5</v>
      </c>
      <c r="E4" s="22" t="s">
        <v>33</v>
      </c>
      <c r="F4" s="22" t="s">
        <v>33</v>
      </c>
      <c r="G4" s="22" t="s">
        <v>34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</row>
    <row r="5" spans="1:12" ht="16.899999999999999" customHeight="1">
      <c r="A5" s="22" t="s">
        <v>33</v>
      </c>
      <c r="B5" s="22" t="s">
        <v>33</v>
      </c>
      <c r="C5" s="22" t="s">
        <v>33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</row>
    <row r="6" spans="1:12" ht="13.15" customHeight="1">
      <c r="A6" s="23" t="s">
        <v>6</v>
      </c>
      <c r="B6" s="30" t="s">
        <v>33</v>
      </c>
      <c r="C6" s="7">
        <v>28854</v>
      </c>
      <c r="D6" s="7">
        <v>16071</v>
      </c>
      <c r="E6" s="7">
        <v>15004</v>
      </c>
      <c r="F6" s="7">
        <v>1067</v>
      </c>
      <c r="G6" s="7">
        <v>12783</v>
      </c>
    </row>
    <row r="7" spans="1:12" ht="11.65" customHeight="1">
      <c r="A7" s="19" t="s">
        <v>33</v>
      </c>
      <c r="B7" s="31" t="s">
        <v>10</v>
      </c>
      <c r="C7" s="6">
        <v>13972</v>
      </c>
      <c r="D7" s="6">
        <v>7372</v>
      </c>
      <c r="E7" s="6">
        <v>7081</v>
      </c>
      <c r="F7" s="6">
        <v>291</v>
      </c>
      <c r="G7" s="6">
        <v>6600</v>
      </c>
      <c r="H7" t="s">
        <v>33</v>
      </c>
      <c r="I7" t="s">
        <v>33</v>
      </c>
      <c r="K7" t="s">
        <v>33</v>
      </c>
      <c r="L7" t="s">
        <v>33</v>
      </c>
    </row>
    <row r="8" spans="1:12" ht="11.65" customHeight="1">
      <c r="A8" s="19" t="s">
        <v>33</v>
      </c>
      <c r="B8" s="31" t="s">
        <v>11</v>
      </c>
      <c r="C8" s="6">
        <v>1754</v>
      </c>
      <c r="D8" s="6">
        <v>969</v>
      </c>
      <c r="E8" s="6">
        <v>918</v>
      </c>
      <c r="F8" s="6">
        <v>51</v>
      </c>
      <c r="G8" s="6">
        <v>785</v>
      </c>
      <c r="H8" t="s">
        <v>33</v>
      </c>
      <c r="I8" t="s">
        <v>33</v>
      </c>
      <c r="K8" t="s">
        <v>33</v>
      </c>
      <c r="L8" t="s">
        <v>33</v>
      </c>
    </row>
    <row r="9" spans="1:12" ht="11.65" customHeight="1">
      <c r="A9" s="19" t="s">
        <v>33</v>
      </c>
      <c r="B9" s="31" t="s">
        <v>12</v>
      </c>
      <c r="C9" s="6">
        <v>13128</v>
      </c>
      <c r="D9" s="6">
        <v>7730</v>
      </c>
      <c r="E9" s="6">
        <v>7005</v>
      </c>
      <c r="F9" s="6">
        <v>725</v>
      </c>
      <c r="G9" s="6">
        <v>5398</v>
      </c>
      <c r="H9" t="s">
        <v>33</v>
      </c>
      <c r="I9" t="s">
        <v>33</v>
      </c>
      <c r="K9" t="s">
        <v>33</v>
      </c>
      <c r="L9" t="s">
        <v>33</v>
      </c>
    </row>
    <row r="10" spans="1:12" ht="13.15" customHeight="1">
      <c r="A10" s="18" t="s">
        <v>13</v>
      </c>
      <c r="B10" s="32" t="s">
        <v>33</v>
      </c>
      <c r="C10" s="7">
        <v>14730</v>
      </c>
      <c r="D10" s="7">
        <v>6530</v>
      </c>
      <c r="E10" s="7">
        <v>5924</v>
      </c>
      <c r="F10" s="7">
        <v>606</v>
      </c>
      <c r="G10" s="7">
        <v>8200</v>
      </c>
    </row>
    <row r="11" spans="1:12" ht="11.65" customHeight="1">
      <c r="A11" s="19" t="s">
        <v>33</v>
      </c>
      <c r="B11" s="31" t="s">
        <v>10</v>
      </c>
      <c r="C11" s="6">
        <v>7157</v>
      </c>
      <c r="D11" s="6">
        <v>3065</v>
      </c>
      <c r="E11" s="6">
        <v>2884</v>
      </c>
      <c r="F11" s="6">
        <v>181</v>
      </c>
      <c r="G11" s="6">
        <v>4092</v>
      </c>
      <c r="H11" t="s">
        <v>33</v>
      </c>
      <c r="I11" t="s">
        <v>33</v>
      </c>
      <c r="K11" t="s">
        <v>33</v>
      </c>
      <c r="L11" t="s">
        <v>33</v>
      </c>
    </row>
    <row r="12" spans="1:12" ht="11.65" customHeight="1">
      <c r="A12" s="19" t="s">
        <v>33</v>
      </c>
      <c r="B12" s="31" t="s">
        <v>11</v>
      </c>
      <c r="C12" s="6">
        <v>967</v>
      </c>
      <c r="D12" s="6">
        <v>482</v>
      </c>
      <c r="E12" s="6">
        <v>445</v>
      </c>
      <c r="F12" s="6">
        <v>37</v>
      </c>
      <c r="G12" s="6">
        <v>485</v>
      </c>
      <c r="H12" t="s">
        <v>33</v>
      </c>
      <c r="I12" t="s">
        <v>33</v>
      </c>
      <c r="K12" t="s">
        <v>33</v>
      </c>
      <c r="L12" t="s">
        <v>33</v>
      </c>
    </row>
    <row r="13" spans="1:12" ht="11.65" customHeight="1">
      <c r="A13" s="19" t="s">
        <v>33</v>
      </c>
      <c r="B13" s="31" t="s">
        <v>12</v>
      </c>
      <c r="C13" s="6">
        <v>6606</v>
      </c>
      <c r="D13" s="6">
        <v>2983</v>
      </c>
      <c r="E13" s="6">
        <v>2595</v>
      </c>
      <c r="F13" s="6">
        <v>388</v>
      </c>
      <c r="G13" s="6">
        <v>3623</v>
      </c>
      <c r="H13" t="s">
        <v>33</v>
      </c>
      <c r="I13" t="s">
        <v>33</v>
      </c>
      <c r="K13" t="s">
        <v>33</v>
      </c>
      <c r="L13" t="s">
        <v>33</v>
      </c>
    </row>
    <row r="14" spans="1:12" ht="13.15" customHeight="1">
      <c r="A14" s="18" t="s">
        <v>14</v>
      </c>
      <c r="B14" s="32" t="s">
        <v>33</v>
      </c>
      <c r="C14" s="7">
        <v>14124</v>
      </c>
      <c r="D14" s="7">
        <v>9541</v>
      </c>
      <c r="E14" s="7">
        <v>9080</v>
      </c>
      <c r="F14" s="7">
        <v>461</v>
      </c>
      <c r="G14" s="7">
        <v>4583</v>
      </c>
    </row>
    <row r="15" spans="1:12" ht="11.65" customHeight="1">
      <c r="A15" s="19" t="s">
        <v>33</v>
      </c>
      <c r="B15" s="31" t="s">
        <v>10</v>
      </c>
      <c r="C15" s="6">
        <v>6815</v>
      </c>
      <c r="D15" s="6">
        <v>4307</v>
      </c>
      <c r="E15" s="6">
        <v>4197</v>
      </c>
      <c r="F15" s="6">
        <v>110</v>
      </c>
      <c r="G15" s="6">
        <v>2508</v>
      </c>
      <c r="H15" t="s">
        <v>33</v>
      </c>
      <c r="I15" t="s">
        <v>33</v>
      </c>
      <c r="K15" t="s">
        <v>33</v>
      </c>
      <c r="L15" t="s">
        <v>33</v>
      </c>
    </row>
    <row r="16" spans="1:12" ht="11.65" customHeight="1">
      <c r="A16" s="19" t="s">
        <v>33</v>
      </c>
      <c r="B16" s="31" t="s">
        <v>11</v>
      </c>
      <c r="C16" s="6">
        <v>787</v>
      </c>
      <c r="D16" s="6">
        <v>487</v>
      </c>
      <c r="E16" s="6">
        <v>473</v>
      </c>
      <c r="F16" s="6">
        <v>14</v>
      </c>
      <c r="G16" s="6">
        <v>300</v>
      </c>
      <c r="H16" t="s">
        <v>33</v>
      </c>
      <c r="I16" t="s">
        <v>33</v>
      </c>
      <c r="K16" t="s">
        <v>33</v>
      </c>
      <c r="L16" t="s">
        <v>33</v>
      </c>
    </row>
    <row r="17" spans="1:12" ht="11.65" customHeight="1">
      <c r="A17" s="20" t="s">
        <v>33</v>
      </c>
      <c r="B17" s="33" t="s">
        <v>12</v>
      </c>
      <c r="C17" s="8">
        <v>6522</v>
      </c>
      <c r="D17" s="8">
        <v>4747</v>
      </c>
      <c r="E17" s="8">
        <v>4410</v>
      </c>
      <c r="F17" s="8">
        <v>337</v>
      </c>
      <c r="G17" s="8">
        <v>1775</v>
      </c>
      <c r="H17" t="s">
        <v>33</v>
      </c>
      <c r="I17" t="s">
        <v>33</v>
      </c>
      <c r="K17" t="s">
        <v>33</v>
      </c>
      <c r="L17" t="s">
        <v>33</v>
      </c>
    </row>
    <row r="18" spans="1:12" s="28" customFormat="1" ht="33" customHeight="1">
      <c r="A18" s="25" t="s">
        <v>45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7" t="s">
        <v>33</v>
      </c>
      <c r="J18" s="28" t="s">
        <v>33</v>
      </c>
    </row>
    <row r="19" spans="1:12" ht="16.149999999999999" customHeight="1">
      <c r="A19" s="14" t="s">
        <v>46</v>
      </c>
      <c r="B19" s="15" t="s">
        <v>33</v>
      </c>
      <c r="C19" s="16" t="s">
        <v>33</v>
      </c>
      <c r="D19" s="16" t="s">
        <v>33</v>
      </c>
      <c r="E19" s="16" t="s">
        <v>33</v>
      </c>
      <c r="F19" s="17" t="s">
        <v>33</v>
      </c>
      <c r="G19" s="17" t="s">
        <v>33</v>
      </c>
      <c r="J19" t="s">
        <v>33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55"/>
  <sheetViews>
    <sheetView showGridLines="0" zoomScaleNormal="100" workbookViewId="0">
      <selection activeCell="B43" sqref="B43"/>
    </sheetView>
  </sheetViews>
  <sheetFormatPr baseColWidth="10" defaultRowHeight="11.25"/>
  <cols>
    <col min="1" max="1" width="21.1640625" customWidth="1"/>
    <col min="2" max="2" width="55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28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29" t="s">
        <v>33</v>
      </c>
      <c r="J2" t="s">
        <v>33</v>
      </c>
    </row>
    <row r="3" spans="1:12" ht="16.899999999999999" customHeight="1">
      <c r="A3" s="22" t="s">
        <v>2</v>
      </c>
      <c r="B3" s="22" t="s">
        <v>33</v>
      </c>
      <c r="C3" s="22" t="s">
        <v>3</v>
      </c>
      <c r="D3" s="22" t="s">
        <v>4</v>
      </c>
      <c r="E3" s="22" t="s">
        <v>33</v>
      </c>
      <c r="F3" s="22" t="s">
        <v>33</v>
      </c>
      <c r="G3" s="22" t="s">
        <v>33</v>
      </c>
    </row>
    <row r="4" spans="1:12" ht="16.899999999999999" customHeight="1">
      <c r="A4" s="22" t="s">
        <v>33</v>
      </c>
      <c r="B4" s="22" t="s">
        <v>33</v>
      </c>
      <c r="C4" s="22" t="s">
        <v>33</v>
      </c>
      <c r="D4" s="22" t="s">
        <v>5</v>
      </c>
      <c r="E4" s="22" t="s">
        <v>33</v>
      </c>
      <c r="F4" s="22" t="s">
        <v>33</v>
      </c>
      <c r="G4" s="22" t="s">
        <v>34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</row>
    <row r="5" spans="1:12" ht="16.899999999999999" customHeight="1">
      <c r="A5" s="22" t="s">
        <v>33</v>
      </c>
      <c r="B5" s="22" t="s">
        <v>33</v>
      </c>
      <c r="C5" s="22" t="s">
        <v>33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</row>
    <row r="6" spans="1:12" ht="13.15" customHeight="1">
      <c r="A6" s="23" t="s">
        <v>6</v>
      </c>
      <c r="B6" s="30" t="s">
        <v>33</v>
      </c>
      <c r="C6" s="7">
        <v>90755</v>
      </c>
      <c r="D6" s="7">
        <v>53867</v>
      </c>
      <c r="E6" s="7">
        <v>50916</v>
      </c>
      <c r="F6" s="7">
        <v>2951</v>
      </c>
      <c r="G6" s="7">
        <v>36888</v>
      </c>
    </row>
    <row r="7" spans="1:12" ht="11.65" customHeight="1">
      <c r="A7" s="19" t="s">
        <v>33</v>
      </c>
      <c r="B7" s="31" t="s">
        <v>10</v>
      </c>
      <c r="C7" s="6">
        <v>48384</v>
      </c>
      <c r="D7" s="6">
        <v>27725</v>
      </c>
      <c r="E7" s="6">
        <v>26787</v>
      </c>
      <c r="F7" s="6">
        <v>938</v>
      </c>
      <c r="G7" s="6">
        <v>20659</v>
      </c>
      <c r="H7" t="s">
        <v>33</v>
      </c>
      <c r="I7" t="s">
        <v>33</v>
      </c>
      <c r="K7" t="s">
        <v>33</v>
      </c>
      <c r="L7" t="s">
        <v>33</v>
      </c>
    </row>
    <row r="8" spans="1:12" ht="11.65" customHeight="1">
      <c r="A8" s="19" t="s">
        <v>33</v>
      </c>
      <c r="B8" s="31" t="s">
        <v>11</v>
      </c>
      <c r="C8" s="6">
        <v>4349</v>
      </c>
      <c r="D8" s="6">
        <v>2427</v>
      </c>
      <c r="E8" s="6">
        <v>2329</v>
      </c>
      <c r="F8" s="6">
        <v>98</v>
      </c>
      <c r="G8" s="6">
        <v>1922</v>
      </c>
      <c r="H8" t="s">
        <v>33</v>
      </c>
      <c r="I8" t="s">
        <v>33</v>
      </c>
      <c r="K8" t="s">
        <v>33</v>
      </c>
      <c r="L8" t="s">
        <v>33</v>
      </c>
    </row>
    <row r="9" spans="1:12" ht="11.65" customHeight="1">
      <c r="A9" s="19" t="s">
        <v>33</v>
      </c>
      <c r="B9" s="31" t="s">
        <v>12</v>
      </c>
      <c r="C9" s="6">
        <v>38022</v>
      </c>
      <c r="D9" s="6">
        <v>23715</v>
      </c>
      <c r="E9" s="6">
        <v>21800</v>
      </c>
      <c r="F9" s="6">
        <v>1915</v>
      </c>
      <c r="G9" s="6">
        <v>14307</v>
      </c>
      <c r="H9" t="s">
        <v>33</v>
      </c>
      <c r="I9" t="s">
        <v>33</v>
      </c>
      <c r="K9" t="s">
        <v>33</v>
      </c>
      <c r="L9" t="s">
        <v>33</v>
      </c>
    </row>
    <row r="10" spans="1:12" ht="13.15" customHeight="1">
      <c r="A10" s="18" t="s">
        <v>13</v>
      </c>
      <c r="B10" s="32" t="s">
        <v>33</v>
      </c>
      <c r="C10" s="7">
        <v>46816</v>
      </c>
      <c r="D10" s="7">
        <v>22279</v>
      </c>
      <c r="E10" s="7">
        <v>20441</v>
      </c>
      <c r="F10" s="7">
        <v>1838</v>
      </c>
      <c r="G10" s="7">
        <v>24537</v>
      </c>
    </row>
    <row r="11" spans="1:12" ht="11.65" customHeight="1">
      <c r="A11" s="19" t="s">
        <v>33</v>
      </c>
      <c r="B11" s="31" t="s">
        <v>10</v>
      </c>
      <c r="C11" s="6">
        <v>25708</v>
      </c>
      <c r="D11" s="6">
        <v>12410</v>
      </c>
      <c r="E11" s="6">
        <v>11782</v>
      </c>
      <c r="F11" s="6">
        <v>628</v>
      </c>
      <c r="G11" s="6">
        <v>13298</v>
      </c>
      <c r="H11" t="s">
        <v>33</v>
      </c>
      <c r="I11" t="s">
        <v>33</v>
      </c>
      <c r="K11" t="s">
        <v>33</v>
      </c>
      <c r="L11" t="s">
        <v>33</v>
      </c>
    </row>
    <row r="12" spans="1:12" ht="11.65" customHeight="1">
      <c r="A12" s="19" t="s">
        <v>33</v>
      </c>
      <c r="B12" s="31" t="s">
        <v>11</v>
      </c>
      <c r="C12" s="6">
        <v>2346</v>
      </c>
      <c r="D12" s="6">
        <v>1056</v>
      </c>
      <c r="E12" s="6">
        <v>1007</v>
      </c>
      <c r="F12" s="6">
        <v>49</v>
      </c>
      <c r="G12" s="6">
        <v>1290</v>
      </c>
      <c r="H12" t="s">
        <v>33</v>
      </c>
      <c r="I12" t="s">
        <v>33</v>
      </c>
      <c r="K12" t="s">
        <v>33</v>
      </c>
      <c r="L12" t="s">
        <v>33</v>
      </c>
    </row>
    <row r="13" spans="1:12" ht="11.65" customHeight="1">
      <c r="A13" s="19" t="s">
        <v>33</v>
      </c>
      <c r="B13" s="31" t="s">
        <v>12</v>
      </c>
      <c r="C13" s="6">
        <v>18762</v>
      </c>
      <c r="D13" s="6">
        <v>8813</v>
      </c>
      <c r="E13" s="6">
        <v>7652</v>
      </c>
      <c r="F13" s="6">
        <v>1161</v>
      </c>
      <c r="G13" s="6">
        <v>9949</v>
      </c>
      <c r="H13" t="s">
        <v>33</v>
      </c>
      <c r="I13" t="s">
        <v>33</v>
      </c>
      <c r="K13" t="s">
        <v>33</v>
      </c>
      <c r="L13" t="s">
        <v>33</v>
      </c>
    </row>
    <row r="14" spans="1:12" ht="13.15" customHeight="1">
      <c r="A14" s="18" t="s">
        <v>14</v>
      </c>
      <c r="B14" s="32" t="s">
        <v>33</v>
      </c>
      <c r="C14" s="7">
        <v>43939</v>
      </c>
      <c r="D14" s="7">
        <v>31588</v>
      </c>
      <c r="E14" s="7">
        <v>30475</v>
      </c>
      <c r="F14" s="7">
        <v>1113</v>
      </c>
      <c r="G14" s="7">
        <v>12351</v>
      </c>
    </row>
    <row r="15" spans="1:12" ht="11.65" customHeight="1">
      <c r="A15" s="19" t="s">
        <v>33</v>
      </c>
      <c r="B15" s="31" t="s">
        <v>10</v>
      </c>
      <c r="C15" s="6">
        <v>22676</v>
      </c>
      <c r="D15" s="6">
        <v>15315</v>
      </c>
      <c r="E15" s="6">
        <v>15005</v>
      </c>
      <c r="F15" s="6">
        <v>310</v>
      </c>
      <c r="G15" s="6">
        <v>7361</v>
      </c>
      <c r="H15" t="s">
        <v>33</v>
      </c>
      <c r="I15" t="s">
        <v>33</v>
      </c>
      <c r="K15" t="s">
        <v>33</v>
      </c>
      <c r="L15" t="s">
        <v>33</v>
      </c>
    </row>
    <row r="16" spans="1:12" ht="11.65" customHeight="1">
      <c r="A16" s="19" t="s">
        <v>33</v>
      </c>
      <c r="B16" s="31" t="s">
        <v>11</v>
      </c>
      <c r="C16" s="6">
        <v>2003</v>
      </c>
      <c r="D16" s="6">
        <v>1371</v>
      </c>
      <c r="E16" s="6">
        <v>1322</v>
      </c>
      <c r="F16" s="6">
        <v>49</v>
      </c>
      <c r="G16" s="6">
        <v>632</v>
      </c>
      <c r="H16" t="s">
        <v>33</v>
      </c>
      <c r="I16" t="s">
        <v>33</v>
      </c>
      <c r="K16" t="s">
        <v>33</v>
      </c>
      <c r="L16" t="s">
        <v>33</v>
      </c>
    </row>
    <row r="17" spans="1:12" ht="11.65" customHeight="1">
      <c r="A17" s="20" t="s">
        <v>33</v>
      </c>
      <c r="B17" s="33" t="s">
        <v>12</v>
      </c>
      <c r="C17" s="8">
        <v>19260</v>
      </c>
      <c r="D17" s="8">
        <v>14902</v>
      </c>
      <c r="E17" s="8">
        <v>14148</v>
      </c>
      <c r="F17" s="8">
        <v>754</v>
      </c>
      <c r="G17" s="8">
        <v>4358</v>
      </c>
      <c r="H17" t="s">
        <v>33</v>
      </c>
      <c r="I17" t="s">
        <v>33</v>
      </c>
      <c r="K17" t="s">
        <v>33</v>
      </c>
      <c r="L17" t="s">
        <v>33</v>
      </c>
    </row>
    <row r="18" spans="1:12" s="28" customFormat="1" ht="33" customHeight="1">
      <c r="A18" s="25" t="s">
        <v>45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7" t="s">
        <v>33</v>
      </c>
      <c r="J18" s="28" t="s">
        <v>33</v>
      </c>
    </row>
    <row r="19" spans="1:12" ht="16.149999999999999" customHeight="1">
      <c r="A19" s="14" t="s">
        <v>46</v>
      </c>
      <c r="B19" s="15" t="s">
        <v>33</v>
      </c>
      <c r="C19" s="16" t="s">
        <v>33</v>
      </c>
      <c r="D19" s="16" t="s">
        <v>33</v>
      </c>
      <c r="E19" s="16" t="s">
        <v>33</v>
      </c>
      <c r="F19" s="17" t="s">
        <v>33</v>
      </c>
      <c r="G19" s="17" t="s">
        <v>33</v>
      </c>
      <c r="J19" t="s">
        <v>33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55"/>
  <sheetViews>
    <sheetView showGridLines="0" zoomScaleNormal="100" workbookViewId="0">
      <selection activeCell="B43" sqref="B43"/>
    </sheetView>
  </sheetViews>
  <sheetFormatPr baseColWidth="10" defaultRowHeight="11.25"/>
  <cols>
    <col min="1" max="1" width="21.1640625" customWidth="1"/>
    <col min="2" max="2" width="61.1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29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29" t="s">
        <v>33</v>
      </c>
      <c r="J2" t="s">
        <v>33</v>
      </c>
    </row>
    <row r="3" spans="1:12" ht="16.899999999999999" customHeight="1">
      <c r="A3" s="22" t="s">
        <v>2</v>
      </c>
      <c r="B3" s="22" t="s">
        <v>33</v>
      </c>
      <c r="C3" s="22" t="s">
        <v>3</v>
      </c>
      <c r="D3" s="22" t="s">
        <v>4</v>
      </c>
      <c r="E3" s="22" t="s">
        <v>33</v>
      </c>
      <c r="F3" s="22" t="s">
        <v>33</v>
      </c>
      <c r="G3" s="22" t="s">
        <v>33</v>
      </c>
    </row>
    <row r="4" spans="1:12" ht="16.899999999999999" customHeight="1">
      <c r="A4" s="22" t="s">
        <v>33</v>
      </c>
      <c r="B4" s="22" t="s">
        <v>33</v>
      </c>
      <c r="C4" s="22" t="s">
        <v>33</v>
      </c>
      <c r="D4" s="22" t="s">
        <v>5</v>
      </c>
      <c r="E4" s="22" t="s">
        <v>33</v>
      </c>
      <c r="F4" s="22" t="s">
        <v>33</v>
      </c>
      <c r="G4" s="22" t="s">
        <v>34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</row>
    <row r="5" spans="1:12" ht="16.899999999999999" customHeight="1">
      <c r="A5" s="22" t="s">
        <v>33</v>
      </c>
      <c r="B5" s="22" t="s">
        <v>33</v>
      </c>
      <c r="C5" s="22" t="s">
        <v>33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</row>
    <row r="6" spans="1:12" ht="13.15" customHeight="1">
      <c r="A6" s="23" t="s">
        <v>6</v>
      </c>
      <c r="B6" s="30" t="s">
        <v>33</v>
      </c>
      <c r="C6" s="7">
        <v>46838</v>
      </c>
      <c r="D6" s="7">
        <v>26317</v>
      </c>
      <c r="E6" s="7">
        <v>24883</v>
      </c>
      <c r="F6" s="7">
        <v>1434</v>
      </c>
      <c r="G6" s="7">
        <v>20521</v>
      </c>
    </row>
    <row r="7" spans="1:12" ht="11.65" customHeight="1">
      <c r="A7" s="19" t="s">
        <v>33</v>
      </c>
      <c r="B7" s="31" t="s">
        <v>10</v>
      </c>
      <c r="C7" s="6">
        <v>20320</v>
      </c>
      <c r="D7" s="6">
        <v>10828</v>
      </c>
      <c r="E7" s="6">
        <v>10482</v>
      </c>
      <c r="F7" s="6">
        <v>346</v>
      </c>
      <c r="G7" s="6">
        <v>9492</v>
      </c>
      <c r="H7" t="s">
        <v>33</v>
      </c>
      <c r="I7" t="s">
        <v>33</v>
      </c>
      <c r="K7" t="s">
        <v>33</v>
      </c>
      <c r="L7" t="s">
        <v>33</v>
      </c>
    </row>
    <row r="8" spans="1:12" ht="11.65" customHeight="1">
      <c r="A8" s="19" t="s">
        <v>33</v>
      </c>
      <c r="B8" s="31" t="s">
        <v>11</v>
      </c>
      <c r="C8" s="6">
        <v>2162</v>
      </c>
      <c r="D8" s="6">
        <v>1133</v>
      </c>
      <c r="E8" s="6">
        <v>1091</v>
      </c>
      <c r="F8" s="6">
        <v>42</v>
      </c>
      <c r="G8" s="6">
        <v>1029</v>
      </c>
      <c r="H8" t="s">
        <v>33</v>
      </c>
      <c r="I8" t="s">
        <v>33</v>
      </c>
      <c r="K8" t="s">
        <v>33</v>
      </c>
      <c r="L8" t="s">
        <v>33</v>
      </c>
    </row>
    <row r="9" spans="1:12" ht="11.65" customHeight="1">
      <c r="A9" s="19" t="s">
        <v>33</v>
      </c>
      <c r="B9" s="31" t="s">
        <v>12</v>
      </c>
      <c r="C9" s="6">
        <v>24356</v>
      </c>
      <c r="D9" s="6">
        <v>14356</v>
      </c>
      <c r="E9" s="6">
        <v>13310</v>
      </c>
      <c r="F9" s="6">
        <v>1046</v>
      </c>
      <c r="G9" s="6">
        <v>10000</v>
      </c>
      <c r="H9" t="s">
        <v>33</v>
      </c>
      <c r="I9" t="s">
        <v>33</v>
      </c>
      <c r="K9" t="s">
        <v>33</v>
      </c>
      <c r="L9" t="s">
        <v>33</v>
      </c>
    </row>
    <row r="10" spans="1:12" ht="13.15" customHeight="1">
      <c r="A10" s="18" t="s">
        <v>13</v>
      </c>
      <c r="B10" s="32" t="s">
        <v>33</v>
      </c>
      <c r="C10" s="7">
        <v>24066</v>
      </c>
      <c r="D10" s="7">
        <v>10589</v>
      </c>
      <c r="E10" s="7">
        <v>9706</v>
      </c>
      <c r="F10" s="7">
        <v>883</v>
      </c>
      <c r="G10" s="7">
        <v>13477</v>
      </c>
    </row>
    <row r="11" spans="1:12" ht="11.65" customHeight="1">
      <c r="A11" s="19" t="s">
        <v>33</v>
      </c>
      <c r="B11" s="31" t="s">
        <v>10</v>
      </c>
      <c r="C11" s="6">
        <v>10579</v>
      </c>
      <c r="D11" s="6">
        <v>4664</v>
      </c>
      <c r="E11" s="6">
        <v>4435</v>
      </c>
      <c r="F11" s="6">
        <v>229</v>
      </c>
      <c r="G11" s="6">
        <v>5915</v>
      </c>
      <c r="H11" t="s">
        <v>33</v>
      </c>
      <c r="I11" t="s">
        <v>33</v>
      </c>
      <c r="K11" t="s">
        <v>33</v>
      </c>
      <c r="L11" t="s">
        <v>33</v>
      </c>
    </row>
    <row r="12" spans="1:12" ht="11.65" customHeight="1">
      <c r="A12" s="19" t="s">
        <v>33</v>
      </c>
      <c r="B12" s="31" t="s">
        <v>11</v>
      </c>
      <c r="C12" s="6">
        <v>1181</v>
      </c>
      <c r="D12" s="6">
        <v>499</v>
      </c>
      <c r="E12" s="6">
        <v>470</v>
      </c>
      <c r="F12" s="6">
        <v>29</v>
      </c>
      <c r="G12" s="6">
        <v>682</v>
      </c>
      <c r="H12" t="s">
        <v>33</v>
      </c>
      <c r="I12" t="s">
        <v>33</v>
      </c>
      <c r="K12" t="s">
        <v>33</v>
      </c>
      <c r="L12" t="s">
        <v>33</v>
      </c>
    </row>
    <row r="13" spans="1:12" ht="11.65" customHeight="1">
      <c r="A13" s="19" t="s">
        <v>33</v>
      </c>
      <c r="B13" s="31" t="s">
        <v>12</v>
      </c>
      <c r="C13" s="6">
        <v>12306</v>
      </c>
      <c r="D13" s="6">
        <v>5426</v>
      </c>
      <c r="E13" s="6">
        <v>4801</v>
      </c>
      <c r="F13" s="6">
        <v>625</v>
      </c>
      <c r="G13" s="6">
        <v>6880</v>
      </c>
      <c r="H13" t="s">
        <v>33</v>
      </c>
      <c r="I13" t="s">
        <v>33</v>
      </c>
      <c r="K13" t="s">
        <v>33</v>
      </c>
      <c r="L13" t="s">
        <v>33</v>
      </c>
    </row>
    <row r="14" spans="1:12" ht="13.15" customHeight="1">
      <c r="A14" s="18" t="s">
        <v>14</v>
      </c>
      <c r="B14" s="32" t="s">
        <v>33</v>
      </c>
      <c r="C14" s="7">
        <v>22772</v>
      </c>
      <c r="D14" s="7">
        <v>15728</v>
      </c>
      <c r="E14" s="7">
        <v>15177</v>
      </c>
      <c r="F14" s="7">
        <v>551</v>
      </c>
      <c r="G14" s="7">
        <v>7044</v>
      </c>
    </row>
    <row r="15" spans="1:12" ht="11.65" customHeight="1">
      <c r="A15" s="19" t="s">
        <v>33</v>
      </c>
      <c r="B15" s="31" t="s">
        <v>10</v>
      </c>
      <c r="C15" s="6">
        <v>9741</v>
      </c>
      <c r="D15" s="6">
        <v>6164</v>
      </c>
      <c r="E15" s="6">
        <v>6047</v>
      </c>
      <c r="F15" s="6">
        <v>117</v>
      </c>
      <c r="G15" s="6">
        <v>3577</v>
      </c>
      <c r="H15" t="s">
        <v>33</v>
      </c>
      <c r="I15" t="s">
        <v>33</v>
      </c>
      <c r="K15" t="s">
        <v>33</v>
      </c>
      <c r="L15" t="s">
        <v>33</v>
      </c>
    </row>
    <row r="16" spans="1:12" ht="11.65" customHeight="1">
      <c r="A16" s="19" t="s">
        <v>33</v>
      </c>
      <c r="B16" s="31" t="s">
        <v>11</v>
      </c>
      <c r="C16" s="6">
        <v>981</v>
      </c>
      <c r="D16" s="6">
        <v>634</v>
      </c>
      <c r="E16" s="6">
        <v>621</v>
      </c>
      <c r="F16" s="6">
        <v>13</v>
      </c>
      <c r="G16" s="6">
        <v>347</v>
      </c>
      <c r="H16" t="s">
        <v>33</v>
      </c>
      <c r="I16" t="s">
        <v>33</v>
      </c>
      <c r="K16" t="s">
        <v>33</v>
      </c>
      <c r="L16" t="s">
        <v>33</v>
      </c>
    </row>
    <row r="17" spans="1:12" ht="11.65" customHeight="1">
      <c r="A17" s="20" t="s">
        <v>33</v>
      </c>
      <c r="B17" s="33" t="s">
        <v>12</v>
      </c>
      <c r="C17" s="8">
        <v>12050</v>
      </c>
      <c r="D17" s="8">
        <v>8930</v>
      </c>
      <c r="E17" s="8">
        <v>8509</v>
      </c>
      <c r="F17" s="8">
        <v>421</v>
      </c>
      <c r="G17" s="8">
        <v>3120</v>
      </c>
      <c r="H17" t="s">
        <v>33</v>
      </c>
      <c r="I17" t="s">
        <v>33</v>
      </c>
      <c r="K17" t="s">
        <v>33</v>
      </c>
      <c r="L17" t="s">
        <v>33</v>
      </c>
    </row>
    <row r="18" spans="1:12" s="28" customFormat="1" ht="33" customHeight="1">
      <c r="A18" s="25" t="s">
        <v>45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7" t="s">
        <v>33</v>
      </c>
      <c r="J18" s="28" t="s">
        <v>33</v>
      </c>
    </row>
    <row r="19" spans="1:12" ht="16.149999999999999" customHeight="1">
      <c r="A19" s="14" t="s">
        <v>46</v>
      </c>
      <c r="B19" s="15" t="s">
        <v>33</v>
      </c>
      <c r="C19" s="16" t="s">
        <v>33</v>
      </c>
      <c r="D19" s="16" t="s">
        <v>33</v>
      </c>
      <c r="E19" s="16" t="s">
        <v>33</v>
      </c>
      <c r="F19" s="17" t="s">
        <v>33</v>
      </c>
      <c r="G19" s="17" t="s">
        <v>33</v>
      </c>
      <c r="J19" t="s">
        <v>33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55"/>
  <sheetViews>
    <sheetView showGridLines="0" zoomScaleNormal="100" workbookViewId="0">
      <selection activeCell="B43" sqref="B43"/>
    </sheetView>
  </sheetViews>
  <sheetFormatPr baseColWidth="10" defaultRowHeight="11.25"/>
  <cols>
    <col min="1" max="1" width="21.1640625" customWidth="1"/>
    <col min="2" max="2" width="60.3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30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29" t="s">
        <v>33</v>
      </c>
      <c r="J2" t="s">
        <v>33</v>
      </c>
    </row>
    <row r="3" spans="1:12" ht="16.899999999999999" customHeight="1">
      <c r="A3" s="22" t="s">
        <v>2</v>
      </c>
      <c r="B3" s="22" t="s">
        <v>33</v>
      </c>
      <c r="C3" s="22" t="s">
        <v>3</v>
      </c>
      <c r="D3" s="22" t="s">
        <v>4</v>
      </c>
      <c r="E3" s="22" t="s">
        <v>33</v>
      </c>
      <c r="F3" s="22" t="s">
        <v>33</v>
      </c>
      <c r="G3" s="22" t="s">
        <v>33</v>
      </c>
    </row>
    <row r="4" spans="1:12" ht="16.899999999999999" customHeight="1">
      <c r="A4" s="22" t="s">
        <v>33</v>
      </c>
      <c r="B4" s="22" t="s">
        <v>33</v>
      </c>
      <c r="C4" s="22" t="s">
        <v>33</v>
      </c>
      <c r="D4" s="22" t="s">
        <v>5</v>
      </c>
      <c r="E4" s="22" t="s">
        <v>33</v>
      </c>
      <c r="F4" s="22" t="s">
        <v>33</v>
      </c>
      <c r="G4" s="22" t="s">
        <v>34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</row>
    <row r="5" spans="1:12" ht="16.899999999999999" customHeight="1">
      <c r="A5" s="22" t="s">
        <v>33</v>
      </c>
      <c r="B5" s="22" t="s">
        <v>33</v>
      </c>
      <c r="C5" s="22" t="s">
        <v>33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</row>
    <row r="6" spans="1:12" ht="13.15" customHeight="1">
      <c r="A6" s="23" t="s">
        <v>6</v>
      </c>
      <c r="B6" s="30" t="s">
        <v>33</v>
      </c>
      <c r="C6" s="7">
        <v>16979</v>
      </c>
      <c r="D6" s="7">
        <v>9315</v>
      </c>
      <c r="E6" s="7">
        <v>8886</v>
      </c>
      <c r="F6" s="7">
        <v>429</v>
      </c>
      <c r="G6" s="7">
        <v>7664</v>
      </c>
    </row>
    <row r="7" spans="1:12" ht="11.65" customHeight="1">
      <c r="A7" s="19" t="s">
        <v>33</v>
      </c>
      <c r="B7" s="31" t="s">
        <v>10</v>
      </c>
      <c r="C7" s="6">
        <v>8345</v>
      </c>
      <c r="D7" s="6">
        <v>4539</v>
      </c>
      <c r="E7" s="6">
        <v>4410</v>
      </c>
      <c r="F7" s="6">
        <v>129</v>
      </c>
      <c r="G7" s="6">
        <v>3806</v>
      </c>
      <c r="H7" t="s">
        <v>33</v>
      </c>
      <c r="I7" t="s">
        <v>33</v>
      </c>
      <c r="K7" t="s">
        <v>33</v>
      </c>
      <c r="L7" t="s">
        <v>33</v>
      </c>
    </row>
    <row r="8" spans="1:12" ht="11.65" customHeight="1">
      <c r="A8" s="19" t="s">
        <v>33</v>
      </c>
      <c r="B8" s="31" t="s">
        <v>11</v>
      </c>
      <c r="C8" s="6">
        <v>805</v>
      </c>
      <c r="D8" s="6">
        <v>391</v>
      </c>
      <c r="E8" s="6">
        <v>375</v>
      </c>
      <c r="F8" s="6">
        <v>16</v>
      </c>
      <c r="G8" s="6">
        <v>414</v>
      </c>
      <c r="H8" t="s">
        <v>33</v>
      </c>
      <c r="I8" t="s">
        <v>33</v>
      </c>
      <c r="K8" t="s">
        <v>33</v>
      </c>
      <c r="L8" t="s">
        <v>33</v>
      </c>
    </row>
    <row r="9" spans="1:12" ht="11.65" customHeight="1">
      <c r="A9" s="19" t="s">
        <v>33</v>
      </c>
      <c r="B9" s="31" t="s">
        <v>12</v>
      </c>
      <c r="C9" s="6">
        <v>7829</v>
      </c>
      <c r="D9" s="6">
        <v>4385</v>
      </c>
      <c r="E9" s="6">
        <v>4101</v>
      </c>
      <c r="F9" s="6">
        <v>284</v>
      </c>
      <c r="G9" s="6">
        <v>3444</v>
      </c>
      <c r="H9" t="s">
        <v>33</v>
      </c>
      <c r="I9" t="s">
        <v>33</v>
      </c>
      <c r="K9" t="s">
        <v>33</v>
      </c>
      <c r="L9" t="s">
        <v>33</v>
      </c>
    </row>
    <row r="10" spans="1:12" ht="13.15" customHeight="1">
      <c r="A10" s="18" t="s">
        <v>13</v>
      </c>
      <c r="B10" s="32" t="s">
        <v>33</v>
      </c>
      <c r="C10" s="7">
        <v>8704</v>
      </c>
      <c r="D10" s="7">
        <v>3545</v>
      </c>
      <c r="E10" s="7">
        <v>3241</v>
      </c>
      <c r="F10" s="7">
        <v>304</v>
      </c>
      <c r="G10" s="7">
        <v>5159</v>
      </c>
    </row>
    <row r="11" spans="1:12" ht="11.65" customHeight="1">
      <c r="A11" s="19" t="s">
        <v>33</v>
      </c>
      <c r="B11" s="31" t="s">
        <v>10</v>
      </c>
      <c r="C11" s="6">
        <v>4321</v>
      </c>
      <c r="D11" s="6">
        <v>1842</v>
      </c>
      <c r="E11" s="6">
        <v>1739</v>
      </c>
      <c r="F11" s="6">
        <v>103</v>
      </c>
      <c r="G11" s="6">
        <v>2479</v>
      </c>
      <c r="H11" t="s">
        <v>33</v>
      </c>
      <c r="I11" t="s">
        <v>33</v>
      </c>
      <c r="K11" t="s">
        <v>33</v>
      </c>
      <c r="L11" t="s">
        <v>33</v>
      </c>
    </row>
    <row r="12" spans="1:12" ht="11.65" customHeight="1">
      <c r="A12" s="19" t="s">
        <v>33</v>
      </c>
      <c r="B12" s="31" t="s">
        <v>11</v>
      </c>
      <c r="C12" s="6">
        <v>432</v>
      </c>
      <c r="D12" s="6">
        <v>157</v>
      </c>
      <c r="E12" s="6">
        <v>142</v>
      </c>
      <c r="F12" s="6">
        <v>15</v>
      </c>
      <c r="G12" s="6">
        <v>275</v>
      </c>
      <c r="H12" t="s">
        <v>33</v>
      </c>
      <c r="I12" t="s">
        <v>33</v>
      </c>
      <c r="K12" t="s">
        <v>33</v>
      </c>
      <c r="L12" t="s">
        <v>33</v>
      </c>
    </row>
    <row r="13" spans="1:12" ht="11.65" customHeight="1">
      <c r="A13" s="19" t="s">
        <v>33</v>
      </c>
      <c r="B13" s="31" t="s">
        <v>12</v>
      </c>
      <c r="C13" s="6">
        <v>3951</v>
      </c>
      <c r="D13" s="6">
        <v>1546</v>
      </c>
      <c r="E13" s="6">
        <v>1360</v>
      </c>
      <c r="F13" s="6">
        <v>186</v>
      </c>
      <c r="G13" s="6">
        <v>2405</v>
      </c>
      <c r="H13" t="s">
        <v>33</v>
      </c>
      <c r="I13" t="s">
        <v>33</v>
      </c>
      <c r="K13" t="s">
        <v>33</v>
      </c>
      <c r="L13" t="s">
        <v>33</v>
      </c>
    </row>
    <row r="14" spans="1:12" ht="13.15" customHeight="1">
      <c r="A14" s="18" t="s">
        <v>14</v>
      </c>
      <c r="B14" s="32" t="s">
        <v>33</v>
      </c>
      <c r="C14" s="7">
        <v>8275</v>
      </c>
      <c r="D14" s="7">
        <v>5770</v>
      </c>
      <c r="E14" s="7">
        <v>5645</v>
      </c>
      <c r="F14" s="7">
        <v>125</v>
      </c>
      <c r="G14" s="7">
        <v>2505</v>
      </c>
    </row>
    <row r="15" spans="1:12" ht="11.65" customHeight="1">
      <c r="A15" s="19" t="s">
        <v>33</v>
      </c>
      <c r="B15" s="31" t="s">
        <v>10</v>
      </c>
      <c r="C15" s="6">
        <v>4024</v>
      </c>
      <c r="D15" s="6">
        <v>2697</v>
      </c>
      <c r="E15" s="6">
        <v>2671</v>
      </c>
      <c r="F15" s="6">
        <v>26</v>
      </c>
      <c r="G15" s="6">
        <v>1327</v>
      </c>
      <c r="H15" t="s">
        <v>33</v>
      </c>
      <c r="I15" t="s">
        <v>33</v>
      </c>
      <c r="K15" t="s">
        <v>33</v>
      </c>
      <c r="L15" t="s">
        <v>33</v>
      </c>
    </row>
    <row r="16" spans="1:12" ht="11.65" customHeight="1">
      <c r="A16" s="19" t="s">
        <v>33</v>
      </c>
      <c r="B16" s="31" t="s">
        <v>11</v>
      </c>
      <c r="C16" s="6">
        <v>373</v>
      </c>
      <c r="D16" s="6">
        <v>234</v>
      </c>
      <c r="E16" s="6">
        <v>233</v>
      </c>
      <c r="F16" s="6">
        <v>1</v>
      </c>
      <c r="G16" s="6">
        <v>139</v>
      </c>
      <c r="H16" t="s">
        <v>33</v>
      </c>
      <c r="I16" t="s">
        <v>33</v>
      </c>
      <c r="K16" t="s">
        <v>33</v>
      </c>
      <c r="L16" t="s">
        <v>33</v>
      </c>
    </row>
    <row r="17" spans="1:12" ht="11.65" customHeight="1">
      <c r="A17" s="20" t="s">
        <v>33</v>
      </c>
      <c r="B17" s="33" t="s">
        <v>12</v>
      </c>
      <c r="C17" s="8">
        <v>3878</v>
      </c>
      <c r="D17" s="8">
        <v>2839</v>
      </c>
      <c r="E17" s="8">
        <v>2741</v>
      </c>
      <c r="F17" s="8">
        <v>98</v>
      </c>
      <c r="G17" s="8">
        <v>1039</v>
      </c>
      <c r="H17" t="s">
        <v>33</v>
      </c>
      <c r="I17" t="s">
        <v>33</v>
      </c>
      <c r="K17" t="s">
        <v>33</v>
      </c>
      <c r="L17" t="s">
        <v>33</v>
      </c>
    </row>
    <row r="18" spans="1:12" s="28" customFormat="1" ht="33" customHeight="1">
      <c r="A18" s="25" t="s">
        <v>45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7" t="s">
        <v>33</v>
      </c>
      <c r="J18" s="28" t="s">
        <v>33</v>
      </c>
    </row>
    <row r="19" spans="1:12" ht="16.149999999999999" customHeight="1">
      <c r="A19" s="14" t="s">
        <v>46</v>
      </c>
      <c r="B19" s="15" t="s">
        <v>33</v>
      </c>
      <c r="C19" s="16" t="s">
        <v>33</v>
      </c>
      <c r="D19" s="16" t="s">
        <v>33</v>
      </c>
      <c r="E19" s="16" t="s">
        <v>33</v>
      </c>
      <c r="F19" s="17" t="s">
        <v>33</v>
      </c>
      <c r="G19" s="17" t="s">
        <v>33</v>
      </c>
      <c r="J19" t="s">
        <v>33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55"/>
  <sheetViews>
    <sheetView showGridLines="0" zoomScaleNormal="100" workbookViewId="0">
      <selection activeCell="B43" sqref="B43"/>
    </sheetView>
  </sheetViews>
  <sheetFormatPr baseColWidth="10" defaultRowHeight="11.25"/>
  <cols>
    <col min="1" max="1" width="21.1640625" customWidth="1"/>
    <col min="2" max="2" width="59.3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31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29" t="s">
        <v>33</v>
      </c>
      <c r="J2" t="s">
        <v>33</v>
      </c>
    </row>
    <row r="3" spans="1:12" ht="16.899999999999999" customHeight="1">
      <c r="A3" s="22" t="s">
        <v>2</v>
      </c>
      <c r="B3" s="22" t="s">
        <v>33</v>
      </c>
      <c r="C3" s="22" t="s">
        <v>3</v>
      </c>
      <c r="D3" s="22" t="s">
        <v>4</v>
      </c>
      <c r="E3" s="22" t="s">
        <v>33</v>
      </c>
      <c r="F3" s="22" t="s">
        <v>33</v>
      </c>
      <c r="G3" s="22" t="s">
        <v>33</v>
      </c>
    </row>
    <row r="4" spans="1:12" ht="16.899999999999999" customHeight="1">
      <c r="A4" s="22" t="s">
        <v>33</v>
      </c>
      <c r="B4" s="22" t="s">
        <v>33</v>
      </c>
      <c r="C4" s="22" t="s">
        <v>33</v>
      </c>
      <c r="D4" s="22" t="s">
        <v>5</v>
      </c>
      <c r="E4" s="22" t="s">
        <v>33</v>
      </c>
      <c r="F4" s="22" t="s">
        <v>33</v>
      </c>
      <c r="G4" s="22" t="s">
        <v>34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</row>
    <row r="5" spans="1:12" ht="16.899999999999999" customHeight="1">
      <c r="A5" s="22" t="s">
        <v>33</v>
      </c>
      <c r="B5" s="22" t="s">
        <v>33</v>
      </c>
      <c r="C5" s="22" t="s">
        <v>33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</row>
    <row r="6" spans="1:12" ht="13.15" customHeight="1">
      <c r="A6" s="23" t="s">
        <v>6</v>
      </c>
      <c r="B6" s="30" t="s">
        <v>33</v>
      </c>
      <c r="C6" s="7">
        <v>23772</v>
      </c>
      <c r="D6" s="7">
        <v>13745</v>
      </c>
      <c r="E6" s="7">
        <v>13329</v>
      </c>
      <c r="F6" s="7">
        <v>416</v>
      </c>
      <c r="G6" s="7">
        <v>10027</v>
      </c>
    </row>
    <row r="7" spans="1:12" ht="11.65" customHeight="1">
      <c r="A7" s="19" t="s">
        <v>33</v>
      </c>
      <c r="B7" s="31" t="s">
        <v>10</v>
      </c>
      <c r="C7" s="6">
        <v>6986</v>
      </c>
      <c r="D7" s="6">
        <v>4032</v>
      </c>
      <c r="E7" s="6">
        <v>3955</v>
      </c>
      <c r="F7" s="6">
        <v>77</v>
      </c>
      <c r="G7" s="6">
        <v>2954</v>
      </c>
      <c r="H7" t="s">
        <v>33</v>
      </c>
      <c r="I7" t="s">
        <v>33</v>
      </c>
      <c r="K7" t="s">
        <v>33</v>
      </c>
      <c r="L7" t="s">
        <v>33</v>
      </c>
    </row>
    <row r="8" spans="1:12" ht="11.65" customHeight="1">
      <c r="A8" s="19" t="s">
        <v>33</v>
      </c>
      <c r="B8" s="31" t="s">
        <v>11</v>
      </c>
      <c r="C8" s="6">
        <v>1236</v>
      </c>
      <c r="D8" s="6">
        <v>675</v>
      </c>
      <c r="E8" s="6">
        <v>661</v>
      </c>
      <c r="F8" s="6">
        <v>14</v>
      </c>
      <c r="G8" s="6">
        <v>561</v>
      </c>
      <c r="H8" t="s">
        <v>33</v>
      </c>
      <c r="I8" t="s">
        <v>33</v>
      </c>
      <c r="K8" t="s">
        <v>33</v>
      </c>
      <c r="L8" t="s">
        <v>33</v>
      </c>
    </row>
    <row r="9" spans="1:12" ht="11.65" customHeight="1">
      <c r="A9" s="19" t="s">
        <v>33</v>
      </c>
      <c r="B9" s="31" t="s">
        <v>12</v>
      </c>
      <c r="C9" s="6">
        <v>15550</v>
      </c>
      <c r="D9" s="6">
        <v>9038</v>
      </c>
      <c r="E9" s="6">
        <v>8713</v>
      </c>
      <c r="F9" s="6">
        <v>325</v>
      </c>
      <c r="G9" s="6">
        <v>6512</v>
      </c>
      <c r="H9" t="s">
        <v>33</v>
      </c>
      <c r="I9" t="s">
        <v>33</v>
      </c>
      <c r="K9" t="s">
        <v>33</v>
      </c>
      <c r="L9" t="s">
        <v>33</v>
      </c>
    </row>
    <row r="10" spans="1:12" ht="13.15" customHeight="1">
      <c r="A10" s="18" t="s">
        <v>13</v>
      </c>
      <c r="B10" s="32" t="s">
        <v>33</v>
      </c>
      <c r="C10" s="7">
        <v>11745</v>
      </c>
      <c r="D10" s="7">
        <v>5109</v>
      </c>
      <c r="E10" s="7">
        <v>4841</v>
      </c>
      <c r="F10" s="7">
        <v>268</v>
      </c>
      <c r="G10" s="7">
        <v>6636</v>
      </c>
    </row>
    <row r="11" spans="1:12" ht="11.65" customHeight="1">
      <c r="A11" s="19" t="s">
        <v>33</v>
      </c>
      <c r="B11" s="31" t="s">
        <v>10</v>
      </c>
      <c r="C11" s="6">
        <v>3552</v>
      </c>
      <c r="D11" s="6">
        <v>1686</v>
      </c>
      <c r="E11" s="6">
        <v>1636</v>
      </c>
      <c r="F11" s="6">
        <v>50</v>
      </c>
      <c r="G11" s="6">
        <v>1866</v>
      </c>
      <c r="H11" t="s">
        <v>33</v>
      </c>
      <c r="I11" t="s">
        <v>33</v>
      </c>
      <c r="K11" t="s">
        <v>33</v>
      </c>
      <c r="L11" t="s">
        <v>33</v>
      </c>
    </row>
    <row r="12" spans="1:12" ht="11.65" customHeight="1">
      <c r="A12" s="19" t="s">
        <v>33</v>
      </c>
      <c r="B12" s="31" t="s">
        <v>11</v>
      </c>
      <c r="C12" s="6">
        <v>648</v>
      </c>
      <c r="D12" s="6">
        <v>283</v>
      </c>
      <c r="E12" s="6">
        <v>274</v>
      </c>
      <c r="F12" s="6">
        <v>9</v>
      </c>
      <c r="G12" s="6">
        <v>365</v>
      </c>
      <c r="H12" t="s">
        <v>33</v>
      </c>
      <c r="I12" t="s">
        <v>33</v>
      </c>
      <c r="K12" t="s">
        <v>33</v>
      </c>
      <c r="L12" t="s">
        <v>33</v>
      </c>
    </row>
    <row r="13" spans="1:12" ht="11.65" customHeight="1">
      <c r="A13" s="19" t="s">
        <v>33</v>
      </c>
      <c r="B13" s="31" t="s">
        <v>12</v>
      </c>
      <c r="C13" s="6">
        <v>7545</v>
      </c>
      <c r="D13" s="6">
        <v>3140</v>
      </c>
      <c r="E13" s="6">
        <v>2931</v>
      </c>
      <c r="F13" s="6">
        <v>209</v>
      </c>
      <c r="G13" s="6">
        <v>4405</v>
      </c>
      <c r="H13" t="s">
        <v>33</v>
      </c>
      <c r="I13" t="s">
        <v>33</v>
      </c>
      <c r="K13" t="s">
        <v>33</v>
      </c>
      <c r="L13" t="s">
        <v>33</v>
      </c>
    </row>
    <row r="14" spans="1:12" ht="13.15" customHeight="1">
      <c r="A14" s="18" t="s">
        <v>14</v>
      </c>
      <c r="B14" s="32" t="s">
        <v>33</v>
      </c>
      <c r="C14" s="7">
        <v>12027</v>
      </c>
      <c r="D14" s="7">
        <v>8636</v>
      </c>
      <c r="E14" s="7">
        <v>8488</v>
      </c>
      <c r="F14" s="7">
        <v>148</v>
      </c>
      <c r="G14" s="7">
        <v>3391</v>
      </c>
    </row>
    <row r="15" spans="1:12" ht="11.65" customHeight="1">
      <c r="A15" s="19" t="s">
        <v>33</v>
      </c>
      <c r="B15" s="31" t="s">
        <v>10</v>
      </c>
      <c r="C15" s="6">
        <v>3434</v>
      </c>
      <c r="D15" s="6">
        <v>2346</v>
      </c>
      <c r="E15" s="6">
        <v>2319</v>
      </c>
      <c r="F15" s="6">
        <v>27</v>
      </c>
      <c r="G15" s="6">
        <v>1088</v>
      </c>
      <c r="H15" t="s">
        <v>33</v>
      </c>
      <c r="I15" t="s">
        <v>33</v>
      </c>
      <c r="K15" t="s">
        <v>33</v>
      </c>
      <c r="L15" t="s">
        <v>33</v>
      </c>
    </row>
    <row r="16" spans="1:12" ht="11.65" customHeight="1">
      <c r="A16" s="19" t="s">
        <v>33</v>
      </c>
      <c r="B16" s="31" t="s">
        <v>11</v>
      </c>
      <c r="C16" s="6">
        <v>588</v>
      </c>
      <c r="D16" s="6">
        <v>392</v>
      </c>
      <c r="E16" s="6">
        <v>387</v>
      </c>
      <c r="F16" s="6">
        <v>5</v>
      </c>
      <c r="G16" s="6">
        <v>196</v>
      </c>
      <c r="H16" t="s">
        <v>33</v>
      </c>
      <c r="I16" t="s">
        <v>33</v>
      </c>
      <c r="K16" t="s">
        <v>33</v>
      </c>
      <c r="L16" t="s">
        <v>33</v>
      </c>
    </row>
    <row r="17" spans="1:12" ht="11.65" customHeight="1">
      <c r="A17" s="20" t="s">
        <v>33</v>
      </c>
      <c r="B17" s="33" t="s">
        <v>12</v>
      </c>
      <c r="C17" s="8">
        <v>8005</v>
      </c>
      <c r="D17" s="8">
        <v>5898</v>
      </c>
      <c r="E17" s="8">
        <v>5782</v>
      </c>
      <c r="F17" s="8">
        <v>116</v>
      </c>
      <c r="G17" s="8">
        <v>2107</v>
      </c>
      <c r="H17" t="s">
        <v>33</v>
      </c>
      <c r="I17" t="s">
        <v>33</v>
      </c>
      <c r="K17" t="s">
        <v>33</v>
      </c>
      <c r="L17" t="s">
        <v>33</v>
      </c>
    </row>
    <row r="18" spans="1:12" s="28" customFormat="1" ht="33" customHeight="1">
      <c r="A18" s="25" t="s">
        <v>45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7" t="s">
        <v>33</v>
      </c>
      <c r="J18" s="28" t="s">
        <v>33</v>
      </c>
    </row>
    <row r="19" spans="1:12" ht="16.149999999999999" customHeight="1">
      <c r="A19" s="14" t="s">
        <v>46</v>
      </c>
      <c r="B19" s="15" t="s">
        <v>33</v>
      </c>
      <c r="C19" s="16" t="s">
        <v>33</v>
      </c>
      <c r="D19" s="16" t="s">
        <v>33</v>
      </c>
      <c r="E19" s="16" t="s">
        <v>33</v>
      </c>
      <c r="F19" s="17" t="s">
        <v>33</v>
      </c>
      <c r="G19" s="17" t="s">
        <v>33</v>
      </c>
      <c r="J19" t="s">
        <v>33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L55"/>
  <sheetViews>
    <sheetView showGridLines="0" zoomScaleNormal="100" workbookViewId="0">
      <selection activeCell="B43" sqref="B43"/>
    </sheetView>
  </sheetViews>
  <sheetFormatPr baseColWidth="10" defaultRowHeight="11.25"/>
  <cols>
    <col min="1" max="1" width="21.1640625" customWidth="1"/>
    <col min="2" max="2" width="61.1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>
      <c r="A1" s="21" t="s">
        <v>0</v>
      </c>
      <c r="B1" s="21"/>
      <c r="C1" s="21"/>
      <c r="D1" s="21"/>
      <c r="E1" s="21"/>
      <c r="F1" s="21"/>
      <c r="G1" s="21"/>
    </row>
    <row r="2" spans="1:12" ht="33" customHeight="1">
      <c r="A2" s="29" t="s">
        <v>32</v>
      </c>
      <c r="B2" s="29" t="s">
        <v>33</v>
      </c>
      <c r="C2" s="29" t="s">
        <v>33</v>
      </c>
      <c r="D2" s="29" t="s">
        <v>33</v>
      </c>
      <c r="E2" s="29" t="s">
        <v>33</v>
      </c>
      <c r="F2" s="29" t="s">
        <v>33</v>
      </c>
      <c r="G2" s="29" t="s">
        <v>33</v>
      </c>
      <c r="J2" t="s">
        <v>33</v>
      </c>
    </row>
    <row r="3" spans="1:12" ht="16.899999999999999" customHeight="1">
      <c r="A3" s="22" t="s">
        <v>2</v>
      </c>
      <c r="B3" s="22" t="s">
        <v>33</v>
      </c>
      <c r="C3" s="22" t="s">
        <v>3</v>
      </c>
      <c r="D3" s="22" t="s">
        <v>4</v>
      </c>
      <c r="E3" s="22" t="s">
        <v>33</v>
      </c>
      <c r="F3" s="22" t="s">
        <v>33</v>
      </c>
      <c r="G3" s="22" t="s">
        <v>33</v>
      </c>
    </row>
    <row r="4" spans="1:12" ht="16.899999999999999" customHeight="1">
      <c r="A4" s="22" t="s">
        <v>33</v>
      </c>
      <c r="B4" s="22" t="s">
        <v>33</v>
      </c>
      <c r="C4" s="22" t="s">
        <v>33</v>
      </c>
      <c r="D4" s="22" t="s">
        <v>5</v>
      </c>
      <c r="E4" s="22" t="s">
        <v>33</v>
      </c>
      <c r="F4" s="22" t="s">
        <v>33</v>
      </c>
      <c r="G4" s="22" t="s">
        <v>34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</row>
    <row r="5" spans="1:12" ht="16.899999999999999" customHeight="1">
      <c r="A5" s="22" t="s">
        <v>33</v>
      </c>
      <c r="B5" s="22" t="s">
        <v>33</v>
      </c>
      <c r="C5" s="22" t="s">
        <v>33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</row>
    <row r="6" spans="1:12" ht="13.15" customHeight="1">
      <c r="A6" s="23" t="s">
        <v>6</v>
      </c>
      <c r="B6" s="30" t="s">
        <v>33</v>
      </c>
      <c r="C6" s="7">
        <v>22638</v>
      </c>
      <c r="D6" s="7">
        <v>13598</v>
      </c>
      <c r="E6" s="7">
        <v>13258</v>
      </c>
      <c r="F6" s="7">
        <v>340</v>
      </c>
      <c r="G6" s="7">
        <v>9040</v>
      </c>
    </row>
    <row r="7" spans="1:12" ht="11.65" customHeight="1">
      <c r="A7" s="19" t="s">
        <v>33</v>
      </c>
      <c r="B7" s="31" t="s">
        <v>10</v>
      </c>
      <c r="C7" s="6">
        <v>10677</v>
      </c>
      <c r="D7" s="6">
        <v>6467</v>
      </c>
      <c r="E7" s="6">
        <v>6357</v>
      </c>
      <c r="F7" s="6">
        <v>110</v>
      </c>
      <c r="G7" s="6">
        <v>4210</v>
      </c>
      <c r="H7" t="s">
        <v>33</v>
      </c>
      <c r="I7" t="s">
        <v>33</v>
      </c>
      <c r="K7" t="s">
        <v>33</v>
      </c>
      <c r="L7" t="s">
        <v>33</v>
      </c>
    </row>
    <row r="8" spans="1:12" ht="11.65" customHeight="1">
      <c r="A8" s="19" t="s">
        <v>33</v>
      </c>
      <c r="B8" s="31" t="s">
        <v>11</v>
      </c>
      <c r="C8" s="6">
        <v>1167</v>
      </c>
      <c r="D8" s="6">
        <v>676</v>
      </c>
      <c r="E8" s="6">
        <v>664</v>
      </c>
      <c r="F8" s="6">
        <v>12</v>
      </c>
      <c r="G8" s="6">
        <v>491</v>
      </c>
      <c r="H8" t="s">
        <v>33</v>
      </c>
      <c r="I8" t="s">
        <v>33</v>
      </c>
      <c r="K8" t="s">
        <v>33</v>
      </c>
      <c r="L8" t="s">
        <v>33</v>
      </c>
    </row>
    <row r="9" spans="1:12" ht="11.65" customHeight="1">
      <c r="A9" s="19" t="s">
        <v>33</v>
      </c>
      <c r="B9" s="31" t="s">
        <v>12</v>
      </c>
      <c r="C9" s="6">
        <v>10794</v>
      </c>
      <c r="D9" s="6">
        <v>6455</v>
      </c>
      <c r="E9" s="6">
        <v>6237</v>
      </c>
      <c r="F9" s="6">
        <v>218</v>
      </c>
      <c r="G9" s="6">
        <v>4339</v>
      </c>
      <c r="H9" t="s">
        <v>33</v>
      </c>
      <c r="I9" t="s">
        <v>33</v>
      </c>
      <c r="K9" t="s">
        <v>33</v>
      </c>
      <c r="L9" t="s">
        <v>33</v>
      </c>
    </row>
    <row r="10" spans="1:12" ht="13.15" customHeight="1">
      <c r="A10" s="18" t="s">
        <v>13</v>
      </c>
      <c r="B10" s="32" t="s">
        <v>33</v>
      </c>
      <c r="C10" s="7">
        <v>11222</v>
      </c>
      <c r="D10" s="7">
        <v>5063</v>
      </c>
      <c r="E10" s="7">
        <v>4832</v>
      </c>
      <c r="F10" s="7">
        <v>231</v>
      </c>
      <c r="G10" s="7">
        <v>6159</v>
      </c>
    </row>
    <row r="11" spans="1:12" ht="11.65" customHeight="1">
      <c r="A11" s="19" t="s">
        <v>33</v>
      </c>
      <c r="B11" s="31" t="s">
        <v>10</v>
      </c>
      <c r="C11" s="6">
        <v>5459</v>
      </c>
      <c r="D11" s="6">
        <v>2640</v>
      </c>
      <c r="E11" s="6">
        <v>2557</v>
      </c>
      <c r="F11" s="6">
        <v>83</v>
      </c>
      <c r="G11" s="6">
        <v>2819</v>
      </c>
      <c r="H11" t="s">
        <v>33</v>
      </c>
      <c r="I11" t="s">
        <v>33</v>
      </c>
      <c r="K11" t="s">
        <v>33</v>
      </c>
      <c r="L11" t="s">
        <v>33</v>
      </c>
    </row>
    <row r="12" spans="1:12" ht="11.65" customHeight="1">
      <c r="A12" s="19" t="s">
        <v>33</v>
      </c>
      <c r="B12" s="31" t="s">
        <v>11</v>
      </c>
      <c r="C12" s="6">
        <v>636</v>
      </c>
      <c r="D12" s="6">
        <v>297</v>
      </c>
      <c r="E12" s="6">
        <v>291</v>
      </c>
      <c r="F12" s="6">
        <v>6</v>
      </c>
      <c r="G12" s="6">
        <v>339</v>
      </c>
      <c r="H12" t="s">
        <v>33</v>
      </c>
      <c r="I12" t="s">
        <v>33</v>
      </c>
      <c r="K12" t="s">
        <v>33</v>
      </c>
      <c r="L12" t="s">
        <v>33</v>
      </c>
    </row>
    <row r="13" spans="1:12" ht="11.65" customHeight="1">
      <c r="A13" s="19" t="s">
        <v>33</v>
      </c>
      <c r="B13" s="31" t="s">
        <v>12</v>
      </c>
      <c r="C13" s="6">
        <v>5127</v>
      </c>
      <c r="D13" s="6">
        <v>2126</v>
      </c>
      <c r="E13" s="6">
        <v>1984</v>
      </c>
      <c r="F13" s="6">
        <v>142</v>
      </c>
      <c r="G13" s="6">
        <v>3001</v>
      </c>
      <c r="H13" t="s">
        <v>33</v>
      </c>
      <c r="I13" t="s">
        <v>33</v>
      </c>
      <c r="K13" t="s">
        <v>33</v>
      </c>
      <c r="L13" t="s">
        <v>33</v>
      </c>
    </row>
    <row r="14" spans="1:12" ht="13.15" customHeight="1">
      <c r="A14" s="18" t="s">
        <v>14</v>
      </c>
      <c r="B14" s="32" t="s">
        <v>33</v>
      </c>
      <c r="C14" s="7">
        <v>11416</v>
      </c>
      <c r="D14" s="7">
        <v>8535</v>
      </c>
      <c r="E14" s="7">
        <v>8426</v>
      </c>
      <c r="F14" s="7">
        <v>109</v>
      </c>
      <c r="G14" s="7">
        <v>2881</v>
      </c>
    </row>
    <row r="15" spans="1:12" ht="11.65" customHeight="1">
      <c r="A15" s="19" t="s">
        <v>33</v>
      </c>
      <c r="B15" s="31" t="s">
        <v>10</v>
      </c>
      <c r="C15" s="6">
        <v>5218</v>
      </c>
      <c r="D15" s="6">
        <v>3827</v>
      </c>
      <c r="E15" s="6">
        <v>3800</v>
      </c>
      <c r="F15" s="6">
        <v>27</v>
      </c>
      <c r="G15" s="6">
        <v>1391</v>
      </c>
      <c r="H15" t="s">
        <v>33</v>
      </c>
      <c r="I15" t="s">
        <v>33</v>
      </c>
      <c r="K15" t="s">
        <v>33</v>
      </c>
      <c r="L15" t="s">
        <v>33</v>
      </c>
    </row>
    <row r="16" spans="1:12" ht="11.65" customHeight="1">
      <c r="A16" s="19" t="s">
        <v>33</v>
      </c>
      <c r="B16" s="31" t="s">
        <v>11</v>
      </c>
      <c r="C16" s="6">
        <v>531</v>
      </c>
      <c r="D16" s="6">
        <v>379</v>
      </c>
      <c r="E16" s="6">
        <v>373</v>
      </c>
      <c r="F16" s="6">
        <v>6</v>
      </c>
      <c r="G16" s="6">
        <v>152</v>
      </c>
      <c r="H16" t="s">
        <v>33</v>
      </c>
      <c r="I16" t="s">
        <v>33</v>
      </c>
      <c r="K16" t="s">
        <v>33</v>
      </c>
      <c r="L16" t="s">
        <v>33</v>
      </c>
    </row>
    <row r="17" spans="1:12" ht="11.65" customHeight="1">
      <c r="A17" s="20" t="s">
        <v>33</v>
      </c>
      <c r="B17" s="33" t="s">
        <v>12</v>
      </c>
      <c r="C17" s="8">
        <v>5667</v>
      </c>
      <c r="D17" s="8">
        <v>4329</v>
      </c>
      <c r="E17" s="8">
        <v>4253</v>
      </c>
      <c r="F17" s="8">
        <v>76</v>
      </c>
      <c r="G17" s="8">
        <v>1338</v>
      </c>
      <c r="H17" t="s">
        <v>33</v>
      </c>
      <c r="I17" t="s">
        <v>33</v>
      </c>
      <c r="K17" t="s">
        <v>33</v>
      </c>
      <c r="L17" t="s">
        <v>33</v>
      </c>
    </row>
    <row r="18" spans="1:12" s="28" customFormat="1" ht="33" customHeight="1">
      <c r="A18" s="25" t="s">
        <v>45</v>
      </c>
      <c r="B18" s="26" t="s">
        <v>33</v>
      </c>
      <c r="C18" s="27" t="s">
        <v>33</v>
      </c>
      <c r="D18" s="27" t="s">
        <v>33</v>
      </c>
      <c r="E18" s="27" t="s">
        <v>33</v>
      </c>
      <c r="F18" s="27" t="s">
        <v>33</v>
      </c>
      <c r="G18" s="27" t="s">
        <v>33</v>
      </c>
      <c r="J18" s="28" t="s">
        <v>33</v>
      </c>
    </row>
    <row r="19" spans="1:12" ht="16.149999999999999" customHeight="1">
      <c r="A19" s="14" t="s">
        <v>46</v>
      </c>
      <c r="B19" s="15" t="s">
        <v>33</v>
      </c>
      <c r="C19" s="16" t="s">
        <v>33</v>
      </c>
      <c r="D19" s="16" t="s">
        <v>33</v>
      </c>
      <c r="E19" s="16" t="s">
        <v>33</v>
      </c>
      <c r="F19" s="17" t="s">
        <v>33</v>
      </c>
      <c r="G19" s="17" t="s">
        <v>33</v>
      </c>
      <c r="J19" t="s">
        <v>33</v>
      </c>
    </row>
    <row r="20" spans="1:12" ht="11.65" customHeight="1"/>
    <row r="21" spans="1:12" ht="12">
      <c r="A21" s="3"/>
      <c r="B21" s="1"/>
      <c r="C21" s="1"/>
      <c r="D21" s="1"/>
      <c r="E21" s="1"/>
      <c r="F21" s="1"/>
      <c r="G21" s="1"/>
    </row>
    <row r="22" spans="1:12" ht="12">
      <c r="A22" s="3"/>
      <c r="B22" s="1"/>
      <c r="C22" s="1"/>
      <c r="D22" s="1"/>
      <c r="E22" s="1"/>
      <c r="F22" s="1"/>
      <c r="G22" s="1"/>
    </row>
    <row r="23" spans="1:12" ht="12">
      <c r="A23" s="3"/>
      <c r="B23" s="1"/>
      <c r="C23" s="1"/>
      <c r="D23" s="1"/>
      <c r="E23" s="1"/>
      <c r="F23" s="1"/>
      <c r="G23" s="1"/>
    </row>
    <row r="24" spans="1:12" ht="12">
      <c r="A24" s="3"/>
      <c r="B24" s="1"/>
      <c r="C24" s="1"/>
      <c r="D24" s="1"/>
      <c r="E24" s="1"/>
      <c r="F24" s="1"/>
      <c r="G24" s="1"/>
    </row>
    <row r="25" spans="1:12" ht="12">
      <c r="A25" s="3"/>
      <c r="B25" s="1"/>
      <c r="C25" s="1"/>
      <c r="D25" s="1"/>
      <c r="E25" s="1"/>
      <c r="F25" s="1"/>
      <c r="G25" s="1"/>
    </row>
    <row r="26" spans="1:12" ht="12">
      <c r="A26" s="3"/>
      <c r="B26" s="1"/>
      <c r="C26" s="1"/>
      <c r="D26" s="1"/>
      <c r="E26" s="1"/>
      <c r="F26" s="1"/>
      <c r="G26" s="1"/>
    </row>
    <row r="27" spans="1:12" ht="12">
      <c r="A27" s="3"/>
      <c r="B27" s="1"/>
      <c r="C27" s="1"/>
      <c r="D27" s="1"/>
      <c r="E27" s="1"/>
      <c r="F27" s="1"/>
      <c r="G27" s="1"/>
    </row>
    <row r="28" spans="1:12" ht="12">
      <c r="A28" s="3"/>
      <c r="B28" s="1"/>
      <c r="C28" s="1"/>
      <c r="D28" s="1"/>
      <c r="E28" s="1"/>
      <c r="F28" s="1"/>
      <c r="G28" s="1"/>
    </row>
    <row r="29" spans="1:12" ht="12">
      <c r="A29" s="3"/>
      <c r="B29" s="1"/>
      <c r="C29" s="1"/>
      <c r="D29" s="1"/>
      <c r="E29" s="1"/>
      <c r="F29" s="1"/>
      <c r="G29" s="1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7.14</vt:lpstr>
      <vt:lpstr>Cuadro 7.14.1</vt:lpstr>
      <vt:lpstr>Cuadro 7.14.2</vt:lpstr>
      <vt:lpstr>Cuadro 7.14.3</vt:lpstr>
      <vt:lpstr>Cuadro 7.14.4</vt:lpstr>
      <vt:lpstr>Cuadro 7.14.5</vt:lpstr>
      <vt:lpstr>Cuadro 7.14.6</vt:lpstr>
      <vt:lpstr>Cuadro 7.14.7</vt:lpstr>
      <vt:lpstr>Cuadro 7.14.8</vt:lpstr>
      <vt:lpstr>Cuadro 7.14.9</vt:lpstr>
      <vt:lpstr>Cuadro 7.14.10</vt:lpstr>
      <vt:lpstr>Cuadro 7.14.11</vt:lpstr>
      <vt:lpstr>Cuadro 7.14.12</vt:lpstr>
      <vt:lpstr>Cuadro 7.14.13</vt:lpstr>
      <vt:lpstr>Cuadro 7.14.14</vt:lpstr>
      <vt:lpstr>Cuadro 7.14.15</vt:lpstr>
      <vt:lpstr>Cuadro 7.14.16</vt:lpstr>
      <vt:lpstr>Cuadro 7.14.17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Gonzalia Rodrigo</cp:lastModifiedBy>
  <cp:revision>1</cp:revision>
  <dcterms:created xsi:type="dcterms:W3CDTF">2024-01-16T14:22:22Z</dcterms:created>
  <dcterms:modified xsi:type="dcterms:W3CDTF">2024-02-14T20:40:51Z</dcterms:modified>
</cp:coreProperties>
</file>