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5" r:id="rId2"/>
    <sheet name="Cuadro 7.16" sheetId="1" r:id="rId3"/>
    <sheet name="Cuadro 7.16.1" sheetId="2" r:id="rId4"/>
    <sheet name="Cuadro 7.16.2" sheetId="3" r:id="rId5"/>
    <sheet name="Cuadro 7.16.3" sheetId="4" r:id="rId6"/>
    <sheet name="Cuadro 7.16.4" sheetId="5" r:id="rId7"/>
    <sheet name="Cuadro 7.16.5" sheetId="6" r:id="rId8"/>
    <sheet name="Cuadro 7.16.6" sheetId="7" r:id="rId9"/>
    <sheet name="Cuadro 7.16.7" sheetId="8" r:id="rId10"/>
    <sheet name="Cuadro 7.16.8" sheetId="9" r:id="rId11"/>
    <sheet name="Cuadro 7.16.9" sheetId="10" r:id="rId12"/>
    <sheet name="Cuadro 7.16.10" sheetId="11" r:id="rId13"/>
    <sheet name="Cuadro 7.16.11" sheetId="12" r:id="rId14"/>
    <sheet name="Cuadro 7.16.12" sheetId="13" r:id="rId15"/>
    <sheet name="Cuadro 7.16.13" sheetId="14" r:id="rId1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<sst xmlns="http://schemas.openxmlformats.org/spreadsheetml/2006/main" count="1649" uniqueCount="46">
  <si>
    <t>Censo Nacional de Población, Hogares y Viviendas 2022</t>
  </si>
  <si>
    <t>Cuadro 7.16. Provincia de  Río Negro.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</si>
  <si>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</si>
  <si>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</si>
  <si>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</si>
  <si>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</si>
  <si>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</si>
  <si>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</si>
  <si>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</si>
  <si>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</si>
  <si>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</si>
  <si>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</si>
  <si>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</si>
  <si>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</si>
  <si>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</si>
  <si>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7.16.1. Provincia de  Río Negro, departamento Adolfo Alsina. Población de 14 años y más en viviendas particulares, por condición de actividad económica, según sexo registrado al nacer y cobertura de salud. Año 2022</t>
  </si>
  <si>
    <t>Cuadro 7.16.2. Provincia de  Río Negro, departamento Avellaneda. Población de 14 años y más en viviendas particulares, por condición de actividad económica, según sexo registrado al nacer y cobertura de salud. Año 2022</t>
  </si>
  <si>
    <t>Cuadro 7.16.3. Provincia de  Río Negro, departamento Bariloche. Población de 14 años y más en viviendas particulares, por condición de actividad económica, según sexo registrado al nacer y cobertura de salud. Año 2022</t>
  </si>
  <si>
    <t>Cuadro 7.16.4. Provincia de  Río Negro, departamento Conesa. Población de 14 años y más en viviendas particulares, por condición de actividad económica, según sexo registrado al nacer y cobertura de salud. Año 2022</t>
  </si>
  <si>
    <t>Cuadro 7.16.5. Provincia de  Río Negro, departamento El Cuy. Población de 14 años y más en viviendas particulares, por condición de actividad económica, según sexo registrado al nacer y cobertura de salud. Año 2022</t>
  </si>
  <si>
    <t>Cuadro 7.16.6. Provincia de  Río Negro, departamento General Roca. Población de 14 años y más en viviendas particulares, por condición de actividad económica, según sexo registrado al nacer y cobertura de salud. Año 2022</t>
  </si>
  <si>
    <t>Cuadro 7.16.7. Provincia de  Río Negro, departamento 9 de Julio. Población de 14 años y más en viviendas particulares, por condición de actividad económica, según sexo registrado al nacer y cobertura de salud. Año 2022</t>
  </si>
  <si>
    <t>-</t>
  </si>
  <si>
    <t>Cuadro 7.16.8. Provincia de  Río Negro, departamento Ñorquinco. Población de 14 años y más en viviendas particulares, por condición de actividad económica, según sexo registrado al nacer y cobertura de salud. Año 2022</t>
  </si>
  <si>
    <t>Cuadro 7.16.9. Provincia de  Río Negro, departamento Pichi Mahuida. Población de 14 años y más en viviendas particulares, por condición de actividad económica, según sexo registrado al nacer y cobertura de salud. Año 2022</t>
  </si>
  <si>
    <t>Cuadro 7.16.10. Provincia de  Río Negro, departamento Pilcaniyeu. Población de 14 años y más en viviendas particulares, por condición de actividad económica, según sexo registrado al nacer y cobertura de salud. Año 2022</t>
  </si>
  <si>
    <t>Cuadro 7.16.11. Provincia de  Río Negro, departamento San Antonio. Población de 14 años y más en viviendas particulares, por condición de actividad económica, según sexo registrado al nacer y cobertura de salud. Año 2022</t>
  </si>
  <si>
    <t>Cuadro 7.16.12. Provincia de  Río Negro, departamento Valcheta. Población de 14 años y más en viviendas particulares, por condición de actividad económica, según sexo registrado al nacer y cobertura de salud. Año 2022</t>
  </si>
  <si>
    <t>Cuadro 7.16.13. Provincia de  Río Negro, departamento 25 de Mayo.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</si>
  <si>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</si>
  <si>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</si>
  <si>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</si>
  <si>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</si>
  <si>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</si>
  <si>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</si>
  <si>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</si>
  <si>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</si>
  <si>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</si>
  <si>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</si>
  <si>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</si>
  <si>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</si>
  <si>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</si>
  <si>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</si>
  <si>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 Río Negro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</si>
  <si>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</si>
  <si>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</t>
    </r>
    <r>
      <rPr>
        <b/>
        <sz val="8"/>
        <color rgb="FF000000"/>
        <rFont val="Arial"/>
        <family val="2"/>
      </rPr>
      <t>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</si>
</sst>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1" fillId="0" borderId="0" xfId="0" applyFont="1"/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A2" sqref="A2"/>
    </sheetView>
  </sheetViews>
  <sheetFormatPr baseColWidth="10" defaultRowHeight="11.25" x14ac:dyDescent="0.2"/>
  <sheetData>
    <row r="3" spans="11:11" ht="20.25" x14ac:dyDescent="0.3">
      <c r="K3" s="16" t="s">
        <v>36</v>
      </c>
    </row>
    <row r="4" spans="11:11" ht="20.25" x14ac:dyDescent="0.3">
      <c r="K4" s="16"/>
    </row>
    <row r="5" spans="11:11" ht="20.25" x14ac:dyDescent="0.3">
      <c r="K5" s="16" t="s">
        <v>37</v>
      </c>
    </row>
    <row r="7" spans="11:11" ht="15" x14ac:dyDescent="0.2">
      <c r="K7" s="17"/>
    </row>
    <row r="8" spans="11:11" ht="15" x14ac:dyDescent="0.2">
      <c r="K8" s="17" t="s">
        <v>43</v>
      </c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38</v>
      </c>
    </row>
    <row r="13" spans="11:11" ht="15" x14ac:dyDescent="0.2">
      <c r="K13" s="17" t="s">
        <v>39</v>
      </c>
    </row>
    <row r="14" spans="11:11" ht="15" x14ac:dyDescent="0.2">
      <c r="K14" s="17" t="s">
        <v>40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6.1640625" bestFit="1" customWidth="1"/>
  </cols>
  <sheetData>
    <row r="1" spans="1:1" ht="12.75" x14ac:dyDescent="0.2">
      <c r="A1" s="14" t="s">
        <v>31</v>
      </c>
    </row>
    <row r="2" spans="1:1" ht="12.75" x14ac:dyDescent="0.2">
      <c r="A2" s="14" t="s">
        <v>32</v>
      </c>
    </row>
    <row r="3" spans="1:1" ht="12.75" x14ac:dyDescent="0.2">
      <c r="A3" s="15"/>
    </row>
    <row r="4" spans="1:1" ht="12.75" x14ac:dyDescent="0.2">
      <c r="A4" s="13" t="str">
        <f>HYPERLINK("#'Cuadro 7.16'!A3", "Cuadro 7.16. Provincia de  Río Negro. Población de 14 años y más en viviendas particulares, por condición de actividad económica, según sexo registrado al nacer y cobertura de salud. Año 2022")</f>
        <v>Cuadro 7.16. Provincia de  Río Negro.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13" t="str">
        <f>HYPERLINK("#'Cuadro 7.16.1'!A3", "Cuadro 7.16.1. Provincia de  Río Negro, departamento Adolfo Alsina. Población de 14 años y más en viviendas particulares, por condición de actividad económica, según sexo registrado al nacer y cobertura de salud. Año 2022")</f>
        <v>Cuadro 7.16.1. Provincia de  Río Negro, departamento Adolfo Alsina.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13" t="str">
        <f>HYPERLINK("#'Cuadro 7.16.2'!A3", "Cuadro 7.16.2. Provincia de  Río Negro, departamento Avellaneda. Población de 14 años y más en viviendas particulares, por condición de actividad económica, según sexo registrado al nacer y cobertura de salud. Año 2022")</f>
        <v>Cuadro 7.16.2. Provincia de  Río Negro, departamento Avellaneda.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13" t="str">
        <f>HYPERLINK("#'Cuadro 7.16.3'!A3", "Cuadro 7.16.3. Provincia de  Río Negro, departamento Bariloche. Población de 14 años y más en viviendas particulares, por condición de actividad económica, según sexo registrado al nacer y cobertura de salud. Año 2022")</f>
        <v>Cuadro 7.16.3. Provincia de  Río Negro, departamento Bariloche.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13" t="str">
        <f>HYPERLINK("#'Cuadro 7.16.4'!A3", "Cuadro 7.16.4. Provincia de  Río Negro, departamento Conesa. Población de 14 años y más en viviendas particulares, por condición de actividad económica, según sexo registrado al nacer y cobertura de salud. Año 2022")</f>
        <v>Cuadro 7.16.4. Provincia de  Río Negro, departamento Conesa.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13" t="str">
        <f>HYPERLINK("#'Cuadro 7.16.5'!A3", "Cuadro 7.16.5. Provincia de  Río Negro, departamento El Cuy. Población de 14 años y más en viviendas particulares, por condición de actividad económica, según sexo registrado al nacer y cobertura de salud. Año 2022")</f>
        <v>Cuadro 7.16.5. Provincia de  Río Negro, departamento El Cuy.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13" t="str">
        <f>HYPERLINK("#'Cuadro 7.16.6'!A3", "Cuadro 7.16.6. Provincia de  Río Negro, departamento General Roca. Población de 14 años y más en viviendas particulares, por condición de actividad económica, según sexo registrado al nacer y cobertura de salud. Año 2022")</f>
        <v>Cuadro 7.16.6. Provincia de  Río Negro, departamento General Roca.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13" t="str">
        <f>HYPERLINK("#'Cuadro 7.16.7'!A3", "Cuadro 7.16.7. Provincia de  Río Negro, departamento 9 de Julio. Población de 14 años y más en viviendas particulares, por condición de actividad económica, según sexo registrado al nacer y cobertura de salud. Año 2022")</f>
        <v>Cuadro 7.16.7. Provincia de  Río Negro, departamento 9 de Julio.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13" t="str">
        <f>HYPERLINK("#'Cuadro 7.16.8'!A3", "Cuadro 7.16.8. Provincia de  Río Negro, departamento Ñorquinco. Población de 14 años y más en viviendas particulares, por condición de actividad económica, según sexo registrado al nacer y cobertura de salud. Año 2022")</f>
        <v>Cuadro 7.16.8. Provincia de  Río Negro, departamento Ñorquinco.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13" t="str">
        <f>HYPERLINK("#'Cuadro 7.16.9'!A3", "Cuadro 7.16.9. Provincia de  Río Negro, departamento Pichi Mahuida. Población de 14 años y más en viviendas particulares, por condición de actividad económica, según sexo registrado al nacer y cobertura de salud. Año 2022")</f>
        <v>Cuadro 7.16.9. Provincia de  Río Negro, departamento Pichi Mahuida.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13" t="str">
        <f>HYPERLINK("#'Cuadro 7.16.10'!A3", "Cuadro 7.16.10. Provincia de  Río Negro, departamento Pilcaniyeu. Población de 14 años y más en viviendas particulares, por condición de actividad económica, según sexo registrado al nacer y cobertura de salud. Año 2022")</f>
        <v>Cuadro 7.16.10. Provincia de  Río Negro, departamento Pilcaniyeu. Población de 14 años y más en viviendas particulares, por condición de actividad económica, según sexo registrado al nacer y cobertura de salud. Año 2022</v>
      </c>
    </row>
    <row r="15" spans="1:1" ht="12.75" x14ac:dyDescent="0.2">
      <c r="A15" s="13" t="str">
        <f>HYPERLINK("#'Cuadro 7.16.11'!A3", "Cuadro 7.16.11. Provincia de  Río Negro, departamento San Antonio. Población de 14 años y más en viviendas particulares, por condición de actividad económica, según sexo registrado al nacer y cobertura de salud. Año 2022")</f>
        <v>Cuadro 7.16.11. Provincia de  Río Negro, departamento San Antonio. Población de 14 años y más en viviendas particulares, por condición de actividad económica, según sexo registrado al nacer y cobertura de salud. Año 2022</v>
      </c>
    </row>
    <row r="16" spans="1:1" ht="12.75" x14ac:dyDescent="0.2">
      <c r="A16" s="13" t="str">
        <f>HYPERLINK("#'Cuadro 7.16.12'!A3", "Cuadro 7.16.12. Provincia de  Río Negro, departamento Valcheta. Población de 14 años y más en viviendas particulares, por condición de actividad económica, según sexo registrado al nacer y cobertura de salud. Año 2022")</f>
        <v>Cuadro 7.16.12. Provincia de  Río Negro, departamento Valcheta. Población de 14 años y más en viviendas particulares, por condición de actividad económica, según sexo registrado al nacer y cobertura de salud. Año 2022</v>
      </c>
    </row>
    <row r="17" spans="1:1" ht="12.75" x14ac:dyDescent="0.2">
      <c r="A17" s="13" t="str">
        <f>HYPERLINK("#'Cuadro 7.16.13'!A3", "Cuadro 7.16.13. Provincia de  Río Negro, departamento 25 de Mayo. Población de 14 años y más en viviendas particulares, por condición de actividad económica, según sexo registrado al nacer y cobertura de salud. Año 2022")</f>
        <v>Cuadro 7.16.13. Provincia de  Río Negro, departamento 25 de Mayo. Población de 14 años y más en viviendas particulares, por condición de actividad económica, según sexo registrado al nacer y cobertura de salud. Año 2022</v>
      </c>
    </row>
    <row r="18" spans="1:1" ht="12.75" x14ac:dyDescent="0.2">
      <c r="A18" s="15"/>
    </row>
    <row r="19" spans="1:1" s="25" customFormat="1" x14ac:dyDescent="0.2">
      <c r="A19" s="24" t="s">
        <v>33</v>
      </c>
    </row>
    <row r="20" spans="1:1" s="25" customFormat="1" x14ac:dyDescent="0.2">
      <c r="A20" s="24" t="s">
        <v>34</v>
      </c>
    </row>
    <row r="21" spans="1:1" s="25" customFormat="1" x14ac:dyDescent="0.2">
      <c r="A21" s="24" t="s">
        <v>35</v>
      </c>
    </row>
    <row r="22" spans="1:1" ht="12.75" x14ac:dyDescent="0.2">
      <c r="A22" s="15"/>
    </row>
    <row r="23" spans="1:1" ht="12.75" x14ac:dyDescent="0.2">
      <c r="A23" s="15"/>
    </row>
    <row r="24" spans="1:1" ht="12.75" x14ac:dyDescent="0.2">
      <c r="A24" s="15"/>
    </row>
    <row r="25" spans="1:1" ht="12.75" x14ac:dyDescent="0.2">
      <c r="A25" s="15"/>
    </row>
    <row r="26" spans="1:1" ht="12.75" x14ac:dyDescent="0.2">
      <c r="A26" s="15"/>
    </row>
    <row r="27" spans="1:1" ht="12.75" x14ac:dyDescent="0.2">
      <c r="A27" s="15"/>
    </row>
    <row r="28" spans="1:1" ht="12.75" x14ac:dyDescent="0.2">
      <c r="A28" s="15"/>
    </row>
    <row r="29" spans="1:1" ht="12.75" x14ac:dyDescent="0.2">
      <c r="A29" s="15"/>
    </row>
    <row r="30" spans="1:1" ht="12.75" x14ac:dyDescent="0.2">
      <c r="A30" s="15"/>
    </row>
    <row r="31" spans="1:1" ht="12.75" x14ac:dyDescent="0.2">
      <c r="A31" s="15"/>
    </row>
    <row r="32" spans="1:1" ht="12.75" x14ac:dyDescent="0.2">
      <c r="A32" s="15"/>
    </row>
    <row r="33" spans="1:1" ht="12.75" x14ac:dyDescent="0.2">
      <c r="A33" s="15"/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  <row r="100" spans="1:1" ht="12.75" x14ac:dyDescent="0.2">
      <c r="A100" s="15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1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594726</v>
      </c>
      <c r="D6" s="9">
        <v>387651</v>
      </c>
      <c r="E6" s="9">
        <v>357494</v>
      </c>
      <c r="F6" s="9">
        <v>30157</v>
      </c>
      <c r="G6" s="9">
        <v>207075</v>
      </c>
    </row>
    <row r="7" spans="1:12" ht="11.65" customHeight="1" x14ac:dyDescent="0.2">
      <c r="A7" s="19" t="s">
        <v>29</v>
      </c>
      <c r="B7" s="7" t="s">
        <v>10</v>
      </c>
      <c r="C7" s="6">
        <v>375600</v>
      </c>
      <c r="D7" s="6">
        <v>231816</v>
      </c>
      <c r="E7" s="6">
        <v>221154</v>
      </c>
      <c r="F7" s="6">
        <v>10662</v>
      </c>
      <c r="G7" s="6">
        <v>143784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18875</v>
      </c>
      <c r="D8" s="6">
        <v>12335</v>
      </c>
      <c r="E8" s="6">
        <v>11539</v>
      </c>
      <c r="F8" s="6">
        <v>796</v>
      </c>
      <c r="G8" s="6">
        <v>6540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200251</v>
      </c>
      <c r="D9" s="6">
        <v>143500</v>
      </c>
      <c r="E9" s="6">
        <v>124801</v>
      </c>
      <c r="F9" s="6">
        <v>18699</v>
      </c>
      <c r="G9" s="6">
        <v>56751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307487</v>
      </c>
      <c r="D10" s="9">
        <v>178240</v>
      </c>
      <c r="E10" s="9">
        <v>160141</v>
      </c>
      <c r="F10" s="9">
        <v>18099</v>
      </c>
      <c r="G10" s="9">
        <v>129247</v>
      </c>
    </row>
    <row r="11" spans="1:12" ht="11.65" customHeight="1" x14ac:dyDescent="0.2">
      <c r="A11" s="19" t="s">
        <v>29</v>
      </c>
      <c r="B11" s="7" t="s">
        <v>10</v>
      </c>
      <c r="C11" s="6">
        <v>200163</v>
      </c>
      <c r="D11" s="6">
        <v>111329</v>
      </c>
      <c r="E11" s="6">
        <v>104539</v>
      </c>
      <c r="F11" s="6">
        <v>6790</v>
      </c>
      <c r="G11" s="6">
        <v>88834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10180</v>
      </c>
      <c r="D12" s="6">
        <v>6314</v>
      </c>
      <c r="E12" s="6">
        <v>5853</v>
      </c>
      <c r="F12" s="6">
        <v>461</v>
      </c>
      <c r="G12" s="6">
        <v>3866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97144</v>
      </c>
      <c r="D13" s="6">
        <v>60597</v>
      </c>
      <c r="E13" s="6">
        <v>49749</v>
      </c>
      <c r="F13" s="6">
        <v>10848</v>
      </c>
      <c r="G13" s="6">
        <v>36547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287239</v>
      </c>
      <c r="D14" s="9">
        <v>209411</v>
      </c>
      <c r="E14" s="9">
        <v>197353</v>
      </c>
      <c r="F14" s="9">
        <v>12058</v>
      </c>
      <c r="G14" s="9">
        <v>77828</v>
      </c>
    </row>
    <row r="15" spans="1:12" ht="11.65" customHeight="1" x14ac:dyDescent="0.2">
      <c r="A15" s="19" t="s">
        <v>29</v>
      </c>
      <c r="B15" s="7" t="s">
        <v>10</v>
      </c>
      <c r="C15" s="6">
        <v>175437</v>
      </c>
      <c r="D15" s="6">
        <v>120487</v>
      </c>
      <c r="E15" s="6">
        <v>116615</v>
      </c>
      <c r="F15" s="6">
        <v>3872</v>
      </c>
      <c r="G15" s="6">
        <v>54950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8695</v>
      </c>
      <c r="D16" s="6">
        <v>6021</v>
      </c>
      <c r="E16" s="6">
        <v>5686</v>
      </c>
      <c r="F16" s="6">
        <v>335</v>
      </c>
      <c r="G16" s="6">
        <v>2674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103107</v>
      </c>
      <c r="D17" s="11">
        <v>82903</v>
      </c>
      <c r="E17" s="11">
        <v>75052</v>
      </c>
      <c r="F17" s="11">
        <v>7851</v>
      </c>
      <c r="G17" s="11">
        <v>20204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45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>
      <c r="A20" s="4" t="s">
        <v>29</v>
      </c>
      <c r="B20" s="5" t="s">
        <v>29</v>
      </c>
      <c r="C20" s="1" t="s">
        <v>29</v>
      </c>
      <c r="D20" s="1" t="s">
        <v>29</v>
      </c>
      <c r="E20" s="1" t="s">
        <v>29</v>
      </c>
      <c r="F20" s="1" t="s">
        <v>29</v>
      </c>
      <c r="G20" s="1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</row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2" x14ac:dyDescent="0.2">
      <c r="A27" s="3"/>
      <c r="B27" s="1"/>
      <c r="C27" s="1"/>
      <c r="D27" s="1"/>
      <c r="E27" s="1"/>
      <c r="F27" s="1"/>
      <c r="G27" s="1"/>
    </row>
    <row r="28" spans="1:12" ht="12" x14ac:dyDescent="0.2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activeCell="B23" sqref="B2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15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51166</v>
      </c>
      <c r="D6" s="9">
        <v>33850</v>
      </c>
      <c r="E6" s="9">
        <v>31335</v>
      </c>
      <c r="F6" s="9">
        <v>2515</v>
      </c>
      <c r="G6" s="9">
        <v>17316</v>
      </c>
    </row>
    <row r="7" spans="1:12" ht="11.65" customHeight="1" x14ac:dyDescent="0.2">
      <c r="A7" s="19" t="s">
        <v>29</v>
      </c>
      <c r="B7" s="7" t="s">
        <v>10</v>
      </c>
      <c r="C7" s="6">
        <v>33559</v>
      </c>
      <c r="D7" s="6">
        <v>20916</v>
      </c>
      <c r="E7" s="6">
        <v>20024</v>
      </c>
      <c r="F7" s="6">
        <v>892</v>
      </c>
      <c r="G7" s="6">
        <v>12643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2336</v>
      </c>
      <c r="D8" s="6">
        <v>1594</v>
      </c>
      <c r="E8" s="6">
        <v>1493</v>
      </c>
      <c r="F8" s="6">
        <v>101</v>
      </c>
      <c r="G8" s="6">
        <v>742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15271</v>
      </c>
      <c r="D9" s="6">
        <v>11340</v>
      </c>
      <c r="E9" s="6">
        <v>9818</v>
      </c>
      <c r="F9" s="6">
        <v>1522</v>
      </c>
      <c r="G9" s="6">
        <v>3931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26680</v>
      </c>
      <c r="D10" s="9">
        <v>16350</v>
      </c>
      <c r="E10" s="9">
        <v>14874</v>
      </c>
      <c r="F10" s="9">
        <v>1476</v>
      </c>
      <c r="G10" s="9">
        <v>10330</v>
      </c>
    </row>
    <row r="11" spans="1:12" ht="11.65" customHeight="1" x14ac:dyDescent="0.2">
      <c r="A11" s="19" t="s">
        <v>29</v>
      </c>
      <c r="B11" s="7" t="s">
        <v>10</v>
      </c>
      <c r="C11" s="6">
        <v>18136</v>
      </c>
      <c r="D11" s="6">
        <v>10624</v>
      </c>
      <c r="E11" s="6">
        <v>10087</v>
      </c>
      <c r="F11" s="6">
        <v>537</v>
      </c>
      <c r="G11" s="6">
        <v>7512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1234</v>
      </c>
      <c r="D12" s="6">
        <v>833</v>
      </c>
      <c r="E12" s="6">
        <v>777</v>
      </c>
      <c r="F12" s="6">
        <v>56</v>
      </c>
      <c r="G12" s="6">
        <v>401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7310</v>
      </c>
      <c r="D13" s="6">
        <v>4893</v>
      </c>
      <c r="E13" s="6">
        <v>4010</v>
      </c>
      <c r="F13" s="6">
        <v>883</v>
      </c>
      <c r="G13" s="6">
        <v>2417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24486</v>
      </c>
      <c r="D14" s="9">
        <v>17500</v>
      </c>
      <c r="E14" s="9">
        <v>16461</v>
      </c>
      <c r="F14" s="9">
        <v>1039</v>
      </c>
      <c r="G14" s="9">
        <v>6986</v>
      </c>
    </row>
    <row r="15" spans="1:12" ht="11.65" customHeight="1" x14ac:dyDescent="0.2">
      <c r="A15" s="19" t="s">
        <v>29</v>
      </c>
      <c r="B15" s="7" t="s">
        <v>10</v>
      </c>
      <c r="C15" s="6">
        <v>15423</v>
      </c>
      <c r="D15" s="6">
        <v>10292</v>
      </c>
      <c r="E15" s="6">
        <v>9937</v>
      </c>
      <c r="F15" s="6">
        <v>355</v>
      </c>
      <c r="G15" s="6">
        <v>5131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1102</v>
      </c>
      <c r="D16" s="6">
        <v>761</v>
      </c>
      <c r="E16" s="6">
        <v>716</v>
      </c>
      <c r="F16" s="6">
        <v>45</v>
      </c>
      <c r="G16" s="6">
        <v>341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7961</v>
      </c>
      <c r="D17" s="11">
        <v>6447</v>
      </c>
      <c r="E17" s="11">
        <v>5808</v>
      </c>
      <c r="F17" s="11">
        <v>639</v>
      </c>
      <c r="G17" s="11">
        <v>1514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activeCell="B23" sqref="B2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5.3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16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32095</v>
      </c>
      <c r="D6" s="9">
        <v>20304</v>
      </c>
      <c r="E6" s="9">
        <v>19050</v>
      </c>
      <c r="F6" s="9">
        <v>1254</v>
      </c>
      <c r="G6" s="9">
        <v>11791</v>
      </c>
    </row>
    <row r="7" spans="1:12" ht="11.65" customHeight="1" x14ac:dyDescent="0.2">
      <c r="A7" s="19" t="s">
        <v>29</v>
      </c>
      <c r="B7" s="7" t="s">
        <v>10</v>
      </c>
      <c r="C7" s="6">
        <v>18149</v>
      </c>
      <c r="D7" s="6">
        <v>10755</v>
      </c>
      <c r="E7" s="6">
        <v>10368</v>
      </c>
      <c r="F7" s="6">
        <v>387</v>
      </c>
      <c r="G7" s="6">
        <v>7394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1166</v>
      </c>
      <c r="D8" s="6">
        <v>717</v>
      </c>
      <c r="E8" s="6">
        <v>676</v>
      </c>
      <c r="F8" s="6">
        <v>41</v>
      </c>
      <c r="G8" s="6">
        <v>449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12780</v>
      </c>
      <c r="D9" s="6">
        <v>8832</v>
      </c>
      <c r="E9" s="6">
        <v>8006</v>
      </c>
      <c r="F9" s="6">
        <v>826</v>
      </c>
      <c r="G9" s="6">
        <v>3948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16276</v>
      </c>
      <c r="D10" s="9">
        <v>8807</v>
      </c>
      <c r="E10" s="9">
        <v>8030</v>
      </c>
      <c r="F10" s="9">
        <v>777</v>
      </c>
      <c r="G10" s="9">
        <v>7469</v>
      </c>
    </row>
    <row r="11" spans="1:12" ht="11.65" customHeight="1" x14ac:dyDescent="0.2">
      <c r="A11" s="19" t="s">
        <v>29</v>
      </c>
      <c r="B11" s="7" t="s">
        <v>10</v>
      </c>
      <c r="C11" s="6">
        <v>9422</v>
      </c>
      <c r="D11" s="6">
        <v>4906</v>
      </c>
      <c r="E11" s="6">
        <v>4655</v>
      </c>
      <c r="F11" s="6">
        <v>251</v>
      </c>
      <c r="G11" s="6">
        <v>4516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667</v>
      </c>
      <c r="D12" s="6">
        <v>388</v>
      </c>
      <c r="E12" s="6">
        <v>361</v>
      </c>
      <c r="F12" s="6">
        <v>27</v>
      </c>
      <c r="G12" s="6">
        <v>279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6187</v>
      </c>
      <c r="D13" s="6">
        <v>3513</v>
      </c>
      <c r="E13" s="6">
        <v>3014</v>
      </c>
      <c r="F13" s="6">
        <v>499</v>
      </c>
      <c r="G13" s="6">
        <v>2674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15819</v>
      </c>
      <c r="D14" s="9">
        <v>11497</v>
      </c>
      <c r="E14" s="9">
        <v>11020</v>
      </c>
      <c r="F14" s="9">
        <v>477</v>
      </c>
      <c r="G14" s="9">
        <v>4322</v>
      </c>
    </row>
    <row r="15" spans="1:12" ht="11.65" customHeight="1" x14ac:dyDescent="0.2">
      <c r="A15" s="19" t="s">
        <v>29</v>
      </c>
      <c r="B15" s="7" t="s">
        <v>10</v>
      </c>
      <c r="C15" s="6">
        <v>8727</v>
      </c>
      <c r="D15" s="6">
        <v>5849</v>
      </c>
      <c r="E15" s="6">
        <v>5713</v>
      </c>
      <c r="F15" s="6">
        <v>136</v>
      </c>
      <c r="G15" s="6">
        <v>2878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499</v>
      </c>
      <c r="D16" s="6">
        <v>329</v>
      </c>
      <c r="E16" s="6">
        <v>315</v>
      </c>
      <c r="F16" s="6">
        <v>14</v>
      </c>
      <c r="G16" s="6">
        <v>170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6593</v>
      </c>
      <c r="D17" s="11">
        <v>5319</v>
      </c>
      <c r="E17" s="11">
        <v>4992</v>
      </c>
      <c r="F17" s="11">
        <v>327</v>
      </c>
      <c r="G17" s="11">
        <v>1274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activeCell="B23" sqref="B2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3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17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130425</v>
      </c>
      <c r="D6" s="9">
        <v>89566</v>
      </c>
      <c r="E6" s="9">
        <v>82108</v>
      </c>
      <c r="F6" s="9">
        <v>7458</v>
      </c>
      <c r="G6" s="9">
        <v>40859</v>
      </c>
    </row>
    <row r="7" spans="1:12" ht="11.65" customHeight="1" x14ac:dyDescent="0.2">
      <c r="A7" s="19" t="s">
        <v>29</v>
      </c>
      <c r="B7" s="7" t="s">
        <v>10</v>
      </c>
      <c r="C7" s="6">
        <v>85010</v>
      </c>
      <c r="D7" s="6">
        <v>55754</v>
      </c>
      <c r="E7" s="6">
        <v>53066</v>
      </c>
      <c r="F7" s="6">
        <v>2688</v>
      </c>
      <c r="G7" s="6">
        <v>29256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3638</v>
      </c>
      <c r="D8" s="6">
        <v>2473</v>
      </c>
      <c r="E8" s="6">
        <v>2303</v>
      </c>
      <c r="F8" s="6">
        <v>170</v>
      </c>
      <c r="G8" s="6">
        <v>1165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41777</v>
      </c>
      <c r="D9" s="6">
        <v>31339</v>
      </c>
      <c r="E9" s="6">
        <v>26739</v>
      </c>
      <c r="F9" s="6">
        <v>4600</v>
      </c>
      <c r="G9" s="6">
        <v>10438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67653</v>
      </c>
      <c r="D10" s="9">
        <v>42492</v>
      </c>
      <c r="E10" s="9">
        <v>38028</v>
      </c>
      <c r="F10" s="9">
        <v>4464</v>
      </c>
      <c r="G10" s="9">
        <v>25161</v>
      </c>
    </row>
    <row r="11" spans="1:12" ht="11.65" customHeight="1" x14ac:dyDescent="0.2">
      <c r="A11" s="19" t="s">
        <v>29</v>
      </c>
      <c r="B11" s="7" t="s">
        <v>10</v>
      </c>
      <c r="C11" s="6">
        <v>45562</v>
      </c>
      <c r="D11" s="6">
        <v>27615</v>
      </c>
      <c r="E11" s="6">
        <v>25963</v>
      </c>
      <c r="F11" s="6">
        <v>1652</v>
      </c>
      <c r="G11" s="6">
        <v>17947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1962</v>
      </c>
      <c r="D12" s="6">
        <v>1264</v>
      </c>
      <c r="E12" s="6">
        <v>1168</v>
      </c>
      <c r="F12" s="6">
        <v>96</v>
      </c>
      <c r="G12" s="6">
        <v>698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20129</v>
      </c>
      <c r="D13" s="6">
        <v>13613</v>
      </c>
      <c r="E13" s="6">
        <v>10897</v>
      </c>
      <c r="F13" s="6">
        <v>2716</v>
      </c>
      <c r="G13" s="6">
        <v>6516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62772</v>
      </c>
      <c r="D14" s="9">
        <v>47074</v>
      </c>
      <c r="E14" s="9">
        <v>44080</v>
      </c>
      <c r="F14" s="9">
        <v>2994</v>
      </c>
      <c r="G14" s="9">
        <v>15698</v>
      </c>
    </row>
    <row r="15" spans="1:12" ht="11.65" customHeight="1" x14ac:dyDescent="0.2">
      <c r="A15" s="19" t="s">
        <v>29</v>
      </c>
      <c r="B15" s="7" t="s">
        <v>10</v>
      </c>
      <c r="C15" s="6">
        <v>39448</v>
      </c>
      <c r="D15" s="6">
        <v>28139</v>
      </c>
      <c r="E15" s="6">
        <v>27103</v>
      </c>
      <c r="F15" s="6">
        <v>1036</v>
      </c>
      <c r="G15" s="6">
        <v>11309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1676</v>
      </c>
      <c r="D16" s="6">
        <v>1209</v>
      </c>
      <c r="E16" s="6">
        <v>1135</v>
      </c>
      <c r="F16" s="6">
        <v>74</v>
      </c>
      <c r="G16" s="6">
        <v>467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21648</v>
      </c>
      <c r="D17" s="11">
        <v>17726</v>
      </c>
      <c r="E17" s="11">
        <v>15842</v>
      </c>
      <c r="F17" s="11">
        <v>1884</v>
      </c>
      <c r="G17" s="11">
        <v>3922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activeCell="B23" sqref="B2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2.3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18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5830</v>
      </c>
      <c r="D6" s="9">
        <v>3824</v>
      </c>
      <c r="E6" s="9">
        <v>3635</v>
      </c>
      <c r="F6" s="9">
        <v>189</v>
      </c>
      <c r="G6" s="9">
        <v>2006</v>
      </c>
    </row>
    <row r="7" spans="1:12" ht="11.65" customHeight="1" x14ac:dyDescent="0.2">
      <c r="A7" s="19" t="s">
        <v>29</v>
      </c>
      <c r="B7" s="7" t="s">
        <v>10</v>
      </c>
      <c r="C7" s="6">
        <v>2807</v>
      </c>
      <c r="D7" s="6">
        <v>1654</v>
      </c>
      <c r="E7" s="6">
        <v>1614</v>
      </c>
      <c r="F7" s="6">
        <v>40</v>
      </c>
      <c r="G7" s="6">
        <v>1153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247</v>
      </c>
      <c r="D8" s="6">
        <v>155</v>
      </c>
      <c r="E8" s="6">
        <v>149</v>
      </c>
      <c r="F8" s="6">
        <v>6</v>
      </c>
      <c r="G8" s="6">
        <v>92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2776</v>
      </c>
      <c r="D9" s="6">
        <v>2015</v>
      </c>
      <c r="E9" s="6">
        <v>1872</v>
      </c>
      <c r="F9" s="6">
        <v>143</v>
      </c>
      <c r="G9" s="6">
        <v>761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2910</v>
      </c>
      <c r="D10" s="9">
        <v>1596</v>
      </c>
      <c r="E10" s="9">
        <v>1497</v>
      </c>
      <c r="F10" s="9">
        <v>99</v>
      </c>
      <c r="G10" s="9">
        <v>1314</v>
      </c>
    </row>
    <row r="11" spans="1:12" ht="11.65" customHeight="1" x14ac:dyDescent="0.2">
      <c r="A11" s="19" t="s">
        <v>29</v>
      </c>
      <c r="B11" s="7" t="s">
        <v>10</v>
      </c>
      <c r="C11" s="6">
        <v>1535</v>
      </c>
      <c r="D11" s="6">
        <v>795</v>
      </c>
      <c r="E11" s="6">
        <v>771</v>
      </c>
      <c r="F11" s="6">
        <v>24</v>
      </c>
      <c r="G11" s="6">
        <v>740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126</v>
      </c>
      <c r="D12" s="6">
        <v>76</v>
      </c>
      <c r="E12" s="6">
        <v>71</v>
      </c>
      <c r="F12" s="6">
        <v>5</v>
      </c>
      <c r="G12" s="6">
        <v>50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1249</v>
      </c>
      <c r="D13" s="6">
        <v>725</v>
      </c>
      <c r="E13" s="6">
        <v>655</v>
      </c>
      <c r="F13" s="6">
        <v>70</v>
      </c>
      <c r="G13" s="6">
        <v>524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2920</v>
      </c>
      <c r="D14" s="9">
        <v>2228</v>
      </c>
      <c r="E14" s="9">
        <v>2138</v>
      </c>
      <c r="F14" s="9">
        <v>90</v>
      </c>
      <c r="G14" s="9">
        <v>692</v>
      </c>
    </row>
    <row r="15" spans="1:12" ht="11.65" customHeight="1" x14ac:dyDescent="0.2">
      <c r="A15" s="19" t="s">
        <v>29</v>
      </c>
      <c r="B15" s="7" t="s">
        <v>10</v>
      </c>
      <c r="C15" s="6">
        <v>1272</v>
      </c>
      <c r="D15" s="6">
        <v>859</v>
      </c>
      <c r="E15" s="6">
        <v>843</v>
      </c>
      <c r="F15" s="6">
        <v>16</v>
      </c>
      <c r="G15" s="6">
        <v>413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121</v>
      </c>
      <c r="D16" s="6">
        <v>79</v>
      </c>
      <c r="E16" s="6">
        <v>78</v>
      </c>
      <c r="F16" s="6">
        <v>1</v>
      </c>
      <c r="G16" s="6">
        <v>42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1527</v>
      </c>
      <c r="D17" s="11">
        <v>1290</v>
      </c>
      <c r="E17" s="11">
        <v>1217</v>
      </c>
      <c r="F17" s="11">
        <v>73</v>
      </c>
      <c r="G17" s="11">
        <v>237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activeCell="B23" sqref="B2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6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19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5405</v>
      </c>
      <c r="D6" s="9">
        <v>3600</v>
      </c>
      <c r="E6" s="9">
        <v>3292</v>
      </c>
      <c r="F6" s="9">
        <v>308</v>
      </c>
      <c r="G6" s="9">
        <v>1805</v>
      </c>
    </row>
    <row r="7" spans="1:12" ht="11.65" customHeight="1" x14ac:dyDescent="0.2">
      <c r="A7" s="19" t="s">
        <v>29</v>
      </c>
      <c r="B7" s="7" t="s">
        <v>10</v>
      </c>
      <c r="C7" s="6">
        <v>2670</v>
      </c>
      <c r="D7" s="6">
        <v>1646</v>
      </c>
      <c r="E7" s="6">
        <v>1555</v>
      </c>
      <c r="F7" s="6">
        <v>91</v>
      </c>
      <c r="G7" s="6">
        <v>1024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247</v>
      </c>
      <c r="D8" s="6">
        <v>176</v>
      </c>
      <c r="E8" s="6">
        <v>159</v>
      </c>
      <c r="F8" s="6">
        <v>17</v>
      </c>
      <c r="G8" s="6">
        <v>71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2488</v>
      </c>
      <c r="D9" s="6">
        <v>1778</v>
      </c>
      <c r="E9" s="6">
        <v>1578</v>
      </c>
      <c r="F9" s="6">
        <v>200</v>
      </c>
      <c r="G9" s="6">
        <v>710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2519</v>
      </c>
      <c r="D10" s="9">
        <v>1426</v>
      </c>
      <c r="E10" s="9">
        <v>1271</v>
      </c>
      <c r="F10" s="9">
        <v>155</v>
      </c>
      <c r="G10" s="9">
        <v>1093</v>
      </c>
    </row>
    <row r="11" spans="1:12" ht="11.65" customHeight="1" x14ac:dyDescent="0.2">
      <c r="A11" s="19" t="s">
        <v>29</v>
      </c>
      <c r="B11" s="7" t="s">
        <v>10</v>
      </c>
      <c r="C11" s="6">
        <v>1279</v>
      </c>
      <c r="D11" s="6">
        <v>698</v>
      </c>
      <c r="E11" s="6">
        <v>640</v>
      </c>
      <c r="F11" s="6">
        <v>58</v>
      </c>
      <c r="G11" s="6">
        <v>581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111</v>
      </c>
      <c r="D12" s="6">
        <v>69</v>
      </c>
      <c r="E12" s="6">
        <v>63</v>
      </c>
      <c r="F12" s="6">
        <v>6</v>
      </c>
      <c r="G12" s="6">
        <v>42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1129</v>
      </c>
      <c r="D13" s="6">
        <v>659</v>
      </c>
      <c r="E13" s="6">
        <v>568</v>
      </c>
      <c r="F13" s="6">
        <v>91</v>
      </c>
      <c r="G13" s="6">
        <v>470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2886</v>
      </c>
      <c r="D14" s="9">
        <v>2174</v>
      </c>
      <c r="E14" s="9">
        <v>2021</v>
      </c>
      <c r="F14" s="9">
        <v>153</v>
      </c>
      <c r="G14" s="9">
        <v>712</v>
      </c>
    </row>
    <row r="15" spans="1:12" ht="11.65" customHeight="1" x14ac:dyDescent="0.2">
      <c r="A15" s="19" t="s">
        <v>29</v>
      </c>
      <c r="B15" s="7" t="s">
        <v>10</v>
      </c>
      <c r="C15" s="6">
        <v>1391</v>
      </c>
      <c r="D15" s="6">
        <v>948</v>
      </c>
      <c r="E15" s="6">
        <v>915</v>
      </c>
      <c r="F15" s="6">
        <v>33</v>
      </c>
      <c r="G15" s="6">
        <v>443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136</v>
      </c>
      <c r="D16" s="6">
        <v>107</v>
      </c>
      <c r="E16" s="6">
        <v>96</v>
      </c>
      <c r="F16" s="6">
        <v>11</v>
      </c>
      <c r="G16" s="6">
        <v>29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1359</v>
      </c>
      <c r="D17" s="11">
        <v>1119</v>
      </c>
      <c r="E17" s="11">
        <v>1010</v>
      </c>
      <c r="F17" s="11">
        <v>109</v>
      </c>
      <c r="G17" s="11">
        <v>240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activeCell="B23" sqref="B2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6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20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300767</v>
      </c>
      <c r="D6" s="9">
        <v>192853</v>
      </c>
      <c r="E6" s="9">
        <v>177430</v>
      </c>
      <c r="F6" s="9">
        <v>15423</v>
      </c>
      <c r="G6" s="9">
        <v>107914</v>
      </c>
    </row>
    <row r="7" spans="1:12" ht="11.65" customHeight="1" x14ac:dyDescent="0.2">
      <c r="A7" s="19" t="s">
        <v>29</v>
      </c>
      <c r="B7" s="7" t="s">
        <v>10</v>
      </c>
      <c r="C7" s="6">
        <v>193582</v>
      </c>
      <c r="D7" s="6">
        <v>117792</v>
      </c>
      <c r="E7" s="6">
        <v>112077</v>
      </c>
      <c r="F7" s="6">
        <v>5715</v>
      </c>
      <c r="G7" s="6">
        <v>75790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8762</v>
      </c>
      <c r="D8" s="6">
        <v>5680</v>
      </c>
      <c r="E8" s="6">
        <v>5299</v>
      </c>
      <c r="F8" s="6">
        <v>381</v>
      </c>
      <c r="G8" s="6">
        <v>3082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98423</v>
      </c>
      <c r="D9" s="6">
        <v>69381</v>
      </c>
      <c r="E9" s="6">
        <v>60054</v>
      </c>
      <c r="F9" s="6">
        <v>9327</v>
      </c>
      <c r="G9" s="6">
        <v>29042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156433</v>
      </c>
      <c r="D10" s="9">
        <v>88008</v>
      </c>
      <c r="E10" s="9">
        <v>78713</v>
      </c>
      <c r="F10" s="9">
        <v>9295</v>
      </c>
      <c r="G10" s="9">
        <v>68425</v>
      </c>
    </row>
    <row r="11" spans="1:12" ht="11.65" customHeight="1" x14ac:dyDescent="0.2">
      <c r="A11" s="19" t="s">
        <v>29</v>
      </c>
      <c r="B11" s="7" t="s">
        <v>10</v>
      </c>
      <c r="C11" s="6">
        <v>103089</v>
      </c>
      <c r="D11" s="6">
        <v>55498</v>
      </c>
      <c r="E11" s="6">
        <v>51778</v>
      </c>
      <c r="F11" s="6">
        <v>3720</v>
      </c>
      <c r="G11" s="6">
        <v>47591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4733</v>
      </c>
      <c r="D12" s="6">
        <v>2881</v>
      </c>
      <c r="E12" s="6">
        <v>2654</v>
      </c>
      <c r="F12" s="6">
        <v>227</v>
      </c>
      <c r="G12" s="6">
        <v>1852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48611</v>
      </c>
      <c r="D13" s="6">
        <v>29629</v>
      </c>
      <c r="E13" s="6">
        <v>24281</v>
      </c>
      <c r="F13" s="6">
        <v>5348</v>
      </c>
      <c r="G13" s="6">
        <v>18982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144334</v>
      </c>
      <c r="D14" s="9">
        <v>104845</v>
      </c>
      <c r="E14" s="9">
        <v>98717</v>
      </c>
      <c r="F14" s="9">
        <v>6128</v>
      </c>
      <c r="G14" s="9">
        <v>39489</v>
      </c>
    </row>
    <row r="15" spans="1:12" ht="11.65" customHeight="1" x14ac:dyDescent="0.2">
      <c r="A15" s="19" t="s">
        <v>29</v>
      </c>
      <c r="B15" s="7" t="s">
        <v>10</v>
      </c>
      <c r="C15" s="6">
        <v>90493</v>
      </c>
      <c r="D15" s="6">
        <v>62294</v>
      </c>
      <c r="E15" s="6">
        <v>60299</v>
      </c>
      <c r="F15" s="6">
        <v>1995</v>
      </c>
      <c r="G15" s="6">
        <v>28199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4029</v>
      </c>
      <c r="D16" s="6">
        <v>2799</v>
      </c>
      <c r="E16" s="6">
        <v>2645</v>
      </c>
      <c r="F16" s="6">
        <v>154</v>
      </c>
      <c r="G16" s="6">
        <v>1230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49812</v>
      </c>
      <c r="D17" s="11">
        <v>39752</v>
      </c>
      <c r="E17" s="11">
        <v>35773</v>
      </c>
      <c r="F17" s="11">
        <v>3979</v>
      </c>
      <c r="G17" s="11">
        <v>10060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activeCell="B23" sqref="B2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1.33203125" customWidth="1"/>
    <col min="6" max="6" width="14.6640625" customWidth="1"/>
    <col min="7" max="7" width="17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21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2949</v>
      </c>
      <c r="D6" s="9">
        <v>1924</v>
      </c>
      <c r="E6" s="9">
        <v>1824</v>
      </c>
      <c r="F6" s="9">
        <v>100</v>
      </c>
      <c r="G6" s="9">
        <v>1025</v>
      </c>
    </row>
    <row r="7" spans="1:12" ht="11.65" customHeight="1" x14ac:dyDescent="0.2">
      <c r="A7" s="19" t="s">
        <v>29</v>
      </c>
      <c r="B7" s="7" t="s">
        <v>10</v>
      </c>
      <c r="C7" s="6">
        <v>1529</v>
      </c>
      <c r="D7" s="6">
        <v>927</v>
      </c>
      <c r="E7" s="6">
        <v>907</v>
      </c>
      <c r="F7" s="6">
        <v>20</v>
      </c>
      <c r="G7" s="6">
        <v>602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109</v>
      </c>
      <c r="D8" s="6">
        <v>69</v>
      </c>
      <c r="E8" s="6">
        <v>67</v>
      </c>
      <c r="F8" s="6">
        <v>2</v>
      </c>
      <c r="G8" s="6">
        <v>40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1311</v>
      </c>
      <c r="D9" s="6">
        <v>928</v>
      </c>
      <c r="E9" s="6">
        <v>850</v>
      </c>
      <c r="F9" s="6">
        <v>78</v>
      </c>
      <c r="G9" s="6">
        <v>383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1415</v>
      </c>
      <c r="D10" s="9">
        <v>822</v>
      </c>
      <c r="E10" s="9">
        <v>774</v>
      </c>
      <c r="F10" s="9">
        <v>48</v>
      </c>
      <c r="G10" s="9">
        <v>593</v>
      </c>
    </row>
    <row r="11" spans="1:12" ht="11.65" customHeight="1" x14ac:dyDescent="0.2">
      <c r="A11" s="19" t="s">
        <v>29</v>
      </c>
      <c r="B11" s="7" t="s">
        <v>10</v>
      </c>
      <c r="C11" s="6">
        <v>808</v>
      </c>
      <c r="D11" s="6">
        <v>466</v>
      </c>
      <c r="E11" s="6">
        <v>458</v>
      </c>
      <c r="F11" s="6">
        <v>8</v>
      </c>
      <c r="G11" s="6">
        <v>342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57</v>
      </c>
      <c r="D12" s="6">
        <v>34</v>
      </c>
      <c r="E12" s="6">
        <v>32</v>
      </c>
      <c r="F12" s="6">
        <v>2</v>
      </c>
      <c r="G12" s="6">
        <v>23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550</v>
      </c>
      <c r="D13" s="6">
        <v>322</v>
      </c>
      <c r="E13" s="6">
        <v>284</v>
      </c>
      <c r="F13" s="6">
        <v>38</v>
      </c>
      <c r="G13" s="6">
        <v>228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1534</v>
      </c>
      <c r="D14" s="9">
        <v>1102</v>
      </c>
      <c r="E14" s="9">
        <v>1050</v>
      </c>
      <c r="F14" s="9">
        <v>52</v>
      </c>
      <c r="G14" s="9">
        <v>432</v>
      </c>
    </row>
    <row r="15" spans="1:12" ht="11.65" customHeight="1" x14ac:dyDescent="0.2">
      <c r="A15" s="19" t="s">
        <v>29</v>
      </c>
      <c r="B15" s="7" t="s">
        <v>10</v>
      </c>
      <c r="C15" s="6">
        <v>721</v>
      </c>
      <c r="D15" s="6">
        <v>461</v>
      </c>
      <c r="E15" s="6">
        <v>449</v>
      </c>
      <c r="F15" s="6">
        <v>12</v>
      </c>
      <c r="G15" s="6">
        <v>260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52</v>
      </c>
      <c r="D16" s="6">
        <v>35</v>
      </c>
      <c r="E16" s="6">
        <v>35</v>
      </c>
      <c r="F16" s="6" t="s">
        <v>22</v>
      </c>
      <c r="G16" s="6">
        <v>17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761</v>
      </c>
      <c r="D17" s="11">
        <v>606</v>
      </c>
      <c r="E17" s="11">
        <v>566</v>
      </c>
      <c r="F17" s="11">
        <v>40</v>
      </c>
      <c r="G17" s="11">
        <v>155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activeCell="B23" sqref="B2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1.33203125" customWidth="1"/>
    <col min="6" max="6" width="14.6640625" customWidth="1"/>
    <col min="7" max="7" width="17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23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1179</v>
      </c>
      <c r="D6" s="9">
        <v>803</v>
      </c>
      <c r="E6" s="9">
        <v>783</v>
      </c>
      <c r="F6" s="9">
        <v>20</v>
      </c>
      <c r="G6" s="9">
        <v>376</v>
      </c>
    </row>
    <row r="7" spans="1:12" ht="11.65" customHeight="1" x14ac:dyDescent="0.2">
      <c r="A7" s="19" t="s">
        <v>29</v>
      </c>
      <c r="B7" s="7" t="s">
        <v>10</v>
      </c>
      <c r="C7" s="6">
        <v>503</v>
      </c>
      <c r="D7" s="6">
        <v>307</v>
      </c>
      <c r="E7" s="6">
        <v>304</v>
      </c>
      <c r="F7" s="6">
        <v>3</v>
      </c>
      <c r="G7" s="6">
        <v>196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56</v>
      </c>
      <c r="D8" s="6">
        <v>40</v>
      </c>
      <c r="E8" s="6">
        <v>39</v>
      </c>
      <c r="F8" s="6">
        <v>1</v>
      </c>
      <c r="G8" s="6">
        <v>16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620</v>
      </c>
      <c r="D9" s="6">
        <v>456</v>
      </c>
      <c r="E9" s="6">
        <v>440</v>
      </c>
      <c r="F9" s="6">
        <v>16</v>
      </c>
      <c r="G9" s="6">
        <v>164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516</v>
      </c>
      <c r="D10" s="9">
        <v>302</v>
      </c>
      <c r="E10" s="9">
        <v>291</v>
      </c>
      <c r="F10" s="9">
        <v>11</v>
      </c>
      <c r="G10" s="9">
        <v>214</v>
      </c>
    </row>
    <row r="11" spans="1:12" ht="11.65" customHeight="1" x14ac:dyDescent="0.2">
      <c r="A11" s="19" t="s">
        <v>29</v>
      </c>
      <c r="B11" s="7" t="s">
        <v>10</v>
      </c>
      <c r="C11" s="6">
        <v>236</v>
      </c>
      <c r="D11" s="6">
        <v>137</v>
      </c>
      <c r="E11" s="6">
        <v>135</v>
      </c>
      <c r="F11" s="6">
        <v>2</v>
      </c>
      <c r="G11" s="6">
        <v>99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29</v>
      </c>
      <c r="D12" s="6">
        <v>21</v>
      </c>
      <c r="E12" s="6">
        <v>20</v>
      </c>
      <c r="F12" s="6">
        <v>1</v>
      </c>
      <c r="G12" s="6">
        <v>8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251</v>
      </c>
      <c r="D13" s="6">
        <v>144</v>
      </c>
      <c r="E13" s="6">
        <v>136</v>
      </c>
      <c r="F13" s="6">
        <v>8</v>
      </c>
      <c r="G13" s="6">
        <v>107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663</v>
      </c>
      <c r="D14" s="9">
        <v>501</v>
      </c>
      <c r="E14" s="9">
        <v>492</v>
      </c>
      <c r="F14" s="9">
        <v>9</v>
      </c>
      <c r="G14" s="9">
        <v>162</v>
      </c>
    </row>
    <row r="15" spans="1:12" ht="11.65" customHeight="1" x14ac:dyDescent="0.2">
      <c r="A15" s="19" t="s">
        <v>29</v>
      </c>
      <c r="B15" s="7" t="s">
        <v>10</v>
      </c>
      <c r="C15" s="6">
        <v>267</v>
      </c>
      <c r="D15" s="6">
        <v>170</v>
      </c>
      <c r="E15" s="6">
        <v>169</v>
      </c>
      <c r="F15" s="6">
        <v>1</v>
      </c>
      <c r="G15" s="6">
        <v>97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27</v>
      </c>
      <c r="D16" s="6">
        <v>19</v>
      </c>
      <c r="E16" s="6">
        <v>19</v>
      </c>
      <c r="F16" s="6" t="s">
        <v>22</v>
      </c>
      <c r="G16" s="6">
        <v>8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369</v>
      </c>
      <c r="D17" s="11">
        <v>312</v>
      </c>
      <c r="E17" s="11">
        <v>304</v>
      </c>
      <c r="F17" s="11">
        <v>8</v>
      </c>
      <c r="G17" s="11">
        <v>57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activeCell="B23" sqref="B2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1.33203125" customWidth="1"/>
    <col min="6" max="6" width="14.6640625" customWidth="1"/>
    <col min="7" max="7" width="15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24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12966</v>
      </c>
      <c r="D6" s="9">
        <v>8386</v>
      </c>
      <c r="E6" s="9">
        <v>7828</v>
      </c>
      <c r="F6" s="9">
        <v>558</v>
      </c>
      <c r="G6" s="9">
        <v>4580</v>
      </c>
    </row>
    <row r="7" spans="1:12" ht="11.65" customHeight="1" x14ac:dyDescent="0.2">
      <c r="A7" s="19" t="s">
        <v>29</v>
      </c>
      <c r="B7" s="7" t="s">
        <v>10</v>
      </c>
      <c r="C7" s="6">
        <v>7567</v>
      </c>
      <c r="D7" s="6">
        <v>4454</v>
      </c>
      <c r="E7" s="6">
        <v>4314</v>
      </c>
      <c r="F7" s="6">
        <v>140</v>
      </c>
      <c r="G7" s="6">
        <v>3113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310</v>
      </c>
      <c r="D8" s="6">
        <v>202</v>
      </c>
      <c r="E8" s="6">
        <v>187</v>
      </c>
      <c r="F8" s="6">
        <v>15</v>
      </c>
      <c r="G8" s="6">
        <v>108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5089</v>
      </c>
      <c r="D9" s="6">
        <v>3730</v>
      </c>
      <c r="E9" s="6">
        <v>3327</v>
      </c>
      <c r="F9" s="6">
        <v>403</v>
      </c>
      <c r="G9" s="6">
        <v>1359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6649</v>
      </c>
      <c r="D10" s="9">
        <v>3722</v>
      </c>
      <c r="E10" s="9">
        <v>3382</v>
      </c>
      <c r="F10" s="9">
        <v>340</v>
      </c>
      <c r="G10" s="9">
        <v>2927</v>
      </c>
    </row>
    <row r="11" spans="1:12" ht="11.65" customHeight="1" x14ac:dyDescent="0.2">
      <c r="A11" s="19" t="s">
        <v>29</v>
      </c>
      <c r="B11" s="7" t="s">
        <v>10</v>
      </c>
      <c r="C11" s="6">
        <v>4025</v>
      </c>
      <c r="D11" s="6">
        <v>2060</v>
      </c>
      <c r="E11" s="6">
        <v>1980</v>
      </c>
      <c r="F11" s="6">
        <v>80</v>
      </c>
      <c r="G11" s="6">
        <v>1965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183</v>
      </c>
      <c r="D12" s="6">
        <v>118</v>
      </c>
      <c r="E12" s="6">
        <v>108</v>
      </c>
      <c r="F12" s="6">
        <v>10</v>
      </c>
      <c r="G12" s="6">
        <v>65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2441</v>
      </c>
      <c r="D13" s="6">
        <v>1544</v>
      </c>
      <c r="E13" s="6">
        <v>1294</v>
      </c>
      <c r="F13" s="6">
        <v>250</v>
      </c>
      <c r="G13" s="6">
        <v>897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6317</v>
      </c>
      <c r="D14" s="9">
        <v>4664</v>
      </c>
      <c r="E14" s="9">
        <v>4446</v>
      </c>
      <c r="F14" s="9">
        <v>218</v>
      </c>
      <c r="G14" s="9">
        <v>1653</v>
      </c>
    </row>
    <row r="15" spans="1:12" ht="11.65" customHeight="1" x14ac:dyDescent="0.2">
      <c r="A15" s="19" t="s">
        <v>29</v>
      </c>
      <c r="B15" s="7" t="s">
        <v>10</v>
      </c>
      <c r="C15" s="6">
        <v>3542</v>
      </c>
      <c r="D15" s="6">
        <v>2394</v>
      </c>
      <c r="E15" s="6">
        <v>2334</v>
      </c>
      <c r="F15" s="6">
        <v>60</v>
      </c>
      <c r="G15" s="6">
        <v>1148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127</v>
      </c>
      <c r="D16" s="6">
        <v>84</v>
      </c>
      <c r="E16" s="6">
        <v>79</v>
      </c>
      <c r="F16" s="6">
        <v>5</v>
      </c>
      <c r="G16" s="6">
        <v>43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2648</v>
      </c>
      <c r="D17" s="11">
        <v>2186</v>
      </c>
      <c r="E17" s="11">
        <v>2033</v>
      </c>
      <c r="F17" s="11">
        <v>153</v>
      </c>
      <c r="G17" s="11">
        <v>462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1.33203125" customWidth="1"/>
    <col min="6" max="6" width="14.6640625" customWidth="1"/>
    <col min="7" max="7" width="13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25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7456</v>
      </c>
      <c r="D6" s="9">
        <v>5035</v>
      </c>
      <c r="E6" s="9">
        <v>4769</v>
      </c>
      <c r="F6" s="9">
        <v>266</v>
      </c>
      <c r="G6" s="9">
        <v>2421</v>
      </c>
    </row>
    <row r="7" spans="1:12" ht="11.65" customHeight="1" x14ac:dyDescent="0.2">
      <c r="A7" s="19" t="s">
        <v>29</v>
      </c>
      <c r="B7" s="7" t="s">
        <v>10</v>
      </c>
      <c r="C7" s="6">
        <v>5196</v>
      </c>
      <c r="D7" s="6">
        <v>3410</v>
      </c>
      <c r="E7" s="6">
        <v>3296</v>
      </c>
      <c r="F7" s="6">
        <v>114</v>
      </c>
      <c r="G7" s="6">
        <v>1786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202</v>
      </c>
      <c r="D8" s="6">
        <v>144</v>
      </c>
      <c r="E8" s="6">
        <v>137</v>
      </c>
      <c r="F8" s="6">
        <v>7</v>
      </c>
      <c r="G8" s="6">
        <v>58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2058</v>
      </c>
      <c r="D9" s="6">
        <v>1481</v>
      </c>
      <c r="E9" s="6">
        <v>1336</v>
      </c>
      <c r="F9" s="6">
        <v>145</v>
      </c>
      <c r="G9" s="6">
        <v>577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3718</v>
      </c>
      <c r="D10" s="9">
        <v>2288</v>
      </c>
      <c r="E10" s="9">
        <v>2127</v>
      </c>
      <c r="F10" s="9">
        <v>161</v>
      </c>
      <c r="G10" s="9">
        <v>1430</v>
      </c>
    </row>
    <row r="11" spans="1:12" ht="11.65" customHeight="1" x14ac:dyDescent="0.2">
      <c r="A11" s="19" t="s">
        <v>29</v>
      </c>
      <c r="B11" s="7" t="s">
        <v>10</v>
      </c>
      <c r="C11" s="6">
        <v>2637</v>
      </c>
      <c r="D11" s="6">
        <v>1599</v>
      </c>
      <c r="E11" s="6">
        <v>1524</v>
      </c>
      <c r="F11" s="6">
        <v>75</v>
      </c>
      <c r="G11" s="6">
        <v>1038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110</v>
      </c>
      <c r="D12" s="6">
        <v>78</v>
      </c>
      <c r="E12" s="6">
        <v>74</v>
      </c>
      <c r="F12" s="6">
        <v>4</v>
      </c>
      <c r="G12" s="6">
        <v>32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971</v>
      </c>
      <c r="D13" s="6">
        <v>611</v>
      </c>
      <c r="E13" s="6">
        <v>529</v>
      </c>
      <c r="F13" s="6">
        <v>82</v>
      </c>
      <c r="G13" s="6">
        <v>360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3738</v>
      </c>
      <c r="D14" s="9">
        <v>2747</v>
      </c>
      <c r="E14" s="9">
        <v>2642</v>
      </c>
      <c r="F14" s="9">
        <v>105</v>
      </c>
      <c r="G14" s="9">
        <v>991</v>
      </c>
    </row>
    <row r="15" spans="1:12" ht="11.65" customHeight="1" x14ac:dyDescent="0.2">
      <c r="A15" s="19" t="s">
        <v>29</v>
      </c>
      <c r="B15" s="7" t="s">
        <v>10</v>
      </c>
      <c r="C15" s="6">
        <v>2559</v>
      </c>
      <c r="D15" s="6">
        <v>1811</v>
      </c>
      <c r="E15" s="6">
        <v>1772</v>
      </c>
      <c r="F15" s="6">
        <v>39</v>
      </c>
      <c r="G15" s="6">
        <v>748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92</v>
      </c>
      <c r="D16" s="6">
        <v>66</v>
      </c>
      <c r="E16" s="6">
        <v>63</v>
      </c>
      <c r="F16" s="6">
        <v>3</v>
      </c>
      <c r="G16" s="6">
        <v>26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1087</v>
      </c>
      <c r="D17" s="11">
        <v>870</v>
      </c>
      <c r="E17" s="11">
        <v>807</v>
      </c>
      <c r="F17" s="11">
        <v>63</v>
      </c>
      <c r="G17" s="11">
        <v>217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1.33203125" customWidth="1"/>
    <col min="6" max="6" width="14.6640625" customWidth="1"/>
    <col min="7" max="7" width="14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26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28020</v>
      </c>
      <c r="D6" s="9">
        <v>17343</v>
      </c>
      <c r="E6" s="9">
        <v>15889</v>
      </c>
      <c r="F6" s="9">
        <v>1454</v>
      </c>
      <c r="G6" s="9">
        <v>10677</v>
      </c>
    </row>
    <row r="7" spans="1:12" ht="11.65" customHeight="1" x14ac:dyDescent="0.2">
      <c r="A7" s="19" t="s">
        <v>29</v>
      </c>
      <c r="B7" s="7" t="s">
        <v>10</v>
      </c>
      <c r="C7" s="6">
        <v>16526</v>
      </c>
      <c r="D7" s="6">
        <v>9308</v>
      </c>
      <c r="E7" s="6">
        <v>8883</v>
      </c>
      <c r="F7" s="6">
        <v>425</v>
      </c>
      <c r="G7" s="6">
        <v>7218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972</v>
      </c>
      <c r="D8" s="6">
        <v>575</v>
      </c>
      <c r="E8" s="6">
        <v>545</v>
      </c>
      <c r="F8" s="6">
        <v>30</v>
      </c>
      <c r="G8" s="6">
        <v>397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10522</v>
      </c>
      <c r="D9" s="6">
        <v>7460</v>
      </c>
      <c r="E9" s="6">
        <v>6461</v>
      </c>
      <c r="F9" s="6">
        <v>999</v>
      </c>
      <c r="G9" s="6">
        <v>3062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14427</v>
      </c>
      <c r="D10" s="9">
        <v>7920</v>
      </c>
      <c r="E10" s="9">
        <v>7019</v>
      </c>
      <c r="F10" s="9">
        <v>901</v>
      </c>
      <c r="G10" s="9">
        <v>6507</v>
      </c>
    </row>
    <row r="11" spans="1:12" ht="11.65" customHeight="1" x14ac:dyDescent="0.2">
      <c r="A11" s="19" t="s">
        <v>29</v>
      </c>
      <c r="B11" s="7" t="s">
        <v>10</v>
      </c>
      <c r="C11" s="6">
        <v>8858</v>
      </c>
      <c r="D11" s="6">
        <v>4516</v>
      </c>
      <c r="E11" s="6">
        <v>4234</v>
      </c>
      <c r="F11" s="6">
        <v>282</v>
      </c>
      <c r="G11" s="6">
        <v>4342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526</v>
      </c>
      <c r="D12" s="6">
        <v>294</v>
      </c>
      <c r="E12" s="6">
        <v>276</v>
      </c>
      <c r="F12" s="6">
        <v>18</v>
      </c>
      <c r="G12" s="6">
        <v>232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5043</v>
      </c>
      <c r="D13" s="6">
        <v>3110</v>
      </c>
      <c r="E13" s="6">
        <v>2509</v>
      </c>
      <c r="F13" s="6">
        <v>601</v>
      </c>
      <c r="G13" s="6">
        <v>1933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13593</v>
      </c>
      <c r="D14" s="9">
        <v>9423</v>
      </c>
      <c r="E14" s="9">
        <v>8870</v>
      </c>
      <c r="F14" s="9">
        <v>553</v>
      </c>
      <c r="G14" s="9">
        <v>4170</v>
      </c>
    </row>
    <row r="15" spans="1:12" ht="11.65" customHeight="1" x14ac:dyDescent="0.2">
      <c r="A15" s="19" t="s">
        <v>29</v>
      </c>
      <c r="B15" s="7" t="s">
        <v>10</v>
      </c>
      <c r="C15" s="6">
        <v>7668</v>
      </c>
      <c r="D15" s="6">
        <v>4792</v>
      </c>
      <c r="E15" s="6">
        <v>4649</v>
      </c>
      <c r="F15" s="6">
        <v>143</v>
      </c>
      <c r="G15" s="6">
        <v>2876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446</v>
      </c>
      <c r="D16" s="6">
        <v>281</v>
      </c>
      <c r="E16" s="6">
        <v>269</v>
      </c>
      <c r="F16" s="6">
        <v>12</v>
      </c>
      <c r="G16" s="6">
        <v>165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5479</v>
      </c>
      <c r="D17" s="11">
        <v>4350</v>
      </c>
      <c r="E17" s="11">
        <v>3952</v>
      </c>
      <c r="F17" s="11">
        <v>398</v>
      </c>
      <c r="G17" s="11">
        <v>1129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1.33203125" customWidth="1"/>
    <col min="6" max="6" width="14.6640625" customWidth="1"/>
    <col min="7" max="7" width="11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27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3441</v>
      </c>
      <c r="D6" s="9">
        <v>2156</v>
      </c>
      <c r="E6" s="9">
        <v>2067</v>
      </c>
      <c r="F6" s="9">
        <v>89</v>
      </c>
      <c r="G6" s="9">
        <v>1285</v>
      </c>
    </row>
    <row r="7" spans="1:12" ht="11.65" customHeight="1" x14ac:dyDescent="0.2">
      <c r="A7" s="19" t="s">
        <v>29</v>
      </c>
      <c r="B7" s="7" t="s">
        <v>10</v>
      </c>
      <c r="C7" s="6">
        <v>1892</v>
      </c>
      <c r="D7" s="6">
        <v>1063</v>
      </c>
      <c r="E7" s="6">
        <v>1036</v>
      </c>
      <c r="F7" s="6">
        <v>27</v>
      </c>
      <c r="G7" s="6">
        <v>829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169</v>
      </c>
      <c r="D8" s="6">
        <v>120</v>
      </c>
      <c r="E8" s="6">
        <v>116</v>
      </c>
      <c r="F8" s="6">
        <v>4</v>
      </c>
      <c r="G8" s="6">
        <v>49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1380</v>
      </c>
      <c r="D9" s="6">
        <v>973</v>
      </c>
      <c r="E9" s="6">
        <v>915</v>
      </c>
      <c r="F9" s="6">
        <v>58</v>
      </c>
      <c r="G9" s="6">
        <v>407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1719</v>
      </c>
      <c r="D10" s="9">
        <v>917</v>
      </c>
      <c r="E10" s="9">
        <v>856</v>
      </c>
      <c r="F10" s="9">
        <v>61</v>
      </c>
      <c r="G10" s="9">
        <v>802</v>
      </c>
    </row>
    <row r="11" spans="1:12" ht="11.65" customHeight="1" x14ac:dyDescent="0.2">
      <c r="A11" s="19" t="s">
        <v>29</v>
      </c>
      <c r="B11" s="7" t="s">
        <v>10</v>
      </c>
      <c r="C11" s="6">
        <v>996</v>
      </c>
      <c r="D11" s="6">
        <v>489</v>
      </c>
      <c r="E11" s="6">
        <v>470</v>
      </c>
      <c r="F11" s="6">
        <v>19</v>
      </c>
      <c r="G11" s="6">
        <v>507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92</v>
      </c>
      <c r="D12" s="6">
        <v>59</v>
      </c>
      <c r="E12" s="6">
        <v>58</v>
      </c>
      <c r="F12" s="6">
        <v>1</v>
      </c>
      <c r="G12" s="6">
        <v>33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631</v>
      </c>
      <c r="D13" s="6">
        <v>369</v>
      </c>
      <c r="E13" s="6">
        <v>328</v>
      </c>
      <c r="F13" s="6">
        <v>41</v>
      </c>
      <c r="G13" s="6">
        <v>262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1722</v>
      </c>
      <c r="D14" s="9">
        <v>1239</v>
      </c>
      <c r="E14" s="9">
        <v>1211</v>
      </c>
      <c r="F14" s="9">
        <v>28</v>
      </c>
      <c r="G14" s="9">
        <v>483</v>
      </c>
    </row>
    <row r="15" spans="1:12" ht="11.65" customHeight="1" x14ac:dyDescent="0.2">
      <c r="A15" s="19" t="s">
        <v>29</v>
      </c>
      <c r="B15" s="7" t="s">
        <v>10</v>
      </c>
      <c r="C15" s="6">
        <v>896</v>
      </c>
      <c r="D15" s="6">
        <v>574</v>
      </c>
      <c r="E15" s="6">
        <v>566</v>
      </c>
      <c r="F15" s="6">
        <v>8</v>
      </c>
      <c r="G15" s="6">
        <v>322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77</v>
      </c>
      <c r="D16" s="6">
        <v>61</v>
      </c>
      <c r="E16" s="6">
        <v>58</v>
      </c>
      <c r="F16" s="6">
        <v>3</v>
      </c>
      <c r="G16" s="6">
        <v>16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749</v>
      </c>
      <c r="D17" s="11">
        <v>604</v>
      </c>
      <c r="E17" s="11">
        <v>587</v>
      </c>
      <c r="F17" s="11">
        <v>17</v>
      </c>
      <c r="G17" s="11">
        <v>145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41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1640625" customWidth="1"/>
    <col min="5" max="5" width="11.33203125" customWidth="1"/>
    <col min="6" max="6" width="14.6640625" customWidth="1"/>
    <col min="7" max="7" width="13.3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4" t="s">
        <v>28</v>
      </c>
      <c r="B2" s="34" t="s">
        <v>29</v>
      </c>
      <c r="C2" s="34" t="s">
        <v>29</v>
      </c>
      <c r="D2" s="34" t="s">
        <v>29</v>
      </c>
      <c r="E2" s="34" t="s">
        <v>29</v>
      </c>
      <c r="F2" s="34" t="s">
        <v>29</v>
      </c>
      <c r="G2" s="34" t="s">
        <v>29</v>
      </c>
      <c r="J2" t="s">
        <v>29</v>
      </c>
    </row>
    <row r="3" spans="1:12" ht="16.899999999999999" customHeight="1" x14ac:dyDescent="0.2">
      <c r="A3" s="22" t="s">
        <v>2</v>
      </c>
      <c r="B3" s="22" t="s">
        <v>29</v>
      </c>
      <c r="C3" s="22" t="s">
        <v>3</v>
      </c>
      <c r="D3" s="22" t="s">
        <v>4</v>
      </c>
      <c r="E3" s="22" t="s">
        <v>29</v>
      </c>
      <c r="F3" s="22" t="s">
        <v>29</v>
      </c>
      <c r="G3" s="22" t="s">
        <v>29</v>
      </c>
    </row>
    <row r="4" spans="1:12" ht="16.899999999999999" customHeight="1" x14ac:dyDescent="0.2">
      <c r="A4" s="22" t="s">
        <v>29</v>
      </c>
      <c r="B4" s="22" t="s">
        <v>29</v>
      </c>
      <c r="C4" s="22" t="s">
        <v>29</v>
      </c>
      <c r="D4" s="22" t="s">
        <v>5</v>
      </c>
      <c r="E4" s="22" t="s">
        <v>29</v>
      </c>
      <c r="F4" s="22" t="s">
        <v>29</v>
      </c>
      <c r="G4" s="22" t="s">
        <v>30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 x14ac:dyDescent="0.2">
      <c r="A5" s="22" t="s">
        <v>29</v>
      </c>
      <c r="B5" s="22" t="s">
        <v>29</v>
      </c>
      <c r="C5" s="22" t="s">
        <v>29</v>
      </c>
      <c r="D5" s="2" t="s">
        <v>6</v>
      </c>
      <c r="E5" s="2" t="s">
        <v>7</v>
      </c>
      <c r="F5" s="2" t="s">
        <v>8</v>
      </c>
      <c r="G5" s="22" t="s">
        <v>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3.15" customHeight="1" x14ac:dyDescent="0.2">
      <c r="A6" s="23" t="s">
        <v>6</v>
      </c>
      <c r="B6" s="8" t="s">
        <v>29</v>
      </c>
      <c r="C6" s="9">
        <v>13027</v>
      </c>
      <c r="D6" s="9">
        <v>8007</v>
      </c>
      <c r="E6" s="9">
        <v>7484</v>
      </c>
      <c r="F6" s="9">
        <v>523</v>
      </c>
      <c r="G6" s="9">
        <v>5020</v>
      </c>
    </row>
    <row r="7" spans="1:12" ht="11.65" customHeight="1" x14ac:dyDescent="0.2">
      <c r="A7" s="19" t="s">
        <v>29</v>
      </c>
      <c r="B7" s="7" t="s">
        <v>10</v>
      </c>
      <c r="C7" s="6">
        <v>6610</v>
      </c>
      <c r="D7" s="6">
        <v>3830</v>
      </c>
      <c r="E7" s="6">
        <v>3710</v>
      </c>
      <c r="F7" s="6">
        <v>120</v>
      </c>
      <c r="G7" s="6">
        <v>2780</v>
      </c>
      <c r="H7" t="s">
        <v>29</v>
      </c>
      <c r="I7" t="s">
        <v>29</v>
      </c>
      <c r="K7" t="s">
        <v>29</v>
      </c>
      <c r="L7" t="s">
        <v>29</v>
      </c>
    </row>
    <row r="8" spans="1:12" ht="11.65" customHeight="1" x14ac:dyDescent="0.2">
      <c r="A8" s="19" t="s">
        <v>29</v>
      </c>
      <c r="B8" s="7" t="s">
        <v>11</v>
      </c>
      <c r="C8" s="6">
        <v>661</v>
      </c>
      <c r="D8" s="6">
        <v>390</v>
      </c>
      <c r="E8" s="6">
        <v>369</v>
      </c>
      <c r="F8" s="6">
        <v>21</v>
      </c>
      <c r="G8" s="6">
        <v>271</v>
      </c>
      <c r="H8" t="s">
        <v>29</v>
      </c>
      <c r="I8" t="s">
        <v>29</v>
      </c>
      <c r="K8" t="s">
        <v>29</v>
      </c>
      <c r="L8" t="s">
        <v>29</v>
      </c>
    </row>
    <row r="9" spans="1:12" ht="11.65" customHeight="1" x14ac:dyDescent="0.2">
      <c r="A9" s="19" t="s">
        <v>29</v>
      </c>
      <c r="B9" s="7" t="s">
        <v>12</v>
      </c>
      <c r="C9" s="6">
        <v>5756</v>
      </c>
      <c r="D9" s="6">
        <v>3787</v>
      </c>
      <c r="E9" s="6">
        <v>3405</v>
      </c>
      <c r="F9" s="6">
        <v>382</v>
      </c>
      <c r="G9" s="6">
        <v>1969</v>
      </c>
      <c r="H9" t="s">
        <v>29</v>
      </c>
      <c r="I9" t="s">
        <v>29</v>
      </c>
      <c r="K9" t="s">
        <v>29</v>
      </c>
      <c r="L9" t="s">
        <v>29</v>
      </c>
    </row>
    <row r="10" spans="1:12" ht="13.15" customHeight="1" x14ac:dyDescent="0.2">
      <c r="A10" s="18" t="s">
        <v>13</v>
      </c>
      <c r="B10" s="10" t="s">
        <v>29</v>
      </c>
      <c r="C10" s="9">
        <v>6572</v>
      </c>
      <c r="D10" s="9">
        <v>3590</v>
      </c>
      <c r="E10" s="9">
        <v>3279</v>
      </c>
      <c r="F10" s="9">
        <v>311</v>
      </c>
      <c r="G10" s="9">
        <v>2982</v>
      </c>
    </row>
    <row r="11" spans="1:12" ht="11.65" customHeight="1" x14ac:dyDescent="0.2">
      <c r="A11" s="19" t="s">
        <v>29</v>
      </c>
      <c r="B11" s="7" t="s">
        <v>10</v>
      </c>
      <c r="C11" s="6">
        <v>3580</v>
      </c>
      <c r="D11" s="6">
        <v>1926</v>
      </c>
      <c r="E11" s="6">
        <v>1844</v>
      </c>
      <c r="F11" s="6">
        <v>82</v>
      </c>
      <c r="G11" s="6">
        <v>1654</v>
      </c>
      <c r="H11" t="s">
        <v>29</v>
      </c>
      <c r="I11" t="s">
        <v>29</v>
      </c>
      <c r="K11" t="s">
        <v>29</v>
      </c>
      <c r="L11" t="s">
        <v>29</v>
      </c>
    </row>
    <row r="12" spans="1:12" ht="11.65" customHeight="1" x14ac:dyDescent="0.2">
      <c r="A12" s="19" t="s">
        <v>29</v>
      </c>
      <c r="B12" s="7" t="s">
        <v>11</v>
      </c>
      <c r="C12" s="6">
        <v>350</v>
      </c>
      <c r="D12" s="6">
        <v>199</v>
      </c>
      <c r="E12" s="6">
        <v>191</v>
      </c>
      <c r="F12" s="6">
        <v>8</v>
      </c>
      <c r="G12" s="6">
        <v>151</v>
      </c>
      <c r="H12" t="s">
        <v>29</v>
      </c>
      <c r="I12" t="s">
        <v>29</v>
      </c>
      <c r="K12" t="s">
        <v>29</v>
      </c>
      <c r="L12" t="s">
        <v>29</v>
      </c>
    </row>
    <row r="13" spans="1:12" ht="11.65" customHeight="1" x14ac:dyDescent="0.2">
      <c r="A13" s="19" t="s">
        <v>29</v>
      </c>
      <c r="B13" s="7" t="s">
        <v>12</v>
      </c>
      <c r="C13" s="6">
        <v>2642</v>
      </c>
      <c r="D13" s="6">
        <v>1465</v>
      </c>
      <c r="E13" s="6">
        <v>1244</v>
      </c>
      <c r="F13" s="6">
        <v>221</v>
      </c>
      <c r="G13" s="6">
        <v>1177</v>
      </c>
      <c r="H13" t="s">
        <v>29</v>
      </c>
      <c r="I13" t="s">
        <v>29</v>
      </c>
      <c r="K13" t="s">
        <v>29</v>
      </c>
      <c r="L13" t="s">
        <v>29</v>
      </c>
    </row>
    <row r="14" spans="1:12" ht="13.15" customHeight="1" x14ac:dyDescent="0.2">
      <c r="A14" s="18" t="s">
        <v>14</v>
      </c>
      <c r="B14" s="10" t="s">
        <v>29</v>
      </c>
      <c r="C14" s="9">
        <v>6455</v>
      </c>
      <c r="D14" s="9">
        <v>4417</v>
      </c>
      <c r="E14" s="9">
        <v>4205</v>
      </c>
      <c r="F14" s="9">
        <v>212</v>
      </c>
      <c r="G14" s="9">
        <v>2038</v>
      </c>
    </row>
    <row r="15" spans="1:12" ht="11.65" customHeight="1" x14ac:dyDescent="0.2">
      <c r="A15" s="19" t="s">
        <v>29</v>
      </c>
      <c r="B15" s="7" t="s">
        <v>10</v>
      </c>
      <c r="C15" s="6">
        <v>3030</v>
      </c>
      <c r="D15" s="6">
        <v>1904</v>
      </c>
      <c r="E15" s="6">
        <v>1866</v>
      </c>
      <c r="F15" s="6">
        <v>38</v>
      </c>
      <c r="G15" s="6">
        <v>1126</v>
      </c>
      <c r="H15" t="s">
        <v>29</v>
      </c>
      <c r="I15" t="s">
        <v>29</v>
      </c>
      <c r="K15" t="s">
        <v>29</v>
      </c>
      <c r="L15" t="s">
        <v>29</v>
      </c>
    </row>
    <row r="16" spans="1:12" ht="11.65" customHeight="1" x14ac:dyDescent="0.2">
      <c r="A16" s="19" t="s">
        <v>29</v>
      </c>
      <c r="B16" s="7" t="s">
        <v>11</v>
      </c>
      <c r="C16" s="6">
        <v>311</v>
      </c>
      <c r="D16" s="6">
        <v>191</v>
      </c>
      <c r="E16" s="6">
        <v>178</v>
      </c>
      <c r="F16" s="6">
        <v>13</v>
      </c>
      <c r="G16" s="6">
        <v>120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 x14ac:dyDescent="0.2">
      <c r="A17" s="20" t="s">
        <v>29</v>
      </c>
      <c r="B17" s="12" t="s">
        <v>12</v>
      </c>
      <c r="C17" s="11">
        <v>3114</v>
      </c>
      <c r="D17" s="11">
        <v>2322</v>
      </c>
      <c r="E17" s="11">
        <v>2161</v>
      </c>
      <c r="F17" s="11">
        <v>161</v>
      </c>
      <c r="G17" s="11">
        <v>792</v>
      </c>
      <c r="H17" t="s">
        <v>29</v>
      </c>
      <c r="I17" t="s">
        <v>29</v>
      </c>
      <c r="K17" t="s">
        <v>29</v>
      </c>
      <c r="L17" t="s">
        <v>29</v>
      </c>
    </row>
    <row r="18" spans="1:12" s="29" customFormat="1" ht="24.75" customHeight="1" x14ac:dyDescent="0.2">
      <c r="A18" s="26" t="s">
        <v>44</v>
      </c>
      <c r="B18" s="27" t="s">
        <v>29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J18" s="29" t="s">
        <v>29</v>
      </c>
    </row>
    <row r="19" spans="1:12" s="29" customFormat="1" ht="12" customHeight="1" x14ac:dyDescent="0.2">
      <c r="A19" s="30" t="s">
        <v>42</v>
      </c>
      <c r="B19" s="31" t="s">
        <v>29</v>
      </c>
      <c r="C19" s="32" t="s">
        <v>29</v>
      </c>
      <c r="D19" s="32" t="s">
        <v>29</v>
      </c>
      <c r="E19" s="32" t="s">
        <v>29</v>
      </c>
      <c r="F19" s="33" t="s">
        <v>29</v>
      </c>
      <c r="G19" s="33" t="s">
        <v>29</v>
      </c>
      <c r="J19" s="29" t="s">
        <v>29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7.16</vt:lpstr>
      <vt:lpstr>Cuadro 7.16.1</vt:lpstr>
      <vt:lpstr>Cuadro 7.16.2</vt:lpstr>
      <vt:lpstr>Cuadro 7.16.3</vt:lpstr>
      <vt:lpstr>Cuadro 7.16.4</vt:lpstr>
      <vt:lpstr>Cuadro 7.16.5</vt:lpstr>
      <vt:lpstr>Cuadro 7.16.6</vt:lpstr>
      <vt:lpstr>Cuadro 7.16.7</vt:lpstr>
      <vt:lpstr>Cuadro 7.16.8</vt:lpstr>
      <vt:lpstr>Cuadro 7.16.9</vt:lpstr>
      <vt:lpstr>Cuadro 7.16.10</vt:lpstr>
      <vt:lpstr>Cuadro 7.16.11</vt:lpstr>
      <vt:lpstr>Cuadro 7.16.12</vt:lpstr>
      <vt:lpstr>Cuadro 7.16.13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2024-01-16T14:24:49Z</dcterms:created>
  <dcterms:modified xsi:type="dcterms:W3CDTF">2024-02-05T17:25:55Z</dcterms:modified>
</cp:coreProperties>
</file>