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7.17" sheetId="1" r:id="rId3"/>
    <sheet name="Cuadro 7.17.1" sheetId="2" r:id="rId4"/>
    <sheet name="Cuadro 7.17.2" sheetId="3" r:id="rId5"/>
    <sheet name="Cuadro 7.17.3" sheetId="4" r:id="rId6"/>
    <sheet name="Cuadro 7.17.4" sheetId="5" r:id="rId7"/>
    <sheet name="Cuadro 7.17.5" sheetId="6" r:id="rId8"/>
    <sheet name="Cuadro 7.17.6" sheetId="7" r:id="rId9"/>
    <sheet name="Cuadro 7.17.7" sheetId="8" r:id="rId10"/>
    <sheet name="Cuadro 7.17.8" sheetId="9" r:id="rId11"/>
    <sheet name="Cuadro 7.17.9" sheetId="10" r:id="rId12"/>
    <sheet name="Cuadro 7.17.10" sheetId="11" r:id="rId13"/>
    <sheet name="Cuadro 7.17.11" sheetId="12" r:id="rId14"/>
    <sheet name="Cuadro 7.17.12" sheetId="13" r:id="rId15"/>
    <sheet name="Cuadro 7.17.13" sheetId="14" r:id="rId16"/>
    <sheet name="Cuadro 7.17.14" sheetId="15" r:id="rId17"/>
    <sheet name="Cuadro 7.17.15" sheetId="16" r:id="rId18"/>
    <sheet name="Cuadro 7.17.16" sheetId="17" r:id="rId19"/>
    <sheet name="Cuadro 7.17.17" sheetId="18" r:id="rId20"/>
    <sheet name="Cuadro 7.17.18" sheetId="19" r:id="rId21"/>
    <sheet name="Cuadro 7.17.19" sheetId="20" r:id="rId22"/>
    <sheet name="Cuadro 7.17.20" sheetId="21" r:id="rId23"/>
    <sheet name="Cuadro 7.17.21" sheetId="22" r:id="rId24"/>
    <sheet name="Cuadro 7.17.22" sheetId="23" r:id="rId25"/>
    <sheet name="Cuadro 7.17.23" sheetId="24" r:id="rId2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<sst xmlns="http://schemas.openxmlformats.org/spreadsheetml/2006/main" count="2837" uniqueCount="55">
  <si>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</si>
  <si>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</si>
  <si>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</si>
  <si>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</si>
  <si>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</si>
  <si>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</si>
  <si>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</si>
  <si>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</si>
  <si>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</si>
  <si>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</si>
  <si>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</si>
  <si>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7.17. Provincia de  Salta. Población de 14 años y más en viviendas particulares, por condición de actividad económica, según sexo registrado al nacer y cobertura de salud. Año 2022</t>
  </si>
  <si>
    <t/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</si>
  <si>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</si>
  <si>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</si>
  <si>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</si>
  <si>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</si>
  <si>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</si>
  <si>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</si>
  <si>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</si>
  <si>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</si>
  <si>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</si>
  <si>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</si>
  <si>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</si>
  <si>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</si>
  <si>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</si>
  <si>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</si>
  <si>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</si>
  <si>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</si>
  <si>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7.17.1. Provincia de  Salta, departamento Anta. Población de 14 años y más en viviendas particulares, por condición de actividad económica, según sexo registrado al nacer y cobertura de salud. Año 2022</t>
  </si>
  <si>
    <t>Cuadro 7.17.2. Provincia de  Salta, departamento Cachi. Población de 14 años y más en viviendas particulares, por condición de actividad económica, según sexo registrado al nacer y cobertura de salud. Año 2022</t>
  </si>
  <si>
    <t>Cuadro 7.17.3. Provincia de  Salta, departamento Cafayate. Población de 14 años y más en viviendas particulares, por condición de actividad económica, según sexo registrado al nacer y cobertura de salud. Año 2022</t>
  </si>
  <si>
    <t>Cuadro 7.17.4. Provincia de  Salta, departamento Capital. Población de 14 años y más en viviendas particulares, por condición de actividad económica, según sexo registrado al nacer y cobertura de salud. Año 2022</t>
  </si>
  <si>
    <t>Cuadro 7.17.5. Provincia de  Salta, departamento Cerrillos. Población de 14 años y más en viviendas particulares, por condición de actividad económica, según sexo registrado al nacer y cobertura de salud. Año 2022</t>
  </si>
  <si>
    <t>Cuadro 7.17.6. Provincia de  Salta, departamento Chicoana. Población de 14 años y más en viviendas particulares, por condición de actividad económica, según sexo registrado al nacer y cobertura de salud. Año 2022</t>
  </si>
  <si>
    <t>Cuadro 7.17.7. Provincia de  Salta, departamento General Güemes. Población de 14 años y más en viviendas particulares, por condición de actividad económica, según sexo registrado al nacer y cobertura de salud. Año 2022</t>
  </si>
  <si>
    <t>Cuadro 7.17.8. Provincia de  Salta, departamento General José de San Martín. Población de 14 años y más en viviendas particulares, por condición de actividad económica, según sexo registrado al nacer y cobertura de salud. Año 2022</t>
  </si>
  <si>
    <t>Cuadro 7.17.9. Provincia de  Salta, departamento Guachipas. Población de 14 años y más en viviendas particulares, por condición de actividad económica, según sexo registrado al nacer y cobertura de salud. Año 2022</t>
  </si>
  <si>
    <t>-</t>
  </si>
  <si>
    <t>Cuadro 7.17.10. Provincia de  Salta, departamento Iruya. Población de 14 años y más en viviendas particulares, por condición de actividad económica, según sexo registrado al nacer y cobertura de salud. Año 2022</t>
  </si>
  <si>
    <t>Cuadro 7.17.11. Provincia de  Salta, departamento La Caldera. Población de 14 años y más en viviendas particulares, por condición de actividad económica, según sexo registrado al nacer y cobertura de salud. Año 2022</t>
  </si>
  <si>
    <t>Cuadro 7.17.12. Provincia de  Salta, departamento La Candelaria. Población de 14 años y más en viviendas particulares, por condición de actividad económica, según sexo registrado al nacer y cobertura de salud. Año 2022</t>
  </si>
  <si>
    <t>Cuadro 7.17.13. Provincia de  Salta, departamento La Poma. Población de 14 años y más en viviendas particulares, por condición de actividad económica, según sexo registrado al nacer y cobertura de salud. Año 2022</t>
  </si>
  <si>
    <t>Cuadro 7.17.14. Provincia de  Salta, departamento La Viña. Población de 14 años y más en viviendas particulares, por condición de actividad económica, según sexo registrado al nacer y cobertura de salud. Año 2022</t>
  </si>
  <si>
    <t>Cuadro 7.17.15. Provincia de  Salta, departamento Los Andes. Población de 14 años y más en viviendas particulares, por condición de actividad económica, según sexo registrado al nacer y cobertura de salud. Año 2022</t>
  </si>
  <si>
    <t>Cuadro 7.17.16. Provincia de  Salta, departamento Metán. Población de 14 años y más en viviendas particulares, por condición de actividad económica, según sexo registrado al nacer y cobertura de salud. Año 2022</t>
  </si>
  <si>
    <t>Cuadro 7.17.17. Provincia de  Salta, departamento Molinos. Población de 14 años y más en viviendas particulares, por condición de actividad económica, según sexo registrado al nacer y cobertura de salud. Año 2022</t>
  </si>
  <si>
    <t>Cuadro 7.17.18. Provincia de  Salta, departamento Orán. Población de 14 años y más en viviendas particulares, por condición de actividad económica, según sexo registrado al nacer y cobertura de salud. Año 2022</t>
  </si>
  <si>
    <t>Cuadro 7.17.19. Provincia de  Salta, departamento Rivadavia. Población de 14 años y más en viviendas particulares, por condición de actividad económica, según sexo registrado al nacer y cobertura de salud. Año 2022</t>
  </si>
  <si>
    <t>Cuadro 7.17.20. Provincia de  Salta, departamento Rosario de la Frontera. Población de 14 años y más en viviendas particulares, por condición de actividad económica, según sexo registrado al nacer y cobertura de salud. Año 2022</t>
  </si>
  <si>
    <t>Cuadro 7.17.21. Provincia de  Salta, departamento Rosario de Lerma. Población de 14 años y más en viviendas particulares, por condición de actividad económica, según sexo registrado al nacer y cobertura de salud. Año 2022</t>
  </si>
  <si>
    <t>Cuadro 7.17.22. Provincia de  Salta, departamento San Carlos. Población de 14 años y más en viviendas particulares, por condición de actividad económica, según sexo registrado al nacer y cobertura de salud. Año 2022</t>
  </si>
  <si>
    <t>Cuadro 7.17.23. Provincia de  Salta, departamento Santa Victoria. Población de 14 años y más en viviendas particulares, por condición de actividad económica, según sexo registrado al nacer y cobertura de salud. Año 2022</t>
  </si>
  <si>
    <t>Provincia de Salta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</si>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</sst>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9" t="s">
        <v>0</v>
      </c>
    </row>
    <row r="4" spans="11:11" ht="20.25">
      <c r="K4" s="19"/>
    </row>
    <row r="5" spans="11:11" ht="20.25">
      <c r="K5" s="19" t="s">
        <v>1</v>
      </c>
    </row>
    <row r="7" spans="11:11" ht="15">
      <c r="K7" s="20" t="s">
        <v>53</v>
      </c>
    </row>
    <row r="8" spans="11:11" ht="15">
      <c r="K8" s="20"/>
    </row>
    <row r="9" spans="11:11" ht="15">
      <c r="K9" s="20" t="s">
        <v>54</v>
      </c>
    </row>
    <row r="10" spans="11:11" ht="15">
      <c r="K10" s="20"/>
    </row>
    <row r="11" spans="11:11" ht="15">
      <c r="K11" s="20"/>
    </row>
    <row r="12" spans="11:11" ht="15">
      <c r="K12" s="20" t="s">
        <v>2</v>
      </c>
    </row>
    <row r="13" spans="11:11" ht="15">
      <c r="K13" s="20" t="s">
        <v>3</v>
      </c>
    </row>
    <row r="14" spans="11:11" ht="15">
      <c r="K14" s="20" t="s">
        <v>4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>
      <selection activeCell="A3" sqref="A3"/>
    </sheetView>
  </sheetViews>
  <sheetFormatPr baseColWidth="10" defaultColWidth="12" defaultRowHeight="11.25"/>
  <sheetData>
    <row r="1" spans="1:1" ht="12.75">
      <c r="A1" s="17" t="s">
        <v>5</v>
      </c>
    </row>
    <row r="2" spans="1:1" ht="12.75">
      <c r="A2" s="17" t="s">
        <v>6</v>
      </c>
    </row>
    <row r="3" spans="1:1" ht="12.75">
      <c r="A3" s="18"/>
    </row>
    <row r="4" spans="1:1" ht="12.75">
      <c r="A4" s="16" t="str">
        <f>HYPERLINK("#'Cuadro 7.17'!A3", "Cuadro 7.17. Provincia de  Salta. Población de 14 años y más en viviendas particulares, por condición de actividad económica, según sexo registrado al nacer y cobertura de salud. Año 2022")</f>
        <v>Cuadro 7.17. Provincia de  Salta. Población de 14 años y más en viviendas particulares, por condición de actividad económica, según sexo registrado al nacer y cobertura de salud. Año 2022</v>
      </c>
    </row>
    <row r="5" spans="1:1" ht="12.75">
      <c r="A5" s="16" t="str">
        <f>HYPERLINK("#'Cuadro 7.17.1'!A3", "Cuadro 7.17.1. Provincia de  Salta, departamento Anta. Población de 14 años y más en viviendas particulares, por condición de actividad económica, según sexo registrado al nacer y cobertura de salud. Año 2022")</f>
        <v>Cuadro 7.17.1. Provincia de  Salta, departamento Anta. Población de 14 años y más en viviendas particulares, por condición de actividad económica, según sexo registrado al nacer y cobertura de salud. Año 2022</v>
      </c>
    </row>
    <row r="6" spans="1:1" ht="12.75">
      <c r="A6" s="16" t="str">
        <f>HYPERLINK("#'Cuadro 7.17.2'!A3", "Cuadro 7.17.2. Provincia de  Salta, departamento Cachi. Población de 14 años y más en viviendas particulares, por condición de actividad económica, según sexo registrado al nacer y cobertura de salud. Año 2022")</f>
        <v>Cuadro 7.17.2. Provincia de  Salta, departamento Cachi. Población de 14 años y más en viviendas particulares, por condición de actividad económica, según sexo registrado al nacer y cobertura de salud. Año 2022</v>
      </c>
    </row>
    <row r="7" spans="1:1" ht="12.75">
      <c r="A7" s="16" t="str">
        <f>HYPERLINK("#'Cuadro 7.17.3'!A3", "Cuadro 7.17.3. Provincia de  Salta, departamento Cafayate. Población de 14 años y más en viviendas particulares, por condición de actividad económica, según sexo registrado al nacer y cobertura de salud. Año 2022")</f>
        <v>Cuadro 7.17.3. Provincia de  Salta, departamento Cafayate. Población de 14 años y más en viviendas particulares, por condición de actividad económica, según sexo registrado al nacer y cobertura de salud. Año 2022</v>
      </c>
    </row>
    <row r="8" spans="1:1" ht="12.75">
      <c r="A8" s="16" t="str">
        <f>HYPERLINK("#'Cuadro 7.17.4'!A3", "Cuadro 7.17.4. Provincia de  Salta, departamento Capital. Población de 14 años y más en viviendas particulares, por condición de actividad económica, según sexo registrado al nacer y cobertura de salud. Año 2022")</f>
        <v>Cuadro 7.17.4. Provincia de  Salta, departamento Capital. Población de 14 años y más en viviendas particulares, por condición de actividad económica, según sexo registrado al nacer y cobertura de salud. Año 2022</v>
      </c>
    </row>
    <row r="9" spans="1:1" ht="12.75">
      <c r="A9" s="16" t="str">
        <f>HYPERLINK("#'Cuadro 7.17.5'!A3", "Cuadro 7.17.5. Provincia de  Salta, departamento Cerrillos. Población de 14 años y más en viviendas particulares, por condición de actividad económica, según sexo registrado al nacer y cobertura de salud. Año 2022")</f>
        <v>Cuadro 7.17.5. Provincia de  Salta, departamento Cerrillos. Población de 14 años y más en viviendas particulares, por condición de actividad económica, según sexo registrado al nacer y cobertura de salud. Año 2022</v>
      </c>
    </row>
    <row r="10" spans="1:1" ht="12.75">
      <c r="A10" s="16" t="str">
        <f>HYPERLINK("#'Cuadro 7.17.6'!A3", "Cuadro 7.17.6. Provincia de  Salta, departamento Chicoana. Población de 14 años y más en viviendas particulares, por condición de actividad económica, según sexo registrado al nacer y cobertura de salud. Año 2022")</f>
        <v>Cuadro 7.17.6. Provincia de  Salta, departamento Chicoana. Población de 14 años y más en viviendas particulares, por condición de actividad económica, según sexo registrado al nacer y cobertura de salud. Año 2022</v>
      </c>
    </row>
    <row r="11" spans="1:1" ht="12.75">
      <c r="A11" s="16" t="str">
        <f>HYPERLINK("#'Cuadro 7.17.7'!A3", "Cuadro 7.17.7. Provincia de  Salta, departamento General Güemes. Población de 14 años y más en viviendas particulares, por condición de actividad económica, según sexo registrado al nacer y cobertura de salud. Año 2022")</f>
        <v>Cuadro 7.17.7. Provincia de  Salta, departamento General Güemes. Población de 14 años y más en viviendas particulares, por condición de actividad económica, según sexo registrado al nacer y cobertura de salud. Año 2022</v>
      </c>
    </row>
    <row r="12" spans="1:1" ht="12.75">
      <c r="A12" s="16" t="str">
        <f>HYPERLINK("#'Cuadro 7.17.8'!A3", "Cuadro 7.17.8. Provincia de  Salta, departamento General José de San Martín. Población de 14 años y más en viviendas particulares, por condición de actividad económica, según sexo registrado al nacer y cobertura de salud. Año 2022")</f>
        <v>Cuadro 7.17.8. Provincia de  Salta, departamento General José de San Martín. Población de 14 años y más en viviendas particulares, por condición de actividad económica, según sexo registrado al nacer y cobertura de salud. Año 2022</v>
      </c>
    </row>
    <row r="13" spans="1:1" ht="12.75">
      <c r="A13" s="16" t="str">
        <f>HYPERLINK("#'Cuadro 7.17.9'!A3", "Cuadro 7.17.9. Provincia de  Salta, departamento Guachipas. Población de 14 años y más en viviendas particulares, por condición de actividad económica, según sexo registrado al nacer y cobertura de salud. Año 2022")</f>
        <v>Cuadro 7.17.9. Provincia de  Salta, departamento Guachipas. Población de 14 años y más en viviendas particulares, por condición de actividad económica, según sexo registrado al nacer y cobertura de salud. Año 2022</v>
      </c>
    </row>
    <row r="14" spans="1:1" ht="12.75">
      <c r="A14" s="16" t="str">
        <f>HYPERLINK("#'Cuadro 7.17.10'!A3", "Cuadro 7.17.10. Provincia de  Salta, departamento Iruya. Población de 14 años y más en viviendas particulares, por condición de actividad económica, según sexo registrado al nacer y cobertura de salud. Año 2022")</f>
        <v>Cuadro 7.17.10. Provincia de  Salta, departamento Iruya. Población de 14 años y más en viviendas particulares, por condición de actividad económica, según sexo registrado al nacer y cobertura de salud. Año 2022</v>
      </c>
    </row>
    <row r="15" spans="1:1" ht="12.75">
      <c r="A15" s="16" t="str">
        <f>HYPERLINK("#'Cuadro 7.17.11'!A3", "Cuadro 7.17.11. Provincia de  Salta, departamento La Caldera. Población de 14 años y más en viviendas particulares, por condición de actividad económica, según sexo registrado al nacer y cobertura de salud. Año 2022")</f>
        <v>Cuadro 7.17.11. Provincia de  Salta, departamento La Caldera. Población de 14 años y más en viviendas particulares, por condición de actividad económica, según sexo registrado al nacer y cobertura de salud. Año 2022</v>
      </c>
    </row>
    <row r="16" spans="1:1" ht="12.75">
      <c r="A16" s="16" t="str">
        <f>HYPERLINK("#'Cuadro 7.17.12'!A3", "Cuadro 7.17.12. Provincia de  Salta, departamento La Candelaria. Población de 14 años y más en viviendas particulares, por condición de actividad económica, según sexo registrado al nacer y cobertura de salud. Año 2022")</f>
        <v>Cuadro 7.17.12. Provincia de  Salta, departamento La Candelaria. Población de 14 años y más en viviendas particulares, por condición de actividad económica, según sexo registrado al nacer y cobertura de salud. Año 2022</v>
      </c>
    </row>
    <row r="17" spans="1:1" ht="12.75">
      <c r="A17" s="16" t="str">
        <f>HYPERLINK("#'Cuadro 7.17.13'!A3", "Cuadro 7.17.13. Provincia de  Salta, departamento La Poma. Población de 14 años y más en viviendas particulares, por condición de actividad económica, según sexo registrado al nacer y cobertura de salud. Año 2022")</f>
        <v>Cuadro 7.17.13. Provincia de  Salta, departamento La Poma. Población de 14 años y más en viviendas particulares, por condición de actividad económica, según sexo registrado al nacer y cobertura de salud. Año 2022</v>
      </c>
    </row>
    <row r="18" spans="1:1" ht="12.75">
      <c r="A18" s="16" t="str">
        <f>HYPERLINK("#'Cuadro 7.17.14'!A3", "Cuadro 7.17.14. Provincia de  Salta, departamento La Viña. Población de 14 años y más en viviendas particulares, por condición de actividad económica, según sexo registrado al nacer y cobertura de salud. Año 2022")</f>
        <v>Cuadro 7.17.14. Provincia de  Salta, departamento La Viña. Población de 14 años y más en viviendas particulares, por condición de actividad económica, según sexo registrado al nacer y cobertura de salud. Año 2022</v>
      </c>
    </row>
    <row r="19" spans="1:1" ht="12.75">
      <c r="A19" s="16" t="str">
        <f>HYPERLINK("#'Cuadro 7.17.15'!A3", "Cuadro 7.17.15. Provincia de  Salta, departamento Los Andes. Población de 14 años y más en viviendas particulares, por condición de actividad económica, según sexo registrado al nacer y cobertura de salud. Año 2022")</f>
        <v>Cuadro 7.17.15. Provincia de  Salta, departamento Los Andes. Población de 14 años y más en viviendas particulares, por condición de actividad económica, según sexo registrado al nacer y cobertura de salud. Año 2022</v>
      </c>
    </row>
    <row r="20" spans="1:1" ht="12.75">
      <c r="A20" s="16" t="str">
        <f>HYPERLINK("#'Cuadro 7.17.16'!A3", "Cuadro 7.17.16. Provincia de  Salta, departamento Metán. Población de 14 años y más en viviendas particulares, por condición de actividad económica, según sexo registrado al nacer y cobertura de salud. Año 2022")</f>
        <v>Cuadro 7.17.16. Provincia de  Salta, departamento Metán. Población de 14 años y más en viviendas particulares, por condición de actividad económica, según sexo registrado al nacer y cobertura de salud. Año 2022</v>
      </c>
    </row>
    <row r="21" spans="1:1" ht="12.75">
      <c r="A21" s="16" t="str">
        <f>HYPERLINK("#'Cuadro 7.17.17'!A3", "Cuadro 7.17.17. Provincia de  Salta, departamento Molinos. Población de 14 años y más en viviendas particulares, por condición de actividad económica, según sexo registrado al nacer y cobertura de salud. Año 2022")</f>
        <v>Cuadro 7.17.17. Provincia de  Salta, departamento Molinos. Población de 14 años y más en viviendas particulares, por condición de actividad económica, según sexo registrado al nacer y cobertura de salud. Año 2022</v>
      </c>
    </row>
    <row r="22" spans="1:1" ht="12.75">
      <c r="A22" s="16" t="str">
        <f>HYPERLINK("#'Cuadro 7.17.18'!A3", "Cuadro 7.17.18. Provincia de  Salta, departamento Orán. Población de 14 años y más en viviendas particulares, por condición de actividad económica, según sexo registrado al nacer y cobertura de salud. Año 2022")</f>
        <v>Cuadro 7.17.18. Provincia de  Salta, departamento Orán. Población de 14 años y más en viviendas particulares, por condición de actividad económica, según sexo registrado al nacer y cobertura de salud. Año 2022</v>
      </c>
    </row>
    <row r="23" spans="1:1" ht="12.75">
      <c r="A23" s="16" t="str">
        <f>HYPERLINK("#'Cuadro 7.17.19'!A3", "Cuadro 7.17.19. Provincia de  Salta, departamento Rivadavia. Población de 14 años y más en viviendas particulares, por condición de actividad económica, según sexo registrado al nacer y cobertura de salud. Año 2022")</f>
        <v>Cuadro 7.17.19. Provincia de  Salta, departamento Rivadavia. Población de 14 años y más en viviendas particulares, por condición de actividad económica, según sexo registrado al nacer y cobertura de salud. Año 2022</v>
      </c>
    </row>
    <row r="24" spans="1:1" ht="12.75">
      <c r="A24" s="16" t="str">
        <f>HYPERLINK("#'Cuadro 7.17.20'!A3", "Cuadro 7.17.20. Provincia de  Salta, departamento Rosario de la Frontera. Población de 14 años y más en viviendas particulares, por condición de actividad económica, según sexo registrado al nacer y cobertura de salud. Año 2022")</f>
        <v>Cuadro 7.17.20. Provincia de  Salta, departamento Rosario de la Frontera. Población de 14 años y más en viviendas particulares, por condición de actividad económica, según sexo registrado al nacer y cobertura de salud. Año 2022</v>
      </c>
    </row>
    <row r="25" spans="1:1" ht="12.75">
      <c r="A25" s="16" t="str">
        <f>HYPERLINK("#'Cuadro 7.17.21'!A3", "Cuadro 7.17.21. Provincia de  Salta, departamento Rosario de Lerma. Población de 14 años y más en viviendas particulares, por condición de actividad económica, según sexo registrado al nacer y cobertura de salud. Año 2022")</f>
        <v>Cuadro 7.17.21. Provincia de  Salta, departamento Rosario de Lerma. Población de 14 años y más en viviendas particulares, por condición de actividad económica, según sexo registrado al nacer y cobertura de salud. Año 2022</v>
      </c>
    </row>
    <row r="26" spans="1:1" ht="12.75">
      <c r="A26" s="16" t="str">
        <f>HYPERLINK("#'Cuadro 7.17.22'!A3", "Cuadro 7.17.22. Provincia de  Salta, departamento San Carlos. Población de 14 años y más en viviendas particulares, por condición de actividad económica, según sexo registrado al nacer y cobertura de salud. Año 2022")</f>
        <v>Cuadro 7.17.22. Provincia de  Salta, departamento San Carlos. Población de 14 años y más en viviendas particulares, por condición de actividad económica, según sexo registrado al nacer y cobertura de salud. Año 2022</v>
      </c>
    </row>
    <row r="27" spans="1:1" ht="12.75">
      <c r="A27" s="16" t="str">
        <f>HYPERLINK("#'Cuadro 7.17.23'!A3", "Cuadro 7.17.23. Provincia de  Salta, departamento Santa Victoria. Población de 14 años y más en viviendas particulares, por condición de actividad económica, según sexo registrado al nacer y cobertura de salud. Año 2022")</f>
        <v>Cuadro 7.17.23. Provincia de  Salta, departamento Santa Victoria. Población de 14 años y más en viviendas particulares, por condición de actividad económica, según sexo registrado al nacer y cobertura de salud. Año 2022</v>
      </c>
    </row>
    <row r="28" spans="1:1" ht="12.75">
      <c r="A28" s="18"/>
    </row>
    <row r="29" spans="1:1" ht="12.75">
      <c r="A29" s="18" t="s">
        <v>7</v>
      </c>
    </row>
    <row r="30" spans="1:1" ht="12.75">
      <c r="A30" s="18" t="s">
        <v>8</v>
      </c>
    </row>
    <row r="31" spans="1:1" ht="12.75">
      <c r="A31" s="18" t="s">
        <v>9</v>
      </c>
    </row>
    <row r="32" spans="1:1" ht="12.75">
      <c r="A32" s="18"/>
    </row>
    <row r="33" spans="1:1" ht="12.75">
      <c r="A33" s="18"/>
    </row>
    <row r="34" spans="1:1" ht="12.75">
      <c r="A34" s="18"/>
    </row>
    <row r="35" spans="1:1" ht="12.75">
      <c r="A35" s="18"/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 ht="12.75">
      <c r="A45" s="18"/>
    </row>
    <row r="46" spans="1:1" ht="12.75">
      <c r="A46" s="18"/>
    </row>
    <row r="47" spans="1:1" ht="12.75">
      <c r="A47" s="18"/>
    </row>
    <row r="48" spans="1:1" ht="12.75">
      <c r="A48" s="18"/>
    </row>
    <row r="49" spans="1:1" ht="12.75">
      <c r="A49" s="18"/>
    </row>
    <row r="50" spans="1:1" ht="12.75">
      <c r="A50" s="18"/>
    </row>
    <row r="51" spans="1:1" ht="12.75">
      <c r="A51" s="18"/>
    </row>
    <row r="52" spans="1:1" ht="12.75">
      <c r="A52" s="18"/>
    </row>
    <row r="53" spans="1:1" ht="12.75">
      <c r="A53" s="18"/>
    </row>
    <row r="54" spans="1:1" ht="12.75">
      <c r="A54" s="18"/>
    </row>
    <row r="55" spans="1:1" ht="12.75">
      <c r="A55" s="18"/>
    </row>
    <row r="56" spans="1:1" ht="12.75">
      <c r="A56" s="18"/>
    </row>
    <row r="57" spans="1:1" ht="12.75">
      <c r="A57" s="18"/>
    </row>
    <row r="58" spans="1:1" ht="12.75">
      <c r="A58" s="18"/>
    </row>
    <row r="59" spans="1:1" ht="12.75">
      <c r="A59" s="18"/>
    </row>
    <row r="60" spans="1:1" ht="12.75">
      <c r="A60" s="18"/>
    </row>
    <row r="61" spans="1:1" ht="12.75">
      <c r="A61" s="18"/>
    </row>
    <row r="62" spans="1:1" ht="12.75">
      <c r="A62" s="18"/>
    </row>
    <row r="63" spans="1:1" ht="12.75">
      <c r="A63" s="18"/>
    </row>
    <row r="64" spans="1:1" ht="12.75">
      <c r="A64" s="18"/>
    </row>
    <row r="65" spans="1:1" ht="12.75">
      <c r="A65" s="18"/>
    </row>
    <row r="66" spans="1:1" ht="12.75">
      <c r="A66" s="18"/>
    </row>
    <row r="67" spans="1:1" ht="12.75">
      <c r="A67" s="18"/>
    </row>
    <row r="68" spans="1:1" ht="12.75">
      <c r="A68" s="18"/>
    </row>
    <row r="69" spans="1:1" ht="12.75">
      <c r="A69" s="18"/>
    </row>
    <row r="70" spans="1:1" ht="12.75">
      <c r="A70" s="18"/>
    </row>
    <row r="71" spans="1:1" ht="12.75">
      <c r="A71" s="18"/>
    </row>
    <row r="72" spans="1:1" ht="12.75">
      <c r="A72" s="18"/>
    </row>
    <row r="73" spans="1:1" ht="12.75">
      <c r="A73" s="18"/>
    </row>
    <row r="74" spans="1:1" ht="12.75">
      <c r="A74" s="18"/>
    </row>
    <row r="75" spans="1:1" ht="12.75">
      <c r="A75" s="18"/>
    </row>
    <row r="76" spans="1:1" ht="12.75">
      <c r="A76" s="18"/>
    </row>
    <row r="77" spans="1:1" ht="12.75">
      <c r="A77" s="18"/>
    </row>
    <row r="78" spans="1:1" ht="12.75">
      <c r="A78" s="18"/>
    </row>
    <row r="79" spans="1:1" ht="12.75">
      <c r="A79" s="18"/>
    </row>
    <row r="80" spans="1:1" ht="12.75">
      <c r="A80" s="18"/>
    </row>
    <row r="81" spans="1:1" ht="12.75">
      <c r="A81" s="18"/>
    </row>
    <row r="82" spans="1:1" ht="12.75">
      <c r="A82" s="18"/>
    </row>
    <row r="83" spans="1:1" ht="12.75">
      <c r="A83" s="18"/>
    </row>
    <row r="84" spans="1:1" ht="12.75">
      <c r="A84" s="18"/>
    </row>
    <row r="85" spans="1:1" ht="12.75">
      <c r="A85" s="18"/>
    </row>
    <row r="86" spans="1:1" ht="12.75">
      <c r="A86" s="18"/>
    </row>
    <row r="87" spans="1:1" ht="12.75">
      <c r="A87" s="18"/>
    </row>
    <row r="88" spans="1:1" ht="12.75">
      <c r="A88" s="18"/>
    </row>
    <row r="89" spans="1:1" ht="12.75">
      <c r="A89" s="18"/>
    </row>
    <row r="90" spans="1:1" ht="12.75">
      <c r="A90" s="18"/>
    </row>
    <row r="91" spans="1:1" ht="12.75">
      <c r="A91" s="18"/>
    </row>
    <row r="92" spans="1:1" ht="12.75">
      <c r="A92" s="18"/>
    </row>
    <row r="93" spans="1:1" ht="12.75">
      <c r="A93" s="18"/>
    </row>
    <row r="94" spans="1:1" ht="12.75">
      <c r="A94" s="18"/>
    </row>
    <row r="95" spans="1:1" ht="12.75">
      <c r="A95" s="18"/>
    </row>
    <row r="96" spans="1:1" ht="12.75">
      <c r="A96" s="18"/>
    </row>
    <row r="97" spans="1:1" ht="12.75">
      <c r="A97" s="18"/>
    </row>
    <row r="98" spans="1:1" ht="12.75">
      <c r="A98" s="18"/>
    </row>
    <row r="99" spans="1:1" ht="12.75">
      <c r="A99" s="18"/>
    </row>
    <row r="100" spans="1:1" ht="12.75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11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>
      <c r="A3" s="2" t="s">
        <v>12</v>
      </c>
      <c r="B3" s="2" t="s">
        <v>12</v>
      </c>
      <c r="C3" s="2" t="s">
        <v>12</v>
      </c>
      <c r="D3" s="2" t="s">
        <v>12</v>
      </c>
      <c r="E3" s="2" t="s">
        <v>12</v>
      </c>
      <c r="F3" s="2" t="s">
        <v>12</v>
      </c>
      <c r="G3" s="2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1096035</v>
      </c>
      <c r="D7" s="12">
        <v>671930</v>
      </c>
      <c r="E7" s="12">
        <v>618815</v>
      </c>
      <c r="F7" s="12">
        <v>53115</v>
      </c>
      <c r="G7" s="12">
        <v>424105</v>
      </c>
    </row>
    <row r="8" spans="1:12" ht="11.65" customHeight="1">
      <c r="A8" s="26" t="s">
        <v>12</v>
      </c>
      <c r="B8" s="10" t="s">
        <v>22</v>
      </c>
      <c r="C8" s="9">
        <v>551419</v>
      </c>
      <c r="D8" s="9">
        <v>322239</v>
      </c>
      <c r="E8" s="9">
        <v>305245</v>
      </c>
      <c r="F8" s="9">
        <v>16994</v>
      </c>
      <c r="G8" s="9">
        <v>229180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44586</v>
      </c>
      <c r="D9" s="9">
        <v>26350</v>
      </c>
      <c r="E9" s="9">
        <v>24312</v>
      </c>
      <c r="F9" s="9">
        <v>2038</v>
      </c>
      <c r="G9" s="9">
        <v>18236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500030</v>
      </c>
      <c r="D10" s="9">
        <v>323341</v>
      </c>
      <c r="E10" s="9">
        <v>289258</v>
      </c>
      <c r="F10" s="9">
        <v>34083</v>
      </c>
      <c r="G10" s="9">
        <v>176689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569841</v>
      </c>
      <c r="D11" s="12">
        <v>303808</v>
      </c>
      <c r="E11" s="12">
        <v>272531</v>
      </c>
      <c r="F11" s="12">
        <v>31277</v>
      </c>
      <c r="G11" s="12">
        <v>266033</v>
      </c>
    </row>
    <row r="12" spans="1:12" ht="11.65" customHeight="1">
      <c r="A12" s="26" t="s">
        <v>12</v>
      </c>
      <c r="B12" s="10" t="s">
        <v>22</v>
      </c>
      <c r="C12" s="9">
        <v>296151</v>
      </c>
      <c r="D12" s="9">
        <v>153666</v>
      </c>
      <c r="E12" s="9">
        <v>143114</v>
      </c>
      <c r="F12" s="9">
        <v>10552</v>
      </c>
      <c r="G12" s="9">
        <v>142485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25135</v>
      </c>
      <c r="D13" s="9">
        <v>13581</v>
      </c>
      <c r="E13" s="9">
        <v>12221</v>
      </c>
      <c r="F13" s="9">
        <v>1360</v>
      </c>
      <c r="G13" s="9">
        <v>11554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248555</v>
      </c>
      <c r="D14" s="9">
        <v>136561</v>
      </c>
      <c r="E14" s="9">
        <v>117196</v>
      </c>
      <c r="F14" s="9">
        <v>19365</v>
      </c>
      <c r="G14" s="9">
        <v>111994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526194</v>
      </c>
      <c r="D15" s="12">
        <v>368122</v>
      </c>
      <c r="E15" s="12">
        <v>346284</v>
      </c>
      <c r="F15" s="12">
        <v>21838</v>
      </c>
      <c r="G15" s="12">
        <v>158072</v>
      </c>
    </row>
    <row r="16" spans="1:12" ht="11.65" customHeight="1">
      <c r="A16" s="26" t="s">
        <v>12</v>
      </c>
      <c r="B16" s="10" t="s">
        <v>22</v>
      </c>
      <c r="C16" s="9">
        <v>255268</v>
      </c>
      <c r="D16" s="9">
        <v>168573</v>
      </c>
      <c r="E16" s="9">
        <v>162131</v>
      </c>
      <c r="F16" s="9">
        <v>6442</v>
      </c>
      <c r="G16" s="9">
        <v>86695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19451</v>
      </c>
      <c r="D17" s="9">
        <v>12769</v>
      </c>
      <c r="E17" s="9">
        <v>12091</v>
      </c>
      <c r="F17" s="9">
        <v>678</v>
      </c>
      <c r="G17" s="9">
        <v>6682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251475</v>
      </c>
      <c r="D18" s="14">
        <v>186780</v>
      </c>
      <c r="E18" s="14">
        <v>172062</v>
      </c>
      <c r="F18" s="14">
        <v>14718</v>
      </c>
      <c r="G18" s="14">
        <v>64695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>
      <c r="A19" s="6" t="s">
        <v>12</v>
      </c>
      <c r="B19" s="10" t="s">
        <v>12</v>
      </c>
      <c r="C19" s="8" t="s">
        <v>12</v>
      </c>
      <c r="D19" s="8" t="s">
        <v>12</v>
      </c>
      <c r="E19" s="8" t="s">
        <v>12</v>
      </c>
      <c r="F19" s="8" t="s">
        <v>12</v>
      </c>
      <c r="G19" s="8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</row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>
      <c r="A22" s="5" t="s">
        <v>12</v>
      </c>
      <c r="B22" s="7" t="s">
        <v>12</v>
      </c>
      <c r="C22" s="1" t="s">
        <v>12</v>
      </c>
      <c r="D22" s="1" t="s">
        <v>12</v>
      </c>
      <c r="E22" s="1" t="s">
        <v>12</v>
      </c>
      <c r="F22" s="1" t="s">
        <v>12</v>
      </c>
      <c r="G22" s="1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</row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29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51583</v>
      </c>
      <c r="D7" s="12">
        <v>29341</v>
      </c>
      <c r="E7" s="12">
        <v>27467</v>
      </c>
      <c r="F7" s="12">
        <v>1874</v>
      </c>
      <c r="G7" s="12">
        <v>22242</v>
      </c>
    </row>
    <row r="8" spans="1:12" ht="11.65" customHeight="1">
      <c r="A8" s="26" t="s">
        <v>12</v>
      </c>
      <c r="B8" s="10" t="s">
        <v>22</v>
      </c>
      <c r="C8" s="9">
        <v>22166</v>
      </c>
      <c r="D8" s="9">
        <v>12126</v>
      </c>
      <c r="E8" s="9">
        <v>11638</v>
      </c>
      <c r="F8" s="9">
        <v>488</v>
      </c>
      <c r="G8" s="9">
        <v>10040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2038</v>
      </c>
      <c r="D9" s="9">
        <v>1116</v>
      </c>
      <c r="E9" s="9">
        <v>1071</v>
      </c>
      <c r="F9" s="9">
        <v>45</v>
      </c>
      <c r="G9" s="9">
        <v>922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27379</v>
      </c>
      <c r="D10" s="9">
        <v>16099</v>
      </c>
      <c r="E10" s="9">
        <v>14758</v>
      </c>
      <c r="F10" s="9">
        <v>1341</v>
      </c>
      <c r="G10" s="9">
        <v>11280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25690</v>
      </c>
      <c r="D11" s="12">
        <v>11541</v>
      </c>
      <c r="E11" s="12">
        <v>10496</v>
      </c>
      <c r="F11" s="12">
        <v>1045</v>
      </c>
      <c r="G11" s="12">
        <v>14149</v>
      </c>
    </row>
    <row r="12" spans="1:12" ht="11.65" customHeight="1">
      <c r="A12" s="26" t="s">
        <v>12</v>
      </c>
      <c r="B12" s="10" t="s">
        <v>22</v>
      </c>
      <c r="C12" s="9">
        <v>11169</v>
      </c>
      <c r="D12" s="9">
        <v>5014</v>
      </c>
      <c r="E12" s="9">
        <v>4735</v>
      </c>
      <c r="F12" s="9">
        <v>279</v>
      </c>
      <c r="G12" s="9">
        <v>6155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1049</v>
      </c>
      <c r="D13" s="9">
        <v>476</v>
      </c>
      <c r="E13" s="9">
        <v>450</v>
      </c>
      <c r="F13" s="9">
        <v>26</v>
      </c>
      <c r="G13" s="9">
        <v>573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13472</v>
      </c>
      <c r="D14" s="9">
        <v>6051</v>
      </c>
      <c r="E14" s="9">
        <v>5311</v>
      </c>
      <c r="F14" s="9">
        <v>740</v>
      </c>
      <c r="G14" s="9">
        <v>7421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25893</v>
      </c>
      <c r="D15" s="12">
        <v>17800</v>
      </c>
      <c r="E15" s="12">
        <v>16971</v>
      </c>
      <c r="F15" s="12">
        <v>829</v>
      </c>
      <c r="G15" s="12">
        <v>8093</v>
      </c>
    </row>
    <row r="16" spans="1:12" ht="11.65" customHeight="1">
      <c r="A16" s="26" t="s">
        <v>12</v>
      </c>
      <c r="B16" s="10" t="s">
        <v>22</v>
      </c>
      <c r="C16" s="9">
        <v>10997</v>
      </c>
      <c r="D16" s="9">
        <v>7112</v>
      </c>
      <c r="E16" s="9">
        <v>6903</v>
      </c>
      <c r="F16" s="9">
        <v>209</v>
      </c>
      <c r="G16" s="9">
        <v>3885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989</v>
      </c>
      <c r="D17" s="9">
        <v>640</v>
      </c>
      <c r="E17" s="9">
        <v>621</v>
      </c>
      <c r="F17" s="9">
        <v>19</v>
      </c>
      <c r="G17" s="9">
        <v>349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13907</v>
      </c>
      <c r="D18" s="14">
        <v>10048</v>
      </c>
      <c r="E18" s="14">
        <v>9447</v>
      </c>
      <c r="F18" s="14">
        <v>601</v>
      </c>
      <c r="G18" s="14">
        <v>3859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30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6681</v>
      </c>
      <c r="D7" s="12">
        <v>4396</v>
      </c>
      <c r="E7" s="12">
        <v>4228</v>
      </c>
      <c r="F7" s="12">
        <v>168</v>
      </c>
      <c r="G7" s="12">
        <v>2285</v>
      </c>
    </row>
    <row r="8" spans="1:12" ht="11.65" customHeight="1">
      <c r="A8" s="26" t="s">
        <v>12</v>
      </c>
      <c r="B8" s="10" t="s">
        <v>22</v>
      </c>
      <c r="C8" s="9">
        <v>2763</v>
      </c>
      <c r="D8" s="9">
        <v>1660</v>
      </c>
      <c r="E8" s="9">
        <v>1624</v>
      </c>
      <c r="F8" s="9">
        <v>36</v>
      </c>
      <c r="G8" s="9">
        <v>1103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185</v>
      </c>
      <c r="D9" s="9">
        <v>121</v>
      </c>
      <c r="E9" s="9">
        <v>110</v>
      </c>
      <c r="F9" s="9">
        <v>11</v>
      </c>
      <c r="G9" s="9">
        <v>64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3733</v>
      </c>
      <c r="D10" s="9">
        <v>2615</v>
      </c>
      <c r="E10" s="9">
        <v>2494</v>
      </c>
      <c r="F10" s="9">
        <v>121</v>
      </c>
      <c r="G10" s="9">
        <v>1118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3327</v>
      </c>
      <c r="D11" s="12">
        <v>1870</v>
      </c>
      <c r="E11" s="12">
        <v>1770</v>
      </c>
      <c r="F11" s="12">
        <v>100</v>
      </c>
      <c r="G11" s="12">
        <v>1457</v>
      </c>
    </row>
    <row r="12" spans="1:12" ht="11.65" customHeight="1">
      <c r="A12" s="26" t="s">
        <v>12</v>
      </c>
      <c r="B12" s="10" t="s">
        <v>22</v>
      </c>
      <c r="C12" s="9">
        <v>1465</v>
      </c>
      <c r="D12" s="9">
        <v>766</v>
      </c>
      <c r="E12" s="9">
        <v>745</v>
      </c>
      <c r="F12" s="9">
        <v>21</v>
      </c>
      <c r="G12" s="9">
        <v>699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97</v>
      </c>
      <c r="D13" s="9">
        <v>60</v>
      </c>
      <c r="E13" s="9">
        <v>54</v>
      </c>
      <c r="F13" s="9">
        <v>6</v>
      </c>
      <c r="G13" s="9">
        <v>37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1765</v>
      </c>
      <c r="D14" s="9">
        <v>1044</v>
      </c>
      <c r="E14" s="9">
        <v>971</v>
      </c>
      <c r="F14" s="9">
        <v>73</v>
      </c>
      <c r="G14" s="9">
        <v>721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3354</v>
      </c>
      <c r="D15" s="12">
        <v>2526</v>
      </c>
      <c r="E15" s="12">
        <v>2458</v>
      </c>
      <c r="F15" s="12">
        <v>68</v>
      </c>
      <c r="G15" s="12">
        <v>828</v>
      </c>
    </row>
    <row r="16" spans="1:12" ht="11.65" customHeight="1">
      <c r="A16" s="26" t="s">
        <v>12</v>
      </c>
      <c r="B16" s="10" t="s">
        <v>22</v>
      </c>
      <c r="C16" s="9">
        <v>1298</v>
      </c>
      <c r="D16" s="9">
        <v>894</v>
      </c>
      <c r="E16" s="9">
        <v>879</v>
      </c>
      <c r="F16" s="9">
        <v>15</v>
      </c>
      <c r="G16" s="9">
        <v>404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88</v>
      </c>
      <c r="D17" s="9">
        <v>61</v>
      </c>
      <c r="E17" s="9">
        <v>56</v>
      </c>
      <c r="F17" s="9">
        <v>5</v>
      </c>
      <c r="G17" s="9">
        <v>27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1968</v>
      </c>
      <c r="D18" s="14">
        <v>1571</v>
      </c>
      <c r="E18" s="14">
        <v>1523</v>
      </c>
      <c r="F18" s="14">
        <v>48</v>
      </c>
      <c r="G18" s="14">
        <v>397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13697</v>
      </c>
      <c r="D7" s="12">
        <v>8787</v>
      </c>
      <c r="E7" s="12">
        <v>8231</v>
      </c>
      <c r="F7" s="12">
        <v>556</v>
      </c>
      <c r="G7" s="12">
        <v>4910</v>
      </c>
    </row>
    <row r="8" spans="1:12" ht="11.65" customHeight="1">
      <c r="A8" s="26" t="s">
        <v>12</v>
      </c>
      <c r="B8" s="10" t="s">
        <v>22</v>
      </c>
      <c r="C8" s="9">
        <v>7085</v>
      </c>
      <c r="D8" s="9">
        <v>4221</v>
      </c>
      <c r="E8" s="9">
        <v>4049</v>
      </c>
      <c r="F8" s="9">
        <v>172</v>
      </c>
      <c r="G8" s="9">
        <v>2864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3539</v>
      </c>
      <c r="D9" s="9">
        <v>2303</v>
      </c>
      <c r="E9" s="9">
        <v>2098</v>
      </c>
      <c r="F9" s="9">
        <v>205</v>
      </c>
      <c r="G9" s="9">
        <v>1236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3073</v>
      </c>
      <c r="D10" s="9">
        <v>2263</v>
      </c>
      <c r="E10" s="9">
        <v>2084</v>
      </c>
      <c r="F10" s="9">
        <v>179</v>
      </c>
      <c r="G10" s="9">
        <v>810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7068</v>
      </c>
      <c r="D11" s="12">
        <v>4022</v>
      </c>
      <c r="E11" s="12">
        <v>3674</v>
      </c>
      <c r="F11" s="12">
        <v>348</v>
      </c>
      <c r="G11" s="12">
        <v>3046</v>
      </c>
    </row>
    <row r="12" spans="1:12" ht="11.65" customHeight="1">
      <c r="A12" s="26" t="s">
        <v>12</v>
      </c>
      <c r="B12" s="10" t="s">
        <v>22</v>
      </c>
      <c r="C12" s="9">
        <v>3709</v>
      </c>
      <c r="D12" s="9">
        <v>1955</v>
      </c>
      <c r="E12" s="9">
        <v>1845</v>
      </c>
      <c r="F12" s="9">
        <v>110</v>
      </c>
      <c r="G12" s="9">
        <v>1754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2033</v>
      </c>
      <c r="D13" s="9">
        <v>1214</v>
      </c>
      <c r="E13" s="9">
        <v>1070</v>
      </c>
      <c r="F13" s="9">
        <v>144</v>
      </c>
      <c r="G13" s="9">
        <v>819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1326</v>
      </c>
      <c r="D14" s="9">
        <v>853</v>
      </c>
      <c r="E14" s="9">
        <v>759</v>
      </c>
      <c r="F14" s="9">
        <v>94</v>
      </c>
      <c r="G14" s="9">
        <v>473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6629</v>
      </c>
      <c r="D15" s="12">
        <v>4765</v>
      </c>
      <c r="E15" s="12">
        <v>4557</v>
      </c>
      <c r="F15" s="12">
        <v>208</v>
      </c>
      <c r="G15" s="12">
        <v>1864</v>
      </c>
    </row>
    <row r="16" spans="1:12" ht="11.65" customHeight="1">
      <c r="A16" s="26" t="s">
        <v>12</v>
      </c>
      <c r="B16" s="10" t="s">
        <v>22</v>
      </c>
      <c r="C16" s="9">
        <v>3376</v>
      </c>
      <c r="D16" s="9">
        <v>2266</v>
      </c>
      <c r="E16" s="9">
        <v>2204</v>
      </c>
      <c r="F16" s="9">
        <v>62</v>
      </c>
      <c r="G16" s="9">
        <v>1110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1506</v>
      </c>
      <c r="D17" s="9">
        <v>1089</v>
      </c>
      <c r="E17" s="9">
        <v>1028</v>
      </c>
      <c r="F17" s="9">
        <v>61</v>
      </c>
      <c r="G17" s="9">
        <v>417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1747</v>
      </c>
      <c r="D18" s="14">
        <v>1410</v>
      </c>
      <c r="E18" s="14">
        <v>1325</v>
      </c>
      <c r="F18" s="14">
        <v>85</v>
      </c>
      <c r="G18" s="14">
        <v>337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32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494135</v>
      </c>
      <c r="D7" s="12">
        <v>318181</v>
      </c>
      <c r="E7" s="12">
        <v>291507</v>
      </c>
      <c r="F7" s="12">
        <v>26674</v>
      </c>
      <c r="G7" s="12">
        <v>175954</v>
      </c>
    </row>
    <row r="8" spans="1:12" ht="11.65" customHeight="1">
      <c r="A8" s="26" t="s">
        <v>12</v>
      </c>
      <c r="B8" s="10" t="s">
        <v>22</v>
      </c>
      <c r="C8" s="9">
        <v>288805</v>
      </c>
      <c r="D8" s="9">
        <v>174033</v>
      </c>
      <c r="E8" s="9">
        <v>164088</v>
      </c>
      <c r="F8" s="9">
        <v>9945</v>
      </c>
      <c r="G8" s="9">
        <v>114772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16048</v>
      </c>
      <c r="D9" s="9">
        <v>9664</v>
      </c>
      <c r="E9" s="9">
        <v>8798</v>
      </c>
      <c r="F9" s="9">
        <v>866</v>
      </c>
      <c r="G9" s="9">
        <v>6384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189282</v>
      </c>
      <c r="D10" s="9">
        <v>134484</v>
      </c>
      <c r="E10" s="9">
        <v>118621</v>
      </c>
      <c r="F10" s="9">
        <v>15863</v>
      </c>
      <c r="G10" s="9">
        <v>54798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262210</v>
      </c>
      <c r="D11" s="12">
        <v>151863</v>
      </c>
      <c r="E11" s="12">
        <v>136185</v>
      </c>
      <c r="F11" s="12">
        <v>15678</v>
      </c>
      <c r="G11" s="12">
        <v>110347</v>
      </c>
    </row>
    <row r="12" spans="1:12" ht="11.65" customHeight="1">
      <c r="A12" s="26" t="s">
        <v>12</v>
      </c>
      <c r="B12" s="10" t="s">
        <v>22</v>
      </c>
      <c r="C12" s="9">
        <v>158963</v>
      </c>
      <c r="D12" s="9">
        <v>86837</v>
      </c>
      <c r="E12" s="9">
        <v>80686</v>
      </c>
      <c r="F12" s="9">
        <v>6151</v>
      </c>
      <c r="G12" s="9">
        <v>72126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9344</v>
      </c>
      <c r="D13" s="9">
        <v>5411</v>
      </c>
      <c r="E13" s="9">
        <v>4859</v>
      </c>
      <c r="F13" s="9">
        <v>552</v>
      </c>
      <c r="G13" s="9">
        <v>3933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93903</v>
      </c>
      <c r="D14" s="9">
        <v>59615</v>
      </c>
      <c r="E14" s="9">
        <v>50640</v>
      </c>
      <c r="F14" s="9">
        <v>8975</v>
      </c>
      <c r="G14" s="9">
        <v>34288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231925</v>
      </c>
      <c r="D15" s="12">
        <v>166318</v>
      </c>
      <c r="E15" s="12">
        <v>155322</v>
      </c>
      <c r="F15" s="12">
        <v>10996</v>
      </c>
      <c r="G15" s="12">
        <v>65607</v>
      </c>
    </row>
    <row r="16" spans="1:12" ht="11.65" customHeight="1">
      <c r="A16" s="26" t="s">
        <v>12</v>
      </c>
      <c r="B16" s="10" t="s">
        <v>22</v>
      </c>
      <c r="C16" s="9">
        <v>129842</v>
      </c>
      <c r="D16" s="9">
        <v>87196</v>
      </c>
      <c r="E16" s="9">
        <v>83402</v>
      </c>
      <c r="F16" s="9">
        <v>3794</v>
      </c>
      <c r="G16" s="9">
        <v>42646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6704</v>
      </c>
      <c r="D17" s="9">
        <v>4253</v>
      </c>
      <c r="E17" s="9">
        <v>3939</v>
      </c>
      <c r="F17" s="9">
        <v>314</v>
      </c>
      <c r="G17" s="9">
        <v>2451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95379</v>
      </c>
      <c r="D18" s="14">
        <v>74869</v>
      </c>
      <c r="E18" s="14">
        <v>67981</v>
      </c>
      <c r="F18" s="14">
        <v>6888</v>
      </c>
      <c r="G18" s="14">
        <v>20510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33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41309</v>
      </c>
      <c r="D7" s="12">
        <v>25691</v>
      </c>
      <c r="E7" s="12">
        <v>23778</v>
      </c>
      <c r="F7" s="12">
        <v>1913</v>
      </c>
      <c r="G7" s="12">
        <v>15618</v>
      </c>
    </row>
    <row r="8" spans="1:12" ht="11.65" customHeight="1">
      <c r="A8" s="26" t="s">
        <v>12</v>
      </c>
      <c r="B8" s="10" t="s">
        <v>22</v>
      </c>
      <c r="C8" s="9">
        <v>21049</v>
      </c>
      <c r="D8" s="9">
        <v>12619</v>
      </c>
      <c r="E8" s="9">
        <v>12018</v>
      </c>
      <c r="F8" s="9">
        <v>601</v>
      </c>
      <c r="G8" s="9">
        <v>8430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1793</v>
      </c>
      <c r="D9" s="9">
        <v>1001</v>
      </c>
      <c r="E9" s="9">
        <v>916</v>
      </c>
      <c r="F9" s="9">
        <v>85</v>
      </c>
      <c r="G9" s="9">
        <v>792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18467</v>
      </c>
      <c r="D10" s="9">
        <v>12071</v>
      </c>
      <c r="E10" s="9">
        <v>10844</v>
      </c>
      <c r="F10" s="9">
        <v>1227</v>
      </c>
      <c r="G10" s="9">
        <v>6396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21299</v>
      </c>
      <c r="D11" s="12">
        <v>11484</v>
      </c>
      <c r="E11" s="12">
        <v>10279</v>
      </c>
      <c r="F11" s="12">
        <v>1205</v>
      </c>
      <c r="G11" s="12">
        <v>9815</v>
      </c>
    </row>
    <row r="12" spans="1:12" ht="11.65" customHeight="1">
      <c r="A12" s="26" t="s">
        <v>12</v>
      </c>
      <c r="B12" s="10" t="s">
        <v>22</v>
      </c>
      <c r="C12" s="9">
        <v>10785</v>
      </c>
      <c r="D12" s="9">
        <v>5718</v>
      </c>
      <c r="E12" s="9">
        <v>5313</v>
      </c>
      <c r="F12" s="9">
        <v>405</v>
      </c>
      <c r="G12" s="9">
        <v>5067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1072</v>
      </c>
      <c r="D13" s="9">
        <v>543</v>
      </c>
      <c r="E13" s="9">
        <v>477</v>
      </c>
      <c r="F13" s="9">
        <v>66</v>
      </c>
      <c r="G13" s="9">
        <v>529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9442</v>
      </c>
      <c r="D14" s="9">
        <v>5223</v>
      </c>
      <c r="E14" s="9">
        <v>4489</v>
      </c>
      <c r="F14" s="9">
        <v>734</v>
      </c>
      <c r="G14" s="9">
        <v>4219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20010</v>
      </c>
      <c r="D15" s="12">
        <v>14207</v>
      </c>
      <c r="E15" s="12">
        <v>13499</v>
      </c>
      <c r="F15" s="12">
        <v>708</v>
      </c>
      <c r="G15" s="12">
        <v>5803</v>
      </c>
    </row>
    <row r="16" spans="1:12" ht="11.65" customHeight="1">
      <c r="A16" s="26" t="s">
        <v>12</v>
      </c>
      <c r="B16" s="10" t="s">
        <v>22</v>
      </c>
      <c r="C16" s="9">
        <v>10264</v>
      </c>
      <c r="D16" s="9">
        <v>6901</v>
      </c>
      <c r="E16" s="9">
        <v>6705</v>
      </c>
      <c r="F16" s="9">
        <v>196</v>
      </c>
      <c r="G16" s="9">
        <v>3363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721</v>
      </c>
      <c r="D17" s="9">
        <v>458</v>
      </c>
      <c r="E17" s="9">
        <v>439</v>
      </c>
      <c r="F17" s="9">
        <v>19</v>
      </c>
      <c r="G17" s="9">
        <v>263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9025</v>
      </c>
      <c r="D18" s="14">
        <v>6848</v>
      </c>
      <c r="E18" s="14">
        <v>6355</v>
      </c>
      <c r="F18" s="14">
        <v>493</v>
      </c>
      <c r="G18" s="14">
        <v>2177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34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19188</v>
      </c>
      <c r="D7" s="12">
        <v>10807</v>
      </c>
      <c r="E7" s="12">
        <v>9863</v>
      </c>
      <c r="F7" s="12">
        <v>944</v>
      </c>
      <c r="G7" s="12">
        <v>8381</v>
      </c>
    </row>
    <row r="8" spans="1:12" ht="11.65" customHeight="1">
      <c r="A8" s="26" t="s">
        <v>12</v>
      </c>
      <c r="B8" s="10" t="s">
        <v>22</v>
      </c>
      <c r="C8" s="9">
        <v>10226</v>
      </c>
      <c r="D8" s="9">
        <v>5519</v>
      </c>
      <c r="E8" s="9">
        <v>5253</v>
      </c>
      <c r="F8" s="9">
        <v>266</v>
      </c>
      <c r="G8" s="9">
        <v>4707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923</v>
      </c>
      <c r="D9" s="9">
        <v>462</v>
      </c>
      <c r="E9" s="9">
        <v>411</v>
      </c>
      <c r="F9" s="9">
        <v>51</v>
      </c>
      <c r="G9" s="9">
        <v>461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8039</v>
      </c>
      <c r="D10" s="9">
        <v>4826</v>
      </c>
      <c r="E10" s="9">
        <v>4199</v>
      </c>
      <c r="F10" s="9">
        <v>627</v>
      </c>
      <c r="G10" s="9">
        <v>3213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9876</v>
      </c>
      <c r="D11" s="12">
        <v>4688</v>
      </c>
      <c r="E11" s="12">
        <v>4122</v>
      </c>
      <c r="F11" s="12">
        <v>566</v>
      </c>
      <c r="G11" s="12">
        <v>5188</v>
      </c>
    </row>
    <row r="12" spans="1:12" ht="11.65" customHeight="1">
      <c r="A12" s="26" t="s">
        <v>12</v>
      </c>
      <c r="B12" s="10" t="s">
        <v>22</v>
      </c>
      <c r="C12" s="9">
        <v>5223</v>
      </c>
      <c r="D12" s="9">
        <v>2392</v>
      </c>
      <c r="E12" s="9">
        <v>2229</v>
      </c>
      <c r="F12" s="9">
        <v>163</v>
      </c>
      <c r="G12" s="9">
        <v>2831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552</v>
      </c>
      <c r="D13" s="9">
        <v>244</v>
      </c>
      <c r="E13" s="9">
        <v>206</v>
      </c>
      <c r="F13" s="9">
        <v>38</v>
      </c>
      <c r="G13" s="9">
        <v>308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4101</v>
      </c>
      <c r="D14" s="9">
        <v>2052</v>
      </c>
      <c r="E14" s="9">
        <v>1687</v>
      </c>
      <c r="F14" s="9">
        <v>365</v>
      </c>
      <c r="G14" s="9">
        <v>2049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9312</v>
      </c>
      <c r="D15" s="12">
        <v>6119</v>
      </c>
      <c r="E15" s="12">
        <v>5741</v>
      </c>
      <c r="F15" s="12">
        <v>378</v>
      </c>
      <c r="G15" s="12">
        <v>3193</v>
      </c>
    </row>
    <row r="16" spans="1:12" ht="11.65" customHeight="1">
      <c r="A16" s="26" t="s">
        <v>12</v>
      </c>
      <c r="B16" s="10" t="s">
        <v>22</v>
      </c>
      <c r="C16" s="9">
        <v>5003</v>
      </c>
      <c r="D16" s="9">
        <v>3127</v>
      </c>
      <c r="E16" s="9">
        <v>3024</v>
      </c>
      <c r="F16" s="9">
        <v>103</v>
      </c>
      <c r="G16" s="9">
        <v>1876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371</v>
      </c>
      <c r="D17" s="9">
        <v>218</v>
      </c>
      <c r="E17" s="9">
        <v>205</v>
      </c>
      <c r="F17" s="9">
        <v>13</v>
      </c>
      <c r="G17" s="9">
        <v>153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3938</v>
      </c>
      <c r="D18" s="14">
        <v>2774</v>
      </c>
      <c r="E18" s="14">
        <v>2512</v>
      </c>
      <c r="F18" s="14">
        <v>262</v>
      </c>
      <c r="G18" s="14">
        <v>1164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35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43080</v>
      </c>
      <c r="D7" s="12">
        <v>25313</v>
      </c>
      <c r="E7" s="12">
        <v>22624</v>
      </c>
      <c r="F7" s="12">
        <v>2689</v>
      </c>
      <c r="G7" s="12">
        <v>17767</v>
      </c>
    </row>
    <row r="8" spans="1:12" ht="11.65" customHeight="1">
      <c r="A8" s="26" t="s">
        <v>12</v>
      </c>
      <c r="B8" s="10" t="s">
        <v>22</v>
      </c>
      <c r="C8" s="9">
        <v>21681</v>
      </c>
      <c r="D8" s="9">
        <v>11885</v>
      </c>
      <c r="E8" s="9">
        <v>11143</v>
      </c>
      <c r="F8" s="9">
        <v>742</v>
      </c>
      <c r="G8" s="9">
        <v>9796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1358</v>
      </c>
      <c r="D9" s="9">
        <v>762</v>
      </c>
      <c r="E9" s="9">
        <v>691</v>
      </c>
      <c r="F9" s="9">
        <v>71</v>
      </c>
      <c r="G9" s="9">
        <v>596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20041</v>
      </c>
      <c r="D10" s="9">
        <v>12666</v>
      </c>
      <c r="E10" s="9">
        <v>10790</v>
      </c>
      <c r="F10" s="9">
        <v>1876</v>
      </c>
      <c r="G10" s="9">
        <v>7375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22153</v>
      </c>
      <c r="D11" s="12">
        <v>10949</v>
      </c>
      <c r="E11" s="12">
        <v>9502</v>
      </c>
      <c r="F11" s="12">
        <v>1447</v>
      </c>
      <c r="G11" s="12">
        <v>11204</v>
      </c>
    </row>
    <row r="12" spans="1:12" ht="11.65" customHeight="1">
      <c r="A12" s="26" t="s">
        <v>12</v>
      </c>
      <c r="B12" s="10" t="s">
        <v>22</v>
      </c>
      <c r="C12" s="9">
        <v>11331</v>
      </c>
      <c r="D12" s="9">
        <v>5220</v>
      </c>
      <c r="E12" s="9">
        <v>4785</v>
      </c>
      <c r="F12" s="9">
        <v>435</v>
      </c>
      <c r="G12" s="9">
        <v>6111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778</v>
      </c>
      <c r="D13" s="9">
        <v>381</v>
      </c>
      <c r="E13" s="9">
        <v>333</v>
      </c>
      <c r="F13" s="9">
        <v>48</v>
      </c>
      <c r="G13" s="9">
        <v>397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10044</v>
      </c>
      <c r="D14" s="9">
        <v>5348</v>
      </c>
      <c r="E14" s="9">
        <v>4384</v>
      </c>
      <c r="F14" s="9">
        <v>964</v>
      </c>
      <c r="G14" s="9">
        <v>4696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20927</v>
      </c>
      <c r="D15" s="12">
        <v>14364</v>
      </c>
      <c r="E15" s="12">
        <v>13122</v>
      </c>
      <c r="F15" s="12">
        <v>1242</v>
      </c>
      <c r="G15" s="12">
        <v>6563</v>
      </c>
    </row>
    <row r="16" spans="1:12" ht="11.65" customHeight="1">
      <c r="A16" s="26" t="s">
        <v>12</v>
      </c>
      <c r="B16" s="10" t="s">
        <v>22</v>
      </c>
      <c r="C16" s="9">
        <v>10350</v>
      </c>
      <c r="D16" s="9">
        <v>6665</v>
      </c>
      <c r="E16" s="9">
        <v>6358</v>
      </c>
      <c r="F16" s="9">
        <v>307</v>
      </c>
      <c r="G16" s="9">
        <v>3685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580</v>
      </c>
      <c r="D17" s="9">
        <v>381</v>
      </c>
      <c r="E17" s="9">
        <v>358</v>
      </c>
      <c r="F17" s="9">
        <v>23</v>
      </c>
      <c r="G17" s="9">
        <v>199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9997</v>
      </c>
      <c r="D18" s="14">
        <v>7318</v>
      </c>
      <c r="E18" s="14">
        <v>6406</v>
      </c>
      <c r="F18" s="14">
        <v>912</v>
      </c>
      <c r="G18" s="14">
        <v>2679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36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128576</v>
      </c>
      <c r="D7" s="12">
        <v>75568</v>
      </c>
      <c r="E7" s="12">
        <v>70062</v>
      </c>
      <c r="F7" s="12">
        <v>5506</v>
      </c>
      <c r="G7" s="12">
        <v>53008</v>
      </c>
    </row>
    <row r="8" spans="1:12" ht="11.65" customHeight="1">
      <c r="A8" s="26" t="s">
        <v>12</v>
      </c>
      <c r="B8" s="10" t="s">
        <v>22</v>
      </c>
      <c r="C8" s="9">
        <v>46834</v>
      </c>
      <c r="D8" s="9">
        <v>26436</v>
      </c>
      <c r="E8" s="9">
        <v>25182</v>
      </c>
      <c r="F8" s="9">
        <v>1254</v>
      </c>
      <c r="G8" s="9">
        <v>20398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4914</v>
      </c>
      <c r="D9" s="9">
        <v>2789</v>
      </c>
      <c r="E9" s="9">
        <v>2634</v>
      </c>
      <c r="F9" s="9">
        <v>155</v>
      </c>
      <c r="G9" s="9">
        <v>2125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76828</v>
      </c>
      <c r="D10" s="9">
        <v>46343</v>
      </c>
      <c r="E10" s="9">
        <v>42246</v>
      </c>
      <c r="F10" s="9">
        <v>4097</v>
      </c>
      <c r="G10" s="9">
        <v>30485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66273</v>
      </c>
      <c r="D11" s="12">
        <v>32553</v>
      </c>
      <c r="E11" s="12">
        <v>29349</v>
      </c>
      <c r="F11" s="12">
        <v>3204</v>
      </c>
      <c r="G11" s="12">
        <v>33720</v>
      </c>
    </row>
    <row r="12" spans="1:12" ht="11.65" customHeight="1">
      <c r="A12" s="26" t="s">
        <v>12</v>
      </c>
      <c r="B12" s="10" t="s">
        <v>22</v>
      </c>
      <c r="C12" s="9">
        <v>25036</v>
      </c>
      <c r="D12" s="9">
        <v>12228</v>
      </c>
      <c r="E12" s="9">
        <v>11452</v>
      </c>
      <c r="F12" s="9">
        <v>776</v>
      </c>
      <c r="G12" s="9">
        <v>12808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2689</v>
      </c>
      <c r="D13" s="9">
        <v>1327</v>
      </c>
      <c r="E13" s="9">
        <v>1225</v>
      </c>
      <c r="F13" s="9">
        <v>102</v>
      </c>
      <c r="G13" s="9">
        <v>1362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38548</v>
      </c>
      <c r="D14" s="9">
        <v>18998</v>
      </c>
      <c r="E14" s="9">
        <v>16672</v>
      </c>
      <c r="F14" s="9">
        <v>2326</v>
      </c>
      <c r="G14" s="9">
        <v>19550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62303</v>
      </c>
      <c r="D15" s="12">
        <v>43015</v>
      </c>
      <c r="E15" s="12">
        <v>40713</v>
      </c>
      <c r="F15" s="12">
        <v>2302</v>
      </c>
      <c r="G15" s="12">
        <v>19288</v>
      </c>
    </row>
    <row r="16" spans="1:12" ht="11.65" customHeight="1">
      <c r="A16" s="26" t="s">
        <v>12</v>
      </c>
      <c r="B16" s="10" t="s">
        <v>22</v>
      </c>
      <c r="C16" s="9">
        <v>21798</v>
      </c>
      <c r="D16" s="9">
        <v>14208</v>
      </c>
      <c r="E16" s="9">
        <v>13730</v>
      </c>
      <c r="F16" s="9">
        <v>478</v>
      </c>
      <c r="G16" s="9">
        <v>7590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2225</v>
      </c>
      <c r="D17" s="9">
        <v>1462</v>
      </c>
      <c r="E17" s="9">
        <v>1409</v>
      </c>
      <c r="F17" s="9">
        <v>53</v>
      </c>
      <c r="G17" s="9">
        <v>763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38280</v>
      </c>
      <c r="D18" s="14">
        <v>27345</v>
      </c>
      <c r="E18" s="14">
        <v>25574</v>
      </c>
      <c r="F18" s="14">
        <v>1771</v>
      </c>
      <c r="G18" s="14">
        <v>10935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37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2727</v>
      </c>
      <c r="D7" s="12">
        <v>1620</v>
      </c>
      <c r="E7" s="12">
        <v>1518</v>
      </c>
      <c r="F7" s="12">
        <v>102</v>
      </c>
      <c r="G7" s="12">
        <v>1107</v>
      </c>
    </row>
    <row r="8" spans="1:12" ht="11.65" customHeight="1">
      <c r="A8" s="26" t="s">
        <v>12</v>
      </c>
      <c r="B8" s="10" t="s">
        <v>22</v>
      </c>
      <c r="C8" s="9">
        <v>1447</v>
      </c>
      <c r="D8" s="9">
        <v>820</v>
      </c>
      <c r="E8" s="9">
        <v>792</v>
      </c>
      <c r="F8" s="9">
        <v>28</v>
      </c>
      <c r="G8" s="9">
        <v>627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85</v>
      </c>
      <c r="D9" s="9">
        <v>54</v>
      </c>
      <c r="E9" s="9">
        <v>52</v>
      </c>
      <c r="F9" s="9">
        <v>2</v>
      </c>
      <c r="G9" s="9">
        <v>31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1195</v>
      </c>
      <c r="D10" s="9">
        <v>746</v>
      </c>
      <c r="E10" s="9">
        <v>674</v>
      </c>
      <c r="F10" s="9">
        <v>72</v>
      </c>
      <c r="G10" s="9">
        <v>449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1353</v>
      </c>
      <c r="D11" s="12">
        <v>665</v>
      </c>
      <c r="E11" s="12">
        <v>607</v>
      </c>
      <c r="F11" s="12">
        <v>58</v>
      </c>
      <c r="G11" s="12">
        <v>688</v>
      </c>
    </row>
    <row r="12" spans="1:12" ht="11.65" customHeight="1">
      <c r="A12" s="26" t="s">
        <v>12</v>
      </c>
      <c r="B12" s="10" t="s">
        <v>22</v>
      </c>
      <c r="C12" s="9">
        <v>721</v>
      </c>
      <c r="D12" s="9">
        <v>349</v>
      </c>
      <c r="E12" s="9">
        <v>331</v>
      </c>
      <c r="F12" s="9">
        <v>18</v>
      </c>
      <c r="G12" s="9">
        <v>372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47</v>
      </c>
      <c r="D13" s="9">
        <v>21</v>
      </c>
      <c r="E13" s="9">
        <v>19</v>
      </c>
      <c r="F13" s="9">
        <v>2</v>
      </c>
      <c r="G13" s="9">
        <v>26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585</v>
      </c>
      <c r="D14" s="9">
        <v>295</v>
      </c>
      <c r="E14" s="9">
        <v>257</v>
      </c>
      <c r="F14" s="9">
        <v>38</v>
      </c>
      <c r="G14" s="9">
        <v>290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1374</v>
      </c>
      <c r="D15" s="12">
        <v>955</v>
      </c>
      <c r="E15" s="12">
        <v>911</v>
      </c>
      <c r="F15" s="12">
        <v>44</v>
      </c>
      <c r="G15" s="12">
        <v>419</v>
      </c>
    </row>
    <row r="16" spans="1:12" ht="11.65" customHeight="1">
      <c r="A16" s="26" t="s">
        <v>12</v>
      </c>
      <c r="B16" s="10" t="s">
        <v>22</v>
      </c>
      <c r="C16" s="9">
        <v>726</v>
      </c>
      <c r="D16" s="9">
        <v>471</v>
      </c>
      <c r="E16" s="9">
        <v>461</v>
      </c>
      <c r="F16" s="9">
        <v>10</v>
      </c>
      <c r="G16" s="9">
        <v>255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38</v>
      </c>
      <c r="D17" s="9">
        <v>33</v>
      </c>
      <c r="E17" s="9">
        <v>33</v>
      </c>
      <c r="F17" s="9" t="s">
        <v>38</v>
      </c>
      <c r="G17" s="9">
        <v>5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610</v>
      </c>
      <c r="D18" s="14">
        <v>451</v>
      </c>
      <c r="E18" s="14">
        <v>417</v>
      </c>
      <c r="F18" s="14">
        <v>34</v>
      </c>
      <c r="G18" s="14">
        <v>159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39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4374</v>
      </c>
      <c r="D7" s="12">
        <v>2424</v>
      </c>
      <c r="E7" s="12">
        <v>2282</v>
      </c>
      <c r="F7" s="12">
        <v>142</v>
      </c>
      <c r="G7" s="12">
        <v>1950</v>
      </c>
    </row>
    <row r="8" spans="1:12" ht="11.65" customHeight="1">
      <c r="A8" s="26" t="s">
        <v>12</v>
      </c>
      <c r="B8" s="10" t="s">
        <v>22</v>
      </c>
      <c r="C8" s="9">
        <v>1739</v>
      </c>
      <c r="D8" s="9">
        <v>949</v>
      </c>
      <c r="E8" s="9">
        <v>920</v>
      </c>
      <c r="F8" s="9">
        <v>29</v>
      </c>
      <c r="G8" s="9">
        <v>790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149</v>
      </c>
      <c r="D9" s="9">
        <v>89</v>
      </c>
      <c r="E9" s="9">
        <v>83</v>
      </c>
      <c r="F9" s="9">
        <v>6</v>
      </c>
      <c r="G9" s="9">
        <v>60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2486</v>
      </c>
      <c r="D10" s="9">
        <v>1386</v>
      </c>
      <c r="E10" s="9">
        <v>1279</v>
      </c>
      <c r="F10" s="9">
        <v>107</v>
      </c>
      <c r="G10" s="9">
        <v>1100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2269</v>
      </c>
      <c r="D11" s="12">
        <v>1072</v>
      </c>
      <c r="E11" s="12">
        <v>1004</v>
      </c>
      <c r="F11" s="12">
        <v>68</v>
      </c>
      <c r="G11" s="12">
        <v>1197</v>
      </c>
    </row>
    <row r="12" spans="1:12" ht="11.65" customHeight="1">
      <c r="A12" s="26" t="s">
        <v>12</v>
      </c>
      <c r="B12" s="10" t="s">
        <v>22</v>
      </c>
      <c r="C12" s="9">
        <v>921</v>
      </c>
      <c r="D12" s="9">
        <v>457</v>
      </c>
      <c r="E12" s="9">
        <v>441</v>
      </c>
      <c r="F12" s="9">
        <v>16</v>
      </c>
      <c r="G12" s="9">
        <v>464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88</v>
      </c>
      <c r="D13" s="9">
        <v>49</v>
      </c>
      <c r="E13" s="9">
        <v>45</v>
      </c>
      <c r="F13" s="9">
        <v>4</v>
      </c>
      <c r="G13" s="9">
        <v>39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1260</v>
      </c>
      <c r="D14" s="9">
        <v>566</v>
      </c>
      <c r="E14" s="9">
        <v>518</v>
      </c>
      <c r="F14" s="9">
        <v>48</v>
      </c>
      <c r="G14" s="9">
        <v>694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2105</v>
      </c>
      <c r="D15" s="12">
        <v>1352</v>
      </c>
      <c r="E15" s="12">
        <v>1278</v>
      </c>
      <c r="F15" s="12">
        <v>74</v>
      </c>
      <c r="G15" s="12">
        <v>753</v>
      </c>
    </row>
    <row r="16" spans="1:12" ht="11.65" customHeight="1">
      <c r="A16" s="26" t="s">
        <v>12</v>
      </c>
      <c r="B16" s="10" t="s">
        <v>22</v>
      </c>
      <c r="C16" s="9">
        <v>818</v>
      </c>
      <c r="D16" s="9">
        <v>492</v>
      </c>
      <c r="E16" s="9">
        <v>479</v>
      </c>
      <c r="F16" s="9">
        <v>13</v>
      </c>
      <c r="G16" s="9">
        <v>326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61</v>
      </c>
      <c r="D17" s="9">
        <v>40</v>
      </c>
      <c r="E17" s="9">
        <v>38</v>
      </c>
      <c r="F17" s="9">
        <v>2</v>
      </c>
      <c r="G17" s="9">
        <v>21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1226</v>
      </c>
      <c r="D18" s="14">
        <v>820</v>
      </c>
      <c r="E18" s="14">
        <v>761</v>
      </c>
      <c r="F18" s="14">
        <v>59</v>
      </c>
      <c r="G18" s="14">
        <v>406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40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9663</v>
      </c>
      <c r="D7" s="12">
        <v>6665</v>
      </c>
      <c r="E7" s="12">
        <v>6253</v>
      </c>
      <c r="F7" s="12">
        <v>412</v>
      </c>
      <c r="G7" s="12">
        <v>2998</v>
      </c>
    </row>
    <row r="8" spans="1:12" ht="11.65" customHeight="1">
      <c r="A8" s="26" t="s">
        <v>12</v>
      </c>
      <c r="B8" s="10" t="s">
        <v>22</v>
      </c>
      <c r="C8" s="9">
        <v>6438</v>
      </c>
      <c r="D8" s="9">
        <v>4291</v>
      </c>
      <c r="E8" s="9">
        <v>4096</v>
      </c>
      <c r="F8" s="9">
        <v>195</v>
      </c>
      <c r="G8" s="9">
        <v>2147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292</v>
      </c>
      <c r="D9" s="9">
        <v>192</v>
      </c>
      <c r="E9" s="9">
        <v>185</v>
      </c>
      <c r="F9" s="9">
        <v>7</v>
      </c>
      <c r="G9" s="9">
        <v>100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2933</v>
      </c>
      <c r="D10" s="9">
        <v>2182</v>
      </c>
      <c r="E10" s="9">
        <v>1972</v>
      </c>
      <c r="F10" s="9">
        <v>210</v>
      </c>
      <c r="G10" s="9">
        <v>751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4842</v>
      </c>
      <c r="D11" s="12">
        <v>3094</v>
      </c>
      <c r="E11" s="12">
        <v>2851</v>
      </c>
      <c r="F11" s="12">
        <v>243</v>
      </c>
      <c r="G11" s="12">
        <v>1748</v>
      </c>
    </row>
    <row r="12" spans="1:12" ht="11.65" customHeight="1">
      <c r="A12" s="26" t="s">
        <v>12</v>
      </c>
      <c r="B12" s="10" t="s">
        <v>22</v>
      </c>
      <c r="C12" s="9">
        <v>3354</v>
      </c>
      <c r="D12" s="9">
        <v>2107</v>
      </c>
      <c r="E12" s="9">
        <v>1987</v>
      </c>
      <c r="F12" s="9">
        <v>120</v>
      </c>
      <c r="G12" s="9">
        <v>1247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162</v>
      </c>
      <c r="D13" s="9">
        <v>103</v>
      </c>
      <c r="E13" s="9">
        <v>99</v>
      </c>
      <c r="F13" s="9">
        <v>4</v>
      </c>
      <c r="G13" s="9">
        <v>59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1326</v>
      </c>
      <c r="D14" s="9">
        <v>884</v>
      </c>
      <c r="E14" s="9">
        <v>765</v>
      </c>
      <c r="F14" s="9">
        <v>119</v>
      </c>
      <c r="G14" s="9">
        <v>442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4821</v>
      </c>
      <c r="D15" s="12">
        <v>3571</v>
      </c>
      <c r="E15" s="12">
        <v>3402</v>
      </c>
      <c r="F15" s="12">
        <v>169</v>
      </c>
      <c r="G15" s="12">
        <v>1250</v>
      </c>
    </row>
    <row r="16" spans="1:12" ht="11.65" customHeight="1">
      <c r="A16" s="26" t="s">
        <v>12</v>
      </c>
      <c r="B16" s="10" t="s">
        <v>22</v>
      </c>
      <c r="C16" s="9">
        <v>3084</v>
      </c>
      <c r="D16" s="9">
        <v>2184</v>
      </c>
      <c r="E16" s="9">
        <v>2109</v>
      </c>
      <c r="F16" s="9">
        <v>75</v>
      </c>
      <c r="G16" s="9">
        <v>900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130</v>
      </c>
      <c r="D17" s="9">
        <v>89</v>
      </c>
      <c r="E17" s="9">
        <v>86</v>
      </c>
      <c r="F17" s="9">
        <v>3</v>
      </c>
      <c r="G17" s="9">
        <v>41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1607</v>
      </c>
      <c r="D18" s="14">
        <v>1298</v>
      </c>
      <c r="E18" s="14">
        <v>1207</v>
      </c>
      <c r="F18" s="14">
        <v>91</v>
      </c>
      <c r="G18" s="14">
        <v>309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5570</v>
      </c>
      <c r="D7" s="12">
        <v>3211</v>
      </c>
      <c r="E7" s="12">
        <v>3001</v>
      </c>
      <c r="F7" s="12">
        <v>210</v>
      </c>
      <c r="G7" s="12">
        <v>2359</v>
      </c>
    </row>
    <row r="8" spans="1:12" ht="11.65" customHeight="1">
      <c r="A8" s="26" t="s">
        <v>12</v>
      </c>
      <c r="B8" s="10" t="s">
        <v>22</v>
      </c>
      <c r="C8" s="9">
        <v>2927</v>
      </c>
      <c r="D8" s="9">
        <v>1613</v>
      </c>
      <c r="E8" s="9">
        <v>1552</v>
      </c>
      <c r="F8" s="9">
        <v>61</v>
      </c>
      <c r="G8" s="9">
        <v>1314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184</v>
      </c>
      <c r="D9" s="9">
        <v>123</v>
      </c>
      <c r="E9" s="9">
        <v>121</v>
      </c>
      <c r="F9" s="9">
        <v>2</v>
      </c>
      <c r="G9" s="9">
        <v>61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2459</v>
      </c>
      <c r="D10" s="9">
        <v>1475</v>
      </c>
      <c r="E10" s="9">
        <v>1328</v>
      </c>
      <c r="F10" s="9">
        <v>147</v>
      </c>
      <c r="G10" s="9">
        <v>984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2776</v>
      </c>
      <c r="D11" s="12">
        <v>1291</v>
      </c>
      <c r="E11" s="12">
        <v>1174</v>
      </c>
      <c r="F11" s="12">
        <v>117</v>
      </c>
      <c r="G11" s="12">
        <v>1485</v>
      </c>
    </row>
    <row r="12" spans="1:12" ht="11.65" customHeight="1">
      <c r="A12" s="26" t="s">
        <v>12</v>
      </c>
      <c r="B12" s="10" t="s">
        <v>22</v>
      </c>
      <c r="C12" s="9">
        <v>1452</v>
      </c>
      <c r="D12" s="9">
        <v>640</v>
      </c>
      <c r="E12" s="9">
        <v>606</v>
      </c>
      <c r="F12" s="9">
        <v>34</v>
      </c>
      <c r="G12" s="9">
        <v>812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79</v>
      </c>
      <c r="D13" s="9">
        <v>45</v>
      </c>
      <c r="E13" s="9">
        <v>44</v>
      </c>
      <c r="F13" s="9">
        <v>1</v>
      </c>
      <c r="G13" s="9">
        <v>34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1245</v>
      </c>
      <c r="D14" s="9">
        <v>606</v>
      </c>
      <c r="E14" s="9">
        <v>524</v>
      </c>
      <c r="F14" s="9">
        <v>82</v>
      </c>
      <c r="G14" s="9">
        <v>639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2794</v>
      </c>
      <c r="D15" s="12">
        <v>1920</v>
      </c>
      <c r="E15" s="12">
        <v>1827</v>
      </c>
      <c r="F15" s="12">
        <v>93</v>
      </c>
      <c r="G15" s="12">
        <v>874</v>
      </c>
    </row>
    <row r="16" spans="1:12" ht="11.65" customHeight="1">
      <c r="A16" s="26" t="s">
        <v>12</v>
      </c>
      <c r="B16" s="10" t="s">
        <v>22</v>
      </c>
      <c r="C16" s="9">
        <v>1475</v>
      </c>
      <c r="D16" s="9">
        <v>973</v>
      </c>
      <c r="E16" s="9">
        <v>946</v>
      </c>
      <c r="F16" s="9">
        <v>27</v>
      </c>
      <c r="G16" s="9">
        <v>502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105</v>
      </c>
      <c r="D17" s="9">
        <v>78</v>
      </c>
      <c r="E17" s="9">
        <v>77</v>
      </c>
      <c r="F17" s="9">
        <v>1</v>
      </c>
      <c r="G17" s="9">
        <v>27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1214</v>
      </c>
      <c r="D18" s="14">
        <v>869</v>
      </c>
      <c r="E18" s="14">
        <v>804</v>
      </c>
      <c r="F18" s="14">
        <v>65</v>
      </c>
      <c r="G18" s="14">
        <v>345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42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1318</v>
      </c>
      <c r="D7" s="12">
        <v>726</v>
      </c>
      <c r="E7" s="12">
        <v>695</v>
      </c>
      <c r="F7" s="12">
        <v>31</v>
      </c>
      <c r="G7" s="12">
        <v>592</v>
      </c>
    </row>
    <row r="8" spans="1:12" ht="11.65" customHeight="1">
      <c r="A8" s="26" t="s">
        <v>12</v>
      </c>
      <c r="B8" s="10" t="s">
        <v>22</v>
      </c>
      <c r="C8" s="9">
        <v>555</v>
      </c>
      <c r="D8" s="9">
        <v>330</v>
      </c>
      <c r="E8" s="9">
        <v>319</v>
      </c>
      <c r="F8" s="9">
        <v>11</v>
      </c>
      <c r="G8" s="9">
        <v>225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81</v>
      </c>
      <c r="D9" s="9">
        <v>51</v>
      </c>
      <c r="E9" s="9">
        <v>51</v>
      </c>
      <c r="F9" s="9" t="s">
        <v>38</v>
      </c>
      <c r="G9" s="9">
        <v>30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682</v>
      </c>
      <c r="D10" s="9">
        <v>345</v>
      </c>
      <c r="E10" s="9">
        <v>325</v>
      </c>
      <c r="F10" s="9">
        <v>20</v>
      </c>
      <c r="G10" s="9">
        <v>337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690</v>
      </c>
      <c r="D11" s="12">
        <v>304</v>
      </c>
      <c r="E11" s="12">
        <v>290</v>
      </c>
      <c r="F11" s="12">
        <v>14</v>
      </c>
      <c r="G11" s="12">
        <v>386</v>
      </c>
    </row>
    <row r="12" spans="1:12" ht="11.65" customHeight="1">
      <c r="A12" s="26" t="s">
        <v>12</v>
      </c>
      <c r="B12" s="10" t="s">
        <v>22</v>
      </c>
      <c r="C12" s="9">
        <v>284</v>
      </c>
      <c r="D12" s="9">
        <v>145</v>
      </c>
      <c r="E12" s="9">
        <v>138</v>
      </c>
      <c r="F12" s="9">
        <v>7</v>
      </c>
      <c r="G12" s="9">
        <v>139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45</v>
      </c>
      <c r="D13" s="9">
        <v>24</v>
      </c>
      <c r="E13" s="9">
        <v>24</v>
      </c>
      <c r="F13" s="9" t="s">
        <v>38</v>
      </c>
      <c r="G13" s="9">
        <v>21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361</v>
      </c>
      <c r="D14" s="9">
        <v>135</v>
      </c>
      <c r="E14" s="9">
        <v>128</v>
      </c>
      <c r="F14" s="9">
        <v>7</v>
      </c>
      <c r="G14" s="9">
        <v>226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628</v>
      </c>
      <c r="D15" s="12">
        <v>422</v>
      </c>
      <c r="E15" s="12">
        <v>405</v>
      </c>
      <c r="F15" s="12">
        <v>17</v>
      </c>
      <c r="G15" s="12">
        <v>206</v>
      </c>
    </row>
    <row r="16" spans="1:12" ht="11.65" customHeight="1">
      <c r="A16" s="26" t="s">
        <v>12</v>
      </c>
      <c r="B16" s="10" t="s">
        <v>22</v>
      </c>
      <c r="C16" s="9">
        <v>271</v>
      </c>
      <c r="D16" s="9">
        <v>185</v>
      </c>
      <c r="E16" s="9">
        <v>181</v>
      </c>
      <c r="F16" s="9">
        <v>4</v>
      </c>
      <c r="G16" s="9">
        <v>86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36</v>
      </c>
      <c r="D17" s="9">
        <v>27</v>
      </c>
      <c r="E17" s="9">
        <v>27</v>
      </c>
      <c r="F17" s="9" t="s">
        <v>38</v>
      </c>
      <c r="G17" s="9">
        <v>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321</v>
      </c>
      <c r="D18" s="14">
        <v>210</v>
      </c>
      <c r="E18" s="14">
        <v>197</v>
      </c>
      <c r="F18" s="14">
        <v>13</v>
      </c>
      <c r="G18" s="14">
        <v>111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43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6861</v>
      </c>
      <c r="D7" s="12">
        <v>4265</v>
      </c>
      <c r="E7" s="12">
        <v>4022</v>
      </c>
      <c r="F7" s="12">
        <v>243</v>
      </c>
      <c r="G7" s="12">
        <v>2596</v>
      </c>
    </row>
    <row r="8" spans="1:12" ht="11.65" customHeight="1">
      <c r="A8" s="26" t="s">
        <v>12</v>
      </c>
      <c r="B8" s="10" t="s">
        <v>22</v>
      </c>
      <c r="C8" s="9">
        <v>3584</v>
      </c>
      <c r="D8" s="9">
        <v>2108</v>
      </c>
      <c r="E8" s="9">
        <v>2029</v>
      </c>
      <c r="F8" s="9">
        <v>79</v>
      </c>
      <c r="G8" s="9">
        <v>1476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273</v>
      </c>
      <c r="D9" s="9">
        <v>148</v>
      </c>
      <c r="E9" s="9">
        <v>142</v>
      </c>
      <c r="F9" s="9">
        <v>6</v>
      </c>
      <c r="G9" s="9">
        <v>125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3004</v>
      </c>
      <c r="D10" s="9">
        <v>2009</v>
      </c>
      <c r="E10" s="9">
        <v>1851</v>
      </c>
      <c r="F10" s="9">
        <v>158</v>
      </c>
      <c r="G10" s="9">
        <v>995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3536</v>
      </c>
      <c r="D11" s="12">
        <v>1880</v>
      </c>
      <c r="E11" s="12">
        <v>1722</v>
      </c>
      <c r="F11" s="12">
        <v>158</v>
      </c>
      <c r="G11" s="12">
        <v>1656</v>
      </c>
    </row>
    <row r="12" spans="1:12" ht="11.65" customHeight="1">
      <c r="A12" s="26" t="s">
        <v>12</v>
      </c>
      <c r="B12" s="10" t="s">
        <v>22</v>
      </c>
      <c r="C12" s="9">
        <v>1848</v>
      </c>
      <c r="D12" s="9">
        <v>956</v>
      </c>
      <c r="E12" s="9">
        <v>910</v>
      </c>
      <c r="F12" s="9">
        <v>46</v>
      </c>
      <c r="G12" s="9">
        <v>892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164</v>
      </c>
      <c r="D13" s="9">
        <v>77</v>
      </c>
      <c r="E13" s="9">
        <v>72</v>
      </c>
      <c r="F13" s="9">
        <v>5</v>
      </c>
      <c r="G13" s="9">
        <v>87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1524</v>
      </c>
      <c r="D14" s="9">
        <v>847</v>
      </c>
      <c r="E14" s="9">
        <v>740</v>
      </c>
      <c r="F14" s="9">
        <v>107</v>
      </c>
      <c r="G14" s="9">
        <v>677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3325</v>
      </c>
      <c r="D15" s="12">
        <v>2385</v>
      </c>
      <c r="E15" s="12">
        <v>2300</v>
      </c>
      <c r="F15" s="12">
        <v>85</v>
      </c>
      <c r="G15" s="12">
        <v>940</v>
      </c>
    </row>
    <row r="16" spans="1:12" ht="11.65" customHeight="1">
      <c r="A16" s="26" t="s">
        <v>12</v>
      </c>
      <c r="B16" s="10" t="s">
        <v>22</v>
      </c>
      <c r="C16" s="9">
        <v>1736</v>
      </c>
      <c r="D16" s="9">
        <v>1152</v>
      </c>
      <c r="E16" s="9">
        <v>1119</v>
      </c>
      <c r="F16" s="9">
        <v>33</v>
      </c>
      <c r="G16" s="9">
        <v>584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109</v>
      </c>
      <c r="D17" s="9">
        <v>71</v>
      </c>
      <c r="E17" s="9">
        <v>70</v>
      </c>
      <c r="F17" s="9">
        <v>1</v>
      </c>
      <c r="G17" s="9">
        <v>38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1480</v>
      </c>
      <c r="D18" s="14">
        <v>1162</v>
      </c>
      <c r="E18" s="14">
        <v>1111</v>
      </c>
      <c r="F18" s="14">
        <v>51</v>
      </c>
      <c r="G18" s="14">
        <v>318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44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5040</v>
      </c>
      <c r="D7" s="12">
        <v>3098</v>
      </c>
      <c r="E7" s="12">
        <v>2848</v>
      </c>
      <c r="F7" s="12">
        <v>250</v>
      </c>
      <c r="G7" s="12">
        <v>1942</v>
      </c>
    </row>
    <row r="8" spans="1:12" ht="11.65" customHeight="1">
      <c r="A8" s="26" t="s">
        <v>12</v>
      </c>
      <c r="B8" s="10" t="s">
        <v>22</v>
      </c>
      <c r="C8" s="9">
        <v>2664</v>
      </c>
      <c r="D8" s="9">
        <v>1706</v>
      </c>
      <c r="E8" s="9">
        <v>1645</v>
      </c>
      <c r="F8" s="9">
        <v>61</v>
      </c>
      <c r="G8" s="9">
        <v>958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160</v>
      </c>
      <c r="D9" s="9">
        <v>93</v>
      </c>
      <c r="E9" s="9">
        <v>89</v>
      </c>
      <c r="F9" s="9">
        <v>4</v>
      </c>
      <c r="G9" s="9">
        <v>67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2216</v>
      </c>
      <c r="D10" s="9">
        <v>1299</v>
      </c>
      <c r="E10" s="9">
        <v>1114</v>
      </c>
      <c r="F10" s="9">
        <v>185</v>
      </c>
      <c r="G10" s="9">
        <v>917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2609</v>
      </c>
      <c r="D11" s="12">
        <v>1412</v>
      </c>
      <c r="E11" s="12">
        <v>1276</v>
      </c>
      <c r="F11" s="12">
        <v>136</v>
      </c>
      <c r="G11" s="12">
        <v>1197</v>
      </c>
    </row>
    <row r="12" spans="1:12" ht="11.65" customHeight="1">
      <c r="A12" s="26" t="s">
        <v>12</v>
      </c>
      <c r="B12" s="10" t="s">
        <v>22</v>
      </c>
      <c r="C12" s="9">
        <v>1290</v>
      </c>
      <c r="D12" s="9">
        <v>736</v>
      </c>
      <c r="E12" s="9">
        <v>696</v>
      </c>
      <c r="F12" s="9">
        <v>40</v>
      </c>
      <c r="G12" s="9">
        <v>554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83</v>
      </c>
      <c r="D13" s="9">
        <v>47</v>
      </c>
      <c r="E13" s="9">
        <v>46</v>
      </c>
      <c r="F13" s="9">
        <v>1</v>
      </c>
      <c r="G13" s="9">
        <v>36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1236</v>
      </c>
      <c r="D14" s="9">
        <v>629</v>
      </c>
      <c r="E14" s="9">
        <v>534</v>
      </c>
      <c r="F14" s="9">
        <v>95</v>
      </c>
      <c r="G14" s="9">
        <v>607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2431</v>
      </c>
      <c r="D15" s="12">
        <v>1686</v>
      </c>
      <c r="E15" s="12">
        <v>1572</v>
      </c>
      <c r="F15" s="12">
        <v>114</v>
      </c>
      <c r="G15" s="12">
        <v>745</v>
      </c>
    </row>
    <row r="16" spans="1:12" ht="11.65" customHeight="1">
      <c r="A16" s="26" t="s">
        <v>12</v>
      </c>
      <c r="B16" s="10" t="s">
        <v>22</v>
      </c>
      <c r="C16" s="9">
        <v>1374</v>
      </c>
      <c r="D16" s="9">
        <v>970</v>
      </c>
      <c r="E16" s="9">
        <v>949</v>
      </c>
      <c r="F16" s="9">
        <v>21</v>
      </c>
      <c r="G16" s="9">
        <v>404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77</v>
      </c>
      <c r="D17" s="9">
        <v>46</v>
      </c>
      <c r="E17" s="9">
        <v>43</v>
      </c>
      <c r="F17" s="9">
        <v>3</v>
      </c>
      <c r="G17" s="9">
        <v>31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980</v>
      </c>
      <c r="D18" s="14">
        <v>670</v>
      </c>
      <c r="E18" s="14">
        <v>580</v>
      </c>
      <c r="F18" s="14">
        <v>90</v>
      </c>
      <c r="G18" s="14">
        <v>310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45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37330</v>
      </c>
      <c r="D7" s="12">
        <v>22138</v>
      </c>
      <c r="E7" s="12">
        <v>20209</v>
      </c>
      <c r="F7" s="12">
        <v>1929</v>
      </c>
      <c r="G7" s="12">
        <v>15192</v>
      </c>
    </row>
    <row r="8" spans="1:12" ht="11.65" customHeight="1">
      <c r="A8" s="26" t="s">
        <v>12</v>
      </c>
      <c r="B8" s="10" t="s">
        <v>22</v>
      </c>
      <c r="C8" s="9">
        <v>19387</v>
      </c>
      <c r="D8" s="9">
        <v>10459</v>
      </c>
      <c r="E8" s="9">
        <v>9924</v>
      </c>
      <c r="F8" s="9">
        <v>535</v>
      </c>
      <c r="G8" s="9">
        <v>8928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1418</v>
      </c>
      <c r="D9" s="9">
        <v>814</v>
      </c>
      <c r="E9" s="9">
        <v>757</v>
      </c>
      <c r="F9" s="9">
        <v>57</v>
      </c>
      <c r="G9" s="9">
        <v>604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16525</v>
      </c>
      <c r="D10" s="9">
        <v>10865</v>
      </c>
      <c r="E10" s="9">
        <v>9528</v>
      </c>
      <c r="F10" s="9">
        <v>1337</v>
      </c>
      <c r="G10" s="9">
        <v>5660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19089</v>
      </c>
      <c r="D11" s="12">
        <v>9505</v>
      </c>
      <c r="E11" s="12">
        <v>8319</v>
      </c>
      <c r="F11" s="12">
        <v>1186</v>
      </c>
      <c r="G11" s="12">
        <v>9584</v>
      </c>
    </row>
    <row r="12" spans="1:12" ht="11.65" customHeight="1">
      <c r="A12" s="26" t="s">
        <v>12</v>
      </c>
      <c r="B12" s="10" t="s">
        <v>22</v>
      </c>
      <c r="C12" s="9">
        <v>10144</v>
      </c>
      <c r="D12" s="9">
        <v>4612</v>
      </c>
      <c r="E12" s="9">
        <v>4251</v>
      </c>
      <c r="F12" s="9">
        <v>361</v>
      </c>
      <c r="G12" s="9">
        <v>5532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751</v>
      </c>
      <c r="D13" s="9">
        <v>376</v>
      </c>
      <c r="E13" s="9">
        <v>341</v>
      </c>
      <c r="F13" s="9">
        <v>35</v>
      </c>
      <c r="G13" s="9">
        <v>375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8194</v>
      </c>
      <c r="D14" s="9">
        <v>4517</v>
      </c>
      <c r="E14" s="9">
        <v>3727</v>
      </c>
      <c r="F14" s="9">
        <v>790</v>
      </c>
      <c r="G14" s="9">
        <v>3677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18241</v>
      </c>
      <c r="D15" s="12">
        <v>12633</v>
      </c>
      <c r="E15" s="12">
        <v>11890</v>
      </c>
      <c r="F15" s="12">
        <v>743</v>
      </c>
      <c r="G15" s="12">
        <v>5608</v>
      </c>
    </row>
    <row r="16" spans="1:12" ht="11.65" customHeight="1">
      <c r="A16" s="26" t="s">
        <v>12</v>
      </c>
      <c r="B16" s="10" t="s">
        <v>22</v>
      </c>
      <c r="C16" s="9">
        <v>9243</v>
      </c>
      <c r="D16" s="9">
        <v>5847</v>
      </c>
      <c r="E16" s="9">
        <v>5673</v>
      </c>
      <c r="F16" s="9">
        <v>174</v>
      </c>
      <c r="G16" s="9">
        <v>3396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667</v>
      </c>
      <c r="D17" s="9">
        <v>438</v>
      </c>
      <c r="E17" s="9">
        <v>416</v>
      </c>
      <c r="F17" s="9">
        <v>22</v>
      </c>
      <c r="G17" s="9">
        <v>229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8331</v>
      </c>
      <c r="D18" s="14">
        <v>6348</v>
      </c>
      <c r="E18" s="14">
        <v>5801</v>
      </c>
      <c r="F18" s="14">
        <v>547</v>
      </c>
      <c r="G18" s="14">
        <v>1983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46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4352</v>
      </c>
      <c r="D7" s="12">
        <v>2094</v>
      </c>
      <c r="E7" s="12">
        <v>2009</v>
      </c>
      <c r="F7" s="12">
        <v>85</v>
      </c>
      <c r="G7" s="12">
        <v>2258</v>
      </c>
    </row>
    <row r="8" spans="1:12" ht="11.65" customHeight="1">
      <c r="A8" s="26" t="s">
        <v>12</v>
      </c>
      <c r="B8" s="10" t="s">
        <v>22</v>
      </c>
      <c r="C8" s="9">
        <v>1833</v>
      </c>
      <c r="D8" s="9">
        <v>905</v>
      </c>
      <c r="E8" s="9">
        <v>894</v>
      </c>
      <c r="F8" s="9">
        <v>11</v>
      </c>
      <c r="G8" s="9">
        <v>928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177</v>
      </c>
      <c r="D9" s="9">
        <v>76</v>
      </c>
      <c r="E9" s="9">
        <v>74</v>
      </c>
      <c r="F9" s="9">
        <v>2</v>
      </c>
      <c r="G9" s="9">
        <v>101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2342</v>
      </c>
      <c r="D10" s="9">
        <v>1113</v>
      </c>
      <c r="E10" s="9">
        <v>1041</v>
      </c>
      <c r="F10" s="9">
        <v>72</v>
      </c>
      <c r="G10" s="9">
        <v>1229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2238</v>
      </c>
      <c r="D11" s="12">
        <v>795</v>
      </c>
      <c r="E11" s="12">
        <v>755</v>
      </c>
      <c r="F11" s="12">
        <v>40</v>
      </c>
      <c r="G11" s="12">
        <v>1443</v>
      </c>
    </row>
    <row r="12" spans="1:12" ht="11.65" customHeight="1">
      <c r="A12" s="26" t="s">
        <v>12</v>
      </c>
      <c r="B12" s="10" t="s">
        <v>22</v>
      </c>
      <c r="C12" s="9">
        <v>986</v>
      </c>
      <c r="D12" s="9">
        <v>389</v>
      </c>
      <c r="E12" s="9">
        <v>384</v>
      </c>
      <c r="F12" s="9">
        <v>5</v>
      </c>
      <c r="G12" s="9">
        <v>597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98</v>
      </c>
      <c r="D13" s="9">
        <v>39</v>
      </c>
      <c r="E13" s="9">
        <v>37</v>
      </c>
      <c r="F13" s="9">
        <v>2</v>
      </c>
      <c r="G13" s="9">
        <v>59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1154</v>
      </c>
      <c r="D14" s="9">
        <v>367</v>
      </c>
      <c r="E14" s="9">
        <v>334</v>
      </c>
      <c r="F14" s="9">
        <v>33</v>
      </c>
      <c r="G14" s="9">
        <v>787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2114</v>
      </c>
      <c r="D15" s="12">
        <v>1299</v>
      </c>
      <c r="E15" s="12">
        <v>1254</v>
      </c>
      <c r="F15" s="12">
        <v>45</v>
      </c>
      <c r="G15" s="12">
        <v>815</v>
      </c>
    </row>
    <row r="16" spans="1:12" ht="11.65" customHeight="1">
      <c r="A16" s="26" t="s">
        <v>12</v>
      </c>
      <c r="B16" s="10" t="s">
        <v>22</v>
      </c>
      <c r="C16" s="9">
        <v>847</v>
      </c>
      <c r="D16" s="9">
        <v>516</v>
      </c>
      <c r="E16" s="9">
        <v>510</v>
      </c>
      <c r="F16" s="9">
        <v>6</v>
      </c>
      <c r="G16" s="9">
        <v>331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79</v>
      </c>
      <c r="D17" s="9">
        <v>37</v>
      </c>
      <c r="E17" s="9">
        <v>37</v>
      </c>
      <c r="F17" s="9" t="s">
        <v>38</v>
      </c>
      <c r="G17" s="9">
        <v>42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1188</v>
      </c>
      <c r="D18" s="14">
        <v>746</v>
      </c>
      <c r="E18" s="14">
        <v>707</v>
      </c>
      <c r="F18" s="14">
        <v>39</v>
      </c>
      <c r="G18" s="14">
        <v>442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47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117307</v>
      </c>
      <c r="D7" s="12">
        <v>70938</v>
      </c>
      <c r="E7" s="12">
        <v>65972</v>
      </c>
      <c r="F7" s="12">
        <v>4966</v>
      </c>
      <c r="G7" s="12">
        <v>46369</v>
      </c>
    </row>
    <row r="8" spans="1:12" ht="11.65" customHeight="1">
      <c r="A8" s="26" t="s">
        <v>12</v>
      </c>
      <c r="B8" s="10" t="s">
        <v>22</v>
      </c>
      <c r="C8" s="9">
        <v>45592</v>
      </c>
      <c r="D8" s="9">
        <v>25784</v>
      </c>
      <c r="E8" s="9">
        <v>24480</v>
      </c>
      <c r="F8" s="9">
        <v>1304</v>
      </c>
      <c r="G8" s="9">
        <v>19808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5039</v>
      </c>
      <c r="D9" s="9">
        <v>3058</v>
      </c>
      <c r="E9" s="9">
        <v>2832</v>
      </c>
      <c r="F9" s="9">
        <v>226</v>
      </c>
      <c r="G9" s="9">
        <v>1981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66676</v>
      </c>
      <c r="D10" s="9">
        <v>42096</v>
      </c>
      <c r="E10" s="9">
        <v>38660</v>
      </c>
      <c r="F10" s="9">
        <v>3436</v>
      </c>
      <c r="G10" s="9">
        <v>24580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59974</v>
      </c>
      <c r="D11" s="12">
        <v>30413</v>
      </c>
      <c r="E11" s="12">
        <v>27395</v>
      </c>
      <c r="F11" s="12">
        <v>3018</v>
      </c>
      <c r="G11" s="12">
        <v>29561</v>
      </c>
    </row>
    <row r="12" spans="1:12" ht="11.65" customHeight="1">
      <c r="A12" s="26" t="s">
        <v>12</v>
      </c>
      <c r="B12" s="10" t="s">
        <v>22</v>
      </c>
      <c r="C12" s="9">
        <v>23944</v>
      </c>
      <c r="D12" s="9">
        <v>11709</v>
      </c>
      <c r="E12" s="9">
        <v>10892</v>
      </c>
      <c r="F12" s="9">
        <v>817</v>
      </c>
      <c r="G12" s="9">
        <v>12235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2820</v>
      </c>
      <c r="D13" s="9">
        <v>1518</v>
      </c>
      <c r="E13" s="9">
        <v>1360</v>
      </c>
      <c r="F13" s="9">
        <v>158</v>
      </c>
      <c r="G13" s="9">
        <v>1302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33210</v>
      </c>
      <c r="D14" s="9">
        <v>17186</v>
      </c>
      <c r="E14" s="9">
        <v>15143</v>
      </c>
      <c r="F14" s="9">
        <v>2043</v>
      </c>
      <c r="G14" s="9">
        <v>16024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57333</v>
      </c>
      <c r="D15" s="12">
        <v>40525</v>
      </c>
      <c r="E15" s="12">
        <v>38577</v>
      </c>
      <c r="F15" s="12">
        <v>1948</v>
      </c>
      <c r="G15" s="12">
        <v>16808</v>
      </c>
    </row>
    <row r="16" spans="1:12" ht="11.65" customHeight="1">
      <c r="A16" s="26" t="s">
        <v>12</v>
      </c>
      <c r="B16" s="10" t="s">
        <v>22</v>
      </c>
      <c r="C16" s="9">
        <v>21648</v>
      </c>
      <c r="D16" s="9">
        <v>14075</v>
      </c>
      <c r="E16" s="9">
        <v>13588</v>
      </c>
      <c r="F16" s="9">
        <v>487</v>
      </c>
      <c r="G16" s="9">
        <v>7573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2219</v>
      </c>
      <c r="D17" s="9">
        <v>1540</v>
      </c>
      <c r="E17" s="9">
        <v>1472</v>
      </c>
      <c r="F17" s="9">
        <v>68</v>
      </c>
      <c r="G17" s="9">
        <v>679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33466</v>
      </c>
      <c r="D18" s="14">
        <v>24910</v>
      </c>
      <c r="E18" s="14">
        <v>23517</v>
      </c>
      <c r="F18" s="14">
        <v>1393</v>
      </c>
      <c r="G18" s="14">
        <v>8556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48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25740</v>
      </c>
      <c r="D7" s="12">
        <v>11276</v>
      </c>
      <c r="E7" s="12">
        <v>10489</v>
      </c>
      <c r="F7" s="12">
        <v>787</v>
      </c>
      <c r="G7" s="12">
        <v>14464</v>
      </c>
    </row>
    <row r="8" spans="1:12" ht="11.65" customHeight="1">
      <c r="A8" s="26" t="s">
        <v>12</v>
      </c>
      <c r="B8" s="10" t="s">
        <v>22</v>
      </c>
      <c r="C8" s="9">
        <v>5694</v>
      </c>
      <c r="D8" s="9">
        <v>3175</v>
      </c>
      <c r="E8" s="9">
        <v>3092</v>
      </c>
      <c r="F8" s="9">
        <v>83</v>
      </c>
      <c r="G8" s="9">
        <v>2519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1309</v>
      </c>
      <c r="D9" s="9">
        <v>653</v>
      </c>
      <c r="E9" s="9">
        <v>628</v>
      </c>
      <c r="F9" s="9">
        <v>25</v>
      </c>
      <c r="G9" s="9">
        <v>656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18737</v>
      </c>
      <c r="D10" s="9">
        <v>7448</v>
      </c>
      <c r="E10" s="9">
        <v>6769</v>
      </c>
      <c r="F10" s="9">
        <v>679</v>
      </c>
      <c r="G10" s="9">
        <v>11289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12766</v>
      </c>
      <c r="D11" s="12">
        <v>4663</v>
      </c>
      <c r="E11" s="12">
        <v>4186</v>
      </c>
      <c r="F11" s="12">
        <v>477</v>
      </c>
      <c r="G11" s="12">
        <v>8103</v>
      </c>
    </row>
    <row r="12" spans="1:12" ht="11.65" customHeight="1">
      <c r="A12" s="26" t="s">
        <v>12</v>
      </c>
      <c r="B12" s="10" t="s">
        <v>22</v>
      </c>
      <c r="C12" s="9">
        <v>3022</v>
      </c>
      <c r="D12" s="9">
        <v>1574</v>
      </c>
      <c r="E12" s="9">
        <v>1522</v>
      </c>
      <c r="F12" s="9">
        <v>52</v>
      </c>
      <c r="G12" s="9">
        <v>1448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687</v>
      </c>
      <c r="D13" s="9">
        <v>299</v>
      </c>
      <c r="E13" s="9">
        <v>283</v>
      </c>
      <c r="F13" s="9">
        <v>16</v>
      </c>
      <c r="G13" s="9">
        <v>388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9057</v>
      </c>
      <c r="D14" s="9">
        <v>2790</v>
      </c>
      <c r="E14" s="9">
        <v>2381</v>
      </c>
      <c r="F14" s="9">
        <v>409</v>
      </c>
      <c r="G14" s="9">
        <v>6267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12974</v>
      </c>
      <c r="D15" s="12">
        <v>6613</v>
      </c>
      <c r="E15" s="12">
        <v>6303</v>
      </c>
      <c r="F15" s="12">
        <v>310</v>
      </c>
      <c r="G15" s="12">
        <v>6361</v>
      </c>
    </row>
    <row r="16" spans="1:12" ht="11.65" customHeight="1">
      <c r="A16" s="26" t="s">
        <v>12</v>
      </c>
      <c r="B16" s="10" t="s">
        <v>22</v>
      </c>
      <c r="C16" s="9">
        <v>2672</v>
      </c>
      <c r="D16" s="9">
        <v>1601</v>
      </c>
      <c r="E16" s="9">
        <v>1570</v>
      </c>
      <c r="F16" s="9">
        <v>31</v>
      </c>
      <c r="G16" s="9">
        <v>1071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622</v>
      </c>
      <c r="D17" s="9">
        <v>354</v>
      </c>
      <c r="E17" s="9">
        <v>345</v>
      </c>
      <c r="F17" s="9">
        <v>9</v>
      </c>
      <c r="G17" s="9">
        <v>268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9680</v>
      </c>
      <c r="D18" s="14">
        <v>4658</v>
      </c>
      <c r="E18" s="14">
        <v>4388</v>
      </c>
      <c r="F18" s="14">
        <v>270</v>
      </c>
      <c r="G18" s="14">
        <v>5022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49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26042</v>
      </c>
      <c r="D7" s="12">
        <v>15071</v>
      </c>
      <c r="E7" s="12">
        <v>13933</v>
      </c>
      <c r="F7" s="12">
        <v>1138</v>
      </c>
      <c r="G7" s="12">
        <v>10971</v>
      </c>
    </row>
    <row r="8" spans="1:12" ht="11.65" customHeight="1">
      <c r="A8" s="26" t="s">
        <v>12</v>
      </c>
      <c r="B8" s="10" t="s">
        <v>22</v>
      </c>
      <c r="C8" s="9">
        <v>12642</v>
      </c>
      <c r="D8" s="9">
        <v>6530</v>
      </c>
      <c r="E8" s="9">
        <v>6208</v>
      </c>
      <c r="F8" s="9">
        <v>322</v>
      </c>
      <c r="G8" s="9">
        <v>6112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1414</v>
      </c>
      <c r="D9" s="9">
        <v>824</v>
      </c>
      <c r="E9" s="9">
        <v>772</v>
      </c>
      <c r="F9" s="9">
        <v>52</v>
      </c>
      <c r="G9" s="9">
        <v>590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11986</v>
      </c>
      <c r="D10" s="9">
        <v>7717</v>
      </c>
      <c r="E10" s="9">
        <v>6953</v>
      </c>
      <c r="F10" s="9">
        <v>764</v>
      </c>
      <c r="G10" s="9">
        <v>4269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13384</v>
      </c>
      <c r="D11" s="12">
        <v>6445</v>
      </c>
      <c r="E11" s="12">
        <v>5738</v>
      </c>
      <c r="F11" s="12">
        <v>707</v>
      </c>
      <c r="G11" s="12">
        <v>6939</v>
      </c>
    </row>
    <row r="12" spans="1:12" ht="11.65" customHeight="1">
      <c r="A12" s="26" t="s">
        <v>12</v>
      </c>
      <c r="B12" s="10" t="s">
        <v>22</v>
      </c>
      <c r="C12" s="9">
        <v>6775</v>
      </c>
      <c r="D12" s="9">
        <v>2991</v>
      </c>
      <c r="E12" s="9">
        <v>2796</v>
      </c>
      <c r="F12" s="9">
        <v>195</v>
      </c>
      <c r="G12" s="9">
        <v>3784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722</v>
      </c>
      <c r="D13" s="9">
        <v>357</v>
      </c>
      <c r="E13" s="9">
        <v>321</v>
      </c>
      <c r="F13" s="9">
        <v>36</v>
      </c>
      <c r="G13" s="9">
        <v>365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5887</v>
      </c>
      <c r="D14" s="9">
        <v>3097</v>
      </c>
      <c r="E14" s="9">
        <v>2621</v>
      </c>
      <c r="F14" s="9">
        <v>476</v>
      </c>
      <c r="G14" s="9">
        <v>2790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12658</v>
      </c>
      <c r="D15" s="12">
        <v>8626</v>
      </c>
      <c r="E15" s="12">
        <v>8195</v>
      </c>
      <c r="F15" s="12">
        <v>431</v>
      </c>
      <c r="G15" s="12">
        <v>4032</v>
      </c>
    </row>
    <row r="16" spans="1:12" ht="11.65" customHeight="1">
      <c r="A16" s="26" t="s">
        <v>12</v>
      </c>
      <c r="B16" s="10" t="s">
        <v>22</v>
      </c>
      <c r="C16" s="9">
        <v>5867</v>
      </c>
      <c r="D16" s="9">
        <v>3539</v>
      </c>
      <c r="E16" s="9">
        <v>3412</v>
      </c>
      <c r="F16" s="9">
        <v>127</v>
      </c>
      <c r="G16" s="9">
        <v>2328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692</v>
      </c>
      <c r="D17" s="9">
        <v>467</v>
      </c>
      <c r="E17" s="9">
        <v>451</v>
      </c>
      <c r="F17" s="9">
        <v>16</v>
      </c>
      <c r="G17" s="9">
        <v>225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6099</v>
      </c>
      <c r="D18" s="14">
        <v>4620</v>
      </c>
      <c r="E18" s="14">
        <v>4332</v>
      </c>
      <c r="F18" s="14">
        <v>288</v>
      </c>
      <c r="G18" s="14">
        <v>1479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50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38753</v>
      </c>
      <c r="D7" s="12">
        <v>23380</v>
      </c>
      <c r="E7" s="12">
        <v>21320</v>
      </c>
      <c r="F7" s="12">
        <v>2060</v>
      </c>
      <c r="G7" s="12">
        <v>15373</v>
      </c>
    </row>
    <row r="8" spans="1:12" ht="11.65" customHeight="1">
      <c r="A8" s="26" t="s">
        <v>12</v>
      </c>
      <c r="B8" s="10" t="s">
        <v>22</v>
      </c>
      <c r="C8" s="9">
        <v>21142</v>
      </c>
      <c r="D8" s="9">
        <v>12227</v>
      </c>
      <c r="E8" s="9">
        <v>11551</v>
      </c>
      <c r="F8" s="9">
        <v>676</v>
      </c>
      <c r="G8" s="9">
        <v>8915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1301</v>
      </c>
      <c r="D9" s="9">
        <v>751</v>
      </c>
      <c r="E9" s="9">
        <v>680</v>
      </c>
      <c r="F9" s="9">
        <v>71</v>
      </c>
      <c r="G9" s="9">
        <v>550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16310</v>
      </c>
      <c r="D10" s="9">
        <v>10402</v>
      </c>
      <c r="E10" s="9">
        <v>9089</v>
      </c>
      <c r="F10" s="9">
        <v>1313</v>
      </c>
      <c r="G10" s="9">
        <v>5908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19911</v>
      </c>
      <c r="D11" s="12">
        <v>10309</v>
      </c>
      <c r="E11" s="12">
        <v>9107</v>
      </c>
      <c r="F11" s="12">
        <v>1202</v>
      </c>
      <c r="G11" s="12">
        <v>9602</v>
      </c>
    </row>
    <row r="12" spans="1:12" ht="11.65" customHeight="1">
      <c r="A12" s="26" t="s">
        <v>12</v>
      </c>
      <c r="B12" s="10" t="s">
        <v>22</v>
      </c>
      <c r="C12" s="9">
        <v>11027</v>
      </c>
      <c r="D12" s="9">
        <v>5567</v>
      </c>
      <c r="E12" s="9">
        <v>5132</v>
      </c>
      <c r="F12" s="9">
        <v>435</v>
      </c>
      <c r="G12" s="9">
        <v>5460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740</v>
      </c>
      <c r="D13" s="9">
        <v>392</v>
      </c>
      <c r="E13" s="9">
        <v>337</v>
      </c>
      <c r="F13" s="9">
        <v>55</v>
      </c>
      <c r="G13" s="9">
        <v>348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8144</v>
      </c>
      <c r="D14" s="9">
        <v>4350</v>
      </c>
      <c r="E14" s="9">
        <v>3638</v>
      </c>
      <c r="F14" s="9">
        <v>712</v>
      </c>
      <c r="G14" s="9">
        <v>3794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18842</v>
      </c>
      <c r="D15" s="12">
        <v>13071</v>
      </c>
      <c r="E15" s="12">
        <v>12213</v>
      </c>
      <c r="F15" s="12">
        <v>858</v>
      </c>
      <c r="G15" s="12">
        <v>5771</v>
      </c>
    </row>
    <row r="16" spans="1:12" ht="11.65" customHeight="1">
      <c r="A16" s="26" t="s">
        <v>12</v>
      </c>
      <c r="B16" s="10" t="s">
        <v>22</v>
      </c>
      <c r="C16" s="9">
        <v>10115</v>
      </c>
      <c r="D16" s="9">
        <v>6660</v>
      </c>
      <c r="E16" s="9">
        <v>6419</v>
      </c>
      <c r="F16" s="9">
        <v>241</v>
      </c>
      <c r="G16" s="9">
        <v>3455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561</v>
      </c>
      <c r="D17" s="9">
        <v>359</v>
      </c>
      <c r="E17" s="9">
        <v>343</v>
      </c>
      <c r="F17" s="9">
        <v>16</v>
      </c>
      <c r="G17" s="9">
        <v>202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8166</v>
      </c>
      <c r="D18" s="14">
        <v>6052</v>
      </c>
      <c r="E18" s="14">
        <v>5451</v>
      </c>
      <c r="F18" s="14">
        <v>601</v>
      </c>
      <c r="G18" s="14">
        <v>2114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51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5860</v>
      </c>
      <c r="D7" s="12">
        <v>3605</v>
      </c>
      <c r="E7" s="12">
        <v>3412</v>
      </c>
      <c r="F7" s="12">
        <v>193</v>
      </c>
      <c r="G7" s="12">
        <v>2255</v>
      </c>
    </row>
    <row r="8" spans="1:12" ht="11.65" customHeight="1">
      <c r="A8" s="26" t="s">
        <v>12</v>
      </c>
      <c r="B8" s="10" t="s">
        <v>22</v>
      </c>
      <c r="C8" s="9">
        <v>2695</v>
      </c>
      <c r="D8" s="9">
        <v>1529</v>
      </c>
      <c r="E8" s="9">
        <v>1469</v>
      </c>
      <c r="F8" s="9">
        <v>60</v>
      </c>
      <c r="G8" s="9">
        <v>1166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1543</v>
      </c>
      <c r="D9" s="9">
        <v>996</v>
      </c>
      <c r="E9" s="9">
        <v>918</v>
      </c>
      <c r="F9" s="9">
        <v>78</v>
      </c>
      <c r="G9" s="9">
        <v>547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1622</v>
      </c>
      <c r="D10" s="9">
        <v>1080</v>
      </c>
      <c r="E10" s="9">
        <v>1025</v>
      </c>
      <c r="F10" s="9">
        <v>55</v>
      </c>
      <c r="G10" s="9">
        <v>542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2959</v>
      </c>
      <c r="D11" s="12">
        <v>1549</v>
      </c>
      <c r="E11" s="12">
        <v>1425</v>
      </c>
      <c r="F11" s="12">
        <v>124</v>
      </c>
      <c r="G11" s="12">
        <v>1410</v>
      </c>
    </row>
    <row r="12" spans="1:12" ht="11.65" customHeight="1">
      <c r="A12" s="26" t="s">
        <v>12</v>
      </c>
      <c r="B12" s="10" t="s">
        <v>22</v>
      </c>
      <c r="C12" s="9">
        <v>1387</v>
      </c>
      <c r="D12" s="9">
        <v>681</v>
      </c>
      <c r="E12" s="9">
        <v>642</v>
      </c>
      <c r="F12" s="9">
        <v>39</v>
      </c>
      <c r="G12" s="9">
        <v>706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827</v>
      </c>
      <c r="D13" s="9">
        <v>474</v>
      </c>
      <c r="E13" s="9">
        <v>418</v>
      </c>
      <c r="F13" s="9">
        <v>56</v>
      </c>
      <c r="G13" s="9">
        <v>353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745</v>
      </c>
      <c r="D14" s="9">
        <v>394</v>
      </c>
      <c r="E14" s="9">
        <v>365</v>
      </c>
      <c r="F14" s="9">
        <v>29</v>
      </c>
      <c r="G14" s="9">
        <v>351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2901</v>
      </c>
      <c r="D15" s="12">
        <v>2056</v>
      </c>
      <c r="E15" s="12">
        <v>1987</v>
      </c>
      <c r="F15" s="12">
        <v>69</v>
      </c>
      <c r="G15" s="12">
        <v>845</v>
      </c>
    </row>
    <row r="16" spans="1:12" ht="11.65" customHeight="1">
      <c r="A16" s="26" t="s">
        <v>12</v>
      </c>
      <c r="B16" s="10" t="s">
        <v>22</v>
      </c>
      <c r="C16" s="9">
        <v>1308</v>
      </c>
      <c r="D16" s="9">
        <v>848</v>
      </c>
      <c r="E16" s="9">
        <v>827</v>
      </c>
      <c r="F16" s="9">
        <v>21</v>
      </c>
      <c r="G16" s="9">
        <v>460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716</v>
      </c>
      <c r="D17" s="9">
        <v>522</v>
      </c>
      <c r="E17" s="9">
        <v>500</v>
      </c>
      <c r="F17" s="9">
        <v>22</v>
      </c>
      <c r="G17" s="9">
        <v>194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877</v>
      </c>
      <c r="D18" s="14">
        <v>686</v>
      </c>
      <c r="E18" s="14">
        <v>660</v>
      </c>
      <c r="F18" s="14">
        <v>26</v>
      </c>
      <c r="G18" s="14">
        <v>191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10</v>
      </c>
      <c r="B1" s="28"/>
      <c r="C1" s="28"/>
      <c r="D1" s="28"/>
      <c r="E1" s="28"/>
      <c r="F1" s="28"/>
      <c r="G1" s="28"/>
    </row>
    <row r="2" spans="1:12" ht="28.9" customHeight="1">
      <c r="A2" s="29" t="s">
        <v>52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J2" t="s">
        <v>12</v>
      </c>
    </row>
    <row r="3" spans="1:12" ht="11.65" customHeight="1"/>
    <row r="4" spans="1:12" ht="16.899999999999999" customHeight="1">
      <c r="A4" s="33" t="s">
        <v>13</v>
      </c>
      <c r="B4" s="33" t="s">
        <v>12</v>
      </c>
      <c r="C4" s="33" t="s">
        <v>14</v>
      </c>
      <c r="D4" s="33" t="s">
        <v>15</v>
      </c>
      <c r="E4" s="33" t="s">
        <v>12</v>
      </c>
      <c r="F4" s="33" t="s">
        <v>12</v>
      </c>
      <c r="G4" s="33" t="s">
        <v>12</v>
      </c>
    </row>
    <row r="5" spans="1:12" ht="16.899999999999999" customHeight="1">
      <c r="A5" s="33" t="s">
        <v>12</v>
      </c>
      <c r="B5" s="33" t="s">
        <v>12</v>
      </c>
      <c r="C5" s="33" t="s">
        <v>12</v>
      </c>
      <c r="D5" s="33" t="s">
        <v>16</v>
      </c>
      <c r="E5" s="33" t="s">
        <v>12</v>
      </c>
      <c r="F5" s="33" t="s">
        <v>12</v>
      </c>
      <c r="G5" s="33" t="s">
        <v>17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ht="16.899999999999999" customHeight="1">
      <c r="A6" s="33" t="s">
        <v>12</v>
      </c>
      <c r="B6" s="33" t="s">
        <v>12</v>
      </c>
      <c r="C6" s="33" t="s">
        <v>12</v>
      </c>
      <c r="D6" s="3" t="s">
        <v>18</v>
      </c>
      <c r="E6" s="3" t="s">
        <v>19</v>
      </c>
      <c r="F6" s="3" t="s">
        <v>20</v>
      </c>
      <c r="G6" s="33" t="s">
        <v>21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</row>
    <row r="7" spans="1:12" ht="13.15" customHeight="1">
      <c r="A7" s="34" t="s">
        <v>18</v>
      </c>
      <c r="B7" s="11" t="s">
        <v>12</v>
      </c>
      <c r="C7" s="12">
        <v>6849</v>
      </c>
      <c r="D7" s="12">
        <v>3335</v>
      </c>
      <c r="E7" s="12">
        <v>3092</v>
      </c>
      <c r="F7" s="12">
        <v>243</v>
      </c>
      <c r="G7" s="12">
        <v>3514</v>
      </c>
    </row>
    <row r="8" spans="1:12" ht="11.65" customHeight="1">
      <c r="A8" s="26" t="s">
        <v>12</v>
      </c>
      <c r="B8" s="10" t="s">
        <v>22</v>
      </c>
      <c r="C8" s="9">
        <v>2471</v>
      </c>
      <c r="D8" s="9">
        <v>1314</v>
      </c>
      <c r="E8" s="9">
        <v>1279</v>
      </c>
      <c r="F8" s="9">
        <v>35</v>
      </c>
      <c r="G8" s="9">
        <v>1157</v>
      </c>
      <c r="H8" t="s">
        <v>12</v>
      </c>
      <c r="I8" t="s">
        <v>12</v>
      </c>
      <c r="K8" t="s">
        <v>12</v>
      </c>
      <c r="L8" t="s">
        <v>12</v>
      </c>
    </row>
    <row r="9" spans="1:12" ht="11.65" customHeight="1">
      <c r="A9" s="26" t="s">
        <v>12</v>
      </c>
      <c r="B9" s="10" t="s">
        <v>23</v>
      </c>
      <c r="C9" s="9">
        <v>363</v>
      </c>
      <c r="D9" s="9">
        <v>210</v>
      </c>
      <c r="E9" s="9">
        <v>199</v>
      </c>
      <c r="F9" s="9">
        <v>11</v>
      </c>
      <c r="G9" s="9">
        <v>153</v>
      </c>
      <c r="H9" t="s">
        <v>12</v>
      </c>
      <c r="I9" t="s">
        <v>12</v>
      </c>
      <c r="K9" t="s">
        <v>12</v>
      </c>
      <c r="L9" t="s">
        <v>12</v>
      </c>
    </row>
    <row r="10" spans="1:12" ht="11.65" customHeight="1">
      <c r="A10" s="26" t="s">
        <v>12</v>
      </c>
      <c r="B10" s="10" t="s">
        <v>24</v>
      </c>
      <c r="C10" s="9">
        <v>4015</v>
      </c>
      <c r="D10" s="9">
        <v>1811</v>
      </c>
      <c r="E10" s="9">
        <v>1614</v>
      </c>
      <c r="F10" s="9">
        <v>197</v>
      </c>
      <c r="G10" s="9">
        <v>2204</v>
      </c>
      <c r="H10" t="s">
        <v>12</v>
      </c>
      <c r="I10" t="s">
        <v>12</v>
      </c>
      <c r="K10" t="s">
        <v>12</v>
      </c>
      <c r="L10" t="s">
        <v>12</v>
      </c>
    </row>
    <row r="11" spans="1:12" ht="13.15" customHeight="1">
      <c r="A11" s="25" t="s">
        <v>25</v>
      </c>
      <c r="B11" s="13" t="s">
        <v>12</v>
      </c>
      <c r="C11" s="12">
        <v>3549</v>
      </c>
      <c r="D11" s="12">
        <v>1441</v>
      </c>
      <c r="E11" s="12">
        <v>1305</v>
      </c>
      <c r="F11" s="12">
        <v>136</v>
      </c>
      <c r="G11" s="12">
        <v>2108</v>
      </c>
    </row>
    <row r="12" spans="1:12" ht="11.65" customHeight="1">
      <c r="A12" s="26" t="s">
        <v>12</v>
      </c>
      <c r="B12" s="10" t="s">
        <v>22</v>
      </c>
      <c r="C12" s="9">
        <v>1315</v>
      </c>
      <c r="D12" s="9">
        <v>623</v>
      </c>
      <c r="E12" s="9">
        <v>596</v>
      </c>
      <c r="F12" s="9">
        <v>27</v>
      </c>
      <c r="G12" s="9">
        <v>692</v>
      </c>
      <c r="H12" t="s">
        <v>12</v>
      </c>
      <c r="I12" t="s">
        <v>12</v>
      </c>
      <c r="K12" t="s">
        <v>12</v>
      </c>
      <c r="L12" t="s">
        <v>12</v>
      </c>
    </row>
    <row r="13" spans="1:12" ht="11.65" customHeight="1">
      <c r="A13" s="26" t="s">
        <v>12</v>
      </c>
      <c r="B13" s="10" t="s">
        <v>23</v>
      </c>
      <c r="C13" s="9">
        <v>208</v>
      </c>
      <c r="D13" s="9">
        <v>104</v>
      </c>
      <c r="E13" s="9">
        <v>101</v>
      </c>
      <c r="F13" s="9">
        <v>3</v>
      </c>
      <c r="G13" s="9">
        <v>104</v>
      </c>
      <c r="H13" t="s">
        <v>12</v>
      </c>
      <c r="I13" t="s">
        <v>12</v>
      </c>
      <c r="K13" t="s">
        <v>12</v>
      </c>
      <c r="L13" t="s">
        <v>12</v>
      </c>
    </row>
    <row r="14" spans="1:12" ht="11.65" customHeight="1">
      <c r="A14" s="26" t="s">
        <v>12</v>
      </c>
      <c r="B14" s="10" t="s">
        <v>24</v>
      </c>
      <c r="C14" s="9">
        <v>2026</v>
      </c>
      <c r="D14" s="9">
        <v>714</v>
      </c>
      <c r="E14" s="9">
        <v>608</v>
      </c>
      <c r="F14" s="9">
        <v>106</v>
      </c>
      <c r="G14" s="9">
        <v>1312</v>
      </c>
      <c r="H14" t="s">
        <v>12</v>
      </c>
      <c r="I14" t="s">
        <v>12</v>
      </c>
      <c r="K14" t="s">
        <v>12</v>
      </c>
      <c r="L14" t="s">
        <v>12</v>
      </c>
    </row>
    <row r="15" spans="1:12" ht="13.15" customHeight="1">
      <c r="A15" s="25" t="s">
        <v>26</v>
      </c>
      <c r="B15" s="13" t="s">
        <v>12</v>
      </c>
      <c r="C15" s="12">
        <v>3300</v>
      </c>
      <c r="D15" s="12">
        <v>1894</v>
      </c>
      <c r="E15" s="12">
        <v>1787</v>
      </c>
      <c r="F15" s="12">
        <v>107</v>
      </c>
      <c r="G15" s="12">
        <v>1406</v>
      </c>
    </row>
    <row r="16" spans="1:12" ht="11.65" customHeight="1">
      <c r="A16" s="26" t="s">
        <v>12</v>
      </c>
      <c r="B16" s="10" t="s">
        <v>22</v>
      </c>
      <c r="C16" s="9">
        <v>1156</v>
      </c>
      <c r="D16" s="9">
        <v>691</v>
      </c>
      <c r="E16" s="9">
        <v>683</v>
      </c>
      <c r="F16" s="9">
        <v>8</v>
      </c>
      <c r="G16" s="9">
        <v>465</v>
      </c>
      <c r="H16" t="s">
        <v>12</v>
      </c>
      <c r="I16" t="s">
        <v>12</v>
      </c>
      <c r="K16" t="s">
        <v>12</v>
      </c>
      <c r="L16" t="s">
        <v>12</v>
      </c>
    </row>
    <row r="17" spans="1:12" ht="11.65" customHeight="1">
      <c r="A17" s="26" t="s">
        <v>12</v>
      </c>
      <c r="B17" s="10" t="s">
        <v>23</v>
      </c>
      <c r="C17" s="9">
        <v>155</v>
      </c>
      <c r="D17" s="9">
        <v>106</v>
      </c>
      <c r="E17" s="9">
        <v>98</v>
      </c>
      <c r="F17" s="9">
        <v>8</v>
      </c>
      <c r="G17" s="9">
        <v>49</v>
      </c>
      <c r="H17" t="s">
        <v>12</v>
      </c>
      <c r="I17" t="s">
        <v>12</v>
      </c>
      <c r="K17" t="s">
        <v>12</v>
      </c>
      <c r="L17" t="s">
        <v>12</v>
      </c>
    </row>
    <row r="18" spans="1:12" ht="11.65" customHeight="1">
      <c r="A18" s="27" t="s">
        <v>12</v>
      </c>
      <c r="B18" s="15" t="s">
        <v>24</v>
      </c>
      <c r="C18" s="14">
        <v>1989</v>
      </c>
      <c r="D18" s="14">
        <v>1097</v>
      </c>
      <c r="E18" s="14">
        <v>1006</v>
      </c>
      <c r="F18" s="14">
        <v>91</v>
      </c>
      <c r="G18" s="14">
        <v>892</v>
      </c>
      <c r="H18" t="s">
        <v>12</v>
      </c>
      <c r="I18" t="s">
        <v>12</v>
      </c>
      <c r="K18" t="s">
        <v>12</v>
      </c>
      <c r="L18" t="s">
        <v>12</v>
      </c>
    </row>
    <row r="19" spans="1:12" ht="11.65" customHeight="1"/>
    <row r="20" spans="1:12" ht="28.9" customHeight="1">
      <c r="A20" s="30" t="s">
        <v>27</v>
      </c>
      <c r="B20" s="31" t="s">
        <v>12</v>
      </c>
      <c r="C20" s="32" t="s">
        <v>12</v>
      </c>
      <c r="D20" s="32" t="s">
        <v>12</v>
      </c>
      <c r="E20" s="32" t="s">
        <v>12</v>
      </c>
      <c r="F20" s="32" t="s">
        <v>12</v>
      </c>
      <c r="G20" s="32" t="s">
        <v>12</v>
      </c>
      <c r="J20" t="s">
        <v>12</v>
      </c>
    </row>
    <row r="21" spans="1:12" ht="16.149999999999999" customHeight="1">
      <c r="A21" s="21" t="s">
        <v>28</v>
      </c>
      <c r="B21" s="22" t="s">
        <v>12</v>
      </c>
      <c r="C21" s="23" t="s">
        <v>12</v>
      </c>
      <c r="D21" s="23" t="s">
        <v>12</v>
      </c>
      <c r="E21" s="23" t="s">
        <v>12</v>
      </c>
      <c r="F21" s="24" t="s">
        <v>12</v>
      </c>
      <c r="G21" s="24" t="s">
        <v>12</v>
      </c>
      <c r="J21" t="s">
        <v>12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7.17</vt:lpstr>
      <vt:lpstr>Cuadro 7.17.1</vt:lpstr>
      <vt:lpstr>Cuadro 7.17.2</vt:lpstr>
      <vt:lpstr>Cuadro 7.17.3</vt:lpstr>
      <vt:lpstr>Cuadro 7.17.4</vt:lpstr>
      <vt:lpstr>Cuadro 7.17.5</vt:lpstr>
      <vt:lpstr>Cuadro 7.17.6</vt:lpstr>
      <vt:lpstr>Cuadro 7.17.7</vt:lpstr>
      <vt:lpstr>Cuadro 7.17.8</vt:lpstr>
      <vt:lpstr>Cuadro 7.17.9</vt:lpstr>
      <vt:lpstr>Cuadro 7.17.10</vt:lpstr>
      <vt:lpstr>Cuadro 7.17.11</vt:lpstr>
      <vt:lpstr>Cuadro 7.17.12</vt:lpstr>
      <vt:lpstr>Cuadro 7.17.13</vt:lpstr>
      <vt:lpstr>Cuadro 7.17.14</vt:lpstr>
      <vt:lpstr>Cuadro 7.17.15</vt:lpstr>
      <vt:lpstr>Cuadro 7.17.16</vt:lpstr>
      <vt:lpstr>Cuadro 7.17.17</vt:lpstr>
      <vt:lpstr>Cuadro 7.17.18</vt:lpstr>
      <vt:lpstr>Cuadro 7.17.19</vt:lpstr>
      <vt:lpstr>Cuadro 7.17.20</vt:lpstr>
      <vt:lpstr>Cuadro 7.17.21</vt:lpstr>
      <vt:lpstr>Cuadro 7.17.22</vt:lpstr>
      <vt:lpstr>Cuadro 7.17.23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2024-01-16T14:26:19Z</dcterms:created>
  <dcterms:modified xsi:type="dcterms:W3CDTF">2024-02-15T18:02:25Z</dcterms:modified>
  <cp:category/>
  <cp:contentStatus/>
</cp:coreProperties>
</file>