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9.17" sheetId="1" r:id="rId3"/>
    <sheet name="Cuadro 9.17.1" sheetId="2" r:id="rId4"/>
    <sheet name="Cuadro 9.17.2" sheetId="3" r:id="rId5"/>
    <sheet name="Cuadro 9.17.3" sheetId="4" r:id="rId6"/>
    <sheet name="Cuadro 9.17.4" sheetId="5" r:id="rId7"/>
    <sheet name="Cuadro 9.17.5" sheetId="6" r:id="rId8"/>
    <sheet name="Cuadro 9.17.6" sheetId="7" r:id="rId9"/>
    <sheet name="Cuadro 9.17.7" sheetId="8" r:id="rId10"/>
    <sheet name="Cuadro 9.17.8" sheetId="9" r:id="rId11"/>
    <sheet name="Cuadro 9.17.9" sheetId="10" r:id="rId12"/>
    <sheet name="Cuadro 9.17.10" sheetId="11" r:id="rId13"/>
    <sheet name="Cuadro 9.17.11" sheetId="12" r:id="rId14"/>
    <sheet name="Cuadro 9.17.12" sheetId="13" r:id="rId15"/>
    <sheet name="Cuadro 9.17.13" sheetId="14" r:id="rId16"/>
    <sheet name="Cuadro 9.17.14" sheetId="15" r:id="rId17"/>
    <sheet name="Cuadro 9.17.15" sheetId="16" r:id="rId18"/>
    <sheet name="Cuadro 9.17.16" sheetId="17" r:id="rId19"/>
    <sheet name="Cuadro 9.17.17" sheetId="18" r:id="rId20"/>
    <sheet name="Cuadro 9.17.18" sheetId="19" r:id="rId21"/>
    <sheet name="Cuadro 9.17.19" sheetId="20" r:id="rId22"/>
    <sheet name="Cuadro 9.17.20" sheetId="21" r:id="rId23"/>
    <sheet name="Cuadro 9.17.21" sheetId="22" r:id="rId24"/>
    <sheet name="Cuadro 9.17.22" sheetId="23" r:id="rId25"/>
    <sheet name="Cuadro 9.17.23" sheetId="24" r:id="rId2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<sst xmlns="http://schemas.openxmlformats.org/spreadsheetml/2006/main" count="2818" uniqueCount="56">
  <si>
    <t>Censo Nacional de Población, Hogares y Viviendas 2022</t>
  </si>
  <si>
    <t>Cuadro 9.17. Provincia de  Salta.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</si>
  <si>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</si>
  <si>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</si>
  <si>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</si>
  <si>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</si>
  <si>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</si>
  <si>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</si>
  <si>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</si>
  <si>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</si>
  <si>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</si>
  <si>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</si>
  <si>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</si>
  <si>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</si>
  <si>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</si>
  <si>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</si>
  <si>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</si>
  <si>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9.17.1. Provincia de  Salta, departamento Anta. Población ocupada de 14 años y más en viviendas particulares, por categoría ocupacional, según sexo registrado al nacer y cobertura de salud. Año 2022</t>
  </si>
  <si>
    <t>Cuadro 9.17.2. Provincia de  Salta, departamento Cachi. Población ocupada de 14 años y más en viviendas particulares, por categoría ocupacional, según sexo registrado al nacer y cobertura de salud. Año 2022</t>
  </si>
  <si>
    <t>-</t>
  </si>
  <si>
    <t>Cuadro 9.17.3. Provincia de  Salta, departamento Cafayate. Población ocupada de 14 años y más en viviendas particulares, por categoría ocupacional, según sexo registrado al nacer y cobertura de salud. Año 2022</t>
  </si>
  <si>
    <t>Cuadro 9.17.4. Provincia de  Salta, departamento Capital. Población ocupada de 14 años y más en viviendas particulares, por categoría ocupacional, según sexo registrado al nacer y cobertura de salud. Año 2022</t>
  </si>
  <si>
    <t>Cuadro 9.17.5. Provincia de  Salta, departamento Cerrillos. Población ocupada de 14 años y más en viviendas particulares, por categoría ocupacional, según sexo registrado al nacer y cobertura de salud. Año 2022</t>
  </si>
  <si>
    <t>Cuadro 9.17.6. Provincia de  Salta, departamento Chicoana. Población ocupada de 14 años y más en viviendas particulares, por categoría ocupacional, según sexo registrado al nacer y cobertura de salud. Año 2022</t>
  </si>
  <si>
    <t>Cuadro 9.17.7. Provincia de  Salta, departamento General Güemes. Población ocupada de 14 años y más en viviendas particulares, por categoría ocupacional, según sexo registrado al nacer y cobertura de salud. Año 2022</t>
  </si>
  <si>
    <t>Cuadro 9.17.8. Provincia de  Salta, departamento General José de San Martín. Población ocupada de 14 años y más en viviendas particulares, por categoría ocupacional, según sexo registrado al nacer y cobertura de salud. Año 2022</t>
  </si>
  <si>
    <t>Cuadro 9.17.9. Provincia de  Salta, departamento Guachipas. Población ocupada de 14 años y más en viviendas particulares, por categoría ocupacional, según sexo registrado al nacer y cobertura de salud. Año 2022</t>
  </si>
  <si>
    <t>Cuadro 9.17.10. Provincia de  Salta, departamento Iruya. Población ocupada de 14 años y más en viviendas particulares, por categoría ocupacional, según sexo registrado al nacer y cobertura de salud. Año 2022</t>
  </si>
  <si>
    <t>Cuadro 9.17.11. Provincia de  Salta, departamento La Caldera. Población ocupada de 14 años y más en viviendas particulares, por categoría ocupacional, según sexo registrado al nacer y cobertura de salud. Año 2022</t>
  </si>
  <si>
    <t>Cuadro 9.17.12. Provincia de  Salta, departamento La Candelaria. Población ocupada de 14 años y más en viviendas particulares, por categoría ocupacional, según sexo registrado al nacer y cobertura de salud. Año 2022</t>
  </si>
  <si>
    <t>Cuadro 9.17.13. Provincia de  Salta, departamento La Poma. Población ocupada de 14 años y más en viviendas particulares, por categoría ocupacional, según sexo registrado al nacer y cobertura de salud. Año 2022</t>
  </si>
  <si>
    <t>Cuadro 9.17.14. Provincia de  Salta, departamento La Viña. Población ocupada de 14 años y más en viviendas particulares, por categoría ocupacional, según sexo registrado al nacer y cobertura de salud. Año 2022</t>
  </si>
  <si>
    <t>Cuadro 9.17.15. Provincia de  Salta, departamento Los Andes. Población ocupada de 14 años y más en viviendas particulares, por categoría ocupacional, según sexo registrado al nacer y cobertura de salud. Año 2022</t>
  </si>
  <si>
    <t>Cuadro 9.17.16. Provincia de  Salta, departamento Metán. Población ocupada de 14 años y más en viviendas particulares, por categoría ocupacional, según sexo registrado al nacer y cobertura de salud. Año 2022</t>
  </si>
  <si>
    <t>Cuadro 9.17.17. Provincia de  Salta, departamento Molinos. Población ocupada de 14 años y más en viviendas particulares, por categoría ocupacional, según sexo registrado al nacer y cobertura de salud. Año 2022</t>
  </si>
  <si>
    <t>Cuadro 9.17.18. Provincia de  Salta, departamento Orán. Población ocupada de 14 años y más en viviendas particulares, por categoría ocupacional, según sexo registrado al nacer y cobertura de salud. Año 2022</t>
  </si>
  <si>
    <t>Cuadro 9.17.19. Provincia de  Salta, departamento Rivadavia. Población ocupada de 14 años y más en viviendas particulares, por categoría ocupacional, según sexo registrado al nacer y cobertura de salud. Año 2022</t>
  </si>
  <si>
    <t>Cuadro 9.17.20. Provincia de  Salta, departamento Rosario de la Frontera. Población ocupada de 14 años y más en viviendas particulares, por categoría ocupacional, según sexo registrado al nacer y cobertura de salud. Año 2022</t>
  </si>
  <si>
    <t>Cuadro 9.17.21. Provincia de  Salta, departamento Rosario de Lerma. Población ocupada de 14 años y más en viviendas particulares, por categoría ocupacional, según sexo registrado al nacer y cobertura de salud. Año 2022</t>
  </si>
  <si>
    <t>Cuadro 9.17.22. Provincia de  Salta, departamento San Carlos. Población ocupada de 14 años y más en viviendas particulares, por categoría ocupacional, según sexo registrado al nacer y cobertura de salud. Año 2022</t>
  </si>
  <si>
    <t>Cuadro 9.17.23. Provincia de  Salta, departamento Santa Victoria.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</si>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</sst>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8" t="s">
        <v>47</v>
      </c>
    </row>
    <row r="4" spans="11:11" ht="20.25">
      <c r="K4" s="18"/>
    </row>
    <row r="5" spans="11:11" ht="20.25">
      <c r="K5" s="18" t="s">
        <v>48</v>
      </c>
    </row>
    <row r="7" spans="11:11" ht="15">
      <c r="K7" s="32" t="s">
        <v>54</v>
      </c>
    </row>
    <row r="8" spans="11:11" ht="15">
      <c r="K8" s="32"/>
    </row>
    <row r="9" spans="11:11" ht="15">
      <c r="K9" s="32" t="s">
        <v>55</v>
      </c>
    </row>
    <row r="10" spans="11:11" ht="15">
      <c r="K10" s="19"/>
    </row>
    <row r="11" spans="11:11" ht="15">
      <c r="K11" s="19"/>
    </row>
    <row r="12" spans="11:11" ht="15">
      <c r="K12" s="19" t="s">
        <v>49</v>
      </c>
    </row>
    <row r="13" spans="11:11" ht="15">
      <c r="K13" s="19" t="s">
        <v>50</v>
      </c>
    </row>
    <row r="14" spans="11:11" ht="15">
      <c r="K14" s="19" t="s">
        <v>51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6" t="s">
        <v>42</v>
      </c>
    </row>
    <row r="2" spans="1:1" ht="12.75">
      <c r="A2" s="16" t="s">
        <v>43</v>
      </c>
    </row>
    <row r="3" spans="1:1" ht="12.75">
      <c r="A3" s="17"/>
    </row>
    <row r="4" spans="1:1" ht="12.75">
      <c r="A4" s="15" t="str">
        <f>HYPERLINK("#'Cuadro 9.17'!A3", "Cuadro 9.17. Provincia de  Salta. Población ocupada de 14 años y más en viviendas particulares, por categoría ocupacional, según sexo registrado al nacer y cobertura de salud. Año 2022")</f>
        <v>Cuadro 9.17. Provincia de  Salta. Población ocupada de 14 años y más en viviendas particulares, por categoría ocupacional, según sexo registrado al nacer y cobertura de salud. Año 2022</v>
      </c>
    </row>
    <row r="5" spans="1:1" ht="12.75">
      <c r="A5" s="15" t="str">
        <f>HYPERLINK("#'Cuadro 9.17.1'!A3", "Cuadro 9.17.1. Provincia de  Salta, departamento Anta. Población ocupada de 14 años y más en viviendas particulares, por categoría ocupacional, según sexo registrado al nacer y cobertura de salud. Año 2022")</f>
        <v>Cuadro 9.17.1. Provincia de  Salta, departamento Anta. Población ocupada de 14 años y más en viviendas particulares, por categoría ocupacional, según sexo registrado al nacer y cobertura de salud. Año 2022</v>
      </c>
    </row>
    <row r="6" spans="1:1" ht="12.75">
      <c r="A6" s="15" t="str">
        <f>HYPERLINK("#'Cuadro 9.17.2'!A3", "Cuadro 9.17.2. Provincia de  Salta, departamento Cachi. Población ocupada de 14 años y más en viviendas particulares, por categoría ocupacional, según sexo registrado al nacer y cobertura de salud. Año 2022")</f>
        <v>Cuadro 9.17.2. Provincia de  Salta, departamento Cachi. Población ocupada de 14 años y más en viviendas particulares, por categoría ocupacional, según sexo registrado al nacer y cobertura de salud. Año 2022</v>
      </c>
    </row>
    <row r="7" spans="1:1" ht="12.75">
      <c r="A7" s="15" t="str">
        <f>HYPERLINK("#'Cuadro 9.17.3'!A3", "Cuadro 9.17.3. Provincia de  Salta, departamento Cafayate. Población ocupada de 14 años y más en viviendas particulares, por categoría ocupacional, según sexo registrado al nacer y cobertura de salud. Año 2022")</f>
        <v>Cuadro 9.17.3. Provincia de  Salta, departamento Cafayate. Población ocupada de 14 años y más en viviendas particulares, por categoría ocupacional, según sexo registrado al nacer y cobertura de salud. Año 2022</v>
      </c>
    </row>
    <row r="8" spans="1:1" ht="12.75">
      <c r="A8" s="15" t="str">
        <f>HYPERLINK("#'Cuadro 9.17.4'!A3", "Cuadro 9.17.4. Provincia de  Salta, departamento Capital. Población ocupada de 14 años y más en viviendas particulares, por categoría ocupacional, según sexo registrado al nacer y cobertura de salud. Año 2022")</f>
        <v>Cuadro 9.17.4. Provincia de  Salta, departamento Capital. Población ocupada de 14 años y más en viviendas particulares, por categoría ocupacional, según sexo registrado al nacer y cobertura de salud. Año 2022</v>
      </c>
    </row>
    <row r="9" spans="1:1" ht="12.75">
      <c r="A9" s="15" t="str">
        <f>HYPERLINK("#'Cuadro 9.17.5'!A3", "Cuadro 9.17.5. Provincia de  Salta, departamento Cerrillos. Población ocupada de 14 años y más en viviendas particulares, por categoría ocupacional, según sexo registrado al nacer y cobertura de salud. Año 2022")</f>
        <v>Cuadro 9.17.5. Provincia de  Salta, departamento Cerrillos. Población ocupada de 14 años y más en viviendas particulares, por categoría ocupacional, según sexo registrado al nacer y cobertura de salud. Año 2022</v>
      </c>
    </row>
    <row r="10" spans="1:1" ht="12.75">
      <c r="A10" s="15" t="str">
        <f>HYPERLINK("#'Cuadro 9.17.6'!A3", "Cuadro 9.17.6. Provincia de  Salta, departamento Chicoana. Población ocupada de 14 años y más en viviendas particulares, por categoría ocupacional, según sexo registrado al nacer y cobertura de salud. Año 2022")</f>
        <v>Cuadro 9.17.6. Provincia de  Salta, departamento Chicoana. Población ocupada de 14 años y más en viviendas particulares, por categoría ocupacional, según sexo registrado al nacer y cobertura de salud. Año 2022</v>
      </c>
    </row>
    <row r="11" spans="1:1" ht="12.75">
      <c r="A11" s="15" t="str">
        <f>HYPERLINK("#'Cuadro 9.17.7'!A3", "Cuadro 9.17.7. Provincia de  Salta, departamento General Güemes. Población ocupada de 14 años y más en viviendas particulares, por categoría ocupacional, según sexo registrado al nacer y cobertura de salud. Año 2022")</f>
        <v>Cuadro 9.17.7. Provincia de  Salta, departamento General Güemes. Población ocupada de 14 años y más en viviendas particulares, por categoría ocupacional, según sexo registrado al nacer y cobertura de salud. Año 2022</v>
      </c>
    </row>
    <row r="12" spans="1:1" ht="12.75">
      <c r="A12" s="15" t="str">
        <f>HYPERLINK("#'Cuadro 9.17.8'!A3", "Cuadro 9.17.8. Provincia de  Salta, departamento General José de San Martín. Población ocupada de 14 años y más en viviendas particulares, por categoría ocupacional, según sexo registrado al nacer y cobertura de salud. Año 2022")</f>
        <v>Cuadro 9.17.8. Provincia de  Salta, departamento General José de San Martín. Población ocupada de 14 años y más en viviendas particulares, por categoría ocupacional, según sexo registrado al nacer y cobertura de salud. Año 2022</v>
      </c>
    </row>
    <row r="13" spans="1:1" ht="12.75">
      <c r="A13" s="15" t="str">
        <f>HYPERLINK("#'Cuadro 9.17.9'!A3", "Cuadro 9.17.9. Provincia de  Salta, departamento Guachipas. Población ocupada de 14 años y más en viviendas particulares, por categoría ocupacional, según sexo registrado al nacer y cobertura de salud. Año 2022")</f>
        <v>Cuadro 9.17.9. Provincia de  Salta, departamento Guachipas. Población ocupada de 14 años y más en viviendas particulares, por categoría ocupacional, según sexo registrado al nacer y cobertura de salud. Año 2022</v>
      </c>
    </row>
    <row r="14" spans="1:1" ht="12.75">
      <c r="A14" s="15" t="str">
        <f>HYPERLINK("#'Cuadro 9.17.10'!A3", "Cuadro 9.17.10. Provincia de  Salta, departamento Iruya. Población ocupada de 14 años y más en viviendas particulares, por categoría ocupacional, según sexo registrado al nacer y cobertura de salud. Año 2022")</f>
        <v>Cuadro 9.17.10. Provincia de  Salta, departamento Iruya. Población ocupada de 14 años y más en viviendas particulares, por categoría ocupacional, según sexo registrado al nacer y cobertura de salud. Año 2022</v>
      </c>
    </row>
    <row r="15" spans="1:1" ht="12.75">
      <c r="A15" s="15" t="str">
        <f>HYPERLINK("#'Cuadro 9.17.11'!A3", "Cuadro 9.17.11. Provincia de  Salta, departamento La Caldera. Población ocupada de 14 años y más en viviendas particulares, por categoría ocupacional, según sexo registrado al nacer y cobertura de salud. Año 2022")</f>
        <v>Cuadro 9.17.11. Provincia de  Salta, departamento La Caldera. Población ocupada de 14 años y más en viviendas particulares, por categoría ocupacional, según sexo registrado al nacer y cobertura de salud. Año 2022</v>
      </c>
    </row>
    <row r="16" spans="1:1" ht="12.75">
      <c r="A16" s="15" t="str">
        <f>HYPERLINK("#'Cuadro 9.17.12'!A3", "Cuadro 9.17.12. Provincia de  Salta, departamento La Candelaria. Población ocupada de 14 años y más en viviendas particulares, por categoría ocupacional, según sexo registrado al nacer y cobertura de salud. Año 2022")</f>
        <v>Cuadro 9.17.12. Provincia de  Salta, departamento La Candelaria. Población ocupada de 14 años y más en viviendas particulares, por categoría ocupacional, según sexo registrado al nacer y cobertura de salud. Año 2022</v>
      </c>
    </row>
    <row r="17" spans="1:1" ht="12.75">
      <c r="A17" s="15" t="str">
        <f>HYPERLINK("#'Cuadro 9.17.13'!A3", "Cuadro 9.17.13. Provincia de  Salta, departamento La Poma. Población ocupada de 14 años y más en viviendas particulares, por categoría ocupacional, según sexo registrado al nacer y cobertura de salud. Año 2022")</f>
        <v>Cuadro 9.17.13. Provincia de  Salta, departamento La Poma. Población ocupada de 14 años y más en viviendas particulares, por categoría ocupacional, según sexo registrado al nacer y cobertura de salud. Año 2022</v>
      </c>
    </row>
    <row r="18" spans="1:1" ht="12.75">
      <c r="A18" s="15" t="str">
        <f>HYPERLINK("#'Cuadro 9.17.14'!A3", "Cuadro 9.17.14. Provincia de  Salta, departamento La Viña. Población ocupada de 14 años y más en viviendas particulares, por categoría ocupacional, según sexo registrado al nacer y cobertura de salud. Año 2022")</f>
        <v>Cuadro 9.17.14. Provincia de  Salta, departamento La Viña. Población ocupada de 14 años y más en viviendas particulares, por categoría ocupacional, según sexo registrado al nacer y cobertura de salud. Año 2022</v>
      </c>
    </row>
    <row r="19" spans="1:1" ht="12.75">
      <c r="A19" s="15" t="str">
        <f>HYPERLINK("#'Cuadro 9.17.15'!A3", "Cuadro 9.17.15. Provincia de  Salta, departamento Los Andes. Población ocupada de 14 años y más en viviendas particulares, por categoría ocupacional, según sexo registrado al nacer y cobertura de salud. Año 2022")</f>
        <v>Cuadro 9.17.15. Provincia de  Salta, departamento Los Andes. Población ocupada de 14 años y más en viviendas particulares, por categoría ocupacional, según sexo registrado al nacer y cobertura de salud. Año 2022</v>
      </c>
    </row>
    <row r="20" spans="1:1" ht="12.75">
      <c r="A20" s="15" t="str">
        <f>HYPERLINK("#'Cuadro 9.17.16'!A3", "Cuadro 9.17.16. Provincia de  Salta, departamento Metán. Población ocupada de 14 años y más en viviendas particulares, por categoría ocupacional, según sexo registrado al nacer y cobertura de salud. Año 2022")</f>
        <v>Cuadro 9.17.16. Provincia de  Salta, departamento Metán. Población ocupada de 14 años y más en viviendas particulares, por categoría ocupacional, según sexo registrado al nacer y cobertura de salud. Año 2022</v>
      </c>
    </row>
    <row r="21" spans="1:1" ht="12.75">
      <c r="A21" s="15" t="str">
        <f>HYPERLINK("#'Cuadro 9.17.17'!A3", "Cuadro 9.17.17. Provincia de  Salta, departamento Molinos. Población ocupada de 14 años y más en viviendas particulares, por categoría ocupacional, según sexo registrado al nacer y cobertura de salud. Año 2022")</f>
        <v>Cuadro 9.17.17. Provincia de  Salta, departamento Molinos. Población ocupada de 14 años y más en viviendas particulares, por categoría ocupacional, según sexo registrado al nacer y cobertura de salud. Año 2022</v>
      </c>
    </row>
    <row r="22" spans="1:1" ht="12.75">
      <c r="A22" s="15" t="str">
        <f>HYPERLINK("#'Cuadro 9.17.18'!A3", "Cuadro 9.17.18. Provincia de  Salta, departamento Orán. Población ocupada de 14 años y más en viviendas particulares, por categoría ocupacional, según sexo registrado al nacer y cobertura de salud. Año 2022")</f>
        <v>Cuadro 9.17.18. Provincia de  Salta, departamento Orán. Población ocupada de 14 años y más en viviendas particulares, por categoría ocupacional, según sexo registrado al nacer y cobertura de salud. Año 2022</v>
      </c>
    </row>
    <row r="23" spans="1:1" ht="12.75">
      <c r="A23" s="15" t="str">
        <f>HYPERLINK("#'Cuadro 9.17.19'!A3", "Cuadro 9.17.19. Provincia de  Salta, departamento Rivadavia. Población ocupada de 14 años y más en viviendas particulares, por categoría ocupacional, según sexo registrado al nacer y cobertura de salud. Año 2022")</f>
        <v>Cuadro 9.17.19. Provincia de  Salta, departamento Rivadavia. Población ocupada de 14 años y más en viviendas particulares, por categoría ocupacional, según sexo registrado al nacer y cobertura de salud. Año 2022</v>
      </c>
    </row>
    <row r="24" spans="1:1" ht="12.75">
      <c r="A24" s="15" t="str">
        <f>HYPERLINK("#'Cuadro 9.17.20'!A3", "Cuadro 9.17.20. Provincia de  Salta, departamento Rosario de la Frontera. Población ocupada de 14 años y más en viviendas particulares, por categoría ocupacional, según sexo registrado al nacer y cobertura de salud. Año 2022")</f>
        <v>Cuadro 9.17.20. Provincia de  Salta, departamento Rosario de la Frontera. Población ocupada de 14 años y más en viviendas particulares, por categoría ocupacional, según sexo registrado al nacer y cobertura de salud. Año 2022</v>
      </c>
    </row>
    <row r="25" spans="1:1" ht="12.75">
      <c r="A25" s="15" t="str">
        <f>HYPERLINK("#'Cuadro 9.17.21'!A3", "Cuadro 9.17.21. Provincia de  Salta, departamento Rosario de Lerma. Población ocupada de 14 años y más en viviendas particulares, por categoría ocupacional, según sexo registrado al nacer y cobertura de salud. Año 2022")</f>
        <v>Cuadro 9.17.21. Provincia de  Salta, departamento Rosario de Lerma. Población ocupada de 14 años y más en viviendas particulares, por categoría ocupacional, según sexo registrado al nacer y cobertura de salud. Año 2022</v>
      </c>
    </row>
    <row r="26" spans="1:1" ht="12.75">
      <c r="A26" s="15" t="str">
        <f>HYPERLINK("#'Cuadro 9.17.22'!A3", "Cuadro 9.17.22. Provincia de  Salta, departamento San Carlos. Población ocupada de 14 años y más en viviendas particulares, por categoría ocupacional, según sexo registrado al nacer y cobertura de salud. Año 2022")</f>
        <v>Cuadro 9.17.22. Provincia de  Salta, departamento San Carlos. Población ocupada de 14 años y más en viviendas particulares, por categoría ocupacional, según sexo registrado al nacer y cobertura de salud. Año 2022</v>
      </c>
    </row>
    <row r="27" spans="1:1" ht="12.75">
      <c r="A27" s="15" t="str">
        <f>HYPERLINK("#'Cuadro 9.17.23'!A3", "Cuadro 9.17.23. Provincia de  Salta, departamento Santa Victoria. Población ocupada de 14 años y más en viviendas particulares, por categoría ocupacional, según sexo registrado al nacer y cobertura de salud. Año 2022")</f>
        <v>Cuadro 9.17.23. Provincia de  Salta, departamento Santa Victoria. Población ocupada de 14 años y más en viviendas particulares, por categoría ocupacional, según sexo registrado al nacer y cobertura de salud. Año 2022</v>
      </c>
    </row>
    <row r="28" spans="1:1" ht="12.75">
      <c r="A28" s="17"/>
    </row>
    <row r="29" spans="1:1" ht="12.75">
      <c r="A29" s="17" t="s">
        <v>44</v>
      </c>
    </row>
    <row r="30" spans="1:1" ht="12.75">
      <c r="A30" s="17" t="s">
        <v>45</v>
      </c>
    </row>
    <row r="31" spans="1:1" ht="12.75">
      <c r="A31" s="17" t="s">
        <v>46</v>
      </c>
    </row>
    <row r="32" spans="1:1" ht="12.75">
      <c r="A32" s="17"/>
    </row>
    <row r="33" spans="1:1" ht="12.75">
      <c r="A33" s="17"/>
    </row>
    <row r="34" spans="1:1" ht="12.75">
      <c r="A34" s="17"/>
    </row>
    <row r="35" spans="1:1" ht="12.75">
      <c r="A35" s="17"/>
    </row>
    <row r="36" spans="1:1" ht="12.75">
      <c r="A36" s="17"/>
    </row>
    <row r="37" spans="1:1" ht="12.75">
      <c r="A37" s="17"/>
    </row>
    <row r="38" spans="1:1" ht="12.75">
      <c r="A38" s="17"/>
    </row>
    <row r="39" spans="1:1" ht="12.75">
      <c r="A39" s="17"/>
    </row>
    <row r="40" spans="1:1" ht="12.75">
      <c r="A40" s="17"/>
    </row>
    <row r="41" spans="1:1" ht="12.75">
      <c r="A41" s="17"/>
    </row>
    <row r="42" spans="1:1" ht="12.75">
      <c r="A42" s="17"/>
    </row>
    <row r="43" spans="1:1" ht="12.75">
      <c r="A43" s="17"/>
    </row>
    <row r="44" spans="1:1" ht="12.75">
      <c r="A44" s="17"/>
    </row>
    <row r="45" spans="1:1" ht="12.75">
      <c r="A45" s="17"/>
    </row>
    <row r="46" spans="1:1" ht="12.75">
      <c r="A46" s="17"/>
    </row>
    <row r="47" spans="1:1" ht="12.75">
      <c r="A47" s="17"/>
    </row>
    <row r="48" spans="1:1" ht="12.75">
      <c r="A48" s="17"/>
    </row>
    <row r="49" spans="1:1" ht="12.75">
      <c r="A49" s="17"/>
    </row>
    <row r="50" spans="1:1" ht="12.75">
      <c r="A50" s="17"/>
    </row>
    <row r="51" spans="1:1" ht="12.75">
      <c r="A51" s="17"/>
    </row>
    <row r="52" spans="1:1" ht="12.75">
      <c r="A52" s="17"/>
    </row>
    <row r="53" spans="1:1" ht="12.75">
      <c r="A53" s="17"/>
    </row>
    <row r="54" spans="1:1" ht="12.75">
      <c r="A54" s="17"/>
    </row>
    <row r="55" spans="1:1" ht="12.75">
      <c r="A55" s="17"/>
    </row>
    <row r="56" spans="1:1" ht="12.75">
      <c r="A56" s="17"/>
    </row>
    <row r="57" spans="1:1" ht="12.75">
      <c r="A57" s="17"/>
    </row>
    <row r="58" spans="1:1" ht="12.75">
      <c r="A58" s="17"/>
    </row>
    <row r="59" spans="1:1" ht="12.75">
      <c r="A59" s="17"/>
    </row>
    <row r="60" spans="1:1" ht="12.75">
      <c r="A60" s="17"/>
    </row>
    <row r="61" spans="1:1" ht="12.75">
      <c r="A61" s="17"/>
    </row>
    <row r="62" spans="1:1" ht="12.75">
      <c r="A62" s="17"/>
    </row>
    <row r="63" spans="1:1" ht="12.75">
      <c r="A63" s="17"/>
    </row>
    <row r="64" spans="1:1" ht="12.75">
      <c r="A64" s="17"/>
    </row>
    <row r="65" spans="1:1" ht="12.75">
      <c r="A65" s="17"/>
    </row>
    <row r="66" spans="1:1" ht="12.75">
      <c r="A66" s="17"/>
    </row>
    <row r="67" spans="1:1" ht="12.75">
      <c r="A67" s="17"/>
    </row>
    <row r="68" spans="1:1" ht="12.75">
      <c r="A68" s="17"/>
    </row>
    <row r="69" spans="1:1" ht="12.75">
      <c r="A69" s="17"/>
    </row>
    <row r="70" spans="1:1" ht="12.75">
      <c r="A70" s="17"/>
    </row>
    <row r="71" spans="1:1" ht="12.75">
      <c r="A71" s="17"/>
    </row>
    <row r="72" spans="1:1" ht="12.75">
      <c r="A72" s="17"/>
    </row>
    <row r="73" spans="1:1" ht="12.75">
      <c r="A73" s="17"/>
    </row>
    <row r="74" spans="1:1" ht="12.75">
      <c r="A74" s="17"/>
    </row>
    <row r="75" spans="1:1" ht="12.75">
      <c r="A75" s="17"/>
    </row>
    <row r="76" spans="1:1" ht="12.75">
      <c r="A76" s="17"/>
    </row>
    <row r="77" spans="1:1" ht="12.75">
      <c r="A77" s="17"/>
    </row>
    <row r="78" spans="1:1" ht="12.75">
      <c r="A78" s="17"/>
    </row>
    <row r="79" spans="1:1" ht="12.75">
      <c r="A79" s="17"/>
    </row>
    <row r="80" spans="1:1" ht="12.75">
      <c r="A80" s="17"/>
    </row>
    <row r="81" spans="1:1" ht="12.75">
      <c r="A81" s="17"/>
    </row>
    <row r="82" spans="1:1" ht="12.75">
      <c r="A82" s="17"/>
    </row>
    <row r="83" spans="1:1" ht="12.75">
      <c r="A83" s="17"/>
    </row>
    <row r="84" spans="1:1" ht="12.75">
      <c r="A84" s="17"/>
    </row>
    <row r="85" spans="1:1" ht="12.75">
      <c r="A85" s="17"/>
    </row>
    <row r="86" spans="1:1" ht="12.75">
      <c r="A86" s="17"/>
    </row>
    <row r="87" spans="1:1" ht="12.75">
      <c r="A87" s="17"/>
    </row>
    <row r="88" spans="1:1" ht="12.75">
      <c r="A88" s="17"/>
    </row>
    <row r="89" spans="1:1" ht="12.75">
      <c r="A89" s="17"/>
    </row>
    <row r="90" spans="1:1" ht="12.75">
      <c r="A90" s="17"/>
    </row>
    <row r="91" spans="1:1" ht="12.75">
      <c r="A91" s="17"/>
    </row>
    <row r="92" spans="1:1" ht="12.75">
      <c r="A92" s="17"/>
    </row>
    <row r="93" spans="1:1" ht="12.75">
      <c r="A93" s="17"/>
    </row>
    <row r="94" spans="1:1" ht="12.75">
      <c r="A94" s="17"/>
    </row>
    <row r="95" spans="1:1" ht="12.75">
      <c r="A95" s="17"/>
    </row>
    <row r="96" spans="1:1" ht="12.75">
      <c r="A96" s="17"/>
    </row>
    <row r="97" spans="1:1" ht="12.75">
      <c r="A97" s="17"/>
    </row>
    <row r="98" spans="1:1" ht="12.75">
      <c r="A98" s="17"/>
    </row>
    <row r="99" spans="1:1" ht="12.75">
      <c r="A99" s="17"/>
    </row>
    <row r="100" spans="1:1" ht="12.75">
      <c r="A100" s="1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>
      <c r="A3" s="2" t="s">
        <v>41</v>
      </c>
      <c r="B3" s="2" t="s">
        <v>41</v>
      </c>
      <c r="C3" s="2" t="s">
        <v>41</v>
      </c>
      <c r="D3" s="2" t="s">
        <v>41</v>
      </c>
      <c r="E3" s="2" t="s">
        <v>41</v>
      </c>
      <c r="F3" s="2" t="s">
        <v>41</v>
      </c>
      <c r="G3" s="2" t="s">
        <v>41</v>
      </c>
      <c r="H3" s="2" t="s">
        <v>41</v>
      </c>
      <c r="I3" s="2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41</v>
      </c>
    </row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618815</v>
      </c>
      <c r="D6" s="11">
        <v>45743</v>
      </c>
      <c r="E6" s="11">
        <v>290167</v>
      </c>
      <c r="F6" s="11">
        <v>215629</v>
      </c>
      <c r="G6" s="11">
        <v>21213</v>
      </c>
      <c r="H6" s="11">
        <v>20541</v>
      </c>
      <c r="I6" s="11">
        <v>25522</v>
      </c>
    </row>
    <row r="7" spans="1:14" ht="11.65" customHeight="1">
      <c r="A7" s="21" t="s">
        <v>41</v>
      </c>
      <c r="B7" s="10" t="s">
        <v>12</v>
      </c>
      <c r="C7" s="9">
        <v>305245</v>
      </c>
      <c r="D7" s="9">
        <v>14959</v>
      </c>
      <c r="E7" s="9">
        <v>182035</v>
      </c>
      <c r="F7" s="9">
        <v>74832</v>
      </c>
      <c r="G7" s="9">
        <v>13428</v>
      </c>
      <c r="H7" s="9">
        <v>8121</v>
      </c>
      <c r="I7" s="9">
        <v>11870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24312</v>
      </c>
      <c r="D8" s="9">
        <v>2119</v>
      </c>
      <c r="E8" s="9">
        <v>11102</v>
      </c>
      <c r="F8" s="9">
        <v>7687</v>
      </c>
      <c r="G8" s="9">
        <v>985</v>
      </c>
      <c r="H8" s="9">
        <v>927</v>
      </c>
      <c r="I8" s="9">
        <v>1492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289258</v>
      </c>
      <c r="D9" s="9">
        <v>28665</v>
      </c>
      <c r="E9" s="9">
        <v>97030</v>
      </c>
      <c r="F9" s="9">
        <v>133110</v>
      </c>
      <c r="G9" s="9">
        <v>6800</v>
      </c>
      <c r="H9" s="9">
        <v>11493</v>
      </c>
      <c r="I9" s="9">
        <v>12160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272531</v>
      </c>
      <c r="D10" s="11">
        <v>42863</v>
      </c>
      <c r="E10" s="11">
        <v>110507</v>
      </c>
      <c r="F10" s="11">
        <v>89173</v>
      </c>
      <c r="G10" s="11">
        <v>7703</v>
      </c>
      <c r="H10" s="11">
        <v>9454</v>
      </c>
      <c r="I10" s="11">
        <v>12831</v>
      </c>
    </row>
    <row r="11" spans="1:14" ht="11.65" customHeight="1">
      <c r="A11" s="21" t="s">
        <v>41</v>
      </c>
      <c r="B11" s="10" t="s">
        <v>12</v>
      </c>
      <c r="C11" s="9">
        <v>143114</v>
      </c>
      <c r="D11" s="9">
        <v>13841</v>
      </c>
      <c r="E11" s="9">
        <v>76691</v>
      </c>
      <c r="F11" s="9">
        <v>37288</v>
      </c>
      <c r="G11" s="9">
        <v>5096</v>
      </c>
      <c r="H11" s="9">
        <v>3969</v>
      </c>
      <c r="I11" s="9">
        <v>6229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12221</v>
      </c>
      <c r="D12" s="9">
        <v>1967</v>
      </c>
      <c r="E12" s="9">
        <v>4777</v>
      </c>
      <c r="F12" s="9">
        <v>3774</v>
      </c>
      <c r="G12" s="9">
        <v>402</v>
      </c>
      <c r="H12" s="9">
        <v>487</v>
      </c>
      <c r="I12" s="9">
        <v>814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117196</v>
      </c>
      <c r="D13" s="9">
        <v>27055</v>
      </c>
      <c r="E13" s="9">
        <v>29039</v>
      </c>
      <c r="F13" s="9">
        <v>48111</v>
      </c>
      <c r="G13" s="9">
        <v>2205</v>
      </c>
      <c r="H13" s="9">
        <v>4998</v>
      </c>
      <c r="I13" s="9">
        <v>5788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346284</v>
      </c>
      <c r="D14" s="11">
        <v>2880</v>
      </c>
      <c r="E14" s="11">
        <v>179660</v>
      </c>
      <c r="F14" s="11">
        <v>126456</v>
      </c>
      <c r="G14" s="11">
        <v>13510</v>
      </c>
      <c r="H14" s="11">
        <v>11087</v>
      </c>
      <c r="I14" s="11">
        <v>12691</v>
      </c>
    </row>
    <row r="15" spans="1:14" ht="11.65" customHeight="1">
      <c r="A15" s="21" t="s">
        <v>41</v>
      </c>
      <c r="B15" s="10" t="s">
        <v>12</v>
      </c>
      <c r="C15" s="9">
        <v>162131</v>
      </c>
      <c r="D15" s="9">
        <v>1118</v>
      </c>
      <c r="E15" s="9">
        <v>105344</v>
      </c>
      <c r="F15" s="9">
        <v>37544</v>
      </c>
      <c r="G15" s="9">
        <v>8332</v>
      </c>
      <c r="H15" s="9">
        <v>4152</v>
      </c>
      <c r="I15" s="9">
        <v>5641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12091</v>
      </c>
      <c r="D16" s="9">
        <v>152</v>
      </c>
      <c r="E16" s="9">
        <v>6325</v>
      </c>
      <c r="F16" s="9">
        <v>3913</v>
      </c>
      <c r="G16" s="9">
        <v>583</v>
      </c>
      <c r="H16" s="9">
        <v>440</v>
      </c>
      <c r="I16" s="9">
        <v>678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172062</v>
      </c>
      <c r="D17" s="13">
        <v>1610</v>
      </c>
      <c r="E17" s="13">
        <v>67991</v>
      </c>
      <c r="F17" s="13">
        <v>84999</v>
      </c>
      <c r="G17" s="13">
        <v>4595</v>
      </c>
      <c r="H17" s="13">
        <v>6495</v>
      </c>
      <c r="I17" s="13">
        <v>6372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>
      <c r="A18" s="6" t="s">
        <v>41</v>
      </c>
      <c r="B18" s="10" t="s">
        <v>41</v>
      </c>
      <c r="C18" s="8" t="s">
        <v>41</v>
      </c>
      <c r="D18" s="8" t="s">
        <v>41</v>
      </c>
      <c r="E18" s="8" t="s">
        <v>41</v>
      </c>
      <c r="F18" s="8" t="s">
        <v>41</v>
      </c>
      <c r="G18" s="8" t="s">
        <v>41</v>
      </c>
      <c r="H18" s="8" t="s">
        <v>41</v>
      </c>
      <c r="I18" s="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41</v>
      </c>
    </row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>
      <c r="A21" s="5" t="s">
        <v>41</v>
      </c>
      <c r="B21" s="7" t="s">
        <v>41</v>
      </c>
      <c r="C21" s="1" t="s">
        <v>41</v>
      </c>
      <c r="D21" s="1" t="s">
        <v>41</v>
      </c>
      <c r="E21" s="1" t="s">
        <v>41</v>
      </c>
      <c r="F21" s="1" t="s">
        <v>41</v>
      </c>
      <c r="G21" s="1" t="s">
        <v>41</v>
      </c>
      <c r="H21" s="1" t="s">
        <v>41</v>
      </c>
      <c r="I21" s="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</row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17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27467</v>
      </c>
      <c r="D6" s="11">
        <v>1861</v>
      </c>
      <c r="E6" s="11">
        <v>13689</v>
      </c>
      <c r="F6" s="11">
        <v>8488</v>
      </c>
      <c r="G6" s="11">
        <v>905</v>
      </c>
      <c r="H6" s="11">
        <v>1130</v>
      </c>
      <c r="I6" s="11">
        <v>1394</v>
      </c>
    </row>
    <row r="7" spans="1:14" ht="11.65" customHeight="1">
      <c r="A7" s="21" t="s">
        <v>41</v>
      </c>
      <c r="B7" s="10" t="s">
        <v>12</v>
      </c>
      <c r="C7" s="9">
        <v>11638</v>
      </c>
      <c r="D7" s="9">
        <v>542</v>
      </c>
      <c r="E7" s="9">
        <v>7241</v>
      </c>
      <c r="F7" s="9">
        <v>2398</v>
      </c>
      <c r="G7" s="9">
        <v>472</v>
      </c>
      <c r="H7" s="9">
        <v>356</v>
      </c>
      <c r="I7" s="9">
        <v>629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1071</v>
      </c>
      <c r="D8" s="9">
        <v>70</v>
      </c>
      <c r="E8" s="9">
        <v>544</v>
      </c>
      <c r="F8" s="9">
        <v>283</v>
      </c>
      <c r="G8" s="9">
        <v>48</v>
      </c>
      <c r="H8" s="9">
        <v>42</v>
      </c>
      <c r="I8" s="9">
        <v>84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14758</v>
      </c>
      <c r="D9" s="9">
        <v>1249</v>
      </c>
      <c r="E9" s="9">
        <v>5904</v>
      </c>
      <c r="F9" s="9">
        <v>5807</v>
      </c>
      <c r="G9" s="9">
        <v>385</v>
      </c>
      <c r="H9" s="9">
        <v>732</v>
      </c>
      <c r="I9" s="9">
        <v>681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10496</v>
      </c>
      <c r="D10" s="11">
        <v>1701</v>
      </c>
      <c r="E10" s="11">
        <v>4312</v>
      </c>
      <c r="F10" s="11">
        <v>3043</v>
      </c>
      <c r="G10" s="11">
        <v>286</v>
      </c>
      <c r="H10" s="11">
        <v>456</v>
      </c>
      <c r="I10" s="11">
        <v>698</v>
      </c>
    </row>
    <row r="11" spans="1:14" ht="11.65" customHeight="1">
      <c r="A11" s="21" t="s">
        <v>41</v>
      </c>
      <c r="B11" s="10" t="s">
        <v>12</v>
      </c>
      <c r="C11" s="9">
        <v>4735</v>
      </c>
      <c r="D11" s="9">
        <v>478</v>
      </c>
      <c r="E11" s="9">
        <v>2533</v>
      </c>
      <c r="F11" s="9">
        <v>1070</v>
      </c>
      <c r="G11" s="9">
        <v>159</v>
      </c>
      <c r="H11" s="9">
        <v>153</v>
      </c>
      <c r="I11" s="9">
        <v>342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450</v>
      </c>
      <c r="D12" s="9">
        <v>58</v>
      </c>
      <c r="E12" s="9">
        <v>187</v>
      </c>
      <c r="F12" s="9">
        <v>124</v>
      </c>
      <c r="G12" s="9">
        <v>16</v>
      </c>
      <c r="H12" s="9">
        <v>22</v>
      </c>
      <c r="I12" s="9">
        <v>43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5311</v>
      </c>
      <c r="D13" s="9">
        <v>1165</v>
      </c>
      <c r="E13" s="9">
        <v>1592</v>
      </c>
      <c r="F13" s="9">
        <v>1849</v>
      </c>
      <c r="G13" s="9">
        <v>111</v>
      </c>
      <c r="H13" s="9">
        <v>281</v>
      </c>
      <c r="I13" s="9">
        <v>313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16971</v>
      </c>
      <c r="D14" s="11">
        <v>160</v>
      </c>
      <c r="E14" s="11">
        <v>9377</v>
      </c>
      <c r="F14" s="11">
        <v>5445</v>
      </c>
      <c r="G14" s="11">
        <v>619</v>
      </c>
      <c r="H14" s="11">
        <v>674</v>
      </c>
      <c r="I14" s="11">
        <v>696</v>
      </c>
    </row>
    <row r="15" spans="1:14" ht="11.65" customHeight="1">
      <c r="A15" s="21" t="s">
        <v>41</v>
      </c>
      <c r="B15" s="10" t="s">
        <v>12</v>
      </c>
      <c r="C15" s="9">
        <v>6903</v>
      </c>
      <c r="D15" s="9">
        <v>64</v>
      </c>
      <c r="E15" s="9">
        <v>4708</v>
      </c>
      <c r="F15" s="9">
        <v>1328</v>
      </c>
      <c r="G15" s="9">
        <v>313</v>
      </c>
      <c r="H15" s="9">
        <v>203</v>
      </c>
      <c r="I15" s="9">
        <v>287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621</v>
      </c>
      <c r="D16" s="9">
        <v>12</v>
      </c>
      <c r="E16" s="9">
        <v>357</v>
      </c>
      <c r="F16" s="9">
        <v>159</v>
      </c>
      <c r="G16" s="9">
        <v>32</v>
      </c>
      <c r="H16" s="9">
        <v>20</v>
      </c>
      <c r="I16" s="9">
        <v>41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9447</v>
      </c>
      <c r="D17" s="13">
        <v>84</v>
      </c>
      <c r="E17" s="13">
        <v>4312</v>
      </c>
      <c r="F17" s="13">
        <v>3958</v>
      </c>
      <c r="G17" s="13">
        <v>274</v>
      </c>
      <c r="H17" s="13">
        <v>451</v>
      </c>
      <c r="I17" s="13">
        <v>368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18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4228</v>
      </c>
      <c r="D6" s="11">
        <v>235</v>
      </c>
      <c r="E6" s="11">
        <v>1627</v>
      </c>
      <c r="F6" s="11">
        <v>1928</v>
      </c>
      <c r="G6" s="11">
        <v>76</v>
      </c>
      <c r="H6" s="11">
        <v>280</v>
      </c>
      <c r="I6" s="11">
        <v>82</v>
      </c>
    </row>
    <row r="7" spans="1:14" ht="11.65" customHeight="1">
      <c r="A7" s="21" t="s">
        <v>41</v>
      </c>
      <c r="B7" s="10" t="s">
        <v>12</v>
      </c>
      <c r="C7" s="9">
        <v>1624</v>
      </c>
      <c r="D7" s="9">
        <v>57</v>
      </c>
      <c r="E7" s="9">
        <v>955</v>
      </c>
      <c r="F7" s="9">
        <v>471</v>
      </c>
      <c r="G7" s="9">
        <v>39</v>
      </c>
      <c r="H7" s="9">
        <v>62</v>
      </c>
      <c r="I7" s="9">
        <v>40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110</v>
      </c>
      <c r="D8" s="9">
        <v>8</v>
      </c>
      <c r="E8" s="9">
        <v>37</v>
      </c>
      <c r="F8" s="9">
        <v>57</v>
      </c>
      <c r="G8" s="9" t="s">
        <v>19</v>
      </c>
      <c r="H8" s="9">
        <v>7</v>
      </c>
      <c r="I8" s="9">
        <v>1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2494</v>
      </c>
      <c r="D9" s="9">
        <v>170</v>
      </c>
      <c r="E9" s="9">
        <v>635</v>
      </c>
      <c r="F9" s="9">
        <v>1400</v>
      </c>
      <c r="G9" s="9">
        <v>37</v>
      </c>
      <c r="H9" s="9">
        <v>211</v>
      </c>
      <c r="I9" s="9">
        <v>41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1770</v>
      </c>
      <c r="D10" s="11">
        <v>214</v>
      </c>
      <c r="E10" s="11">
        <v>674</v>
      </c>
      <c r="F10" s="11">
        <v>691</v>
      </c>
      <c r="G10" s="11">
        <v>21</v>
      </c>
      <c r="H10" s="11">
        <v>118</v>
      </c>
      <c r="I10" s="11">
        <v>52</v>
      </c>
    </row>
    <row r="11" spans="1:14" ht="11.65" customHeight="1">
      <c r="A11" s="21" t="s">
        <v>41</v>
      </c>
      <c r="B11" s="10" t="s">
        <v>12</v>
      </c>
      <c r="C11" s="9">
        <v>745</v>
      </c>
      <c r="D11" s="9">
        <v>51</v>
      </c>
      <c r="E11" s="9">
        <v>430</v>
      </c>
      <c r="F11" s="9">
        <v>197</v>
      </c>
      <c r="G11" s="9">
        <v>11</v>
      </c>
      <c r="H11" s="9">
        <v>30</v>
      </c>
      <c r="I11" s="9">
        <v>26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54</v>
      </c>
      <c r="D12" s="9">
        <v>7</v>
      </c>
      <c r="E12" s="9">
        <v>19</v>
      </c>
      <c r="F12" s="9">
        <v>23</v>
      </c>
      <c r="G12" s="9" t="s">
        <v>19</v>
      </c>
      <c r="H12" s="9">
        <v>4</v>
      </c>
      <c r="I12" s="9">
        <v>1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971</v>
      </c>
      <c r="D13" s="9">
        <v>156</v>
      </c>
      <c r="E13" s="9">
        <v>225</v>
      </c>
      <c r="F13" s="9">
        <v>471</v>
      </c>
      <c r="G13" s="9">
        <v>10</v>
      </c>
      <c r="H13" s="9">
        <v>84</v>
      </c>
      <c r="I13" s="9">
        <v>25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2458</v>
      </c>
      <c r="D14" s="11">
        <v>21</v>
      </c>
      <c r="E14" s="11">
        <v>953</v>
      </c>
      <c r="F14" s="11">
        <v>1237</v>
      </c>
      <c r="G14" s="11">
        <v>55</v>
      </c>
      <c r="H14" s="11">
        <v>162</v>
      </c>
      <c r="I14" s="11">
        <v>30</v>
      </c>
    </row>
    <row r="15" spans="1:14" ht="11.65" customHeight="1">
      <c r="A15" s="21" t="s">
        <v>41</v>
      </c>
      <c r="B15" s="10" t="s">
        <v>12</v>
      </c>
      <c r="C15" s="9">
        <v>879</v>
      </c>
      <c r="D15" s="9">
        <v>6</v>
      </c>
      <c r="E15" s="9">
        <v>525</v>
      </c>
      <c r="F15" s="9">
        <v>274</v>
      </c>
      <c r="G15" s="9">
        <v>28</v>
      </c>
      <c r="H15" s="9">
        <v>32</v>
      </c>
      <c r="I15" s="9">
        <v>14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56</v>
      </c>
      <c r="D16" s="9">
        <v>1</v>
      </c>
      <c r="E16" s="9">
        <v>18</v>
      </c>
      <c r="F16" s="9">
        <v>34</v>
      </c>
      <c r="G16" s="9" t="s">
        <v>19</v>
      </c>
      <c r="H16" s="9">
        <v>3</v>
      </c>
      <c r="I16" s="9" t="s">
        <v>19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1523</v>
      </c>
      <c r="D17" s="13">
        <v>14</v>
      </c>
      <c r="E17" s="13">
        <v>410</v>
      </c>
      <c r="F17" s="13">
        <v>929</v>
      </c>
      <c r="G17" s="13">
        <v>27</v>
      </c>
      <c r="H17" s="13">
        <v>127</v>
      </c>
      <c r="I17" s="13">
        <v>16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20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8231</v>
      </c>
      <c r="D6" s="11">
        <v>564</v>
      </c>
      <c r="E6" s="11">
        <v>4205</v>
      </c>
      <c r="F6" s="11">
        <v>2668</v>
      </c>
      <c r="G6" s="11">
        <v>228</v>
      </c>
      <c r="H6" s="11">
        <v>308</v>
      </c>
      <c r="I6" s="11">
        <v>258</v>
      </c>
    </row>
    <row r="7" spans="1:14" ht="11.65" customHeight="1">
      <c r="A7" s="21" t="s">
        <v>41</v>
      </c>
      <c r="B7" s="10" t="s">
        <v>12</v>
      </c>
      <c r="C7" s="9">
        <v>4049</v>
      </c>
      <c r="D7" s="9">
        <v>190</v>
      </c>
      <c r="E7" s="9">
        <v>2571</v>
      </c>
      <c r="F7" s="9">
        <v>904</v>
      </c>
      <c r="G7" s="9">
        <v>136</v>
      </c>
      <c r="H7" s="9">
        <v>124</v>
      </c>
      <c r="I7" s="9">
        <v>124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2098</v>
      </c>
      <c r="D8" s="9">
        <v>220</v>
      </c>
      <c r="E8" s="9">
        <v>869</v>
      </c>
      <c r="F8" s="9">
        <v>827</v>
      </c>
      <c r="G8" s="9">
        <v>30</v>
      </c>
      <c r="H8" s="9">
        <v>82</v>
      </c>
      <c r="I8" s="9">
        <v>70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2084</v>
      </c>
      <c r="D9" s="9">
        <v>154</v>
      </c>
      <c r="E9" s="9">
        <v>765</v>
      </c>
      <c r="F9" s="9">
        <v>937</v>
      </c>
      <c r="G9" s="9">
        <v>62</v>
      </c>
      <c r="H9" s="9">
        <v>102</v>
      </c>
      <c r="I9" s="9">
        <v>64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3674</v>
      </c>
      <c r="D10" s="11">
        <v>536</v>
      </c>
      <c r="E10" s="11">
        <v>1697</v>
      </c>
      <c r="F10" s="11">
        <v>1071</v>
      </c>
      <c r="G10" s="11">
        <v>86</v>
      </c>
      <c r="H10" s="11">
        <v>151</v>
      </c>
      <c r="I10" s="11">
        <v>133</v>
      </c>
    </row>
    <row r="11" spans="1:14" ht="11.65" customHeight="1">
      <c r="A11" s="21" t="s">
        <v>41</v>
      </c>
      <c r="B11" s="10" t="s">
        <v>12</v>
      </c>
      <c r="C11" s="9">
        <v>1845</v>
      </c>
      <c r="D11" s="9">
        <v>173</v>
      </c>
      <c r="E11" s="9">
        <v>1063</v>
      </c>
      <c r="F11" s="9">
        <v>420</v>
      </c>
      <c r="G11" s="9">
        <v>59</v>
      </c>
      <c r="H11" s="9">
        <v>61</v>
      </c>
      <c r="I11" s="9">
        <v>69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1070</v>
      </c>
      <c r="D12" s="9">
        <v>216</v>
      </c>
      <c r="E12" s="9">
        <v>397</v>
      </c>
      <c r="F12" s="9">
        <v>365</v>
      </c>
      <c r="G12" s="9">
        <v>9</v>
      </c>
      <c r="H12" s="9">
        <v>44</v>
      </c>
      <c r="I12" s="9">
        <v>39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759</v>
      </c>
      <c r="D13" s="9">
        <v>147</v>
      </c>
      <c r="E13" s="9">
        <v>237</v>
      </c>
      <c r="F13" s="9">
        <v>286</v>
      </c>
      <c r="G13" s="9">
        <v>18</v>
      </c>
      <c r="H13" s="9">
        <v>46</v>
      </c>
      <c r="I13" s="9">
        <v>25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4557</v>
      </c>
      <c r="D14" s="11">
        <v>28</v>
      </c>
      <c r="E14" s="11">
        <v>2508</v>
      </c>
      <c r="F14" s="11">
        <v>1597</v>
      </c>
      <c r="G14" s="11">
        <v>142</v>
      </c>
      <c r="H14" s="11">
        <v>157</v>
      </c>
      <c r="I14" s="11">
        <v>125</v>
      </c>
    </row>
    <row r="15" spans="1:14" ht="11.65" customHeight="1">
      <c r="A15" s="21" t="s">
        <v>41</v>
      </c>
      <c r="B15" s="10" t="s">
        <v>12</v>
      </c>
      <c r="C15" s="9">
        <v>2204</v>
      </c>
      <c r="D15" s="9">
        <v>17</v>
      </c>
      <c r="E15" s="9">
        <v>1508</v>
      </c>
      <c r="F15" s="9">
        <v>484</v>
      </c>
      <c r="G15" s="9">
        <v>77</v>
      </c>
      <c r="H15" s="9">
        <v>63</v>
      </c>
      <c r="I15" s="9">
        <v>55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1028</v>
      </c>
      <c r="D16" s="9">
        <v>4</v>
      </c>
      <c r="E16" s="9">
        <v>472</v>
      </c>
      <c r="F16" s="9">
        <v>462</v>
      </c>
      <c r="G16" s="9">
        <v>21</v>
      </c>
      <c r="H16" s="9">
        <v>38</v>
      </c>
      <c r="I16" s="9">
        <v>31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1325</v>
      </c>
      <c r="D17" s="13">
        <v>7</v>
      </c>
      <c r="E17" s="13">
        <v>528</v>
      </c>
      <c r="F17" s="13">
        <v>651</v>
      </c>
      <c r="G17" s="13">
        <v>44</v>
      </c>
      <c r="H17" s="13">
        <v>56</v>
      </c>
      <c r="I17" s="13">
        <v>39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21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291507</v>
      </c>
      <c r="D6" s="11">
        <v>22109</v>
      </c>
      <c r="E6" s="11">
        <v>134867</v>
      </c>
      <c r="F6" s="11">
        <v>105558</v>
      </c>
      <c r="G6" s="11">
        <v>10618</v>
      </c>
      <c r="H6" s="11">
        <v>8168</v>
      </c>
      <c r="I6" s="11">
        <v>10187</v>
      </c>
    </row>
    <row r="7" spans="1:14" ht="11.65" customHeight="1">
      <c r="A7" s="21" t="s">
        <v>41</v>
      </c>
      <c r="B7" s="10" t="s">
        <v>12</v>
      </c>
      <c r="C7" s="9">
        <v>164088</v>
      </c>
      <c r="D7" s="9">
        <v>8427</v>
      </c>
      <c r="E7" s="9">
        <v>95419</v>
      </c>
      <c r="F7" s="9">
        <v>43191</v>
      </c>
      <c r="G7" s="9">
        <v>7513</v>
      </c>
      <c r="H7" s="9">
        <v>3944</v>
      </c>
      <c r="I7" s="9">
        <v>5594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8798</v>
      </c>
      <c r="D8" s="9">
        <v>863</v>
      </c>
      <c r="E8" s="9">
        <v>3751</v>
      </c>
      <c r="F8" s="9">
        <v>3025</v>
      </c>
      <c r="G8" s="9">
        <v>361</v>
      </c>
      <c r="H8" s="9">
        <v>297</v>
      </c>
      <c r="I8" s="9">
        <v>501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118621</v>
      </c>
      <c r="D9" s="9">
        <v>12819</v>
      </c>
      <c r="E9" s="9">
        <v>35697</v>
      </c>
      <c r="F9" s="9">
        <v>59342</v>
      </c>
      <c r="G9" s="9">
        <v>2744</v>
      </c>
      <c r="H9" s="9">
        <v>3927</v>
      </c>
      <c r="I9" s="9">
        <v>4092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136185</v>
      </c>
      <c r="D10" s="11">
        <v>21090</v>
      </c>
      <c r="E10" s="11">
        <v>56016</v>
      </c>
      <c r="F10" s="11">
        <v>45667</v>
      </c>
      <c r="G10" s="11">
        <v>4188</v>
      </c>
      <c r="H10" s="11">
        <v>4047</v>
      </c>
      <c r="I10" s="11">
        <v>5177</v>
      </c>
    </row>
    <row r="11" spans="1:14" ht="11.65" customHeight="1">
      <c r="A11" s="21" t="s">
        <v>41</v>
      </c>
      <c r="B11" s="10" t="s">
        <v>12</v>
      </c>
      <c r="C11" s="9">
        <v>80686</v>
      </c>
      <c r="D11" s="9">
        <v>7976</v>
      </c>
      <c r="E11" s="9">
        <v>42636</v>
      </c>
      <c r="F11" s="9">
        <v>22046</v>
      </c>
      <c r="G11" s="9">
        <v>3056</v>
      </c>
      <c r="H11" s="9">
        <v>2040</v>
      </c>
      <c r="I11" s="9">
        <v>2932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4859</v>
      </c>
      <c r="D12" s="9">
        <v>824</v>
      </c>
      <c r="E12" s="9">
        <v>1811</v>
      </c>
      <c r="F12" s="9">
        <v>1609</v>
      </c>
      <c r="G12" s="9">
        <v>166</v>
      </c>
      <c r="H12" s="9">
        <v>161</v>
      </c>
      <c r="I12" s="9">
        <v>288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50640</v>
      </c>
      <c r="D13" s="9">
        <v>12290</v>
      </c>
      <c r="E13" s="9">
        <v>11569</v>
      </c>
      <c r="F13" s="9">
        <v>22012</v>
      </c>
      <c r="G13" s="9">
        <v>966</v>
      </c>
      <c r="H13" s="9">
        <v>1846</v>
      </c>
      <c r="I13" s="9">
        <v>1957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155322</v>
      </c>
      <c r="D14" s="11">
        <v>1019</v>
      </c>
      <c r="E14" s="11">
        <v>78851</v>
      </c>
      <c r="F14" s="11">
        <v>59891</v>
      </c>
      <c r="G14" s="11">
        <v>6430</v>
      </c>
      <c r="H14" s="11">
        <v>4121</v>
      </c>
      <c r="I14" s="11">
        <v>5010</v>
      </c>
    </row>
    <row r="15" spans="1:14" ht="11.65" customHeight="1">
      <c r="A15" s="21" t="s">
        <v>41</v>
      </c>
      <c r="B15" s="10" t="s">
        <v>12</v>
      </c>
      <c r="C15" s="9">
        <v>83402</v>
      </c>
      <c r="D15" s="9">
        <v>451</v>
      </c>
      <c r="E15" s="9">
        <v>52783</v>
      </c>
      <c r="F15" s="9">
        <v>21145</v>
      </c>
      <c r="G15" s="9">
        <v>4457</v>
      </c>
      <c r="H15" s="9">
        <v>1904</v>
      </c>
      <c r="I15" s="9">
        <v>2662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3939</v>
      </c>
      <c r="D16" s="9">
        <v>39</v>
      </c>
      <c r="E16" s="9">
        <v>1940</v>
      </c>
      <c r="F16" s="9">
        <v>1416</v>
      </c>
      <c r="G16" s="9">
        <v>195</v>
      </c>
      <c r="H16" s="9">
        <v>136</v>
      </c>
      <c r="I16" s="9">
        <v>213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67981</v>
      </c>
      <c r="D17" s="13">
        <v>529</v>
      </c>
      <c r="E17" s="13">
        <v>24128</v>
      </c>
      <c r="F17" s="13">
        <v>37330</v>
      </c>
      <c r="G17" s="13">
        <v>1778</v>
      </c>
      <c r="H17" s="13">
        <v>2081</v>
      </c>
      <c r="I17" s="13">
        <v>2135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22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23778</v>
      </c>
      <c r="D6" s="11">
        <v>2047</v>
      </c>
      <c r="E6" s="11">
        <v>11347</v>
      </c>
      <c r="F6" s="11">
        <v>7855</v>
      </c>
      <c r="G6" s="11">
        <v>857</v>
      </c>
      <c r="H6" s="11">
        <v>763</v>
      </c>
      <c r="I6" s="11">
        <v>909</v>
      </c>
    </row>
    <row r="7" spans="1:14" ht="11.65" customHeight="1">
      <c r="A7" s="21" t="s">
        <v>41</v>
      </c>
      <c r="B7" s="10" t="s">
        <v>12</v>
      </c>
      <c r="C7" s="9">
        <v>12018</v>
      </c>
      <c r="D7" s="9">
        <v>732</v>
      </c>
      <c r="E7" s="9">
        <v>7266</v>
      </c>
      <c r="F7" s="9">
        <v>2719</v>
      </c>
      <c r="G7" s="9">
        <v>555</v>
      </c>
      <c r="H7" s="9">
        <v>304</v>
      </c>
      <c r="I7" s="9">
        <v>442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916</v>
      </c>
      <c r="D8" s="9">
        <v>88</v>
      </c>
      <c r="E8" s="9">
        <v>402</v>
      </c>
      <c r="F8" s="9">
        <v>295</v>
      </c>
      <c r="G8" s="9">
        <v>38</v>
      </c>
      <c r="H8" s="9">
        <v>31</v>
      </c>
      <c r="I8" s="9">
        <v>62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10844</v>
      </c>
      <c r="D9" s="9">
        <v>1227</v>
      </c>
      <c r="E9" s="9">
        <v>3679</v>
      </c>
      <c r="F9" s="9">
        <v>4841</v>
      </c>
      <c r="G9" s="9">
        <v>264</v>
      </c>
      <c r="H9" s="9">
        <v>428</v>
      </c>
      <c r="I9" s="9">
        <v>405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10279</v>
      </c>
      <c r="D10" s="11">
        <v>1944</v>
      </c>
      <c r="E10" s="11">
        <v>4013</v>
      </c>
      <c r="F10" s="11">
        <v>3177</v>
      </c>
      <c r="G10" s="11">
        <v>285</v>
      </c>
      <c r="H10" s="11">
        <v>376</v>
      </c>
      <c r="I10" s="11">
        <v>484</v>
      </c>
    </row>
    <row r="11" spans="1:14" ht="11.65" customHeight="1">
      <c r="A11" s="21" t="s">
        <v>41</v>
      </c>
      <c r="B11" s="10" t="s">
        <v>12</v>
      </c>
      <c r="C11" s="9">
        <v>5313</v>
      </c>
      <c r="D11" s="9">
        <v>678</v>
      </c>
      <c r="E11" s="9">
        <v>2783</v>
      </c>
      <c r="F11" s="9">
        <v>1306</v>
      </c>
      <c r="G11" s="9">
        <v>174</v>
      </c>
      <c r="H11" s="9">
        <v>130</v>
      </c>
      <c r="I11" s="9">
        <v>242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477</v>
      </c>
      <c r="D12" s="9">
        <v>88</v>
      </c>
      <c r="E12" s="9">
        <v>170</v>
      </c>
      <c r="F12" s="9">
        <v>148</v>
      </c>
      <c r="G12" s="9">
        <v>22</v>
      </c>
      <c r="H12" s="9">
        <v>17</v>
      </c>
      <c r="I12" s="9">
        <v>32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4489</v>
      </c>
      <c r="D13" s="9">
        <v>1178</v>
      </c>
      <c r="E13" s="9">
        <v>1060</v>
      </c>
      <c r="F13" s="9">
        <v>1723</v>
      </c>
      <c r="G13" s="9">
        <v>89</v>
      </c>
      <c r="H13" s="9">
        <v>229</v>
      </c>
      <c r="I13" s="9">
        <v>210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13499</v>
      </c>
      <c r="D14" s="11">
        <v>103</v>
      </c>
      <c r="E14" s="11">
        <v>7334</v>
      </c>
      <c r="F14" s="11">
        <v>4678</v>
      </c>
      <c r="G14" s="11">
        <v>572</v>
      </c>
      <c r="H14" s="11">
        <v>387</v>
      </c>
      <c r="I14" s="11">
        <v>425</v>
      </c>
    </row>
    <row r="15" spans="1:14" ht="11.65" customHeight="1">
      <c r="A15" s="21" t="s">
        <v>41</v>
      </c>
      <c r="B15" s="10" t="s">
        <v>12</v>
      </c>
      <c r="C15" s="9">
        <v>6705</v>
      </c>
      <c r="D15" s="9">
        <v>54</v>
      </c>
      <c r="E15" s="9">
        <v>4483</v>
      </c>
      <c r="F15" s="9">
        <v>1413</v>
      </c>
      <c r="G15" s="9">
        <v>381</v>
      </c>
      <c r="H15" s="9">
        <v>174</v>
      </c>
      <c r="I15" s="9">
        <v>200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439</v>
      </c>
      <c r="D16" s="9" t="s">
        <v>19</v>
      </c>
      <c r="E16" s="9">
        <v>232</v>
      </c>
      <c r="F16" s="9">
        <v>147</v>
      </c>
      <c r="G16" s="9">
        <v>16</v>
      </c>
      <c r="H16" s="9">
        <v>14</v>
      </c>
      <c r="I16" s="9">
        <v>30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6355</v>
      </c>
      <c r="D17" s="13">
        <v>49</v>
      </c>
      <c r="E17" s="13">
        <v>2619</v>
      </c>
      <c r="F17" s="13">
        <v>3118</v>
      </c>
      <c r="G17" s="13">
        <v>175</v>
      </c>
      <c r="H17" s="13">
        <v>199</v>
      </c>
      <c r="I17" s="13">
        <v>195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23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9863</v>
      </c>
      <c r="D6" s="11">
        <v>750</v>
      </c>
      <c r="E6" s="11">
        <v>5020</v>
      </c>
      <c r="F6" s="11">
        <v>3123</v>
      </c>
      <c r="G6" s="11">
        <v>344</v>
      </c>
      <c r="H6" s="11">
        <v>307</v>
      </c>
      <c r="I6" s="11">
        <v>319</v>
      </c>
    </row>
    <row r="7" spans="1:14" ht="11.65" customHeight="1">
      <c r="A7" s="21" t="s">
        <v>41</v>
      </c>
      <c r="B7" s="10" t="s">
        <v>12</v>
      </c>
      <c r="C7" s="9">
        <v>5253</v>
      </c>
      <c r="D7" s="9">
        <v>294</v>
      </c>
      <c r="E7" s="9">
        <v>3277</v>
      </c>
      <c r="F7" s="9">
        <v>1164</v>
      </c>
      <c r="G7" s="9">
        <v>237</v>
      </c>
      <c r="H7" s="9">
        <v>123</v>
      </c>
      <c r="I7" s="9">
        <v>158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411</v>
      </c>
      <c r="D8" s="9">
        <v>45</v>
      </c>
      <c r="E8" s="9">
        <v>195</v>
      </c>
      <c r="F8" s="9">
        <v>120</v>
      </c>
      <c r="G8" s="9">
        <v>12</v>
      </c>
      <c r="H8" s="9">
        <v>13</v>
      </c>
      <c r="I8" s="9">
        <v>26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4199</v>
      </c>
      <c r="D9" s="9">
        <v>411</v>
      </c>
      <c r="E9" s="9">
        <v>1548</v>
      </c>
      <c r="F9" s="9">
        <v>1839</v>
      </c>
      <c r="G9" s="9">
        <v>95</v>
      </c>
      <c r="H9" s="9">
        <v>171</v>
      </c>
      <c r="I9" s="9">
        <v>135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4122</v>
      </c>
      <c r="D10" s="11">
        <v>687</v>
      </c>
      <c r="E10" s="11">
        <v>1769</v>
      </c>
      <c r="F10" s="11">
        <v>1259</v>
      </c>
      <c r="G10" s="11">
        <v>87</v>
      </c>
      <c r="H10" s="11">
        <v>157</v>
      </c>
      <c r="I10" s="11">
        <v>163</v>
      </c>
    </row>
    <row r="11" spans="1:14" ht="11.65" customHeight="1">
      <c r="A11" s="21" t="s">
        <v>41</v>
      </c>
      <c r="B11" s="10" t="s">
        <v>12</v>
      </c>
      <c r="C11" s="9">
        <v>2229</v>
      </c>
      <c r="D11" s="9">
        <v>267</v>
      </c>
      <c r="E11" s="9">
        <v>1236</v>
      </c>
      <c r="F11" s="9">
        <v>527</v>
      </c>
      <c r="G11" s="9">
        <v>53</v>
      </c>
      <c r="H11" s="9">
        <v>61</v>
      </c>
      <c r="I11" s="9">
        <v>85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206</v>
      </c>
      <c r="D12" s="9">
        <v>39</v>
      </c>
      <c r="E12" s="9">
        <v>78</v>
      </c>
      <c r="F12" s="9">
        <v>59</v>
      </c>
      <c r="G12" s="9">
        <v>6</v>
      </c>
      <c r="H12" s="9">
        <v>9</v>
      </c>
      <c r="I12" s="9">
        <v>15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1687</v>
      </c>
      <c r="D13" s="9">
        <v>381</v>
      </c>
      <c r="E13" s="9">
        <v>455</v>
      </c>
      <c r="F13" s="9">
        <v>673</v>
      </c>
      <c r="G13" s="9">
        <v>28</v>
      </c>
      <c r="H13" s="9">
        <v>87</v>
      </c>
      <c r="I13" s="9">
        <v>63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5741</v>
      </c>
      <c r="D14" s="11">
        <v>63</v>
      </c>
      <c r="E14" s="11">
        <v>3251</v>
      </c>
      <c r="F14" s="11">
        <v>1864</v>
      </c>
      <c r="G14" s="11">
        <v>257</v>
      </c>
      <c r="H14" s="11">
        <v>150</v>
      </c>
      <c r="I14" s="11">
        <v>156</v>
      </c>
    </row>
    <row r="15" spans="1:14" ht="11.65" customHeight="1">
      <c r="A15" s="21" t="s">
        <v>41</v>
      </c>
      <c r="B15" s="10" t="s">
        <v>12</v>
      </c>
      <c r="C15" s="9">
        <v>3024</v>
      </c>
      <c r="D15" s="9">
        <v>27</v>
      </c>
      <c r="E15" s="9">
        <v>2041</v>
      </c>
      <c r="F15" s="9">
        <v>637</v>
      </c>
      <c r="G15" s="9">
        <v>184</v>
      </c>
      <c r="H15" s="9">
        <v>62</v>
      </c>
      <c r="I15" s="9">
        <v>73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205</v>
      </c>
      <c r="D16" s="9">
        <v>6</v>
      </c>
      <c r="E16" s="9">
        <v>117</v>
      </c>
      <c r="F16" s="9">
        <v>61</v>
      </c>
      <c r="G16" s="9">
        <v>6</v>
      </c>
      <c r="H16" s="9">
        <v>4</v>
      </c>
      <c r="I16" s="9">
        <v>11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2512</v>
      </c>
      <c r="D17" s="13">
        <v>30</v>
      </c>
      <c r="E17" s="13">
        <v>1093</v>
      </c>
      <c r="F17" s="13">
        <v>1166</v>
      </c>
      <c r="G17" s="13">
        <v>67</v>
      </c>
      <c r="H17" s="13">
        <v>84</v>
      </c>
      <c r="I17" s="13">
        <v>72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24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22624</v>
      </c>
      <c r="D6" s="11">
        <v>1214</v>
      </c>
      <c r="E6" s="11">
        <v>11683</v>
      </c>
      <c r="F6" s="11">
        <v>7175</v>
      </c>
      <c r="G6" s="11">
        <v>825</v>
      </c>
      <c r="H6" s="11">
        <v>732</v>
      </c>
      <c r="I6" s="11">
        <v>995</v>
      </c>
    </row>
    <row r="7" spans="1:14" ht="11.65" customHeight="1">
      <c r="A7" s="21" t="s">
        <v>41</v>
      </c>
      <c r="B7" s="10" t="s">
        <v>12</v>
      </c>
      <c r="C7" s="9">
        <v>11143</v>
      </c>
      <c r="D7" s="9">
        <v>353</v>
      </c>
      <c r="E7" s="9">
        <v>7163</v>
      </c>
      <c r="F7" s="9">
        <v>2365</v>
      </c>
      <c r="G7" s="9">
        <v>513</v>
      </c>
      <c r="H7" s="9">
        <v>292</v>
      </c>
      <c r="I7" s="9">
        <v>457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691</v>
      </c>
      <c r="D8" s="9">
        <v>31</v>
      </c>
      <c r="E8" s="9">
        <v>368</v>
      </c>
      <c r="F8" s="9">
        <v>201</v>
      </c>
      <c r="G8" s="9">
        <v>35</v>
      </c>
      <c r="H8" s="9">
        <v>21</v>
      </c>
      <c r="I8" s="9">
        <v>35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10790</v>
      </c>
      <c r="D9" s="9">
        <v>830</v>
      </c>
      <c r="E9" s="9">
        <v>4152</v>
      </c>
      <c r="F9" s="9">
        <v>4609</v>
      </c>
      <c r="G9" s="9">
        <v>277</v>
      </c>
      <c r="H9" s="9">
        <v>419</v>
      </c>
      <c r="I9" s="9">
        <v>503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9502</v>
      </c>
      <c r="D10" s="11">
        <v>1138</v>
      </c>
      <c r="E10" s="11">
        <v>4196</v>
      </c>
      <c r="F10" s="11">
        <v>3076</v>
      </c>
      <c r="G10" s="11">
        <v>268</v>
      </c>
      <c r="H10" s="11">
        <v>327</v>
      </c>
      <c r="I10" s="11">
        <v>497</v>
      </c>
    </row>
    <row r="11" spans="1:14" ht="11.65" customHeight="1">
      <c r="A11" s="21" t="s">
        <v>41</v>
      </c>
      <c r="B11" s="10" t="s">
        <v>12</v>
      </c>
      <c r="C11" s="9">
        <v>4785</v>
      </c>
      <c r="D11" s="9">
        <v>322</v>
      </c>
      <c r="E11" s="9">
        <v>2709</v>
      </c>
      <c r="F11" s="9">
        <v>1240</v>
      </c>
      <c r="G11" s="9">
        <v>162</v>
      </c>
      <c r="H11" s="9">
        <v>133</v>
      </c>
      <c r="I11" s="9">
        <v>219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333</v>
      </c>
      <c r="D12" s="9">
        <v>28</v>
      </c>
      <c r="E12" s="9">
        <v>157</v>
      </c>
      <c r="F12" s="9">
        <v>100</v>
      </c>
      <c r="G12" s="9">
        <v>13</v>
      </c>
      <c r="H12" s="9">
        <v>16</v>
      </c>
      <c r="I12" s="9">
        <v>19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4384</v>
      </c>
      <c r="D13" s="9">
        <v>788</v>
      </c>
      <c r="E13" s="9">
        <v>1330</v>
      </c>
      <c r="F13" s="9">
        <v>1736</v>
      </c>
      <c r="G13" s="9">
        <v>93</v>
      </c>
      <c r="H13" s="9">
        <v>178</v>
      </c>
      <c r="I13" s="9">
        <v>259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13122</v>
      </c>
      <c r="D14" s="11">
        <v>76</v>
      </c>
      <c r="E14" s="11">
        <v>7487</v>
      </c>
      <c r="F14" s="11">
        <v>4099</v>
      </c>
      <c r="G14" s="11">
        <v>557</v>
      </c>
      <c r="H14" s="11">
        <v>405</v>
      </c>
      <c r="I14" s="11">
        <v>498</v>
      </c>
    </row>
    <row r="15" spans="1:14" ht="11.65" customHeight="1">
      <c r="A15" s="21" t="s">
        <v>41</v>
      </c>
      <c r="B15" s="10" t="s">
        <v>12</v>
      </c>
      <c r="C15" s="9">
        <v>6358</v>
      </c>
      <c r="D15" s="9">
        <v>31</v>
      </c>
      <c r="E15" s="9">
        <v>4454</v>
      </c>
      <c r="F15" s="9">
        <v>1125</v>
      </c>
      <c r="G15" s="9">
        <v>351</v>
      </c>
      <c r="H15" s="9">
        <v>159</v>
      </c>
      <c r="I15" s="9">
        <v>238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358</v>
      </c>
      <c r="D16" s="9">
        <v>3</v>
      </c>
      <c r="E16" s="9">
        <v>211</v>
      </c>
      <c r="F16" s="9">
        <v>101</v>
      </c>
      <c r="G16" s="9">
        <v>22</v>
      </c>
      <c r="H16" s="9">
        <v>5</v>
      </c>
      <c r="I16" s="9">
        <v>16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6406</v>
      </c>
      <c r="D17" s="13">
        <v>42</v>
      </c>
      <c r="E17" s="13">
        <v>2822</v>
      </c>
      <c r="F17" s="13">
        <v>2873</v>
      </c>
      <c r="G17" s="13">
        <v>184</v>
      </c>
      <c r="H17" s="13">
        <v>241</v>
      </c>
      <c r="I17" s="13">
        <v>244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25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70062</v>
      </c>
      <c r="D6" s="11">
        <v>5540</v>
      </c>
      <c r="E6" s="11">
        <v>30703</v>
      </c>
      <c r="F6" s="11">
        <v>25145</v>
      </c>
      <c r="G6" s="11">
        <v>2319</v>
      </c>
      <c r="H6" s="11">
        <v>2642</v>
      </c>
      <c r="I6" s="11">
        <v>3713</v>
      </c>
    </row>
    <row r="7" spans="1:14" ht="11.65" customHeight="1">
      <c r="A7" s="21" t="s">
        <v>41</v>
      </c>
      <c r="B7" s="10" t="s">
        <v>12</v>
      </c>
      <c r="C7" s="9">
        <v>25182</v>
      </c>
      <c r="D7" s="9">
        <v>1058</v>
      </c>
      <c r="E7" s="9">
        <v>15328</v>
      </c>
      <c r="F7" s="9">
        <v>5540</v>
      </c>
      <c r="G7" s="9">
        <v>1137</v>
      </c>
      <c r="H7" s="9">
        <v>804</v>
      </c>
      <c r="I7" s="9">
        <v>1315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2634</v>
      </c>
      <c r="D8" s="9">
        <v>215</v>
      </c>
      <c r="E8" s="9">
        <v>1245</v>
      </c>
      <c r="F8" s="9">
        <v>728</v>
      </c>
      <c r="G8" s="9">
        <v>131</v>
      </c>
      <c r="H8" s="9">
        <v>140</v>
      </c>
      <c r="I8" s="9">
        <v>175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42246</v>
      </c>
      <c r="D9" s="9">
        <v>4267</v>
      </c>
      <c r="E9" s="9">
        <v>14130</v>
      </c>
      <c r="F9" s="9">
        <v>18877</v>
      </c>
      <c r="G9" s="9">
        <v>1051</v>
      </c>
      <c r="H9" s="9">
        <v>1698</v>
      </c>
      <c r="I9" s="9">
        <v>2223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29349</v>
      </c>
      <c r="D10" s="11">
        <v>5096</v>
      </c>
      <c r="E10" s="11">
        <v>10582</v>
      </c>
      <c r="F10" s="11">
        <v>9907</v>
      </c>
      <c r="G10" s="11">
        <v>813</v>
      </c>
      <c r="H10" s="11">
        <v>1132</v>
      </c>
      <c r="I10" s="11">
        <v>1819</v>
      </c>
    </row>
    <row r="11" spans="1:14" ht="11.65" customHeight="1">
      <c r="A11" s="21" t="s">
        <v>41</v>
      </c>
      <c r="B11" s="10" t="s">
        <v>12</v>
      </c>
      <c r="C11" s="9">
        <v>11452</v>
      </c>
      <c r="D11" s="9">
        <v>945</v>
      </c>
      <c r="E11" s="9">
        <v>6199</v>
      </c>
      <c r="F11" s="9">
        <v>2824</v>
      </c>
      <c r="G11" s="9">
        <v>442</v>
      </c>
      <c r="H11" s="9">
        <v>380</v>
      </c>
      <c r="I11" s="9">
        <v>662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1225</v>
      </c>
      <c r="D12" s="9">
        <v>192</v>
      </c>
      <c r="E12" s="9">
        <v>495</v>
      </c>
      <c r="F12" s="9">
        <v>333</v>
      </c>
      <c r="G12" s="9">
        <v>49</v>
      </c>
      <c r="H12" s="9">
        <v>64</v>
      </c>
      <c r="I12" s="9">
        <v>92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16672</v>
      </c>
      <c r="D13" s="9">
        <v>3959</v>
      </c>
      <c r="E13" s="9">
        <v>3888</v>
      </c>
      <c r="F13" s="9">
        <v>6750</v>
      </c>
      <c r="G13" s="9">
        <v>322</v>
      </c>
      <c r="H13" s="9">
        <v>688</v>
      </c>
      <c r="I13" s="9">
        <v>1065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40713</v>
      </c>
      <c r="D14" s="11">
        <v>444</v>
      </c>
      <c r="E14" s="11">
        <v>20121</v>
      </c>
      <c r="F14" s="11">
        <v>15238</v>
      </c>
      <c r="G14" s="11">
        <v>1506</v>
      </c>
      <c r="H14" s="11">
        <v>1510</v>
      </c>
      <c r="I14" s="11">
        <v>1894</v>
      </c>
    </row>
    <row r="15" spans="1:14" ht="11.65" customHeight="1">
      <c r="A15" s="21" t="s">
        <v>41</v>
      </c>
      <c r="B15" s="10" t="s">
        <v>12</v>
      </c>
      <c r="C15" s="9">
        <v>13730</v>
      </c>
      <c r="D15" s="9">
        <v>113</v>
      </c>
      <c r="E15" s="9">
        <v>9129</v>
      </c>
      <c r="F15" s="9">
        <v>2716</v>
      </c>
      <c r="G15" s="9">
        <v>695</v>
      </c>
      <c r="H15" s="9">
        <v>424</v>
      </c>
      <c r="I15" s="9">
        <v>653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1409</v>
      </c>
      <c r="D16" s="9">
        <v>23</v>
      </c>
      <c r="E16" s="9">
        <v>750</v>
      </c>
      <c r="F16" s="9">
        <v>395</v>
      </c>
      <c r="G16" s="9">
        <v>82</v>
      </c>
      <c r="H16" s="9">
        <v>76</v>
      </c>
      <c r="I16" s="9">
        <v>83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25574</v>
      </c>
      <c r="D17" s="13">
        <v>308</v>
      </c>
      <c r="E17" s="13">
        <v>10242</v>
      </c>
      <c r="F17" s="13">
        <v>12127</v>
      </c>
      <c r="G17" s="13">
        <v>729</v>
      </c>
      <c r="H17" s="13">
        <v>1010</v>
      </c>
      <c r="I17" s="13">
        <v>1158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26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1518</v>
      </c>
      <c r="D6" s="11">
        <v>118</v>
      </c>
      <c r="E6" s="11">
        <v>740</v>
      </c>
      <c r="F6" s="11">
        <v>512</v>
      </c>
      <c r="G6" s="11">
        <v>32</v>
      </c>
      <c r="H6" s="11">
        <v>59</v>
      </c>
      <c r="I6" s="11">
        <v>57</v>
      </c>
    </row>
    <row r="7" spans="1:14" ht="11.65" customHeight="1">
      <c r="A7" s="21" t="s">
        <v>41</v>
      </c>
      <c r="B7" s="10" t="s">
        <v>12</v>
      </c>
      <c r="C7" s="9">
        <v>792</v>
      </c>
      <c r="D7" s="9">
        <v>33</v>
      </c>
      <c r="E7" s="9">
        <v>506</v>
      </c>
      <c r="F7" s="9">
        <v>187</v>
      </c>
      <c r="G7" s="9">
        <v>20</v>
      </c>
      <c r="H7" s="9">
        <v>20</v>
      </c>
      <c r="I7" s="9">
        <v>26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52</v>
      </c>
      <c r="D8" s="9">
        <v>1</v>
      </c>
      <c r="E8" s="9">
        <v>22</v>
      </c>
      <c r="F8" s="9">
        <v>22</v>
      </c>
      <c r="G8" s="9" t="s">
        <v>19</v>
      </c>
      <c r="H8" s="9">
        <v>1</v>
      </c>
      <c r="I8" s="9">
        <v>6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674</v>
      </c>
      <c r="D9" s="9">
        <v>84</v>
      </c>
      <c r="E9" s="9">
        <v>212</v>
      </c>
      <c r="F9" s="9">
        <v>303</v>
      </c>
      <c r="G9" s="9">
        <v>12</v>
      </c>
      <c r="H9" s="9">
        <v>38</v>
      </c>
      <c r="I9" s="9">
        <v>25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607</v>
      </c>
      <c r="D10" s="11">
        <v>115</v>
      </c>
      <c r="E10" s="11">
        <v>259</v>
      </c>
      <c r="F10" s="11">
        <v>174</v>
      </c>
      <c r="G10" s="11">
        <v>10</v>
      </c>
      <c r="H10" s="11">
        <v>27</v>
      </c>
      <c r="I10" s="11">
        <v>22</v>
      </c>
    </row>
    <row r="11" spans="1:14" ht="11.65" customHeight="1">
      <c r="A11" s="21" t="s">
        <v>41</v>
      </c>
      <c r="B11" s="10" t="s">
        <v>12</v>
      </c>
      <c r="C11" s="9">
        <v>331</v>
      </c>
      <c r="D11" s="9">
        <v>32</v>
      </c>
      <c r="E11" s="9">
        <v>194</v>
      </c>
      <c r="F11" s="9">
        <v>78</v>
      </c>
      <c r="G11" s="9">
        <v>5</v>
      </c>
      <c r="H11" s="9">
        <v>10</v>
      </c>
      <c r="I11" s="9">
        <v>12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19</v>
      </c>
      <c r="D12" s="9">
        <v>1</v>
      </c>
      <c r="E12" s="9">
        <v>9</v>
      </c>
      <c r="F12" s="9">
        <v>8</v>
      </c>
      <c r="G12" s="9" t="s">
        <v>19</v>
      </c>
      <c r="H12" s="9" t="s">
        <v>19</v>
      </c>
      <c r="I12" s="9">
        <v>1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257</v>
      </c>
      <c r="D13" s="9">
        <v>82</v>
      </c>
      <c r="E13" s="9">
        <v>56</v>
      </c>
      <c r="F13" s="9">
        <v>88</v>
      </c>
      <c r="G13" s="9">
        <v>5</v>
      </c>
      <c r="H13" s="9">
        <v>17</v>
      </c>
      <c r="I13" s="9">
        <v>9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911</v>
      </c>
      <c r="D14" s="11">
        <v>3</v>
      </c>
      <c r="E14" s="11">
        <v>481</v>
      </c>
      <c r="F14" s="11">
        <v>338</v>
      </c>
      <c r="G14" s="11">
        <v>22</v>
      </c>
      <c r="H14" s="11">
        <v>32</v>
      </c>
      <c r="I14" s="11">
        <v>35</v>
      </c>
    </row>
    <row r="15" spans="1:14" ht="11.65" customHeight="1">
      <c r="A15" s="21" t="s">
        <v>41</v>
      </c>
      <c r="B15" s="10" t="s">
        <v>12</v>
      </c>
      <c r="C15" s="9">
        <v>461</v>
      </c>
      <c r="D15" s="9">
        <v>1</v>
      </c>
      <c r="E15" s="9">
        <v>312</v>
      </c>
      <c r="F15" s="9">
        <v>109</v>
      </c>
      <c r="G15" s="9">
        <v>15</v>
      </c>
      <c r="H15" s="9">
        <v>10</v>
      </c>
      <c r="I15" s="9">
        <v>14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33</v>
      </c>
      <c r="D16" s="9" t="s">
        <v>19</v>
      </c>
      <c r="E16" s="9">
        <v>13</v>
      </c>
      <c r="F16" s="9">
        <v>14</v>
      </c>
      <c r="G16" s="9" t="s">
        <v>19</v>
      </c>
      <c r="H16" s="9">
        <v>1</v>
      </c>
      <c r="I16" s="9">
        <v>5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417</v>
      </c>
      <c r="D17" s="13">
        <v>2</v>
      </c>
      <c r="E17" s="13">
        <v>156</v>
      </c>
      <c r="F17" s="13">
        <v>215</v>
      </c>
      <c r="G17" s="13">
        <v>7</v>
      </c>
      <c r="H17" s="13">
        <v>21</v>
      </c>
      <c r="I17" s="13">
        <v>16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27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2282</v>
      </c>
      <c r="D6" s="11">
        <v>115</v>
      </c>
      <c r="E6" s="11">
        <v>969</v>
      </c>
      <c r="F6" s="11">
        <v>949</v>
      </c>
      <c r="G6" s="11">
        <v>49</v>
      </c>
      <c r="H6" s="11">
        <v>117</v>
      </c>
      <c r="I6" s="11">
        <v>83</v>
      </c>
    </row>
    <row r="7" spans="1:14" ht="11.65" customHeight="1">
      <c r="A7" s="21" t="s">
        <v>41</v>
      </c>
      <c r="B7" s="10" t="s">
        <v>12</v>
      </c>
      <c r="C7" s="9">
        <v>920</v>
      </c>
      <c r="D7" s="9">
        <v>32</v>
      </c>
      <c r="E7" s="9">
        <v>540</v>
      </c>
      <c r="F7" s="9">
        <v>238</v>
      </c>
      <c r="G7" s="9">
        <v>26</v>
      </c>
      <c r="H7" s="9">
        <v>46</v>
      </c>
      <c r="I7" s="9">
        <v>38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83</v>
      </c>
      <c r="D8" s="9">
        <v>6</v>
      </c>
      <c r="E8" s="9">
        <v>47</v>
      </c>
      <c r="F8" s="9">
        <v>20</v>
      </c>
      <c r="G8" s="9">
        <v>4</v>
      </c>
      <c r="H8" s="9">
        <v>3</v>
      </c>
      <c r="I8" s="9">
        <v>3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1279</v>
      </c>
      <c r="D9" s="9">
        <v>77</v>
      </c>
      <c r="E9" s="9">
        <v>382</v>
      </c>
      <c r="F9" s="9">
        <v>691</v>
      </c>
      <c r="G9" s="9">
        <v>19</v>
      </c>
      <c r="H9" s="9">
        <v>68</v>
      </c>
      <c r="I9" s="9">
        <v>42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1004</v>
      </c>
      <c r="D10" s="11">
        <v>98</v>
      </c>
      <c r="E10" s="11">
        <v>394</v>
      </c>
      <c r="F10" s="11">
        <v>394</v>
      </c>
      <c r="G10" s="11">
        <v>14</v>
      </c>
      <c r="H10" s="11">
        <v>57</v>
      </c>
      <c r="I10" s="11">
        <v>47</v>
      </c>
    </row>
    <row r="11" spans="1:14" ht="11.65" customHeight="1">
      <c r="A11" s="21" t="s">
        <v>41</v>
      </c>
      <c r="B11" s="10" t="s">
        <v>12</v>
      </c>
      <c r="C11" s="9">
        <v>441</v>
      </c>
      <c r="D11" s="9">
        <v>24</v>
      </c>
      <c r="E11" s="9">
        <v>233</v>
      </c>
      <c r="F11" s="9">
        <v>122</v>
      </c>
      <c r="G11" s="9">
        <v>9</v>
      </c>
      <c r="H11" s="9">
        <v>26</v>
      </c>
      <c r="I11" s="9">
        <v>27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45</v>
      </c>
      <c r="D12" s="9">
        <v>6</v>
      </c>
      <c r="E12" s="9">
        <v>23</v>
      </c>
      <c r="F12" s="9">
        <v>11</v>
      </c>
      <c r="G12" s="9">
        <v>1</v>
      </c>
      <c r="H12" s="9">
        <v>2</v>
      </c>
      <c r="I12" s="9">
        <v>2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518</v>
      </c>
      <c r="D13" s="9">
        <v>68</v>
      </c>
      <c r="E13" s="9">
        <v>138</v>
      </c>
      <c r="F13" s="9">
        <v>261</v>
      </c>
      <c r="G13" s="9">
        <v>4</v>
      </c>
      <c r="H13" s="9">
        <v>29</v>
      </c>
      <c r="I13" s="9">
        <v>18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1278</v>
      </c>
      <c r="D14" s="11">
        <v>17</v>
      </c>
      <c r="E14" s="11">
        <v>575</v>
      </c>
      <c r="F14" s="11">
        <v>555</v>
      </c>
      <c r="G14" s="11">
        <v>35</v>
      </c>
      <c r="H14" s="11">
        <v>60</v>
      </c>
      <c r="I14" s="11">
        <v>36</v>
      </c>
    </row>
    <row r="15" spans="1:14" ht="11.65" customHeight="1">
      <c r="A15" s="21" t="s">
        <v>41</v>
      </c>
      <c r="B15" s="10" t="s">
        <v>12</v>
      </c>
      <c r="C15" s="9">
        <v>479</v>
      </c>
      <c r="D15" s="9">
        <v>8</v>
      </c>
      <c r="E15" s="9">
        <v>307</v>
      </c>
      <c r="F15" s="9">
        <v>116</v>
      </c>
      <c r="G15" s="9">
        <v>17</v>
      </c>
      <c r="H15" s="9">
        <v>20</v>
      </c>
      <c r="I15" s="9">
        <v>11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38</v>
      </c>
      <c r="D16" s="9" t="s">
        <v>19</v>
      </c>
      <c r="E16" s="9">
        <v>24</v>
      </c>
      <c r="F16" s="9">
        <v>9</v>
      </c>
      <c r="G16" s="9">
        <v>3</v>
      </c>
      <c r="H16" s="9">
        <v>1</v>
      </c>
      <c r="I16" s="9">
        <v>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761</v>
      </c>
      <c r="D17" s="13">
        <v>9</v>
      </c>
      <c r="E17" s="13">
        <v>244</v>
      </c>
      <c r="F17" s="13">
        <v>430</v>
      </c>
      <c r="G17" s="13">
        <v>15</v>
      </c>
      <c r="H17" s="13">
        <v>39</v>
      </c>
      <c r="I17" s="13">
        <v>24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28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6253</v>
      </c>
      <c r="D6" s="11">
        <v>464</v>
      </c>
      <c r="E6" s="11">
        <v>2857</v>
      </c>
      <c r="F6" s="11">
        <v>2224</v>
      </c>
      <c r="G6" s="11">
        <v>263</v>
      </c>
      <c r="H6" s="11">
        <v>202</v>
      </c>
      <c r="I6" s="11">
        <v>243</v>
      </c>
    </row>
    <row r="7" spans="1:14" ht="11.65" customHeight="1">
      <c r="A7" s="21" t="s">
        <v>41</v>
      </c>
      <c r="B7" s="10" t="s">
        <v>12</v>
      </c>
      <c r="C7" s="9">
        <v>4096</v>
      </c>
      <c r="D7" s="9">
        <v>213</v>
      </c>
      <c r="E7" s="9">
        <v>2235</v>
      </c>
      <c r="F7" s="9">
        <v>1157</v>
      </c>
      <c r="G7" s="9">
        <v>211</v>
      </c>
      <c r="H7" s="9">
        <v>126</v>
      </c>
      <c r="I7" s="9">
        <v>154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185</v>
      </c>
      <c r="D8" s="9">
        <v>13</v>
      </c>
      <c r="E8" s="9">
        <v>90</v>
      </c>
      <c r="F8" s="9">
        <v>58</v>
      </c>
      <c r="G8" s="9">
        <v>5</v>
      </c>
      <c r="H8" s="9">
        <v>8</v>
      </c>
      <c r="I8" s="9">
        <v>11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1972</v>
      </c>
      <c r="D9" s="9">
        <v>238</v>
      </c>
      <c r="E9" s="9">
        <v>532</v>
      </c>
      <c r="F9" s="9">
        <v>1009</v>
      </c>
      <c r="G9" s="9">
        <v>47</v>
      </c>
      <c r="H9" s="9">
        <v>68</v>
      </c>
      <c r="I9" s="9">
        <v>78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2851</v>
      </c>
      <c r="D10" s="11">
        <v>425</v>
      </c>
      <c r="E10" s="11">
        <v>1202</v>
      </c>
      <c r="F10" s="11">
        <v>917</v>
      </c>
      <c r="G10" s="11">
        <v>87</v>
      </c>
      <c r="H10" s="11">
        <v>100</v>
      </c>
      <c r="I10" s="11">
        <v>120</v>
      </c>
    </row>
    <row r="11" spans="1:14" ht="11.65" customHeight="1">
      <c r="A11" s="21" t="s">
        <v>41</v>
      </c>
      <c r="B11" s="10" t="s">
        <v>12</v>
      </c>
      <c r="C11" s="9">
        <v>1987</v>
      </c>
      <c r="D11" s="9">
        <v>191</v>
      </c>
      <c r="E11" s="9">
        <v>1037</v>
      </c>
      <c r="F11" s="9">
        <v>549</v>
      </c>
      <c r="G11" s="9">
        <v>71</v>
      </c>
      <c r="H11" s="9">
        <v>63</v>
      </c>
      <c r="I11" s="9">
        <v>76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99</v>
      </c>
      <c r="D12" s="9">
        <v>11</v>
      </c>
      <c r="E12" s="9">
        <v>40</v>
      </c>
      <c r="F12" s="9">
        <v>34</v>
      </c>
      <c r="G12" s="9">
        <v>2</v>
      </c>
      <c r="H12" s="9">
        <v>6</v>
      </c>
      <c r="I12" s="9">
        <v>6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765</v>
      </c>
      <c r="D13" s="9">
        <v>223</v>
      </c>
      <c r="E13" s="9">
        <v>125</v>
      </c>
      <c r="F13" s="9">
        <v>334</v>
      </c>
      <c r="G13" s="9">
        <v>14</v>
      </c>
      <c r="H13" s="9">
        <v>31</v>
      </c>
      <c r="I13" s="9">
        <v>38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3402</v>
      </c>
      <c r="D14" s="11">
        <v>39</v>
      </c>
      <c r="E14" s="11">
        <v>1655</v>
      </c>
      <c r="F14" s="11">
        <v>1307</v>
      </c>
      <c r="G14" s="11">
        <v>176</v>
      </c>
      <c r="H14" s="11">
        <v>102</v>
      </c>
      <c r="I14" s="11">
        <v>123</v>
      </c>
    </row>
    <row r="15" spans="1:14" ht="11.65" customHeight="1">
      <c r="A15" s="21" t="s">
        <v>41</v>
      </c>
      <c r="B15" s="10" t="s">
        <v>12</v>
      </c>
      <c r="C15" s="9">
        <v>2109</v>
      </c>
      <c r="D15" s="9">
        <v>22</v>
      </c>
      <c r="E15" s="9">
        <v>1198</v>
      </c>
      <c r="F15" s="9">
        <v>608</v>
      </c>
      <c r="G15" s="9">
        <v>140</v>
      </c>
      <c r="H15" s="9">
        <v>63</v>
      </c>
      <c r="I15" s="9">
        <v>78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86</v>
      </c>
      <c r="D16" s="9">
        <v>2</v>
      </c>
      <c r="E16" s="9">
        <v>50</v>
      </c>
      <c r="F16" s="9">
        <v>24</v>
      </c>
      <c r="G16" s="9">
        <v>3</v>
      </c>
      <c r="H16" s="9">
        <v>2</v>
      </c>
      <c r="I16" s="9">
        <v>5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1207</v>
      </c>
      <c r="D17" s="13">
        <v>15</v>
      </c>
      <c r="E17" s="13">
        <v>407</v>
      </c>
      <c r="F17" s="13">
        <v>675</v>
      </c>
      <c r="G17" s="13">
        <v>33</v>
      </c>
      <c r="H17" s="13">
        <v>37</v>
      </c>
      <c r="I17" s="13">
        <v>40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29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3001</v>
      </c>
      <c r="D6" s="11">
        <v>171</v>
      </c>
      <c r="E6" s="11">
        <v>1605</v>
      </c>
      <c r="F6" s="11">
        <v>955</v>
      </c>
      <c r="G6" s="11">
        <v>62</v>
      </c>
      <c r="H6" s="11">
        <v>129</v>
      </c>
      <c r="I6" s="11">
        <v>79</v>
      </c>
    </row>
    <row r="7" spans="1:14" ht="11.65" customHeight="1">
      <c r="A7" s="21" t="s">
        <v>41</v>
      </c>
      <c r="B7" s="10" t="s">
        <v>12</v>
      </c>
      <c r="C7" s="9">
        <v>1552</v>
      </c>
      <c r="D7" s="9">
        <v>45</v>
      </c>
      <c r="E7" s="9">
        <v>956</v>
      </c>
      <c r="F7" s="9">
        <v>418</v>
      </c>
      <c r="G7" s="9">
        <v>38</v>
      </c>
      <c r="H7" s="9">
        <v>56</v>
      </c>
      <c r="I7" s="9">
        <v>39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121</v>
      </c>
      <c r="D8" s="9">
        <v>4</v>
      </c>
      <c r="E8" s="9">
        <v>77</v>
      </c>
      <c r="F8" s="9">
        <v>30</v>
      </c>
      <c r="G8" s="9">
        <v>3</v>
      </c>
      <c r="H8" s="9">
        <v>3</v>
      </c>
      <c r="I8" s="9">
        <v>4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1328</v>
      </c>
      <c r="D9" s="9">
        <v>122</v>
      </c>
      <c r="E9" s="9">
        <v>572</v>
      </c>
      <c r="F9" s="9">
        <v>507</v>
      </c>
      <c r="G9" s="9">
        <v>21</v>
      </c>
      <c r="H9" s="9">
        <v>70</v>
      </c>
      <c r="I9" s="9">
        <v>36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1174</v>
      </c>
      <c r="D10" s="11">
        <v>161</v>
      </c>
      <c r="E10" s="11">
        <v>567</v>
      </c>
      <c r="F10" s="11">
        <v>343</v>
      </c>
      <c r="G10" s="11">
        <v>13</v>
      </c>
      <c r="H10" s="11">
        <v>45</v>
      </c>
      <c r="I10" s="11">
        <v>45</v>
      </c>
    </row>
    <row r="11" spans="1:14" ht="11.65" customHeight="1">
      <c r="A11" s="21" t="s">
        <v>41</v>
      </c>
      <c r="B11" s="10" t="s">
        <v>12</v>
      </c>
      <c r="C11" s="9">
        <v>606</v>
      </c>
      <c r="D11" s="9">
        <v>43</v>
      </c>
      <c r="E11" s="9">
        <v>354</v>
      </c>
      <c r="F11" s="9">
        <v>162</v>
      </c>
      <c r="G11" s="9">
        <v>6</v>
      </c>
      <c r="H11" s="9">
        <v>16</v>
      </c>
      <c r="I11" s="9">
        <v>25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44</v>
      </c>
      <c r="D12" s="9">
        <v>4</v>
      </c>
      <c r="E12" s="9">
        <v>28</v>
      </c>
      <c r="F12" s="9">
        <v>12</v>
      </c>
      <c r="G12" s="9" t="s">
        <v>19</v>
      </c>
      <c r="H12" s="9" t="s">
        <v>19</v>
      </c>
      <c r="I12" s="9" t="s">
        <v>19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524</v>
      </c>
      <c r="D13" s="9">
        <v>114</v>
      </c>
      <c r="E13" s="9">
        <v>185</v>
      </c>
      <c r="F13" s="9">
        <v>169</v>
      </c>
      <c r="G13" s="9">
        <v>7</v>
      </c>
      <c r="H13" s="9">
        <v>29</v>
      </c>
      <c r="I13" s="9">
        <v>20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1827</v>
      </c>
      <c r="D14" s="11">
        <v>10</v>
      </c>
      <c r="E14" s="11">
        <v>1038</v>
      </c>
      <c r="F14" s="11">
        <v>612</v>
      </c>
      <c r="G14" s="11">
        <v>49</v>
      </c>
      <c r="H14" s="11">
        <v>84</v>
      </c>
      <c r="I14" s="11">
        <v>34</v>
      </c>
    </row>
    <row r="15" spans="1:14" ht="11.65" customHeight="1">
      <c r="A15" s="21" t="s">
        <v>41</v>
      </c>
      <c r="B15" s="10" t="s">
        <v>12</v>
      </c>
      <c r="C15" s="9">
        <v>946</v>
      </c>
      <c r="D15" s="9">
        <v>2</v>
      </c>
      <c r="E15" s="9">
        <v>602</v>
      </c>
      <c r="F15" s="9">
        <v>256</v>
      </c>
      <c r="G15" s="9">
        <v>32</v>
      </c>
      <c r="H15" s="9">
        <v>40</v>
      </c>
      <c r="I15" s="9">
        <v>14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77</v>
      </c>
      <c r="D16" s="9" t="s">
        <v>19</v>
      </c>
      <c r="E16" s="9">
        <v>49</v>
      </c>
      <c r="F16" s="9">
        <v>18</v>
      </c>
      <c r="G16" s="9">
        <v>3</v>
      </c>
      <c r="H16" s="9">
        <v>3</v>
      </c>
      <c r="I16" s="9">
        <v>4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804</v>
      </c>
      <c r="D17" s="13">
        <v>8</v>
      </c>
      <c r="E17" s="13">
        <v>387</v>
      </c>
      <c r="F17" s="13">
        <v>338</v>
      </c>
      <c r="G17" s="13">
        <v>14</v>
      </c>
      <c r="H17" s="13">
        <v>41</v>
      </c>
      <c r="I17" s="13">
        <v>16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30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695</v>
      </c>
      <c r="D6" s="11">
        <v>30</v>
      </c>
      <c r="E6" s="11">
        <v>332</v>
      </c>
      <c r="F6" s="11">
        <v>259</v>
      </c>
      <c r="G6" s="11">
        <v>7</v>
      </c>
      <c r="H6" s="11">
        <v>48</v>
      </c>
      <c r="I6" s="11">
        <v>19</v>
      </c>
    </row>
    <row r="7" spans="1:14" ht="11.65" customHeight="1">
      <c r="A7" s="21" t="s">
        <v>41</v>
      </c>
      <c r="B7" s="10" t="s">
        <v>12</v>
      </c>
      <c r="C7" s="9">
        <v>319</v>
      </c>
      <c r="D7" s="9">
        <v>8</v>
      </c>
      <c r="E7" s="9">
        <v>205</v>
      </c>
      <c r="F7" s="9">
        <v>79</v>
      </c>
      <c r="G7" s="9">
        <v>5</v>
      </c>
      <c r="H7" s="9">
        <v>13</v>
      </c>
      <c r="I7" s="9">
        <v>9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51</v>
      </c>
      <c r="D8" s="9">
        <v>1</v>
      </c>
      <c r="E8" s="9">
        <v>27</v>
      </c>
      <c r="F8" s="9">
        <v>18</v>
      </c>
      <c r="G8" s="9" t="s">
        <v>19</v>
      </c>
      <c r="H8" s="9">
        <v>3</v>
      </c>
      <c r="I8" s="9">
        <v>2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325</v>
      </c>
      <c r="D9" s="9">
        <v>21</v>
      </c>
      <c r="E9" s="9">
        <v>100</v>
      </c>
      <c r="F9" s="9">
        <v>162</v>
      </c>
      <c r="G9" s="9">
        <v>2</v>
      </c>
      <c r="H9" s="9">
        <v>32</v>
      </c>
      <c r="I9" s="9">
        <v>8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290</v>
      </c>
      <c r="D10" s="11">
        <v>28</v>
      </c>
      <c r="E10" s="11">
        <v>125</v>
      </c>
      <c r="F10" s="11">
        <v>102</v>
      </c>
      <c r="G10" s="11">
        <v>2</v>
      </c>
      <c r="H10" s="11">
        <v>23</v>
      </c>
      <c r="I10" s="11">
        <v>10</v>
      </c>
    </row>
    <row r="11" spans="1:14" ht="11.65" customHeight="1">
      <c r="A11" s="21" t="s">
        <v>41</v>
      </c>
      <c r="B11" s="10" t="s">
        <v>12</v>
      </c>
      <c r="C11" s="9">
        <v>138</v>
      </c>
      <c r="D11" s="9">
        <v>8</v>
      </c>
      <c r="E11" s="9">
        <v>80</v>
      </c>
      <c r="F11" s="9">
        <v>34</v>
      </c>
      <c r="G11" s="9">
        <v>2</v>
      </c>
      <c r="H11" s="9">
        <v>8</v>
      </c>
      <c r="I11" s="9">
        <v>6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24</v>
      </c>
      <c r="D12" s="9">
        <v>1</v>
      </c>
      <c r="E12" s="9">
        <v>14</v>
      </c>
      <c r="F12" s="9">
        <v>6</v>
      </c>
      <c r="G12" s="9" t="s">
        <v>19</v>
      </c>
      <c r="H12" s="9">
        <v>2</v>
      </c>
      <c r="I12" s="9">
        <v>1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128</v>
      </c>
      <c r="D13" s="9">
        <v>19</v>
      </c>
      <c r="E13" s="9">
        <v>31</v>
      </c>
      <c r="F13" s="9">
        <v>62</v>
      </c>
      <c r="G13" s="9" t="s">
        <v>19</v>
      </c>
      <c r="H13" s="9">
        <v>13</v>
      </c>
      <c r="I13" s="9">
        <v>3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405</v>
      </c>
      <c r="D14" s="11">
        <v>2</v>
      </c>
      <c r="E14" s="11">
        <v>207</v>
      </c>
      <c r="F14" s="11">
        <v>157</v>
      </c>
      <c r="G14" s="11">
        <v>5</v>
      </c>
      <c r="H14" s="11">
        <v>25</v>
      </c>
      <c r="I14" s="11">
        <v>9</v>
      </c>
    </row>
    <row r="15" spans="1:14" ht="11.65" customHeight="1">
      <c r="A15" s="21" t="s">
        <v>41</v>
      </c>
      <c r="B15" s="10" t="s">
        <v>12</v>
      </c>
      <c r="C15" s="9">
        <v>181</v>
      </c>
      <c r="D15" s="9" t="s">
        <v>19</v>
      </c>
      <c r="E15" s="9">
        <v>125</v>
      </c>
      <c r="F15" s="9">
        <v>45</v>
      </c>
      <c r="G15" s="9">
        <v>3</v>
      </c>
      <c r="H15" s="9">
        <v>5</v>
      </c>
      <c r="I15" s="9">
        <v>3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27</v>
      </c>
      <c r="D16" s="9" t="s">
        <v>19</v>
      </c>
      <c r="E16" s="9">
        <v>13</v>
      </c>
      <c r="F16" s="9">
        <v>12</v>
      </c>
      <c r="G16" s="9" t="s">
        <v>19</v>
      </c>
      <c r="H16" s="9">
        <v>1</v>
      </c>
      <c r="I16" s="9">
        <v>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197</v>
      </c>
      <c r="D17" s="13">
        <v>2</v>
      </c>
      <c r="E17" s="13">
        <v>69</v>
      </c>
      <c r="F17" s="13">
        <v>100</v>
      </c>
      <c r="G17" s="13">
        <v>2</v>
      </c>
      <c r="H17" s="13">
        <v>19</v>
      </c>
      <c r="I17" s="13">
        <v>5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31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4022</v>
      </c>
      <c r="D6" s="11">
        <v>281</v>
      </c>
      <c r="E6" s="11">
        <v>1934</v>
      </c>
      <c r="F6" s="11">
        <v>1397</v>
      </c>
      <c r="G6" s="11">
        <v>125</v>
      </c>
      <c r="H6" s="11">
        <v>132</v>
      </c>
      <c r="I6" s="11">
        <v>153</v>
      </c>
    </row>
    <row r="7" spans="1:14" ht="11.65" customHeight="1">
      <c r="A7" s="21" t="s">
        <v>41</v>
      </c>
      <c r="B7" s="10" t="s">
        <v>12</v>
      </c>
      <c r="C7" s="9">
        <v>2029</v>
      </c>
      <c r="D7" s="9">
        <v>103</v>
      </c>
      <c r="E7" s="9">
        <v>1198</v>
      </c>
      <c r="F7" s="9">
        <v>516</v>
      </c>
      <c r="G7" s="9">
        <v>71</v>
      </c>
      <c r="H7" s="9">
        <v>60</v>
      </c>
      <c r="I7" s="9">
        <v>81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142</v>
      </c>
      <c r="D8" s="9">
        <v>9</v>
      </c>
      <c r="E8" s="9">
        <v>82</v>
      </c>
      <c r="F8" s="9">
        <v>33</v>
      </c>
      <c r="G8" s="9">
        <v>9</v>
      </c>
      <c r="H8" s="9">
        <v>1</v>
      </c>
      <c r="I8" s="9">
        <v>8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1851</v>
      </c>
      <c r="D9" s="9">
        <v>169</v>
      </c>
      <c r="E9" s="9">
        <v>654</v>
      </c>
      <c r="F9" s="9">
        <v>848</v>
      </c>
      <c r="G9" s="9">
        <v>45</v>
      </c>
      <c r="H9" s="9">
        <v>71</v>
      </c>
      <c r="I9" s="9">
        <v>64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1722</v>
      </c>
      <c r="D10" s="11">
        <v>236</v>
      </c>
      <c r="E10" s="11">
        <v>788</v>
      </c>
      <c r="F10" s="11">
        <v>530</v>
      </c>
      <c r="G10" s="11">
        <v>37</v>
      </c>
      <c r="H10" s="11">
        <v>57</v>
      </c>
      <c r="I10" s="11">
        <v>74</v>
      </c>
    </row>
    <row r="11" spans="1:14" ht="11.65" customHeight="1">
      <c r="A11" s="21" t="s">
        <v>41</v>
      </c>
      <c r="B11" s="10" t="s">
        <v>12</v>
      </c>
      <c r="C11" s="9">
        <v>910</v>
      </c>
      <c r="D11" s="9">
        <v>75</v>
      </c>
      <c r="E11" s="9">
        <v>529</v>
      </c>
      <c r="F11" s="9">
        <v>220</v>
      </c>
      <c r="G11" s="9">
        <v>17</v>
      </c>
      <c r="H11" s="9">
        <v>25</v>
      </c>
      <c r="I11" s="9">
        <v>44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72</v>
      </c>
      <c r="D12" s="9">
        <v>9</v>
      </c>
      <c r="E12" s="9">
        <v>37</v>
      </c>
      <c r="F12" s="9">
        <v>18</v>
      </c>
      <c r="G12" s="9">
        <v>4</v>
      </c>
      <c r="H12" s="9" t="s">
        <v>19</v>
      </c>
      <c r="I12" s="9">
        <v>4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740</v>
      </c>
      <c r="D13" s="9">
        <v>152</v>
      </c>
      <c r="E13" s="9">
        <v>222</v>
      </c>
      <c r="F13" s="9">
        <v>292</v>
      </c>
      <c r="G13" s="9">
        <v>16</v>
      </c>
      <c r="H13" s="9">
        <v>32</v>
      </c>
      <c r="I13" s="9">
        <v>26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2300</v>
      </c>
      <c r="D14" s="11">
        <v>45</v>
      </c>
      <c r="E14" s="11">
        <v>1146</v>
      </c>
      <c r="F14" s="11">
        <v>867</v>
      </c>
      <c r="G14" s="11">
        <v>88</v>
      </c>
      <c r="H14" s="11">
        <v>75</v>
      </c>
      <c r="I14" s="11">
        <v>79</v>
      </c>
    </row>
    <row r="15" spans="1:14" ht="11.65" customHeight="1">
      <c r="A15" s="21" t="s">
        <v>41</v>
      </c>
      <c r="B15" s="10" t="s">
        <v>12</v>
      </c>
      <c r="C15" s="9">
        <v>1119</v>
      </c>
      <c r="D15" s="9">
        <v>28</v>
      </c>
      <c r="E15" s="9">
        <v>669</v>
      </c>
      <c r="F15" s="9">
        <v>296</v>
      </c>
      <c r="G15" s="9">
        <v>54</v>
      </c>
      <c r="H15" s="9">
        <v>35</v>
      </c>
      <c r="I15" s="9">
        <v>37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70</v>
      </c>
      <c r="D16" s="9" t="s">
        <v>19</v>
      </c>
      <c r="E16" s="9">
        <v>45</v>
      </c>
      <c r="F16" s="9">
        <v>15</v>
      </c>
      <c r="G16" s="9">
        <v>5</v>
      </c>
      <c r="H16" s="9">
        <v>1</v>
      </c>
      <c r="I16" s="9">
        <v>4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1111</v>
      </c>
      <c r="D17" s="13">
        <v>17</v>
      </c>
      <c r="E17" s="13">
        <v>432</v>
      </c>
      <c r="F17" s="13">
        <v>556</v>
      </c>
      <c r="G17" s="13">
        <v>29</v>
      </c>
      <c r="H17" s="13">
        <v>39</v>
      </c>
      <c r="I17" s="13">
        <v>38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32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2848</v>
      </c>
      <c r="D6" s="11">
        <v>186</v>
      </c>
      <c r="E6" s="11">
        <v>1645</v>
      </c>
      <c r="F6" s="11">
        <v>816</v>
      </c>
      <c r="G6" s="11">
        <v>32</v>
      </c>
      <c r="H6" s="11">
        <v>66</v>
      </c>
      <c r="I6" s="11">
        <v>103</v>
      </c>
    </row>
    <row r="7" spans="1:14" ht="11.65" customHeight="1">
      <c r="A7" s="21" t="s">
        <v>41</v>
      </c>
      <c r="B7" s="10" t="s">
        <v>12</v>
      </c>
      <c r="C7" s="9">
        <v>1645</v>
      </c>
      <c r="D7" s="9">
        <v>62</v>
      </c>
      <c r="E7" s="9">
        <v>1175</v>
      </c>
      <c r="F7" s="9">
        <v>288</v>
      </c>
      <c r="G7" s="9">
        <v>27</v>
      </c>
      <c r="H7" s="9">
        <v>35</v>
      </c>
      <c r="I7" s="9">
        <v>58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89</v>
      </c>
      <c r="D8" s="9">
        <v>7</v>
      </c>
      <c r="E8" s="9">
        <v>56</v>
      </c>
      <c r="F8" s="9">
        <v>20</v>
      </c>
      <c r="G8" s="9">
        <v>2</v>
      </c>
      <c r="H8" s="9">
        <v>2</v>
      </c>
      <c r="I8" s="9">
        <v>2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1114</v>
      </c>
      <c r="D9" s="9">
        <v>117</v>
      </c>
      <c r="E9" s="9">
        <v>414</v>
      </c>
      <c r="F9" s="9">
        <v>508</v>
      </c>
      <c r="G9" s="9">
        <v>3</v>
      </c>
      <c r="H9" s="9">
        <v>29</v>
      </c>
      <c r="I9" s="9">
        <v>43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1276</v>
      </c>
      <c r="D10" s="11">
        <v>161</v>
      </c>
      <c r="E10" s="11">
        <v>569</v>
      </c>
      <c r="F10" s="11">
        <v>453</v>
      </c>
      <c r="G10" s="11">
        <v>12</v>
      </c>
      <c r="H10" s="11">
        <v>25</v>
      </c>
      <c r="I10" s="11">
        <v>56</v>
      </c>
    </row>
    <row r="11" spans="1:14" ht="11.65" customHeight="1">
      <c r="A11" s="21" t="s">
        <v>41</v>
      </c>
      <c r="B11" s="10" t="s">
        <v>12</v>
      </c>
      <c r="C11" s="9">
        <v>696</v>
      </c>
      <c r="D11" s="9">
        <v>57</v>
      </c>
      <c r="E11" s="9">
        <v>401</v>
      </c>
      <c r="F11" s="9">
        <v>183</v>
      </c>
      <c r="G11" s="9">
        <v>12</v>
      </c>
      <c r="H11" s="9">
        <v>16</v>
      </c>
      <c r="I11" s="9">
        <v>27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46</v>
      </c>
      <c r="D12" s="9">
        <v>6</v>
      </c>
      <c r="E12" s="9">
        <v>24</v>
      </c>
      <c r="F12" s="9">
        <v>13</v>
      </c>
      <c r="G12" s="9" t="s">
        <v>19</v>
      </c>
      <c r="H12" s="9">
        <v>2</v>
      </c>
      <c r="I12" s="9">
        <v>1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534</v>
      </c>
      <c r="D13" s="9">
        <v>98</v>
      </c>
      <c r="E13" s="9">
        <v>144</v>
      </c>
      <c r="F13" s="9">
        <v>257</v>
      </c>
      <c r="G13" s="9" t="s">
        <v>19</v>
      </c>
      <c r="H13" s="9">
        <v>7</v>
      </c>
      <c r="I13" s="9">
        <v>28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1572</v>
      </c>
      <c r="D14" s="11">
        <v>25</v>
      </c>
      <c r="E14" s="11">
        <v>1076</v>
      </c>
      <c r="F14" s="11">
        <v>363</v>
      </c>
      <c r="G14" s="11">
        <v>20</v>
      </c>
      <c r="H14" s="11">
        <v>41</v>
      </c>
      <c r="I14" s="11">
        <v>47</v>
      </c>
    </row>
    <row r="15" spans="1:14" ht="11.65" customHeight="1">
      <c r="A15" s="21" t="s">
        <v>41</v>
      </c>
      <c r="B15" s="10" t="s">
        <v>12</v>
      </c>
      <c r="C15" s="9">
        <v>949</v>
      </c>
      <c r="D15" s="9">
        <v>5</v>
      </c>
      <c r="E15" s="9">
        <v>774</v>
      </c>
      <c r="F15" s="9">
        <v>105</v>
      </c>
      <c r="G15" s="9">
        <v>15</v>
      </c>
      <c r="H15" s="9">
        <v>19</v>
      </c>
      <c r="I15" s="9">
        <v>31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43</v>
      </c>
      <c r="D16" s="9">
        <v>1</v>
      </c>
      <c r="E16" s="9">
        <v>32</v>
      </c>
      <c r="F16" s="9">
        <v>7</v>
      </c>
      <c r="G16" s="9">
        <v>2</v>
      </c>
      <c r="H16" s="9" t="s">
        <v>19</v>
      </c>
      <c r="I16" s="9">
        <v>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580</v>
      </c>
      <c r="D17" s="13">
        <v>19</v>
      </c>
      <c r="E17" s="13">
        <v>270</v>
      </c>
      <c r="F17" s="13">
        <v>251</v>
      </c>
      <c r="G17" s="13">
        <v>3</v>
      </c>
      <c r="H17" s="13">
        <v>22</v>
      </c>
      <c r="I17" s="13">
        <v>15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33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20209</v>
      </c>
      <c r="D6" s="11">
        <v>1426</v>
      </c>
      <c r="E6" s="11">
        <v>10176</v>
      </c>
      <c r="F6" s="11">
        <v>6218</v>
      </c>
      <c r="G6" s="11">
        <v>695</v>
      </c>
      <c r="H6" s="11">
        <v>736</v>
      </c>
      <c r="I6" s="11">
        <v>958</v>
      </c>
    </row>
    <row r="7" spans="1:14" ht="11.65" customHeight="1">
      <c r="A7" s="21" t="s">
        <v>41</v>
      </c>
      <c r="B7" s="10" t="s">
        <v>12</v>
      </c>
      <c r="C7" s="9">
        <v>9924</v>
      </c>
      <c r="D7" s="9">
        <v>432</v>
      </c>
      <c r="E7" s="9">
        <v>6085</v>
      </c>
      <c r="F7" s="9">
        <v>2187</v>
      </c>
      <c r="G7" s="9">
        <v>426</v>
      </c>
      <c r="H7" s="9">
        <v>292</v>
      </c>
      <c r="I7" s="9">
        <v>502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757</v>
      </c>
      <c r="D8" s="9">
        <v>50</v>
      </c>
      <c r="E8" s="9">
        <v>420</v>
      </c>
      <c r="F8" s="9">
        <v>192</v>
      </c>
      <c r="G8" s="9">
        <v>34</v>
      </c>
      <c r="H8" s="9">
        <v>27</v>
      </c>
      <c r="I8" s="9">
        <v>34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9528</v>
      </c>
      <c r="D9" s="9">
        <v>944</v>
      </c>
      <c r="E9" s="9">
        <v>3671</v>
      </c>
      <c r="F9" s="9">
        <v>3839</v>
      </c>
      <c r="G9" s="9">
        <v>235</v>
      </c>
      <c r="H9" s="9">
        <v>417</v>
      </c>
      <c r="I9" s="9">
        <v>422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8319</v>
      </c>
      <c r="D10" s="11">
        <v>1333</v>
      </c>
      <c r="E10" s="11">
        <v>3560</v>
      </c>
      <c r="F10" s="11">
        <v>2392</v>
      </c>
      <c r="G10" s="11">
        <v>228</v>
      </c>
      <c r="H10" s="11">
        <v>344</v>
      </c>
      <c r="I10" s="11">
        <v>462</v>
      </c>
    </row>
    <row r="11" spans="1:14" ht="11.65" customHeight="1">
      <c r="A11" s="21" t="s">
        <v>41</v>
      </c>
      <c r="B11" s="10" t="s">
        <v>12</v>
      </c>
      <c r="C11" s="9">
        <v>4251</v>
      </c>
      <c r="D11" s="9">
        <v>396</v>
      </c>
      <c r="E11" s="9">
        <v>2321</v>
      </c>
      <c r="F11" s="9">
        <v>997</v>
      </c>
      <c r="G11" s="9">
        <v>145</v>
      </c>
      <c r="H11" s="9">
        <v>135</v>
      </c>
      <c r="I11" s="9">
        <v>257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341</v>
      </c>
      <c r="D12" s="9">
        <v>43</v>
      </c>
      <c r="E12" s="9">
        <v>165</v>
      </c>
      <c r="F12" s="9">
        <v>93</v>
      </c>
      <c r="G12" s="9">
        <v>11</v>
      </c>
      <c r="H12" s="9">
        <v>13</v>
      </c>
      <c r="I12" s="9">
        <v>16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3727</v>
      </c>
      <c r="D13" s="9">
        <v>894</v>
      </c>
      <c r="E13" s="9">
        <v>1074</v>
      </c>
      <c r="F13" s="9">
        <v>1302</v>
      </c>
      <c r="G13" s="9">
        <v>72</v>
      </c>
      <c r="H13" s="9">
        <v>196</v>
      </c>
      <c r="I13" s="9">
        <v>189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11890</v>
      </c>
      <c r="D14" s="11">
        <v>93</v>
      </c>
      <c r="E14" s="11">
        <v>6616</v>
      </c>
      <c r="F14" s="11">
        <v>3826</v>
      </c>
      <c r="G14" s="11">
        <v>467</v>
      </c>
      <c r="H14" s="11">
        <v>392</v>
      </c>
      <c r="I14" s="11">
        <v>496</v>
      </c>
    </row>
    <row r="15" spans="1:14" ht="11.65" customHeight="1">
      <c r="A15" s="21" t="s">
        <v>41</v>
      </c>
      <c r="B15" s="10" t="s">
        <v>12</v>
      </c>
      <c r="C15" s="9">
        <v>5673</v>
      </c>
      <c r="D15" s="9">
        <v>36</v>
      </c>
      <c r="E15" s="9">
        <v>3764</v>
      </c>
      <c r="F15" s="9">
        <v>1190</v>
      </c>
      <c r="G15" s="9">
        <v>281</v>
      </c>
      <c r="H15" s="9">
        <v>157</v>
      </c>
      <c r="I15" s="9">
        <v>245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416</v>
      </c>
      <c r="D16" s="9">
        <v>7</v>
      </c>
      <c r="E16" s="9">
        <v>255</v>
      </c>
      <c r="F16" s="9">
        <v>99</v>
      </c>
      <c r="G16" s="9">
        <v>23</v>
      </c>
      <c r="H16" s="9">
        <v>14</v>
      </c>
      <c r="I16" s="9">
        <v>18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5801</v>
      </c>
      <c r="D17" s="13">
        <v>50</v>
      </c>
      <c r="E17" s="13">
        <v>2597</v>
      </c>
      <c r="F17" s="13">
        <v>2537</v>
      </c>
      <c r="G17" s="13">
        <v>163</v>
      </c>
      <c r="H17" s="13">
        <v>221</v>
      </c>
      <c r="I17" s="13">
        <v>233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34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2009</v>
      </c>
      <c r="D6" s="11">
        <v>136</v>
      </c>
      <c r="E6" s="11">
        <v>982</v>
      </c>
      <c r="F6" s="11">
        <v>713</v>
      </c>
      <c r="G6" s="11">
        <v>55</v>
      </c>
      <c r="H6" s="11">
        <v>81</v>
      </c>
      <c r="I6" s="11">
        <v>42</v>
      </c>
    </row>
    <row r="7" spans="1:14" ht="11.65" customHeight="1">
      <c r="A7" s="21" t="s">
        <v>41</v>
      </c>
      <c r="B7" s="10" t="s">
        <v>12</v>
      </c>
      <c r="C7" s="9">
        <v>894</v>
      </c>
      <c r="D7" s="9">
        <v>31</v>
      </c>
      <c r="E7" s="9">
        <v>592</v>
      </c>
      <c r="F7" s="9">
        <v>210</v>
      </c>
      <c r="G7" s="9">
        <v>25</v>
      </c>
      <c r="H7" s="9">
        <v>20</v>
      </c>
      <c r="I7" s="9">
        <v>16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74</v>
      </c>
      <c r="D8" s="9">
        <v>3</v>
      </c>
      <c r="E8" s="9">
        <v>40</v>
      </c>
      <c r="F8" s="9">
        <v>20</v>
      </c>
      <c r="G8" s="9">
        <v>3</v>
      </c>
      <c r="H8" s="9">
        <v>4</v>
      </c>
      <c r="I8" s="9">
        <v>4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1041</v>
      </c>
      <c r="D9" s="9">
        <v>102</v>
      </c>
      <c r="E9" s="9">
        <v>350</v>
      </c>
      <c r="F9" s="9">
        <v>483</v>
      </c>
      <c r="G9" s="9">
        <v>27</v>
      </c>
      <c r="H9" s="9">
        <v>57</v>
      </c>
      <c r="I9" s="9">
        <v>22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755</v>
      </c>
      <c r="D10" s="11">
        <v>119</v>
      </c>
      <c r="E10" s="11">
        <v>379</v>
      </c>
      <c r="F10" s="11">
        <v>194</v>
      </c>
      <c r="G10" s="11">
        <v>15</v>
      </c>
      <c r="H10" s="11">
        <v>28</v>
      </c>
      <c r="I10" s="11">
        <v>20</v>
      </c>
    </row>
    <row r="11" spans="1:14" ht="11.65" customHeight="1">
      <c r="A11" s="21" t="s">
        <v>41</v>
      </c>
      <c r="B11" s="10" t="s">
        <v>12</v>
      </c>
      <c r="C11" s="9">
        <v>384</v>
      </c>
      <c r="D11" s="9">
        <v>22</v>
      </c>
      <c r="E11" s="9">
        <v>274</v>
      </c>
      <c r="F11" s="9">
        <v>65</v>
      </c>
      <c r="G11" s="9">
        <v>8</v>
      </c>
      <c r="H11" s="9">
        <v>7</v>
      </c>
      <c r="I11" s="9">
        <v>8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37</v>
      </c>
      <c r="D12" s="9">
        <v>3</v>
      </c>
      <c r="E12" s="9">
        <v>17</v>
      </c>
      <c r="F12" s="9">
        <v>12</v>
      </c>
      <c r="G12" s="9">
        <v>2</v>
      </c>
      <c r="H12" s="9">
        <v>1</v>
      </c>
      <c r="I12" s="9">
        <v>2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334</v>
      </c>
      <c r="D13" s="9">
        <v>94</v>
      </c>
      <c r="E13" s="9">
        <v>88</v>
      </c>
      <c r="F13" s="9">
        <v>117</v>
      </c>
      <c r="G13" s="9">
        <v>5</v>
      </c>
      <c r="H13" s="9">
        <v>20</v>
      </c>
      <c r="I13" s="9">
        <v>10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1254</v>
      </c>
      <c r="D14" s="11">
        <v>17</v>
      </c>
      <c r="E14" s="11">
        <v>603</v>
      </c>
      <c r="F14" s="11">
        <v>519</v>
      </c>
      <c r="G14" s="11">
        <v>40</v>
      </c>
      <c r="H14" s="11">
        <v>53</v>
      </c>
      <c r="I14" s="11">
        <v>22</v>
      </c>
    </row>
    <row r="15" spans="1:14" ht="11.65" customHeight="1">
      <c r="A15" s="21" t="s">
        <v>41</v>
      </c>
      <c r="B15" s="10" t="s">
        <v>12</v>
      </c>
      <c r="C15" s="9">
        <v>510</v>
      </c>
      <c r="D15" s="9">
        <v>9</v>
      </c>
      <c r="E15" s="9">
        <v>318</v>
      </c>
      <c r="F15" s="9">
        <v>145</v>
      </c>
      <c r="G15" s="9">
        <v>17</v>
      </c>
      <c r="H15" s="9">
        <v>13</v>
      </c>
      <c r="I15" s="9">
        <v>8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37</v>
      </c>
      <c r="D16" s="9" t="s">
        <v>19</v>
      </c>
      <c r="E16" s="9">
        <v>23</v>
      </c>
      <c r="F16" s="9">
        <v>8</v>
      </c>
      <c r="G16" s="9">
        <v>1</v>
      </c>
      <c r="H16" s="9">
        <v>3</v>
      </c>
      <c r="I16" s="9">
        <v>2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707</v>
      </c>
      <c r="D17" s="13">
        <v>8</v>
      </c>
      <c r="E17" s="13">
        <v>262</v>
      </c>
      <c r="F17" s="13">
        <v>366</v>
      </c>
      <c r="G17" s="13">
        <v>22</v>
      </c>
      <c r="H17" s="13">
        <v>37</v>
      </c>
      <c r="I17" s="13">
        <v>12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35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65972</v>
      </c>
      <c r="D6" s="11">
        <v>4437</v>
      </c>
      <c r="E6" s="11">
        <v>32064</v>
      </c>
      <c r="F6" s="11">
        <v>21479</v>
      </c>
      <c r="G6" s="11">
        <v>2228</v>
      </c>
      <c r="H6" s="11">
        <v>2418</v>
      </c>
      <c r="I6" s="11">
        <v>3346</v>
      </c>
    </row>
    <row r="7" spans="1:14" ht="11.65" customHeight="1">
      <c r="A7" s="21" t="s">
        <v>41</v>
      </c>
      <c r="B7" s="10" t="s">
        <v>12</v>
      </c>
      <c r="C7" s="9">
        <v>24480</v>
      </c>
      <c r="D7" s="9">
        <v>1068</v>
      </c>
      <c r="E7" s="9">
        <v>15232</v>
      </c>
      <c r="F7" s="9">
        <v>5089</v>
      </c>
      <c r="G7" s="9">
        <v>1051</v>
      </c>
      <c r="H7" s="9">
        <v>735</v>
      </c>
      <c r="I7" s="9">
        <v>1305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2832</v>
      </c>
      <c r="D8" s="9">
        <v>210</v>
      </c>
      <c r="E8" s="9">
        <v>1414</v>
      </c>
      <c r="F8" s="9">
        <v>771</v>
      </c>
      <c r="G8" s="9">
        <v>162</v>
      </c>
      <c r="H8" s="9">
        <v>96</v>
      </c>
      <c r="I8" s="9">
        <v>179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38660</v>
      </c>
      <c r="D9" s="9">
        <v>3159</v>
      </c>
      <c r="E9" s="9">
        <v>15418</v>
      </c>
      <c r="F9" s="9">
        <v>15619</v>
      </c>
      <c r="G9" s="9">
        <v>1015</v>
      </c>
      <c r="H9" s="9">
        <v>1587</v>
      </c>
      <c r="I9" s="9">
        <v>1862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27395</v>
      </c>
      <c r="D10" s="11">
        <v>4105</v>
      </c>
      <c r="E10" s="11">
        <v>10770</v>
      </c>
      <c r="F10" s="11">
        <v>8983</v>
      </c>
      <c r="G10" s="11">
        <v>767</v>
      </c>
      <c r="H10" s="11">
        <v>1043</v>
      </c>
      <c r="I10" s="11">
        <v>1727</v>
      </c>
    </row>
    <row r="11" spans="1:14" ht="11.65" customHeight="1">
      <c r="A11" s="21" t="s">
        <v>41</v>
      </c>
      <c r="B11" s="10" t="s">
        <v>12</v>
      </c>
      <c r="C11" s="9">
        <v>10892</v>
      </c>
      <c r="D11" s="9">
        <v>953</v>
      </c>
      <c r="E11" s="9">
        <v>5847</v>
      </c>
      <c r="F11" s="9">
        <v>2663</v>
      </c>
      <c r="G11" s="9">
        <v>385</v>
      </c>
      <c r="H11" s="9">
        <v>340</v>
      </c>
      <c r="I11" s="9">
        <v>704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1360</v>
      </c>
      <c r="D12" s="9">
        <v>184</v>
      </c>
      <c r="E12" s="9">
        <v>563</v>
      </c>
      <c r="F12" s="9">
        <v>390</v>
      </c>
      <c r="G12" s="9">
        <v>64</v>
      </c>
      <c r="H12" s="9">
        <v>48</v>
      </c>
      <c r="I12" s="9">
        <v>111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15143</v>
      </c>
      <c r="D13" s="9">
        <v>2968</v>
      </c>
      <c r="E13" s="9">
        <v>4360</v>
      </c>
      <c r="F13" s="9">
        <v>5930</v>
      </c>
      <c r="G13" s="9">
        <v>318</v>
      </c>
      <c r="H13" s="9">
        <v>655</v>
      </c>
      <c r="I13" s="9">
        <v>912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38577</v>
      </c>
      <c r="D14" s="11">
        <v>332</v>
      </c>
      <c r="E14" s="11">
        <v>21294</v>
      </c>
      <c r="F14" s="11">
        <v>12496</v>
      </c>
      <c r="G14" s="11">
        <v>1461</v>
      </c>
      <c r="H14" s="11">
        <v>1375</v>
      </c>
      <c r="I14" s="11">
        <v>1619</v>
      </c>
    </row>
    <row r="15" spans="1:14" ht="11.65" customHeight="1">
      <c r="A15" s="21" t="s">
        <v>41</v>
      </c>
      <c r="B15" s="10" t="s">
        <v>12</v>
      </c>
      <c r="C15" s="9">
        <v>13588</v>
      </c>
      <c r="D15" s="9">
        <v>115</v>
      </c>
      <c r="E15" s="9">
        <v>9385</v>
      </c>
      <c r="F15" s="9">
        <v>2426</v>
      </c>
      <c r="G15" s="9">
        <v>666</v>
      </c>
      <c r="H15" s="9">
        <v>395</v>
      </c>
      <c r="I15" s="9">
        <v>601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1472</v>
      </c>
      <c r="D16" s="9">
        <v>26</v>
      </c>
      <c r="E16" s="9">
        <v>851</v>
      </c>
      <c r="F16" s="9">
        <v>381</v>
      </c>
      <c r="G16" s="9">
        <v>98</v>
      </c>
      <c r="H16" s="9">
        <v>48</v>
      </c>
      <c r="I16" s="9">
        <v>68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23517</v>
      </c>
      <c r="D17" s="13">
        <v>191</v>
      </c>
      <c r="E17" s="13">
        <v>11058</v>
      </c>
      <c r="F17" s="13">
        <v>9689</v>
      </c>
      <c r="G17" s="13">
        <v>697</v>
      </c>
      <c r="H17" s="13">
        <v>932</v>
      </c>
      <c r="I17" s="13">
        <v>950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36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10489</v>
      </c>
      <c r="D6" s="11">
        <v>914</v>
      </c>
      <c r="E6" s="11">
        <v>3474</v>
      </c>
      <c r="F6" s="11">
        <v>4289</v>
      </c>
      <c r="G6" s="11">
        <v>197</v>
      </c>
      <c r="H6" s="11">
        <v>577</v>
      </c>
      <c r="I6" s="11">
        <v>1038</v>
      </c>
    </row>
    <row r="7" spans="1:14" ht="11.65" customHeight="1">
      <c r="A7" s="21" t="s">
        <v>41</v>
      </c>
      <c r="B7" s="10" t="s">
        <v>12</v>
      </c>
      <c r="C7" s="9">
        <v>3092</v>
      </c>
      <c r="D7" s="9">
        <v>169</v>
      </c>
      <c r="E7" s="9">
        <v>1771</v>
      </c>
      <c r="F7" s="9">
        <v>720</v>
      </c>
      <c r="G7" s="9">
        <v>96</v>
      </c>
      <c r="H7" s="9">
        <v>123</v>
      </c>
      <c r="I7" s="9">
        <v>213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628</v>
      </c>
      <c r="D8" s="9">
        <v>49</v>
      </c>
      <c r="E8" s="9">
        <v>231</v>
      </c>
      <c r="F8" s="9">
        <v>164</v>
      </c>
      <c r="G8" s="9">
        <v>24</v>
      </c>
      <c r="H8" s="9">
        <v>29</v>
      </c>
      <c r="I8" s="9">
        <v>131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6769</v>
      </c>
      <c r="D9" s="9">
        <v>696</v>
      </c>
      <c r="E9" s="9">
        <v>1472</v>
      </c>
      <c r="F9" s="9">
        <v>3405</v>
      </c>
      <c r="G9" s="9">
        <v>77</v>
      </c>
      <c r="H9" s="9">
        <v>425</v>
      </c>
      <c r="I9" s="9">
        <v>694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4186</v>
      </c>
      <c r="D10" s="11">
        <v>728</v>
      </c>
      <c r="E10" s="11">
        <v>1366</v>
      </c>
      <c r="F10" s="11">
        <v>1332</v>
      </c>
      <c r="G10" s="11">
        <v>86</v>
      </c>
      <c r="H10" s="11">
        <v>213</v>
      </c>
      <c r="I10" s="11">
        <v>461</v>
      </c>
    </row>
    <row r="11" spans="1:14" ht="11.65" customHeight="1">
      <c r="A11" s="21" t="s">
        <v>41</v>
      </c>
      <c r="B11" s="10" t="s">
        <v>12</v>
      </c>
      <c r="C11" s="9">
        <v>1522</v>
      </c>
      <c r="D11" s="9">
        <v>126</v>
      </c>
      <c r="E11" s="9">
        <v>901</v>
      </c>
      <c r="F11" s="9">
        <v>284</v>
      </c>
      <c r="G11" s="9">
        <v>48</v>
      </c>
      <c r="H11" s="9">
        <v>56</v>
      </c>
      <c r="I11" s="9">
        <v>107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283</v>
      </c>
      <c r="D12" s="9">
        <v>35</v>
      </c>
      <c r="E12" s="9">
        <v>103</v>
      </c>
      <c r="F12" s="9">
        <v>58</v>
      </c>
      <c r="G12" s="9">
        <v>9</v>
      </c>
      <c r="H12" s="9">
        <v>13</v>
      </c>
      <c r="I12" s="9">
        <v>65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2381</v>
      </c>
      <c r="D13" s="9">
        <v>567</v>
      </c>
      <c r="E13" s="9">
        <v>362</v>
      </c>
      <c r="F13" s="9">
        <v>990</v>
      </c>
      <c r="G13" s="9">
        <v>29</v>
      </c>
      <c r="H13" s="9">
        <v>144</v>
      </c>
      <c r="I13" s="9">
        <v>289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6303</v>
      </c>
      <c r="D14" s="11">
        <v>186</v>
      </c>
      <c r="E14" s="11">
        <v>2108</v>
      </c>
      <c r="F14" s="11">
        <v>2957</v>
      </c>
      <c r="G14" s="11">
        <v>111</v>
      </c>
      <c r="H14" s="11">
        <v>364</v>
      </c>
      <c r="I14" s="11">
        <v>577</v>
      </c>
    </row>
    <row r="15" spans="1:14" ht="11.65" customHeight="1">
      <c r="A15" s="21" t="s">
        <v>41</v>
      </c>
      <c r="B15" s="10" t="s">
        <v>12</v>
      </c>
      <c r="C15" s="9">
        <v>1570</v>
      </c>
      <c r="D15" s="9">
        <v>43</v>
      </c>
      <c r="E15" s="9">
        <v>870</v>
      </c>
      <c r="F15" s="9">
        <v>436</v>
      </c>
      <c r="G15" s="9">
        <v>48</v>
      </c>
      <c r="H15" s="9">
        <v>67</v>
      </c>
      <c r="I15" s="9">
        <v>106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345</v>
      </c>
      <c r="D16" s="9">
        <v>14</v>
      </c>
      <c r="E16" s="9">
        <v>128</v>
      </c>
      <c r="F16" s="9">
        <v>106</v>
      </c>
      <c r="G16" s="9">
        <v>15</v>
      </c>
      <c r="H16" s="9">
        <v>16</v>
      </c>
      <c r="I16" s="9">
        <v>66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4388</v>
      </c>
      <c r="D17" s="13">
        <v>129</v>
      </c>
      <c r="E17" s="13">
        <v>1110</v>
      </c>
      <c r="F17" s="13">
        <v>2415</v>
      </c>
      <c r="G17" s="13">
        <v>48</v>
      </c>
      <c r="H17" s="13">
        <v>281</v>
      </c>
      <c r="I17" s="13">
        <v>405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37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13933</v>
      </c>
      <c r="D6" s="11">
        <v>1083</v>
      </c>
      <c r="E6" s="11">
        <v>6744</v>
      </c>
      <c r="F6" s="11">
        <v>4614</v>
      </c>
      <c r="G6" s="11">
        <v>463</v>
      </c>
      <c r="H6" s="11">
        <v>421</v>
      </c>
      <c r="I6" s="11">
        <v>608</v>
      </c>
    </row>
    <row r="7" spans="1:14" ht="11.65" customHeight="1">
      <c r="A7" s="21" t="s">
        <v>41</v>
      </c>
      <c r="B7" s="10" t="s">
        <v>12</v>
      </c>
      <c r="C7" s="9">
        <v>6208</v>
      </c>
      <c r="D7" s="9">
        <v>377</v>
      </c>
      <c r="E7" s="9">
        <v>3516</v>
      </c>
      <c r="F7" s="9">
        <v>1638</v>
      </c>
      <c r="G7" s="9">
        <v>258</v>
      </c>
      <c r="H7" s="9">
        <v>169</v>
      </c>
      <c r="I7" s="9">
        <v>250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772</v>
      </c>
      <c r="D8" s="9">
        <v>47</v>
      </c>
      <c r="E8" s="9">
        <v>417</v>
      </c>
      <c r="F8" s="9">
        <v>192</v>
      </c>
      <c r="G8" s="9">
        <v>39</v>
      </c>
      <c r="H8" s="9">
        <v>22</v>
      </c>
      <c r="I8" s="9">
        <v>55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6953</v>
      </c>
      <c r="D9" s="9">
        <v>659</v>
      </c>
      <c r="E9" s="9">
        <v>2811</v>
      </c>
      <c r="F9" s="9">
        <v>2784</v>
      </c>
      <c r="G9" s="9">
        <v>166</v>
      </c>
      <c r="H9" s="9">
        <v>230</v>
      </c>
      <c r="I9" s="9">
        <v>303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5738</v>
      </c>
      <c r="D10" s="11">
        <v>1034</v>
      </c>
      <c r="E10" s="11">
        <v>2375</v>
      </c>
      <c r="F10" s="11">
        <v>1712</v>
      </c>
      <c r="G10" s="11">
        <v>145</v>
      </c>
      <c r="H10" s="11">
        <v>182</v>
      </c>
      <c r="I10" s="11">
        <v>290</v>
      </c>
    </row>
    <row r="11" spans="1:14" ht="11.65" customHeight="1">
      <c r="A11" s="21" t="s">
        <v>41</v>
      </c>
      <c r="B11" s="10" t="s">
        <v>12</v>
      </c>
      <c r="C11" s="9">
        <v>2796</v>
      </c>
      <c r="D11" s="9">
        <v>353</v>
      </c>
      <c r="E11" s="9">
        <v>1457</v>
      </c>
      <c r="F11" s="9">
        <v>694</v>
      </c>
      <c r="G11" s="9">
        <v>87</v>
      </c>
      <c r="H11" s="9">
        <v>77</v>
      </c>
      <c r="I11" s="9">
        <v>128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321</v>
      </c>
      <c r="D12" s="9">
        <v>47</v>
      </c>
      <c r="E12" s="9">
        <v>146</v>
      </c>
      <c r="F12" s="9">
        <v>78</v>
      </c>
      <c r="G12" s="9">
        <v>14</v>
      </c>
      <c r="H12" s="9">
        <v>11</v>
      </c>
      <c r="I12" s="9">
        <v>25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2621</v>
      </c>
      <c r="D13" s="9">
        <v>634</v>
      </c>
      <c r="E13" s="9">
        <v>772</v>
      </c>
      <c r="F13" s="9">
        <v>940</v>
      </c>
      <c r="G13" s="9">
        <v>44</v>
      </c>
      <c r="H13" s="9">
        <v>94</v>
      </c>
      <c r="I13" s="9">
        <v>137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8195</v>
      </c>
      <c r="D14" s="11">
        <v>49</v>
      </c>
      <c r="E14" s="11">
        <v>4369</v>
      </c>
      <c r="F14" s="11">
        <v>2902</v>
      </c>
      <c r="G14" s="11">
        <v>318</v>
      </c>
      <c r="H14" s="11">
        <v>239</v>
      </c>
      <c r="I14" s="11">
        <v>318</v>
      </c>
    </row>
    <row r="15" spans="1:14" ht="11.65" customHeight="1">
      <c r="A15" s="21" t="s">
        <v>41</v>
      </c>
      <c r="B15" s="10" t="s">
        <v>12</v>
      </c>
      <c r="C15" s="9">
        <v>3412</v>
      </c>
      <c r="D15" s="9">
        <v>24</v>
      </c>
      <c r="E15" s="9">
        <v>2059</v>
      </c>
      <c r="F15" s="9">
        <v>944</v>
      </c>
      <c r="G15" s="9">
        <v>171</v>
      </c>
      <c r="H15" s="9">
        <v>92</v>
      </c>
      <c r="I15" s="9">
        <v>122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451</v>
      </c>
      <c r="D16" s="9" t="s">
        <v>19</v>
      </c>
      <c r="E16" s="9">
        <v>271</v>
      </c>
      <c r="F16" s="9">
        <v>114</v>
      </c>
      <c r="G16" s="9">
        <v>25</v>
      </c>
      <c r="H16" s="9">
        <v>11</v>
      </c>
      <c r="I16" s="9">
        <v>30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4332</v>
      </c>
      <c r="D17" s="13">
        <v>25</v>
      </c>
      <c r="E17" s="13">
        <v>2039</v>
      </c>
      <c r="F17" s="13">
        <v>1844</v>
      </c>
      <c r="G17" s="13">
        <v>122</v>
      </c>
      <c r="H17" s="13">
        <v>136</v>
      </c>
      <c r="I17" s="13">
        <v>166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38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21320</v>
      </c>
      <c r="D6" s="11">
        <v>1644</v>
      </c>
      <c r="E6" s="11">
        <v>10599</v>
      </c>
      <c r="F6" s="11">
        <v>6982</v>
      </c>
      <c r="G6" s="11">
        <v>718</v>
      </c>
      <c r="H6" s="11">
        <v>714</v>
      </c>
      <c r="I6" s="11">
        <v>663</v>
      </c>
    </row>
    <row r="7" spans="1:14" ht="11.65" customHeight="1">
      <c r="A7" s="21" t="s">
        <v>41</v>
      </c>
      <c r="B7" s="10" t="s">
        <v>12</v>
      </c>
      <c r="C7" s="9">
        <v>11551</v>
      </c>
      <c r="D7" s="9">
        <v>602</v>
      </c>
      <c r="E7" s="9">
        <v>7079</v>
      </c>
      <c r="F7" s="9">
        <v>2731</v>
      </c>
      <c r="G7" s="9">
        <v>510</v>
      </c>
      <c r="H7" s="9">
        <v>295</v>
      </c>
      <c r="I7" s="9">
        <v>334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680</v>
      </c>
      <c r="D8" s="9">
        <v>83</v>
      </c>
      <c r="E8" s="9">
        <v>339</v>
      </c>
      <c r="F8" s="9">
        <v>186</v>
      </c>
      <c r="G8" s="9">
        <v>19</v>
      </c>
      <c r="H8" s="9">
        <v>22</v>
      </c>
      <c r="I8" s="9">
        <v>31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9089</v>
      </c>
      <c r="D9" s="9">
        <v>959</v>
      </c>
      <c r="E9" s="9">
        <v>3181</v>
      </c>
      <c r="F9" s="9">
        <v>4065</v>
      </c>
      <c r="G9" s="9">
        <v>189</v>
      </c>
      <c r="H9" s="9">
        <v>397</v>
      </c>
      <c r="I9" s="9">
        <v>298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9107</v>
      </c>
      <c r="D10" s="11">
        <v>1552</v>
      </c>
      <c r="E10" s="11">
        <v>3791</v>
      </c>
      <c r="F10" s="11">
        <v>2904</v>
      </c>
      <c r="G10" s="11">
        <v>209</v>
      </c>
      <c r="H10" s="11">
        <v>315</v>
      </c>
      <c r="I10" s="11">
        <v>336</v>
      </c>
    </row>
    <row r="11" spans="1:14" ht="11.65" customHeight="1">
      <c r="A11" s="21" t="s">
        <v>41</v>
      </c>
      <c r="B11" s="10" t="s">
        <v>12</v>
      </c>
      <c r="C11" s="9">
        <v>5132</v>
      </c>
      <c r="D11" s="9">
        <v>562</v>
      </c>
      <c r="E11" s="9">
        <v>2727</v>
      </c>
      <c r="F11" s="9">
        <v>1354</v>
      </c>
      <c r="G11" s="9">
        <v>160</v>
      </c>
      <c r="H11" s="9">
        <v>143</v>
      </c>
      <c r="I11" s="9">
        <v>186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337</v>
      </c>
      <c r="D12" s="9">
        <v>74</v>
      </c>
      <c r="E12" s="9">
        <v>127</v>
      </c>
      <c r="F12" s="9">
        <v>107</v>
      </c>
      <c r="G12" s="9">
        <v>4</v>
      </c>
      <c r="H12" s="9">
        <v>10</v>
      </c>
      <c r="I12" s="9">
        <v>15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3638</v>
      </c>
      <c r="D13" s="9">
        <v>916</v>
      </c>
      <c r="E13" s="9">
        <v>937</v>
      </c>
      <c r="F13" s="9">
        <v>1443</v>
      </c>
      <c r="G13" s="9">
        <v>45</v>
      </c>
      <c r="H13" s="9">
        <v>162</v>
      </c>
      <c r="I13" s="9">
        <v>135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12213</v>
      </c>
      <c r="D14" s="11">
        <v>92</v>
      </c>
      <c r="E14" s="11">
        <v>6808</v>
      </c>
      <c r="F14" s="11">
        <v>4078</v>
      </c>
      <c r="G14" s="11">
        <v>509</v>
      </c>
      <c r="H14" s="11">
        <v>399</v>
      </c>
      <c r="I14" s="11">
        <v>327</v>
      </c>
    </row>
    <row r="15" spans="1:14" ht="11.65" customHeight="1">
      <c r="A15" s="21" t="s">
        <v>41</v>
      </c>
      <c r="B15" s="10" t="s">
        <v>12</v>
      </c>
      <c r="C15" s="9">
        <v>6419</v>
      </c>
      <c r="D15" s="9">
        <v>40</v>
      </c>
      <c r="E15" s="9">
        <v>4352</v>
      </c>
      <c r="F15" s="9">
        <v>1377</v>
      </c>
      <c r="G15" s="9">
        <v>350</v>
      </c>
      <c r="H15" s="9">
        <v>152</v>
      </c>
      <c r="I15" s="9">
        <v>148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343</v>
      </c>
      <c r="D16" s="9">
        <v>9</v>
      </c>
      <c r="E16" s="9">
        <v>212</v>
      </c>
      <c r="F16" s="9">
        <v>79</v>
      </c>
      <c r="G16" s="9">
        <v>15</v>
      </c>
      <c r="H16" s="9">
        <v>12</v>
      </c>
      <c r="I16" s="9">
        <v>16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5451</v>
      </c>
      <c r="D17" s="13">
        <v>43</v>
      </c>
      <c r="E17" s="13">
        <v>2244</v>
      </c>
      <c r="F17" s="13">
        <v>2622</v>
      </c>
      <c r="G17" s="13">
        <v>144</v>
      </c>
      <c r="H17" s="13">
        <v>235</v>
      </c>
      <c r="I17" s="13">
        <v>163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39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3412</v>
      </c>
      <c r="D6" s="11">
        <v>200</v>
      </c>
      <c r="E6" s="11">
        <v>1534</v>
      </c>
      <c r="F6" s="11">
        <v>1326</v>
      </c>
      <c r="G6" s="11">
        <v>65</v>
      </c>
      <c r="H6" s="11">
        <v>153</v>
      </c>
      <c r="I6" s="11">
        <v>134</v>
      </c>
    </row>
    <row r="7" spans="1:14" ht="11.65" customHeight="1">
      <c r="A7" s="21" t="s">
        <v>41</v>
      </c>
      <c r="B7" s="10" t="s">
        <v>12</v>
      </c>
      <c r="C7" s="9">
        <v>1469</v>
      </c>
      <c r="D7" s="9">
        <v>55</v>
      </c>
      <c r="E7" s="9">
        <v>901</v>
      </c>
      <c r="F7" s="9">
        <v>386</v>
      </c>
      <c r="G7" s="9">
        <v>31</v>
      </c>
      <c r="H7" s="9">
        <v>47</v>
      </c>
      <c r="I7" s="9">
        <v>49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918</v>
      </c>
      <c r="D8" s="9">
        <v>88</v>
      </c>
      <c r="E8" s="9">
        <v>336</v>
      </c>
      <c r="F8" s="9">
        <v>387</v>
      </c>
      <c r="G8" s="9">
        <v>20</v>
      </c>
      <c r="H8" s="9">
        <v>45</v>
      </c>
      <c r="I8" s="9">
        <v>42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1025</v>
      </c>
      <c r="D9" s="9">
        <v>57</v>
      </c>
      <c r="E9" s="9">
        <v>297</v>
      </c>
      <c r="F9" s="9">
        <v>553</v>
      </c>
      <c r="G9" s="9">
        <v>14</v>
      </c>
      <c r="H9" s="9">
        <v>61</v>
      </c>
      <c r="I9" s="9">
        <v>43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1425</v>
      </c>
      <c r="D10" s="11">
        <v>189</v>
      </c>
      <c r="E10" s="11">
        <v>585</v>
      </c>
      <c r="F10" s="11">
        <v>489</v>
      </c>
      <c r="G10" s="11">
        <v>18</v>
      </c>
      <c r="H10" s="11">
        <v>81</v>
      </c>
      <c r="I10" s="11">
        <v>63</v>
      </c>
    </row>
    <row r="11" spans="1:14" ht="11.65" customHeight="1">
      <c r="A11" s="21" t="s">
        <v>41</v>
      </c>
      <c r="B11" s="10" t="s">
        <v>12</v>
      </c>
      <c r="C11" s="9">
        <v>642</v>
      </c>
      <c r="D11" s="9">
        <v>53</v>
      </c>
      <c r="E11" s="9">
        <v>382</v>
      </c>
      <c r="F11" s="9">
        <v>147</v>
      </c>
      <c r="G11" s="9">
        <v>7</v>
      </c>
      <c r="H11" s="9">
        <v>27</v>
      </c>
      <c r="I11" s="9">
        <v>26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418</v>
      </c>
      <c r="D12" s="9">
        <v>85</v>
      </c>
      <c r="E12" s="9">
        <v>122</v>
      </c>
      <c r="F12" s="9">
        <v>158</v>
      </c>
      <c r="G12" s="9">
        <v>8</v>
      </c>
      <c r="H12" s="9">
        <v>24</v>
      </c>
      <c r="I12" s="9">
        <v>21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365</v>
      </c>
      <c r="D13" s="9">
        <v>51</v>
      </c>
      <c r="E13" s="9">
        <v>81</v>
      </c>
      <c r="F13" s="9">
        <v>184</v>
      </c>
      <c r="G13" s="9">
        <v>3</v>
      </c>
      <c r="H13" s="9">
        <v>30</v>
      </c>
      <c r="I13" s="9">
        <v>16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1987</v>
      </c>
      <c r="D14" s="11">
        <v>11</v>
      </c>
      <c r="E14" s="11">
        <v>949</v>
      </c>
      <c r="F14" s="11">
        <v>837</v>
      </c>
      <c r="G14" s="11">
        <v>47</v>
      </c>
      <c r="H14" s="11">
        <v>72</v>
      </c>
      <c r="I14" s="11">
        <v>71</v>
      </c>
    </row>
    <row r="15" spans="1:14" ht="11.65" customHeight="1">
      <c r="A15" s="21" t="s">
        <v>41</v>
      </c>
      <c r="B15" s="10" t="s">
        <v>12</v>
      </c>
      <c r="C15" s="9">
        <v>827</v>
      </c>
      <c r="D15" s="9">
        <v>2</v>
      </c>
      <c r="E15" s="9">
        <v>519</v>
      </c>
      <c r="F15" s="9">
        <v>239</v>
      </c>
      <c r="G15" s="9">
        <v>24</v>
      </c>
      <c r="H15" s="9">
        <v>20</v>
      </c>
      <c r="I15" s="9">
        <v>23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500</v>
      </c>
      <c r="D16" s="9">
        <v>3</v>
      </c>
      <c r="E16" s="9">
        <v>214</v>
      </c>
      <c r="F16" s="9">
        <v>229</v>
      </c>
      <c r="G16" s="9">
        <v>12</v>
      </c>
      <c r="H16" s="9">
        <v>21</v>
      </c>
      <c r="I16" s="9">
        <v>21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660</v>
      </c>
      <c r="D17" s="13">
        <v>6</v>
      </c>
      <c r="E17" s="13">
        <v>216</v>
      </c>
      <c r="F17" s="13">
        <v>369</v>
      </c>
      <c r="G17" s="13">
        <v>11</v>
      </c>
      <c r="H17" s="13">
        <v>31</v>
      </c>
      <c r="I17" s="13">
        <v>27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40</v>
      </c>
      <c r="B2" s="24" t="s">
        <v>41</v>
      </c>
      <c r="C2" s="24" t="s">
        <v>41</v>
      </c>
      <c r="D2" s="24" t="s">
        <v>41</v>
      </c>
      <c r="E2" s="24" t="s">
        <v>41</v>
      </c>
      <c r="F2" s="24" t="s">
        <v>41</v>
      </c>
      <c r="G2" s="24" t="s">
        <v>41</v>
      </c>
      <c r="H2" s="24" t="s">
        <v>41</v>
      </c>
      <c r="I2" s="24" t="s">
        <v>41</v>
      </c>
      <c r="L2" t="s">
        <v>41</v>
      </c>
    </row>
    <row r="3" spans="1:14" ht="11.65" customHeight="1"/>
    <row r="4" spans="1:14" ht="33.4" customHeight="1">
      <c r="A4" s="30" t="s">
        <v>2</v>
      </c>
      <c r="B4" s="30" t="s">
        <v>41</v>
      </c>
      <c r="C4" s="30" t="s">
        <v>3</v>
      </c>
      <c r="D4" s="30" t="s">
        <v>4</v>
      </c>
      <c r="E4" s="30" t="s">
        <v>41</v>
      </c>
      <c r="F4" s="30" t="s">
        <v>41</v>
      </c>
      <c r="G4" s="30" t="s">
        <v>41</v>
      </c>
      <c r="H4" s="30" t="s">
        <v>41</v>
      </c>
      <c r="I4" s="30" t="s">
        <v>41</v>
      </c>
    </row>
    <row r="5" spans="1:14" ht="43.9" customHeight="1">
      <c r="A5" s="30" t="s">
        <v>41</v>
      </c>
      <c r="B5" s="30" t="s">
        <v>41</v>
      </c>
      <c r="C5" s="30" t="s">
        <v>41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</row>
    <row r="6" spans="1:14" ht="13.15" customHeight="1">
      <c r="A6" s="31" t="s">
        <v>11</v>
      </c>
      <c r="B6" s="11" t="s">
        <v>41</v>
      </c>
      <c r="C6" s="11">
        <v>3092</v>
      </c>
      <c r="D6" s="11">
        <v>218</v>
      </c>
      <c r="E6" s="11">
        <v>1371</v>
      </c>
      <c r="F6" s="11">
        <v>956</v>
      </c>
      <c r="G6" s="11">
        <v>50</v>
      </c>
      <c r="H6" s="11">
        <v>358</v>
      </c>
      <c r="I6" s="11">
        <v>139</v>
      </c>
    </row>
    <row r="7" spans="1:14" ht="11.65" customHeight="1">
      <c r="A7" s="21" t="s">
        <v>41</v>
      </c>
      <c r="B7" s="10" t="s">
        <v>12</v>
      </c>
      <c r="C7" s="9">
        <v>1279</v>
      </c>
      <c r="D7" s="9">
        <v>76</v>
      </c>
      <c r="E7" s="9">
        <v>824</v>
      </c>
      <c r="F7" s="9">
        <v>236</v>
      </c>
      <c r="G7" s="9">
        <v>31</v>
      </c>
      <c r="H7" s="9">
        <v>75</v>
      </c>
      <c r="I7" s="9">
        <v>37</v>
      </c>
      <c r="J7" t="s">
        <v>41</v>
      </c>
      <c r="K7" t="s">
        <v>41</v>
      </c>
      <c r="M7" t="s">
        <v>41</v>
      </c>
      <c r="N7" t="s">
        <v>41</v>
      </c>
    </row>
    <row r="8" spans="1:14" ht="11.65" customHeight="1">
      <c r="A8" s="21" t="s">
        <v>41</v>
      </c>
      <c r="B8" s="10" t="s">
        <v>13</v>
      </c>
      <c r="C8" s="9">
        <v>199</v>
      </c>
      <c r="D8" s="9">
        <v>8</v>
      </c>
      <c r="E8" s="9">
        <v>93</v>
      </c>
      <c r="F8" s="9">
        <v>38</v>
      </c>
      <c r="G8" s="9">
        <v>6</v>
      </c>
      <c r="H8" s="9">
        <v>28</v>
      </c>
      <c r="I8" s="9">
        <v>26</v>
      </c>
      <c r="J8" t="s">
        <v>41</v>
      </c>
      <c r="K8" t="s">
        <v>41</v>
      </c>
      <c r="M8" t="s">
        <v>41</v>
      </c>
      <c r="N8" t="s">
        <v>41</v>
      </c>
    </row>
    <row r="9" spans="1:14" ht="11.65" customHeight="1">
      <c r="A9" s="21" t="s">
        <v>41</v>
      </c>
      <c r="B9" s="10" t="s">
        <v>14</v>
      </c>
      <c r="C9" s="9">
        <v>1614</v>
      </c>
      <c r="D9" s="9">
        <v>134</v>
      </c>
      <c r="E9" s="9">
        <v>454</v>
      </c>
      <c r="F9" s="9">
        <v>682</v>
      </c>
      <c r="G9" s="9">
        <v>13</v>
      </c>
      <c r="H9" s="9">
        <v>255</v>
      </c>
      <c r="I9" s="9">
        <v>76</v>
      </c>
      <c r="J9" t="s">
        <v>41</v>
      </c>
      <c r="K9" t="s">
        <v>41</v>
      </c>
      <c r="M9" t="s">
        <v>41</v>
      </c>
      <c r="N9" t="s">
        <v>41</v>
      </c>
    </row>
    <row r="10" spans="1:14" ht="13.15" customHeight="1">
      <c r="A10" s="20" t="s">
        <v>15</v>
      </c>
      <c r="B10" s="12" t="s">
        <v>41</v>
      </c>
      <c r="C10" s="11">
        <v>1305</v>
      </c>
      <c r="D10" s="11">
        <v>173</v>
      </c>
      <c r="E10" s="11">
        <v>518</v>
      </c>
      <c r="F10" s="11">
        <v>363</v>
      </c>
      <c r="G10" s="11">
        <v>26</v>
      </c>
      <c r="H10" s="11">
        <v>150</v>
      </c>
      <c r="I10" s="11">
        <v>75</v>
      </c>
    </row>
    <row r="11" spans="1:14" ht="11.65" customHeight="1">
      <c r="A11" s="21" t="s">
        <v>41</v>
      </c>
      <c r="B11" s="10" t="s">
        <v>12</v>
      </c>
      <c r="C11" s="9">
        <v>596</v>
      </c>
      <c r="D11" s="9">
        <v>56</v>
      </c>
      <c r="E11" s="9">
        <v>365</v>
      </c>
      <c r="F11" s="9">
        <v>106</v>
      </c>
      <c r="G11" s="9">
        <v>18</v>
      </c>
      <c r="H11" s="9">
        <v>32</v>
      </c>
      <c r="I11" s="9">
        <v>19</v>
      </c>
      <c r="J11" t="s">
        <v>41</v>
      </c>
      <c r="K11" t="s">
        <v>41</v>
      </c>
      <c r="M11" t="s">
        <v>41</v>
      </c>
      <c r="N11" t="s">
        <v>41</v>
      </c>
    </row>
    <row r="12" spans="1:14" ht="11.65" customHeight="1">
      <c r="A12" s="21" t="s">
        <v>41</v>
      </c>
      <c r="B12" s="10" t="s">
        <v>13</v>
      </c>
      <c r="C12" s="9">
        <v>101</v>
      </c>
      <c r="D12" s="9">
        <v>6</v>
      </c>
      <c r="E12" s="9">
        <v>45</v>
      </c>
      <c r="F12" s="9">
        <v>15</v>
      </c>
      <c r="G12" s="9">
        <v>2</v>
      </c>
      <c r="H12" s="9">
        <v>18</v>
      </c>
      <c r="I12" s="9">
        <v>15</v>
      </c>
      <c r="J12" t="s">
        <v>41</v>
      </c>
      <c r="K12" t="s">
        <v>41</v>
      </c>
      <c r="M12" t="s">
        <v>41</v>
      </c>
      <c r="N12" t="s">
        <v>41</v>
      </c>
    </row>
    <row r="13" spans="1:14" ht="11.65" customHeight="1">
      <c r="A13" s="21" t="s">
        <v>41</v>
      </c>
      <c r="B13" s="10" t="s">
        <v>14</v>
      </c>
      <c r="C13" s="9">
        <v>608</v>
      </c>
      <c r="D13" s="9">
        <v>111</v>
      </c>
      <c r="E13" s="9">
        <v>108</v>
      </c>
      <c r="F13" s="9">
        <v>242</v>
      </c>
      <c r="G13" s="9">
        <v>6</v>
      </c>
      <c r="H13" s="9">
        <v>100</v>
      </c>
      <c r="I13" s="9">
        <v>41</v>
      </c>
      <c r="J13" t="s">
        <v>41</v>
      </c>
      <c r="K13" t="s">
        <v>41</v>
      </c>
      <c r="M13" t="s">
        <v>41</v>
      </c>
      <c r="N13" t="s">
        <v>41</v>
      </c>
    </row>
    <row r="14" spans="1:14" ht="13.15" customHeight="1">
      <c r="A14" s="20" t="s">
        <v>16</v>
      </c>
      <c r="B14" s="12" t="s">
        <v>41</v>
      </c>
      <c r="C14" s="11">
        <v>1787</v>
      </c>
      <c r="D14" s="11">
        <v>45</v>
      </c>
      <c r="E14" s="11">
        <v>853</v>
      </c>
      <c r="F14" s="11">
        <v>593</v>
      </c>
      <c r="G14" s="11">
        <v>24</v>
      </c>
      <c r="H14" s="11">
        <v>208</v>
      </c>
      <c r="I14" s="11">
        <v>64</v>
      </c>
    </row>
    <row r="15" spans="1:14" ht="11.65" customHeight="1">
      <c r="A15" s="21" t="s">
        <v>41</v>
      </c>
      <c r="B15" s="10" t="s">
        <v>12</v>
      </c>
      <c r="C15" s="9">
        <v>683</v>
      </c>
      <c r="D15" s="9">
        <v>20</v>
      </c>
      <c r="E15" s="9">
        <v>459</v>
      </c>
      <c r="F15" s="9">
        <v>130</v>
      </c>
      <c r="G15" s="9">
        <v>13</v>
      </c>
      <c r="H15" s="9">
        <v>43</v>
      </c>
      <c r="I15" s="9">
        <v>18</v>
      </c>
      <c r="J15" t="s">
        <v>41</v>
      </c>
      <c r="K15" t="s">
        <v>41</v>
      </c>
      <c r="M15" t="s">
        <v>41</v>
      </c>
      <c r="N15" t="s">
        <v>41</v>
      </c>
    </row>
    <row r="16" spans="1:14" ht="11.65" customHeight="1">
      <c r="A16" s="21" t="s">
        <v>41</v>
      </c>
      <c r="B16" s="10" t="s">
        <v>13</v>
      </c>
      <c r="C16" s="9">
        <v>98</v>
      </c>
      <c r="D16" s="9">
        <v>2</v>
      </c>
      <c r="E16" s="9">
        <v>48</v>
      </c>
      <c r="F16" s="9">
        <v>23</v>
      </c>
      <c r="G16" s="9">
        <v>4</v>
      </c>
      <c r="H16" s="9">
        <v>10</v>
      </c>
      <c r="I16" s="9">
        <v>11</v>
      </c>
      <c r="J16" t="s">
        <v>41</v>
      </c>
      <c r="K16" t="s">
        <v>41</v>
      </c>
      <c r="M16" t="s">
        <v>41</v>
      </c>
      <c r="N16" t="s">
        <v>41</v>
      </c>
    </row>
    <row r="17" spans="1:14" ht="11.65" customHeight="1">
      <c r="A17" s="22" t="s">
        <v>41</v>
      </c>
      <c r="B17" s="14" t="s">
        <v>14</v>
      </c>
      <c r="C17" s="13">
        <v>1006</v>
      </c>
      <c r="D17" s="13">
        <v>23</v>
      </c>
      <c r="E17" s="13">
        <v>346</v>
      </c>
      <c r="F17" s="13">
        <v>440</v>
      </c>
      <c r="G17" s="13">
        <v>7</v>
      </c>
      <c r="H17" s="13">
        <v>155</v>
      </c>
      <c r="I17" s="13">
        <v>35</v>
      </c>
      <c r="J17" t="s">
        <v>41</v>
      </c>
      <c r="K17" t="s">
        <v>41</v>
      </c>
      <c r="M17" t="s">
        <v>41</v>
      </c>
      <c r="N17" t="s">
        <v>41</v>
      </c>
    </row>
    <row r="18" spans="1:14" ht="11.65" customHeight="1"/>
    <row r="19" spans="1:14" ht="28.15" customHeight="1">
      <c r="A19" s="25" t="s">
        <v>52</v>
      </c>
      <c r="B19" s="26" t="s">
        <v>41</v>
      </c>
      <c r="C19" s="27" t="s">
        <v>41</v>
      </c>
      <c r="D19" s="27" t="s">
        <v>41</v>
      </c>
      <c r="E19" s="27" t="s">
        <v>41</v>
      </c>
      <c r="F19" s="27" t="s">
        <v>41</v>
      </c>
      <c r="G19" s="27" t="s">
        <v>41</v>
      </c>
      <c r="H19" s="27" t="s">
        <v>41</v>
      </c>
      <c r="I19" s="27" t="s">
        <v>41</v>
      </c>
      <c r="L19" t="s">
        <v>41</v>
      </c>
    </row>
    <row r="20" spans="1:14" ht="19.149999999999999" customHeight="1">
      <c r="A20" s="25" t="s">
        <v>53</v>
      </c>
      <c r="B20" s="28" t="s">
        <v>41</v>
      </c>
      <c r="C20" s="29" t="s">
        <v>41</v>
      </c>
      <c r="D20" s="29" t="s">
        <v>41</v>
      </c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L20" t="s">
        <v>41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9.17</vt:lpstr>
      <vt:lpstr>Cuadro 9.17.1</vt:lpstr>
      <vt:lpstr>Cuadro 9.17.2</vt:lpstr>
      <vt:lpstr>Cuadro 9.17.3</vt:lpstr>
      <vt:lpstr>Cuadro 9.17.4</vt:lpstr>
      <vt:lpstr>Cuadro 9.17.5</vt:lpstr>
      <vt:lpstr>Cuadro 9.17.6</vt:lpstr>
      <vt:lpstr>Cuadro 9.17.7</vt:lpstr>
      <vt:lpstr>Cuadro 9.17.8</vt:lpstr>
      <vt:lpstr>Cuadro 9.17.9</vt:lpstr>
      <vt:lpstr>Cuadro 9.17.10</vt:lpstr>
      <vt:lpstr>Cuadro 9.17.11</vt:lpstr>
      <vt:lpstr>Cuadro 9.17.12</vt:lpstr>
      <vt:lpstr>Cuadro 9.17.13</vt:lpstr>
      <vt:lpstr>Cuadro 9.17.14</vt:lpstr>
      <vt:lpstr>Cuadro 9.17.15</vt:lpstr>
      <vt:lpstr>Cuadro 9.17.16</vt:lpstr>
      <vt:lpstr>Cuadro 9.17.17</vt:lpstr>
      <vt:lpstr>Cuadro 9.17.18</vt:lpstr>
      <vt:lpstr>Cuadro 9.17.19</vt:lpstr>
      <vt:lpstr>Cuadro 9.17.20</vt:lpstr>
      <vt:lpstr>Cuadro 9.17.21</vt:lpstr>
      <vt:lpstr>Cuadro 9.17.22</vt:lpstr>
      <vt:lpstr>Cuadro 9.17.23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2024-01-17T13:34:10Z</dcterms:created>
  <dcterms:modified xsi:type="dcterms:W3CDTF">2024-02-15T18:02:52Z</dcterms:modified>
</cp:coreProperties>
</file>