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7.18" sheetId="1" r:id="rId3"/>
    <sheet name="Cuadro 7.18.1" sheetId="2" r:id="rId4"/>
    <sheet name="Cuadro 7.18.2" sheetId="3" r:id="rId5"/>
    <sheet name="Cuadro 7.18.3" sheetId="4" r:id="rId6"/>
    <sheet name="Cuadro 7.18.4" sheetId="5" r:id="rId7"/>
    <sheet name="Cuadro 7.18.5" sheetId="6" r:id="rId8"/>
    <sheet name="Cuadro 7.18.6" sheetId="7" r:id="rId9"/>
    <sheet name="Cuadro 7.18.7" sheetId="8" r:id="rId10"/>
    <sheet name="Cuadro 7.18.8" sheetId="9" r:id="rId11"/>
    <sheet name="Cuadro 7.18.9" sheetId="10" r:id="rId12"/>
    <sheet name="Cuadro 7.18.10" sheetId="11" r:id="rId13"/>
    <sheet name="Cuadro 7.18.11" sheetId="12" r:id="rId14"/>
    <sheet name="Cuadro 7.18.12" sheetId="13" r:id="rId15"/>
    <sheet name="Cuadro 7.18.13" sheetId="14" r:id="rId16"/>
    <sheet name="Cuadro 7.18.14" sheetId="15" r:id="rId17"/>
    <sheet name="Cuadro 7.18.15" sheetId="16" r:id="rId18"/>
    <sheet name="Cuadro 7.18.16" sheetId="17" r:id="rId19"/>
    <sheet name="Cuadro 7.18.17" sheetId="18" r:id="rId20"/>
    <sheet name="Cuadro 7.18.18" sheetId="19" r:id="rId21"/>
    <sheet name="Cuadro 7.18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<sst xmlns="http://schemas.openxmlformats.org/spreadsheetml/2006/main" count="2345" uniqueCount="50">
  <si>
    <t>Censo Nacional de Población, Hogares y Viviendas 2022</t>
  </si>
  <si>
    <t>Cuadro 7.18. Provincia de  San Juan.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</si>
  <si>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</si>
  <si>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</si>
  <si>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</si>
  <si>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</si>
  <si>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</si>
  <si>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</si>
  <si>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</si>
  <si>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</si>
  <si>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</si>
  <si>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</si>
  <si>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</si>
  <si>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</si>
  <si>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</si>
  <si>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7.18.1. Provincia de  San Juan, departamento Albardón. Población de 14 años y más en viviendas particulares, por condición de actividad económica, según sexo registrado al nacer y cobertura de salud. Año 2022</t>
  </si>
  <si>
    <t>Cuadro 7.18.2. Provincia de  San Juan, departamento Angaco. Población de 14 años y más en viviendas particulares, por condición de actividad económica, según sexo registrado al nacer y cobertura de salud. Año 2022</t>
  </si>
  <si>
    <t>Cuadro 7.18.3. Provincia de  San Juan, departamento Calingasta. Población de 14 años y más en viviendas particulares, por condición de actividad económica, según sexo registrado al nacer y cobertura de salud. Año 2022</t>
  </si>
  <si>
    <t>-</t>
  </si>
  <si>
    <t>Cuadro 7.18.4. Provincia de  San Juan, departamento Capital. Población de 14 años y más en viviendas particulares, por condición de actividad económica, según sexo registrado al nacer y cobertura de salud. Año 2022</t>
  </si>
  <si>
    <t>Cuadro 7.18.5. Provincia de  San Juan, departamento Caucete. Población de 14 años y más en viviendas particulares, por condición de actividad económica, según sexo registrado al nacer y cobertura de salud. Año 2022</t>
  </si>
  <si>
    <t>Cuadro 7.18.6. Provincia de  San Juan, departamento Chimbas. Población de 14 años y más en viviendas particulares, por condición de actividad económica, según sexo registrado al nacer y cobertura de salud. Año 2022</t>
  </si>
  <si>
    <t>Cuadro 7.18.7. Provincia de  San Juan, departamento Iglesia. Población de 14 años y más en viviendas particulares, por condición de actividad económica, según sexo registrado al nacer y cobertura de salud. Año 2022</t>
  </si>
  <si>
    <t>Cuadro 7.18.8. Provincia de  San Juan, departamento Jáchal. Población de 14 años y más en viviendas particulares, por condición de actividad económica, según sexo registrado al nacer y cobertura de salud. Año 2022</t>
  </si>
  <si>
    <t>Cuadro 7.18.9. Provincia de  San Juan, departamento 9 de Julio. Población de 14 años y más en viviendas particulares, por condición de actividad económica, según sexo registrado al nacer y cobertura de salud. Año 2022</t>
  </si>
  <si>
    <t>Cuadro 7.18.10. Provincia de  San Juan, departamento Pocito. Población de 14 años y más en viviendas particulares, por condición de actividad económica, según sexo registrado al nacer y cobertura de salud. Año 2022</t>
  </si>
  <si>
    <t>Cuadro 7.18.11. Provincia de  San Juan, departamento Rawson. Población de 14 años y más en viviendas particulares, por condición de actividad económica, según sexo registrado al nacer y cobertura de salud. Año 2022</t>
  </si>
  <si>
    <t>Cuadro 7.18.12. Provincia de  San Juan, departamento Rivadavia. Población de 14 años y más en viviendas particulares, por condición de actividad económica, según sexo registrado al nacer y cobertura de salud. Año 2022</t>
  </si>
  <si>
    <t>Cuadro 7.18.13. Provincia de  San Juan, departamento San Martín. Población de 14 años y más en viviendas particulares, por condición de actividad económica, según sexo registrado al nacer y cobertura de salud. Año 2022</t>
  </si>
  <si>
    <t>Cuadro 7.18.14. Provincia de  San Juan, departamento Santa Lucía. Población de 14 años y más en viviendas particulares, por condición de actividad económica, según sexo registrado al nacer y cobertura de salud. Año 2022</t>
  </si>
  <si>
    <t>Cuadro 7.18.15. Provincia de  San Juan, departamento Sarmiento. Población de 14 años y más en viviendas particulares, por condición de actividad económica, según sexo registrado al nacer y cobertura de salud. Año 2022</t>
  </si>
  <si>
    <t>Cuadro 7.18.16. Provincia de  San Juan, departamento Ullum. Población de 14 años y más en viviendas particulares, por condición de actividad económica, según sexo registrado al nacer y cobertura de salud. Año 2022</t>
  </si>
  <si>
    <t>Cuadro 7.18.17. Provincia de  San Juan, departamento Valle Fértil. Población de 14 años y más en viviendas particulares, por condición de actividad económica, según sexo registrado al nacer y cobertura de salud. Año 2022</t>
  </si>
  <si>
    <t>Cuadro 7.18.18. Provincia de  San Juan, departamento 25 de Mayo. Población de 14 años y más en viviendas particulares, por condición de actividad económica, según sexo registrado al nacer y cobertura de salud. Año 2022</t>
  </si>
  <si>
    <t>Cuadro 7.18.19. Provincia de  San Juan, departamento Zonda.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</si>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</sst>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1" fillId="0" borderId="0" xfId="0" applyFont="1"/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0" fillId="0" borderId="0" xfId="0" applyAlignment="1"/>
    <xf numFmtId="0" fontId="10" fillId="0" borderId="0" xfId="0" applyFont="1" applyAlignment="1">
      <alignment horizontal="left" vertical="top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42</v>
      </c>
    </row>
    <row r="4" spans="11:11" ht="20.25" x14ac:dyDescent="0.3">
      <c r="K4" s="12"/>
    </row>
    <row r="5" spans="11:11" ht="20.25" x14ac:dyDescent="0.3">
      <c r="K5" s="12" t="s">
        <v>43</v>
      </c>
    </row>
    <row r="7" spans="11:11" ht="15" x14ac:dyDescent="0.2">
      <c r="K7" s="13"/>
    </row>
    <row r="8" spans="11:11" ht="15" x14ac:dyDescent="0.2">
      <c r="K8" s="13" t="s">
        <v>49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44</v>
      </c>
    </row>
    <row r="13" spans="11:11" ht="15" x14ac:dyDescent="0.2">
      <c r="K13" s="13" t="s">
        <v>45</v>
      </c>
    </row>
    <row r="14" spans="11:11" ht="15" x14ac:dyDescent="0.2">
      <c r="K14" s="13" t="s">
        <v>46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4.6640625" bestFit="1" customWidth="1"/>
  </cols>
  <sheetData>
    <row r="1" spans="1:1" ht="12.75" x14ac:dyDescent="0.2">
      <c r="A1" s="10" t="s">
        <v>37</v>
      </c>
    </row>
    <row r="2" spans="1:1" ht="12.75" x14ac:dyDescent="0.2">
      <c r="A2" s="10" t="s">
        <v>38</v>
      </c>
    </row>
    <row r="3" spans="1:1" ht="12.75" x14ac:dyDescent="0.2">
      <c r="A3" s="11"/>
    </row>
    <row r="4" spans="1:1" ht="12.75" x14ac:dyDescent="0.2">
      <c r="A4" s="9" t="str">
        <f>HYPERLINK("#'Cuadro 7.18'!A3", "Cuadro 7.18. Provincia de  San Juan. Población de 14 años y más en viviendas particulares, por condición de actividad económica, según sexo registrado al nacer y cobertura de salud. Año 2022")</f>
        <v>Cuadro 7.18. Provincia de  San Juan.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9" t="str">
        <f>HYPERLINK("#'Cuadro 7.18.1'!A3", "Cuadro 7.18.1. Provincia de  San Juan, departamento Albardón. Población de 14 años y más en viviendas particulares, por condición de actividad económica, según sexo registrado al nacer y cobertura de salud. Año 2022")</f>
        <v>Cuadro 7.18.1. Provincia de  San Juan, departamento Albardón.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9" t="str">
        <f>HYPERLINK("#'Cuadro 7.18.2'!A3", "Cuadro 7.18.2. Provincia de  San Juan, departamento Angaco. Población de 14 años y más en viviendas particulares, por condición de actividad económica, según sexo registrado al nacer y cobertura de salud. Año 2022")</f>
        <v>Cuadro 7.18.2. Provincia de  San Juan, departamento Angaco.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9" t="str">
        <f>HYPERLINK("#'Cuadro 7.18.3'!A3", "Cuadro 7.18.3. Provincia de  San Juan, departamento Calingasta. Población de 14 años y más en viviendas particulares, por condición de actividad económica, según sexo registrado al nacer y cobertura de salud. Año 2022")</f>
        <v>Cuadro 7.18.3. Provincia de  San Juan, departamento Calingasta.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9" t="str">
        <f>HYPERLINK("#'Cuadro 7.18.4'!A3", "Cuadro 7.18.4. Provincia de  San Juan, departamento Capital. Población de 14 años y más en viviendas particulares, por condición de actividad económica, según sexo registrado al nacer y cobertura de salud. Año 2022")</f>
        <v>Cuadro 7.18.4. Provincia de  San Juan, departamento Capital.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9" t="str">
        <f>HYPERLINK("#'Cuadro 7.18.5'!A3", "Cuadro 7.18.5. Provincia de  San Juan, departamento Caucete. Población de 14 años y más en viviendas particulares, por condición de actividad económica, según sexo registrado al nacer y cobertura de salud. Año 2022")</f>
        <v>Cuadro 7.18.5. Provincia de  San Juan, departamento Caucete.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9" t="str">
        <f>HYPERLINK("#'Cuadro 7.18.6'!A3", "Cuadro 7.18.6. Provincia de  San Juan, departamento Chimbas. Población de 14 años y más en viviendas particulares, por condición de actividad económica, según sexo registrado al nacer y cobertura de salud. Año 2022")</f>
        <v>Cuadro 7.18.6. Provincia de  San Juan, departamento Chimbas.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9" t="str">
        <f>HYPERLINK("#'Cuadro 7.18.7'!A3", "Cuadro 7.18.7. Provincia de  San Juan, departamento Iglesia. Población de 14 años y más en viviendas particulares, por condición de actividad económica, según sexo registrado al nacer y cobertura de salud. Año 2022")</f>
        <v>Cuadro 7.18.7. Provincia de  San Juan, departamento Iglesia.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9" t="str">
        <f>HYPERLINK("#'Cuadro 7.18.8'!A3", "Cuadro 7.18.8. Provincia de  San Juan, departamento Jáchal. Población de 14 años y más en viviendas particulares, por condición de actividad económica, según sexo registrado al nacer y cobertura de salud. Año 2022")</f>
        <v>Cuadro 7.18.8. Provincia de  San Juan, departamento Jáchal. Población de 14 años y más en viviendas particulares, por condición de actividad económica, según sexo registrado al nacer y cobertura de salud. Año 2022</v>
      </c>
    </row>
    <row r="13" spans="1:1" ht="12.75" x14ac:dyDescent="0.2">
      <c r="A13" s="9" t="str">
        <f>HYPERLINK("#'Cuadro 7.18.9'!A3", "Cuadro 7.18.9. Provincia de  San Juan, departamento 9 de Julio. Población de 14 años y más en viviendas particulares, por condición de actividad económica, según sexo registrado al nacer y cobertura de salud. Año 2022")</f>
        <v>Cuadro 7.18.9. Provincia de  San Juan, departamento 9 de Julio. Población de 14 años y más en viviendas particulares, por condición de actividad económica, según sexo registrado al nacer y cobertura de salud. Año 2022</v>
      </c>
    </row>
    <row r="14" spans="1:1" ht="12.75" x14ac:dyDescent="0.2">
      <c r="A14" s="9" t="str">
        <f>HYPERLINK("#'Cuadro 7.18.10'!A3", "Cuadro 7.18.10. Provincia de  San Juan, departamento Pocito. Población de 14 años y más en viviendas particulares, por condición de actividad económica, según sexo registrado al nacer y cobertura de salud. Año 2022")</f>
        <v>Cuadro 7.18.10. Provincia de  San Juan, departamento Pocito. Población de 14 años y más en viviendas particulares, por condición de actividad económica, según sexo registrado al nacer y cobertura de salud. Año 2022</v>
      </c>
    </row>
    <row r="15" spans="1:1" ht="12.75" x14ac:dyDescent="0.2">
      <c r="A15" s="9" t="str">
        <f>HYPERLINK("#'Cuadro 7.18.11'!A3", "Cuadro 7.18.11. Provincia de  San Juan, departamento Rawson. Población de 14 años y más en viviendas particulares, por condición de actividad económica, según sexo registrado al nacer y cobertura de salud. Año 2022")</f>
        <v>Cuadro 7.18.11. Provincia de  San Juan, departamento Rawson. Población de 14 años y más en viviendas particulares, por condición de actividad económica, según sexo registrado al nacer y cobertura de salud. Año 2022</v>
      </c>
    </row>
    <row r="16" spans="1:1" ht="12.75" x14ac:dyDescent="0.2">
      <c r="A16" s="9" t="str">
        <f>HYPERLINK("#'Cuadro 7.18.12'!A3", "Cuadro 7.18.12. Provincia de  San Juan, departamento Rivadavia. Población de 14 años y más en viviendas particulares, por condición de actividad económica, según sexo registrado al nacer y cobertura de salud. Año 2022")</f>
        <v>Cuadro 7.18.12. Provincia de  San Juan, departamento Rivadavia. Población de 14 años y más en viviendas particulares, por condición de actividad económica, según sexo registrado al nacer y cobertura de salud. Año 2022</v>
      </c>
    </row>
    <row r="17" spans="1:1" ht="12.75" x14ac:dyDescent="0.2">
      <c r="A17" s="9" t="str">
        <f>HYPERLINK("#'Cuadro 7.18.13'!A3", "Cuadro 7.18.13. Provincia de  San Juan, departamento San Martín. Población de 14 años y más en viviendas particulares, por condición de actividad económica, según sexo registrado al nacer y cobertura de salud. Año 2022")</f>
        <v>Cuadro 7.18.13. Provincia de  San Juan, departamento San Martín. Población de 14 años y más en viviendas particulares, por condición de actividad económica, según sexo registrado al nacer y cobertura de salud. Año 2022</v>
      </c>
    </row>
    <row r="18" spans="1:1" ht="12.75" x14ac:dyDescent="0.2">
      <c r="A18" s="9" t="str">
        <f>HYPERLINK("#'Cuadro 7.18.14'!A3", "Cuadro 7.18.14. Provincia de  San Juan, departamento Santa Lucía. Población de 14 años y más en viviendas particulares, por condición de actividad económica, según sexo registrado al nacer y cobertura de salud. Año 2022")</f>
        <v>Cuadro 7.18.14. Provincia de  San Juan, departamento Santa Lucía. Población de 14 años y más en viviendas particulares, por condición de actividad económica, según sexo registrado al nacer y cobertura de salud. Año 2022</v>
      </c>
    </row>
    <row r="19" spans="1:1" ht="12.75" x14ac:dyDescent="0.2">
      <c r="A19" s="9" t="str">
        <f>HYPERLINK("#'Cuadro 7.18.15'!A3", "Cuadro 7.18.15. Provincia de  San Juan, departamento Sarmiento. Población de 14 años y más en viviendas particulares, por condición de actividad económica, según sexo registrado al nacer y cobertura de salud. Año 2022")</f>
        <v>Cuadro 7.18.15. Provincia de  San Juan, departamento Sarmiento. Población de 14 años y más en viviendas particulares, por condición de actividad económica, según sexo registrado al nacer y cobertura de salud. Año 2022</v>
      </c>
    </row>
    <row r="20" spans="1:1" ht="12.75" x14ac:dyDescent="0.2">
      <c r="A20" s="9" t="str">
        <f>HYPERLINK("#'Cuadro 7.18.16'!A3", "Cuadro 7.18.16. Provincia de  San Juan, departamento Ullum. Población de 14 años y más en viviendas particulares, por condición de actividad económica, según sexo registrado al nacer y cobertura de salud. Año 2022")</f>
        <v>Cuadro 7.18.16. Provincia de  San Juan, departamento Ullum. Población de 14 años y más en viviendas particulares, por condición de actividad económica, según sexo registrado al nacer y cobertura de salud. Año 2022</v>
      </c>
    </row>
    <row r="21" spans="1:1" ht="12.75" x14ac:dyDescent="0.2">
      <c r="A21" s="9" t="str">
        <f>HYPERLINK("#'Cuadro 7.18.17'!A3", "Cuadro 7.18.17. Provincia de  San Juan, departamento Valle Fértil. Población de 14 años y más en viviendas particulares, por condición de actividad económica, según sexo registrado al nacer y cobertura de salud. Año 2022")</f>
        <v>Cuadro 7.18.17. Provincia de  San Juan, departamento Valle Fértil. Población de 14 años y más en viviendas particulares, por condición de actividad económica, según sexo registrado al nacer y cobertura de salud. Año 2022</v>
      </c>
    </row>
    <row r="22" spans="1:1" ht="12.75" x14ac:dyDescent="0.2">
      <c r="A22" s="9" t="str">
        <f>HYPERLINK("#'Cuadro 7.18.18'!A3", "Cuadro 7.18.18. Provincia de  San Juan, departamento 25 de Mayo. Población de 14 años y más en viviendas particulares, por condición de actividad económica, según sexo registrado al nacer y cobertura de salud. Año 2022")</f>
        <v>Cuadro 7.18.18. Provincia de  San Juan, departamento 25 de Mayo. Población de 14 años y más en viviendas particulares, por condición de actividad económica, según sexo registrado al nacer y cobertura de salud. Año 2022</v>
      </c>
    </row>
    <row r="23" spans="1:1" ht="12.75" x14ac:dyDescent="0.2">
      <c r="A23" s="9" t="str">
        <f>HYPERLINK("#'Cuadro 7.18.19'!A3", "Cuadro 7.18.19. Provincia de  San Juan, departamento Zonda. Población de 14 años y más en viviendas particulares, por condición de actividad económica, según sexo registrado al nacer y cobertura de salud. Año 2022")</f>
        <v>Cuadro 7.18.19. Provincia de  San Juan, departamento Zonda. Población de 14 años y más en viviendas particulares, por condición de actividad económica, según sexo registrado al nacer y cobertura de salud. Año 2022</v>
      </c>
    </row>
    <row r="24" spans="1:1" ht="12.75" x14ac:dyDescent="0.2">
      <c r="A24" s="11"/>
    </row>
    <row r="25" spans="1:1" s="25" customFormat="1" x14ac:dyDescent="0.2">
      <c r="A25" s="24" t="s">
        <v>39</v>
      </c>
    </row>
    <row r="26" spans="1:1" s="25" customFormat="1" x14ac:dyDescent="0.2">
      <c r="A26" s="24" t="s">
        <v>40</v>
      </c>
    </row>
    <row r="27" spans="1:1" s="25" customFormat="1" x14ac:dyDescent="0.2">
      <c r="A27" s="24" t="s">
        <v>41</v>
      </c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1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630979</v>
      </c>
      <c r="D6" s="7">
        <v>375905</v>
      </c>
      <c r="E6" s="7">
        <v>339772</v>
      </c>
      <c r="F6" s="7">
        <v>36133</v>
      </c>
      <c r="G6" s="7">
        <v>255074</v>
      </c>
    </row>
    <row r="7" spans="1:12" ht="11.65" customHeight="1" x14ac:dyDescent="0.2">
      <c r="A7" s="19" t="s">
        <v>35</v>
      </c>
      <c r="B7" s="32" t="s">
        <v>10</v>
      </c>
      <c r="C7" s="6">
        <v>344086</v>
      </c>
      <c r="D7" s="6">
        <v>191098</v>
      </c>
      <c r="E7" s="6">
        <v>179301</v>
      </c>
      <c r="F7" s="6">
        <v>11797</v>
      </c>
      <c r="G7" s="6">
        <v>152988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19400</v>
      </c>
      <c r="D8" s="6">
        <v>11054</v>
      </c>
      <c r="E8" s="6">
        <v>9958</v>
      </c>
      <c r="F8" s="6">
        <v>1096</v>
      </c>
      <c r="G8" s="6">
        <v>8346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267493</v>
      </c>
      <c r="D9" s="6">
        <v>173753</v>
      </c>
      <c r="E9" s="6">
        <v>150513</v>
      </c>
      <c r="F9" s="6">
        <v>23240</v>
      </c>
      <c r="G9" s="6">
        <v>93740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328056</v>
      </c>
      <c r="D10" s="7">
        <v>161277</v>
      </c>
      <c r="E10" s="7">
        <v>139396</v>
      </c>
      <c r="F10" s="7">
        <v>21881</v>
      </c>
      <c r="G10" s="7">
        <v>166779</v>
      </c>
    </row>
    <row r="11" spans="1:12" ht="11.65" customHeight="1" x14ac:dyDescent="0.2">
      <c r="A11" s="19" t="s">
        <v>35</v>
      </c>
      <c r="B11" s="32" t="s">
        <v>10</v>
      </c>
      <c r="C11" s="6">
        <v>185736</v>
      </c>
      <c r="D11" s="6">
        <v>87511</v>
      </c>
      <c r="E11" s="6">
        <v>79968</v>
      </c>
      <c r="F11" s="6">
        <v>7543</v>
      </c>
      <c r="G11" s="6">
        <v>98225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10688</v>
      </c>
      <c r="D12" s="6">
        <v>5404</v>
      </c>
      <c r="E12" s="6">
        <v>4711</v>
      </c>
      <c r="F12" s="6">
        <v>693</v>
      </c>
      <c r="G12" s="6">
        <v>5284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131632</v>
      </c>
      <c r="D13" s="6">
        <v>68362</v>
      </c>
      <c r="E13" s="6">
        <v>54717</v>
      </c>
      <c r="F13" s="6">
        <v>13645</v>
      </c>
      <c r="G13" s="6">
        <v>63270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302923</v>
      </c>
      <c r="D14" s="7">
        <v>214628</v>
      </c>
      <c r="E14" s="7">
        <v>200376</v>
      </c>
      <c r="F14" s="7">
        <v>14252</v>
      </c>
      <c r="G14" s="7">
        <v>88295</v>
      </c>
    </row>
    <row r="15" spans="1:12" ht="11.65" customHeight="1" x14ac:dyDescent="0.2">
      <c r="A15" s="19" t="s">
        <v>35</v>
      </c>
      <c r="B15" s="32" t="s">
        <v>10</v>
      </c>
      <c r="C15" s="6">
        <v>158350</v>
      </c>
      <c r="D15" s="6">
        <v>103587</v>
      </c>
      <c r="E15" s="6">
        <v>99333</v>
      </c>
      <c r="F15" s="6">
        <v>4254</v>
      </c>
      <c r="G15" s="6">
        <v>54763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8712</v>
      </c>
      <c r="D16" s="6">
        <v>5650</v>
      </c>
      <c r="E16" s="6">
        <v>5247</v>
      </c>
      <c r="F16" s="6">
        <v>403</v>
      </c>
      <c r="G16" s="6">
        <v>3062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">
      <c r="A17" s="20" t="s">
        <v>35</v>
      </c>
      <c r="B17" s="34" t="s">
        <v>12</v>
      </c>
      <c r="C17" s="8">
        <v>135861</v>
      </c>
      <c r="D17" s="8">
        <v>105391</v>
      </c>
      <c r="E17" s="8">
        <v>95796</v>
      </c>
      <c r="F17" s="8">
        <v>9595</v>
      </c>
      <c r="G17" s="8">
        <v>30470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>
      <c r="A20" s="4" t="s">
        <v>35</v>
      </c>
      <c r="B20" s="5" t="s">
        <v>35</v>
      </c>
      <c r="C20" s="1" t="s">
        <v>35</v>
      </c>
      <c r="D20" s="1" t="s">
        <v>35</v>
      </c>
      <c r="E20" s="1" t="s">
        <v>35</v>
      </c>
      <c r="F20" s="1" t="s">
        <v>35</v>
      </c>
      <c r="G20" s="1" t="s">
        <v>35</v>
      </c>
      <c r="H20" t="s">
        <v>35</v>
      </c>
      <c r="I20" t="s">
        <v>35</v>
      </c>
      <c r="J20" t="s">
        <v>35</v>
      </c>
      <c r="K20" t="s">
        <v>35</v>
      </c>
      <c r="L20" t="s">
        <v>35</v>
      </c>
    </row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6" width="20.83203125" customWidth="1"/>
    <col min="7" max="7" width="20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15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23484</v>
      </c>
      <c r="D6" s="7">
        <v>13437</v>
      </c>
      <c r="E6" s="7">
        <v>12146</v>
      </c>
      <c r="F6" s="7">
        <v>1291</v>
      </c>
      <c r="G6" s="7">
        <v>10047</v>
      </c>
    </row>
    <row r="7" spans="1:12" ht="11.65" customHeight="1" x14ac:dyDescent="0.2">
      <c r="A7" s="19" t="s">
        <v>35</v>
      </c>
      <c r="B7" s="32" t="s">
        <v>10</v>
      </c>
      <c r="C7" s="6">
        <v>10709</v>
      </c>
      <c r="D7" s="6">
        <v>5602</v>
      </c>
      <c r="E7" s="6">
        <v>5238</v>
      </c>
      <c r="F7" s="6">
        <v>364</v>
      </c>
      <c r="G7" s="6">
        <v>5107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775</v>
      </c>
      <c r="D8" s="6">
        <v>424</v>
      </c>
      <c r="E8" s="6">
        <v>395</v>
      </c>
      <c r="F8" s="6">
        <v>29</v>
      </c>
      <c r="G8" s="6">
        <v>351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12000</v>
      </c>
      <c r="D9" s="6">
        <v>7411</v>
      </c>
      <c r="E9" s="6">
        <v>6513</v>
      </c>
      <c r="F9" s="6">
        <v>898</v>
      </c>
      <c r="G9" s="6">
        <v>4589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11962</v>
      </c>
      <c r="D10" s="7">
        <v>5151</v>
      </c>
      <c r="E10" s="7">
        <v>4334</v>
      </c>
      <c r="F10" s="7">
        <v>817</v>
      </c>
      <c r="G10" s="7">
        <v>6811</v>
      </c>
    </row>
    <row r="11" spans="1:12" ht="11.65" customHeight="1" x14ac:dyDescent="0.2">
      <c r="A11" s="19" t="s">
        <v>35</v>
      </c>
      <c r="B11" s="32" t="s">
        <v>10</v>
      </c>
      <c r="C11" s="6">
        <v>5655</v>
      </c>
      <c r="D11" s="6">
        <v>2312</v>
      </c>
      <c r="E11" s="6">
        <v>2046</v>
      </c>
      <c r="F11" s="6">
        <v>266</v>
      </c>
      <c r="G11" s="6">
        <v>3343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430</v>
      </c>
      <c r="D12" s="6">
        <v>191</v>
      </c>
      <c r="E12" s="6">
        <v>171</v>
      </c>
      <c r="F12" s="6">
        <v>20</v>
      </c>
      <c r="G12" s="6">
        <v>239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5877</v>
      </c>
      <c r="D13" s="6">
        <v>2648</v>
      </c>
      <c r="E13" s="6">
        <v>2117</v>
      </c>
      <c r="F13" s="6">
        <v>531</v>
      </c>
      <c r="G13" s="6">
        <v>3229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11522</v>
      </c>
      <c r="D14" s="7">
        <v>8286</v>
      </c>
      <c r="E14" s="7">
        <v>7812</v>
      </c>
      <c r="F14" s="7">
        <v>474</v>
      </c>
      <c r="G14" s="7">
        <v>3236</v>
      </c>
    </row>
    <row r="15" spans="1:12" ht="11.65" customHeight="1" x14ac:dyDescent="0.2">
      <c r="A15" s="19" t="s">
        <v>35</v>
      </c>
      <c r="B15" s="32" t="s">
        <v>10</v>
      </c>
      <c r="C15" s="6">
        <v>5054</v>
      </c>
      <c r="D15" s="6">
        <v>3290</v>
      </c>
      <c r="E15" s="6">
        <v>3192</v>
      </c>
      <c r="F15" s="6">
        <v>98</v>
      </c>
      <c r="G15" s="6">
        <v>1764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345</v>
      </c>
      <c r="D16" s="6">
        <v>233</v>
      </c>
      <c r="E16" s="6">
        <v>224</v>
      </c>
      <c r="F16" s="6">
        <v>9</v>
      </c>
      <c r="G16" s="6">
        <v>112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6123</v>
      </c>
      <c r="D17" s="8">
        <v>4763</v>
      </c>
      <c r="E17" s="8">
        <v>4396</v>
      </c>
      <c r="F17" s="8">
        <v>367</v>
      </c>
      <c r="G17" s="8">
        <v>1360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16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7636</v>
      </c>
      <c r="D6" s="7">
        <v>4362</v>
      </c>
      <c r="E6" s="7">
        <v>3896</v>
      </c>
      <c r="F6" s="7">
        <v>466</v>
      </c>
      <c r="G6" s="7">
        <v>3274</v>
      </c>
    </row>
    <row r="7" spans="1:12" ht="11.65" customHeight="1" x14ac:dyDescent="0.2">
      <c r="A7" s="19" t="s">
        <v>35</v>
      </c>
      <c r="B7" s="32" t="s">
        <v>10</v>
      </c>
      <c r="C7" s="6">
        <v>3621</v>
      </c>
      <c r="D7" s="6">
        <v>1912</v>
      </c>
      <c r="E7" s="6">
        <v>1778</v>
      </c>
      <c r="F7" s="6">
        <v>134</v>
      </c>
      <c r="G7" s="6">
        <v>1709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295</v>
      </c>
      <c r="D8" s="6">
        <v>163</v>
      </c>
      <c r="E8" s="6">
        <v>155</v>
      </c>
      <c r="F8" s="6">
        <v>8</v>
      </c>
      <c r="G8" s="6">
        <v>132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3720</v>
      </c>
      <c r="D9" s="6">
        <v>2287</v>
      </c>
      <c r="E9" s="6">
        <v>1963</v>
      </c>
      <c r="F9" s="6">
        <v>324</v>
      </c>
      <c r="G9" s="6">
        <v>1433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3831</v>
      </c>
      <c r="D10" s="7">
        <v>1690</v>
      </c>
      <c r="E10" s="7">
        <v>1394</v>
      </c>
      <c r="F10" s="7">
        <v>296</v>
      </c>
      <c r="G10" s="7">
        <v>2141</v>
      </c>
    </row>
    <row r="11" spans="1:12" ht="11.65" customHeight="1" x14ac:dyDescent="0.2">
      <c r="A11" s="19" t="s">
        <v>35</v>
      </c>
      <c r="B11" s="32" t="s">
        <v>10</v>
      </c>
      <c r="C11" s="6">
        <v>1854</v>
      </c>
      <c r="D11" s="6">
        <v>797</v>
      </c>
      <c r="E11" s="6">
        <v>701</v>
      </c>
      <c r="F11" s="6">
        <v>96</v>
      </c>
      <c r="G11" s="6">
        <v>1057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154</v>
      </c>
      <c r="D12" s="6">
        <v>64</v>
      </c>
      <c r="E12" s="6">
        <v>58</v>
      </c>
      <c r="F12" s="6">
        <v>6</v>
      </c>
      <c r="G12" s="6">
        <v>90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1823</v>
      </c>
      <c r="D13" s="6">
        <v>829</v>
      </c>
      <c r="E13" s="6">
        <v>635</v>
      </c>
      <c r="F13" s="6">
        <v>194</v>
      </c>
      <c r="G13" s="6">
        <v>994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3805</v>
      </c>
      <c r="D14" s="7">
        <v>2672</v>
      </c>
      <c r="E14" s="7">
        <v>2502</v>
      </c>
      <c r="F14" s="7">
        <v>170</v>
      </c>
      <c r="G14" s="7">
        <v>1133</v>
      </c>
    </row>
    <row r="15" spans="1:12" ht="11.65" customHeight="1" x14ac:dyDescent="0.2">
      <c r="A15" s="19" t="s">
        <v>35</v>
      </c>
      <c r="B15" s="32" t="s">
        <v>10</v>
      </c>
      <c r="C15" s="6">
        <v>1767</v>
      </c>
      <c r="D15" s="6">
        <v>1115</v>
      </c>
      <c r="E15" s="6">
        <v>1077</v>
      </c>
      <c r="F15" s="6">
        <v>38</v>
      </c>
      <c r="G15" s="6">
        <v>652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141</v>
      </c>
      <c r="D16" s="6">
        <v>99</v>
      </c>
      <c r="E16" s="6">
        <v>97</v>
      </c>
      <c r="F16" s="6">
        <v>2</v>
      </c>
      <c r="G16" s="6">
        <v>42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1897</v>
      </c>
      <c r="D17" s="8">
        <v>1458</v>
      </c>
      <c r="E17" s="8">
        <v>1328</v>
      </c>
      <c r="F17" s="8">
        <v>130</v>
      </c>
      <c r="G17" s="8">
        <v>439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17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7912</v>
      </c>
      <c r="D6" s="7">
        <v>4761</v>
      </c>
      <c r="E6" s="7">
        <v>4462</v>
      </c>
      <c r="F6" s="7">
        <v>299</v>
      </c>
      <c r="G6" s="7">
        <v>3151</v>
      </c>
    </row>
    <row r="7" spans="1:12" ht="11.65" customHeight="1" x14ac:dyDescent="0.2">
      <c r="A7" s="19" t="s">
        <v>35</v>
      </c>
      <c r="B7" s="32" t="s">
        <v>10</v>
      </c>
      <c r="C7" s="6">
        <v>4056</v>
      </c>
      <c r="D7" s="6">
        <v>2354</v>
      </c>
      <c r="E7" s="6">
        <v>2273</v>
      </c>
      <c r="F7" s="6">
        <v>81</v>
      </c>
      <c r="G7" s="6">
        <v>1702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213</v>
      </c>
      <c r="D8" s="6">
        <v>109</v>
      </c>
      <c r="E8" s="6">
        <v>104</v>
      </c>
      <c r="F8" s="6">
        <v>5</v>
      </c>
      <c r="G8" s="6">
        <v>104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3643</v>
      </c>
      <c r="D9" s="6">
        <v>2298</v>
      </c>
      <c r="E9" s="6">
        <v>2085</v>
      </c>
      <c r="F9" s="6">
        <v>213</v>
      </c>
      <c r="G9" s="6">
        <v>1345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3905</v>
      </c>
      <c r="D10" s="7">
        <v>1869</v>
      </c>
      <c r="E10" s="7">
        <v>1682</v>
      </c>
      <c r="F10" s="7">
        <v>187</v>
      </c>
      <c r="G10" s="7">
        <v>2036</v>
      </c>
    </row>
    <row r="11" spans="1:12" ht="11.65" customHeight="1" x14ac:dyDescent="0.2">
      <c r="A11" s="19" t="s">
        <v>35</v>
      </c>
      <c r="B11" s="32" t="s">
        <v>10</v>
      </c>
      <c r="C11" s="6">
        <v>2015</v>
      </c>
      <c r="D11" s="6">
        <v>961</v>
      </c>
      <c r="E11" s="6">
        <v>901</v>
      </c>
      <c r="F11" s="6">
        <v>60</v>
      </c>
      <c r="G11" s="6">
        <v>1054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123</v>
      </c>
      <c r="D12" s="6">
        <v>56</v>
      </c>
      <c r="E12" s="6">
        <v>51</v>
      </c>
      <c r="F12" s="6">
        <v>5</v>
      </c>
      <c r="G12" s="6">
        <v>67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1767</v>
      </c>
      <c r="D13" s="6">
        <v>852</v>
      </c>
      <c r="E13" s="6">
        <v>730</v>
      </c>
      <c r="F13" s="6">
        <v>122</v>
      </c>
      <c r="G13" s="6">
        <v>915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4007</v>
      </c>
      <c r="D14" s="7">
        <v>2892</v>
      </c>
      <c r="E14" s="7">
        <v>2780</v>
      </c>
      <c r="F14" s="7">
        <v>112</v>
      </c>
      <c r="G14" s="7">
        <v>1115</v>
      </c>
    </row>
    <row r="15" spans="1:12" ht="11.65" customHeight="1" x14ac:dyDescent="0.2">
      <c r="A15" s="19" t="s">
        <v>35</v>
      </c>
      <c r="B15" s="32" t="s">
        <v>10</v>
      </c>
      <c r="C15" s="6">
        <v>2041</v>
      </c>
      <c r="D15" s="6">
        <v>1393</v>
      </c>
      <c r="E15" s="6">
        <v>1372</v>
      </c>
      <c r="F15" s="6">
        <v>21</v>
      </c>
      <c r="G15" s="6">
        <v>648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90</v>
      </c>
      <c r="D16" s="6">
        <v>53</v>
      </c>
      <c r="E16" s="6">
        <v>53</v>
      </c>
      <c r="F16" s="6" t="s">
        <v>18</v>
      </c>
      <c r="G16" s="6">
        <v>37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1876</v>
      </c>
      <c r="D17" s="8">
        <v>1446</v>
      </c>
      <c r="E17" s="8">
        <v>1355</v>
      </c>
      <c r="F17" s="8">
        <v>91</v>
      </c>
      <c r="G17" s="8">
        <v>430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19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94873</v>
      </c>
      <c r="D6" s="7">
        <v>58129</v>
      </c>
      <c r="E6" s="7">
        <v>52989</v>
      </c>
      <c r="F6" s="7">
        <v>5140</v>
      </c>
      <c r="G6" s="7">
        <v>36744</v>
      </c>
    </row>
    <row r="7" spans="1:12" ht="11.65" customHeight="1" x14ac:dyDescent="0.2">
      <c r="A7" s="19" t="s">
        <v>35</v>
      </c>
      <c r="B7" s="32" t="s">
        <v>10</v>
      </c>
      <c r="C7" s="6">
        <v>66559</v>
      </c>
      <c r="D7" s="6">
        <v>38139</v>
      </c>
      <c r="E7" s="6">
        <v>36015</v>
      </c>
      <c r="F7" s="6">
        <v>2124</v>
      </c>
      <c r="G7" s="6">
        <v>28420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2646</v>
      </c>
      <c r="D8" s="6">
        <v>1542</v>
      </c>
      <c r="E8" s="6">
        <v>1381</v>
      </c>
      <c r="F8" s="6">
        <v>161</v>
      </c>
      <c r="G8" s="6">
        <v>1104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25668</v>
      </c>
      <c r="D9" s="6">
        <v>18448</v>
      </c>
      <c r="E9" s="6">
        <v>15593</v>
      </c>
      <c r="F9" s="6">
        <v>2855</v>
      </c>
      <c r="G9" s="6">
        <v>7220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51208</v>
      </c>
      <c r="D10" s="7">
        <v>27617</v>
      </c>
      <c r="E10" s="7">
        <v>24683</v>
      </c>
      <c r="F10" s="7">
        <v>2934</v>
      </c>
      <c r="G10" s="7">
        <v>23591</v>
      </c>
    </row>
    <row r="11" spans="1:12" ht="11.65" customHeight="1" x14ac:dyDescent="0.2">
      <c r="A11" s="19" t="s">
        <v>35</v>
      </c>
      <c r="B11" s="32" t="s">
        <v>10</v>
      </c>
      <c r="C11" s="6">
        <v>37396</v>
      </c>
      <c r="D11" s="6">
        <v>18934</v>
      </c>
      <c r="E11" s="6">
        <v>17620</v>
      </c>
      <c r="F11" s="6">
        <v>1314</v>
      </c>
      <c r="G11" s="6">
        <v>18462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1490</v>
      </c>
      <c r="D12" s="6">
        <v>818</v>
      </c>
      <c r="E12" s="6">
        <v>723</v>
      </c>
      <c r="F12" s="6">
        <v>95</v>
      </c>
      <c r="G12" s="6">
        <v>672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12322</v>
      </c>
      <c r="D13" s="6">
        <v>7865</v>
      </c>
      <c r="E13" s="6">
        <v>6340</v>
      </c>
      <c r="F13" s="6">
        <v>1525</v>
      </c>
      <c r="G13" s="6">
        <v>4457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43665</v>
      </c>
      <c r="D14" s="7">
        <v>30512</v>
      </c>
      <c r="E14" s="7">
        <v>28306</v>
      </c>
      <c r="F14" s="7">
        <v>2206</v>
      </c>
      <c r="G14" s="7">
        <v>13153</v>
      </c>
    </row>
    <row r="15" spans="1:12" ht="11.65" customHeight="1" x14ac:dyDescent="0.2">
      <c r="A15" s="19" t="s">
        <v>35</v>
      </c>
      <c r="B15" s="32" t="s">
        <v>10</v>
      </c>
      <c r="C15" s="6">
        <v>29163</v>
      </c>
      <c r="D15" s="6">
        <v>19205</v>
      </c>
      <c r="E15" s="6">
        <v>18395</v>
      </c>
      <c r="F15" s="6">
        <v>810</v>
      </c>
      <c r="G15" s="6">
        <v>9958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1156</v>
      </c>
      <c r="D16" s="6">
        <v>724</v>
      </c>
      <c r="E16" s="6">
        <v>658</v>
      </c>
      <c r="F16" s="6">
        <v>66</v>
      </c>
      <c r="G16" s="6">
        <v>432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13346</v>
      </c>
      <c r="D17" s="8">
        <v>10583</v>
      </c>
      <c r="E17" s="8">
        <v>9253</v>
      </c>
      <c r="F17" s="8">
        <v>1330</v>
      </c>
      <c r="G17" s="8">
        <v>2763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6" width="20.83203125" customWidth="1"/>
    <col min="7" max="7" width="19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20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33219</v>
      </c>
      <c r="D6" s="7">
        <v>18159</v>
      </c>
      <c r="E6" s="7">
        <v>16184</v>
      </c>
      <c r="F6" s="7">
        <v>1975</v>
      </c>
      <c r="G6" s="7">
        <v>15060</v>
      </c>
    </row>
    <row r="7" spans="1:12" ht="11.65" customHeight="1" x14ac:dyDescent="0.2">
      <c r="A7" s="19" t="s">
        <v>35</v>
      </c>
      <c r="B7" s="32" t="s">
        <v>10</v>
      </c>
      <c r="C7" s="6">
        <v>14773</v>
      </c>
      <c r="D7" s="6">
        <v>7355</v>
      </c>
      <c r="E7" s="6">
        <v>6901</v>
      </c>
      <c r="F7" s="6">
        <v>454</v>
      </c>
      <c r="G7" s="6">
        <v>7418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1079</v>
      </c>
      <c r="D8" s="6">
        <v>561</v>
      </c>
      <c r="E8" s="6">
        <v>512</v>
      </c>
      <c r="F8" s="6">
        <v>49</v>
      </c>
      <c r="G8" s="6">
        <v>518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17367</v>
      </c>
      <c r="D9" s="6">
        <v>10243</v>
      </c>
      <c r="E9" s="6">
        <v>8771</v>
      </c>
      <c r="F9" s="6">
        <v>1472</v>
      </c>
      <c r="G9" s="6">
        <v>7124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17108</v>
      </c>
      <c r="D10" s="7">
        <v>7303</v>
      </c>
      <c r="E10" s="7">
        <v>6128</v>
      </c>
      <c r="F10" s="7">
        <v>1175</v>
      </c>
      <c r="G10" s="7">
        <v>9805</v>
      </c>
    </row>
    <row r="11" spans="1:12" ht="11.65" customHeight="1" x14ac:dyDescent="0.2">
      <c r="A11" s="19" t="s">
        <v>35</v>
      </c>
      <c r="B11" s="32" t="s">
        <v>10</v>
      </c>
      <c r="C11" s="6">
        <v>7879</v>
      </c>
      <c r="D11" s="6">
        <v>3161</v>
      </c>
      <c r="E11" s="6">
        <v>2877</v>
      </c>
      <c r="F11" s="6">
        <v>284</v>
      </c>
      <c r="G11" s="6">
        <v>4718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581</v>
      </c>
      <c r="D12" s="6">
        <v>241</v>
      </c>
      <c r="E12" s="6">
        <v>220</v>
      </c>
      <c r="F12" s="6">
        <v>21</v>
      </c>
      <c r="G12" s="6">
        <v>340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8648</v>
      </c>
      <c r="D13" s="6">
        <v>3901</v>
      </c>
      <c r="E13" s="6">
        <v>3031</v>
      </c>
      <c r="F13" s="6">
        <v>870</v>
      </c>
      <c r="G13" s="6">
        <v>4747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16111</v>
      </c>
      <c r="D14" s="7">
        <v>10856</v>
      </c>
      <c r="E14" s="7">
        <v>10056</v>
      </c>
      <c r="F14" s="7">
        <v>800</v>
      </c>
      <c r="G14" s="7">
        <v>5255</v>
      </c>
    </row>
    <row r="15" spans="1:12" ht="11.65" customHeight="1" x14ac:dyDescent="0.2">
      <c r="A15" s="19" t="s">
        <v>35</v>
      </c>
      <c r="B15" s="32" t="s">
        <v>10</v>
      </c>
      <c r="C15" s="6">
        <v>6894</v>
      </c>
      <c r="D15" s="6">
        <v>4194</v>
      </c>
      <c r="E15" s="6">
        <v>4024</v>
      </c>
      <c r="F15" s="6">
        <v>170</v>
      </c>
      <c r="G15" s="6">
        <v>2700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498</v>
      </c>
      <c r="D16" s="6">
        <v>320</v>
      </c>
      <c r="E16" s="6">
        <v>292</v>
      </c>
      <c r="F16" s="6">
        <v>28</v>
      </c>
      <c r="G16" s="6">
        <v>178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8719</v>
      </c>
      <c r="D17" s="8">
        <v>6342</v>
      </c>
      <c r="E17" s="8">
        <v>5740</v>
      </c>
      <c r="F17" s="8">
        <v>602</v>
      </c>
      <c r="G17" s="8">
        <v>2377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6" width="20.83203125" customWidth="1"/>
    <col min="7" max="7" width="19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21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78493</v>
      </c>
      <c r="D6" s="7">
        <v>47106</v>
      </c>
      <c r="E6" s="7">
        <v>42017</v>
      </c>
      <c r="F6" s="7">
        <v>5089</v>
      </c>
      <c r="G6" s="7">
        <v>31387</v>
      </c>
    </row>
    <row r="7" spans="1:12" ht="11.65" customHeight="1" x14ac:dyDescent="0.2">
      <c r="A7" s="19" t="s">
        <v>35</v>
      </c>
      <c r="B7" s="32" t="s">
        <v>10</v>
      </c>
      <c r="C7" s="6">
        <v>38431</v>
      </c>
      <c r="D7" s="6">
        <v>21063</v>
      </c>
      <c r="E7" s="6">
        <v>19513</v>
      </c>
      <c r="F7" s="6">
        <v>1550</v>
      </c>
      <c r="G7" s="6">
        <v>17368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2503</v>
      </c>
      <c r="D8" s="6">
        <v>1405</v>
      </c>
      <c r="E8" s="6">
        <v>1249</v>
      </c>
      <c r="F8" s="6">
        <v>156</v>
      </c>
      <c r="G8" s="6">
        <v>1098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37559</v>
      </c>
      <c r="D9" s="6">
        <v>24638</v>
      </c>
      <c r="E9" s="6">
        <v>21255</v>
      </c>
      <c r="F9" s="6">
        <v>3383</v>
      </c>
      <c r="G9" s="6">
        <v>12921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40793</v>
      </c>
      <c r="D10" s="7">
        <v>20060</v>
      </c>
      <c r="E10" s="7">
        <v>16978</v>
      </c>
      <c r="F10" s="7">
        <v>3082</v>
      </c>
      <c r="G10" s="7">
        <v>20733</v>
      </c>
    </row>
    <row r="11" spans="1:12" ht="11.65" customHeight="1" x14ac:dyDescent="0.2">
      <c r="A11" s="19" t="s">
        <v>35</v>
      </c>
      <c r="B11" s="32" t="s">
        <v>10</v>
      </c>
      <c r="C11" s="6">
        <v>20778</v>
      </c>
      <c r="D11" s="6">
        <v>9484</v>
      </c>
      <c r="E11" s="6">
        <v>8497</v>
      </c>
      <c r="F11" s="6">
        <v>987</v>
      </c>
      <c r="G11" s="6">
        <v>11294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1382</v>
      </c>
      <c r="D12" s="6">
        <v>680</v>
      </c>
      <c r="E12" s="6">
        <v>578</v>
      </c>
      <c r="F12" s="6">
        <v>102</v>
      </c>
      <c r="G12" s="6">
        <v>702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18633</v>
      </c>
      <c r="D13" s="6">
        <v>9896</v>
      </c>
      <c r="E13" s="6">
        <v>7903</v>
      </c>
      <c r="F13" s="6">
        <v>1993</v>
      </c>
      <c r="G13" s="6">
        <v>8737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37700</v>
      </c>
      <c r="D14" s="7">
        <v>27046</v>
      </c>
      <c r="E14" s="7">
        <v>25039</v>
      </c>
      <c r="F14" s="7">
        <v>2007</v>
      </c>
      <c r="G14" s="7">
        <v>10654</v>
      </c>
    </row>
    <row r="15" spans="1:12" ht="11.65" customHeight="1" x14ac:dyDescent="0.2">
      <c r="A15" s="19" t="s">
        <v>35</v>
      </c>
      <c r="B15" s="32" t="s">
        <v>10</v>
      </c>
      <c r="C15" s="6">
        <v>17653</v>
      </c>
      <c r="D15" s="6">
        <v>11579</v>
      </c>
      <c r="E15" s="6">
        <v>11016</v>
      </c>
      <c r="F15" s="6">
        <v>563</v>
      </c>
      <c r="G15" s="6">
        <v>6074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1121</v>
      </c>
      <c r="D16" s="6">
        <v>725</v>
      </c>
      <c r="E16" s="6">
        <v>671</v>
      </c>
      <c r="F16" s="6">
        <v>54</v>
      </c>
      <c r="G16" s="6">
        <v>396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18926</v>
      </c>
      <c r="D17" s="8">
        <v>14742</v>
      </c>
      <c r="E17" s="8">
        <v>13352</v>
      </c>
      <c r="F17" s="8">
        <v>1390</v>
      </c>
      <c r="G17" s="8">
        <v>4184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22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6770</v>
      </c>
      <c r="D6" s="7">
        <v>4155</v>
      </c>
      <c r="E6" s="7">
        <v>3843</v>
      </c>
      <c r="F6" s="7">
        <v>312</v>
      </c>
      <c r="G6" s="7">
        <v>2615</v>
      </c>
    </row>
    <row r="7" spans="1:12" ht="11.65" customHeight="1" x14ac:dyDescent="0.2">
      <c r="A7" s="19" t="s">
        <v>35</v>
      </c>
      <c r="B7" s="32" t="s">
        <v>10</v>
      </c>
      <c r="C7" s="6">
        <v>3612</v>
      </c>
      <c r="D7" s="6">
        <v>2186</v>
      </c>
      <c r="E7" s="6">
        <v>2079</v>
      </c>
      <c r="F7" s="6">
        <v>107</v>
      </c>
      <c r="G7" s="6">
        <v>1426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261</v>
      </c>
      <c r="D8" s="6">
        <v>142</v>
      </c>
      <c r="E8" s="6">
        <v>133</v>
      </c>
      <c r="F8" s="6">
        <v>9</v>
      </c>
      <c r="G8" s="6">
        <v>119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2897</v>
      </c>
      <c r="D9" s="6">
        <v>1827</v>
      </c>
      <c r="E9" s="6">
        <v>1631</v>
      </c>
      <c r="F9" s="6">
        <v>196</v>
      </c>
      <c r="G9" s="6">
        <v>1070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3314</v>
      </c>
      <c r="D10" s="7">
        <v>1641</v>
      </c>
      <c r="E10" s="7">
        <v>1443</v>
      </c>
      <c r="F10" s="7">
        <v>198</v>
      </c>
      <c r="G10" s="7">
        <v>1673</v>
      </c>
    </row>
    <row r="11" spans="1:12" ht="11.65" customHeight="1" x14ac:dyDescent="0.2">
      <c r="A11" s="19" t="s">
        <v>35</v>
      </c>
      <c r="B11" s="32" t="s">
        <v>10</v>
      </c>
      <c r="C11" s="6">
        <v>1727</v>
      </c>
      <c r="D11" s="6">
        <v>848</v>
      </c>
      <c r="E11" s="6">
        <v>775</v>
      </c>
      <c r="F11" s="6">
        <v>73</v>
      </c>
      <c r="G11" s="6">
        <v>879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136</v>
      </c>
      <c r="D12" s="6">
        <v>59</v>
      </c>
      <c r="E12" s="6">
        <v>55</v>
      </c>
      <c r="F12" s="6">
        <v>4</v>
      </c>
      <c r="G12" s="6">
        <v>77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1451</v>
      </c>
      <c r="D13" s="6">
        <v>734</v>
      </c>
      <c r="E13" s="6">
        <v>613</v>
      </c>
      <c r="F13" s="6">
        <v>121</v>
      </c>
      <c r="G13" s="6">
        <v>717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3456</v>
      </c>
      <c r="D14" s="7">
        <v>2514</v>
      </c>
      <c r="E14" s="7">
        <v>2400</v>
      </c>
      <c r="F14" s="7">
        <v>114</v>
      </c>
      <c r="G14" s="7">
        <v>942</v>
      </c>
    </row>
    <row r="15" spans="1:12" ht="11.65" customHeight="1" x14ac:dyDescent="0.2">
      <c r="A15" s="19" t="s">
        <v>35</v>
      </c>
      <c r="B15" s="32" t="s">
        <v>10</v>
      </c>
      <c r="C15" s="6">
        <v>1885</v>
      </c>
      <c r="D15" s="6">
        <v>1338</v>
      </c>
      <c r="E15" s="6">
        <v>1304</v>
      </c>
      <c r="F15" s="6">
        <v>34</v>
      </c>
      <c r="G15" s="6">
        <v>547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125</v>
      </c>
      <c r="D16" s="6">
        <v>83</v>
      </c>
      <c r="E16" s="6">
        <v>78</v>
      </c>
      <c r="F16" s="6">
        <v>5</v>
      </c>
      <c r="G16" s="6">
        <v>42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1446</v>
      </c>
      <c r="D17" s="8">
        <v>1093</v>
      </c>
      <c r="E17" s="8">
        <v>1018</v>
      </c>
      <c r="F17" s="8">
        <v>75</v>
      </c>
      <c r="G17" s="8">
        <v>353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23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19953</v>
      </c>
      <c r="D6" s="7">
        <v>10880</v>
      </c>
      <c r="E6" s="7">
        <v>9887</v>
      </c>
      <c r="F6" s="7">
        <v>993</v>
      </c>
      <c r="G6" s="7">
        <v>9073</v>
      </c>
    </row>
    <row r="7" spans="1:12" ht="11.65" customHeight="1" x14ac:dyDescent="0.2">
      <c r="A7" s="19" t="s">
        <v>35</v>
      </c>
      <c r="B7" s="32" t="s">
        <v>10</v>
      </c>
      <c r="C7" s="6">
        <v>10171</v>
      </c>
      <c r="D7" s="6">
        <v>4947</v>
      </c>
      <c r="E7" s="6">
        <v>4656</v>
      </c>
      <c r="F7" s="6">
        <v>291</v>
      </c>
      <c r="G7" s="6">
        <v>5224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699</v>
      </c>
      <c r="D8" s="6">
        <v>351</v>
      </c>
      <c r="E8" s="6">
        <v>331</v>
      </c>
      <c r="F8" s="6">
        <v>20</v>
      </c>
      <c r="G8" s="6">
        <v>348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9083</v>
      </c>
      <c r="D9" s="6">
        <v>5582</v>
      </c>
      <c r="E9" s="6">
        <v>4900</v>
      </c>
      <c r="F9" s="6">
        <v>682</v>
      </c>
      <c r="G9" s="6">
        <v>3501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10190</v>
      </c>
      <c r="D10" s="7">
        <v>4263</v>
      </c>
      <c r="E10" s="7">
        <v>3692</v>
      </c>
      <c r="F10" s="7">
        <v>571</v>
      </c>
      <c r="G10" s="7">
        <v>5927</v>
      </c>
    </row>
    <row r="11" spans="1:12" ht="11.65" customHeight="1" x14ac:dyDescent="0.2">
      <c r="A11" s="19" t="s">
        <v>35</v>
      </c>
      <c r="B11" s="32" t="s">
        <v>10</v>
      </c>
      <c r="C11" s="6">
        <v>5398</v>
      </c>
      <c r="D11" s="6">
        <v>2051</v>
      </c>
      <c r="E11" s="6">
        <v>1870</v>
      </c>
      <c r="F11" s="6">
        <v>181</v>
      </c>
      <c r="G11" s="6">
        <v>3347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375</v>
      </c>
      <c r="D12" s="6">
        <v>153</v>
      </c>
      <c r="E12" s="6">
        <v>141</v>
      </c>
      <c r="F12" s="6">
        <v>12</v>
      </c>
      <c r="G12" s="6">
        <v>222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4417</v>
      </c>
      <c r="D13" s="6">
        <v>2059</v>
      </c>
      <c r="E13" s="6">
        <v>1681</v>
      </c>
      <c r="F13" s="6">
        <v>378</v>
      </c>
      <c r="G13" s="6">
        <v>2358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9763</v>
      </c>
      <c r="D14" s="7">
        <v>6617</v>
      </c>
      <c r="E14" s="7">
        <v>6195</v>
      </c>
      <c r="F14" s="7">
        <v>422</v>
      </c>
      <c r="G14" s="7">
        <v>3146</v>
      </c>
    </row>
    <row r="15" spans="1:12" ht="11.65" customHeight="1" x14ac:dyDescent="0.2">
      <c r="A15" s="19" t="s">
        <v>35</v>
      </c>
      <c r="B15" s="32" t="s">
        <v>10</v>
      </c>
      <c r="C15" s="6">
        <v>4773</v>
      </c>
      <c r="D15" s="6">
        <v>2896</v>
      </c>
      <c r="E15" s="6">
        <v>2786</v>
      </c>
      <c r="F15" s="6">
        <v>110</v>
      </c>
      <c r="G15" s="6">
        <v>1877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324</v>
      </c>
      <c r="D16" s="6">
        <v>198</v>
      </c>
      <c r="E16" s="6">
        <v>190</v>
      </c>
      <c r="F16" s="6">
        <v>8</v>
      </c>
      <c r="G16" s="6">
        <v>126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4666</v>
      </c>
      <c r="D17" s="8">
        <v>3523</v>
      </c>
      <c r="E17" s="8">
        <v>3219</v>
      </c>
      <c r="F17" s="8">
        <v>304</v>
      </c>
      <c r="G17" s="8">
        <v>1143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24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9281</v>
      </c>
      <c r="D6" s="7">
        <v>5246</v>
      </c>
      <c r="E6" s="7">
        <v>4744</v>
      </c>
      <c r="F6" s="7">
        <v>502</v>
      </c>
      <c r="G6" s="7">
        <v>4035</v>
      </c>
    </row>
    <row r="7" spans="1:12" ht="11.65" customHeight="1" x14ac:dyDescent="0.2">
      <c r="A7" s="19" t="s">
        <v>35</v>
      </c>
      <c r="B7" s="32" t="s">
        <v>10</v>
      </c>
      <c r="C7" s="6">
        <v>4096</v>
      </c>
      <c r="D7" s="6">
        <v>2157</v>
      </c>
      <c r="E7" s="6">
        <v>2041</v>
      </c>
      <c r="F7" s="6">
        <v>116</v>
      </c>
      <c r="G7" s="6">
        <v>1939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389</v>
      </c>
      <c r="D8" s="6">
        <v>207</v>
      </c>
      <c r="E8" s="6">
        <v>187</v>
      </c>
      <c r="F8" s="6">
        <v>20</v>
      </c>
      <c r="G8" s="6">
        <v>182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4796</v>
      </c>
      <c r="D9" s="6">
        <v>2882</v>
      </c>
      <c r="E9" s="6">
        <v>2516</v>
      </c>
      <c r="F9" s="6">
        <v>366</v>
      </c>
      <c r="G9" s="6">
        <v>1914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4692</v>
      </c>
      <c r="D10" s="7">
        <v>1990</v>
      </c>
      <c r="E10" s="7">
        <v>1654</v>
      </c>
      <c r="F10" s="7">
        <v>336</v>
      </c>
      <c r="G10" s="7">
        <v>2702</v>
      </c>
    </row>
    <row r="11" spans="1:12" ht="11.65" customHeight="1" x14ac:dyDescent="0.2">
      <c r="A11" s="19" t="s">
        <v>35</v>
      </c>
      <c r="B11" s="32" t="s">
        <v>10</v>
      </c>
      <c r="C11" s="6">
        <v>2070</v>
      </c>
      <c r="D11" s="6">
        <v>812</v>
      </c>
      <c r="E11" s="6">
        <v>725</v>
      </c>
      <c r="F11" s="6">
        <v>87</v>
      </c>
      <c r="G11" s="6">
        <v>1258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197</v>
      </c>
      <c r="D12" s="6">
        <v>91</v>
      </c>
      <c r="E12" s="6">
        <v>80</v>
      </c>
      <c r="F12" s="6">
        <v>11</v>
      </c>
      <c r="G12" s="6">
        <v>106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2425</v>
      </c>
      <c r="D13" s="6">
        <v>1087</v>
      </c>
      <c r="E13" s="6">
        <v>849</v>
      </c>
      <c r="F13" s="6">
        <v>238</v>
      </c>
      <c r="G13" s="6">
        <v>1338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4589</v>
      </c>
      <c r="D14" s="7">
        <v>3256</v>
      </c>
      <c r="E14" s="7">
        <v>3090</v>
      </c>
      <c r="F14" s="7">
        <v>166</v>
      </c>
      <c r="G14" s="7">
        <v>1333</v>
      </c>
    </row>
    <row r="15" spans="1:12" ht="11.65" customHeight="1" x14ac:dyDescent="0.2">
      <c r="A15" s="19" t="s">
        <v>35</v>
      </c>
      <c r="B15" s="32" t="s">
        <v>10</v>
      </c>
      <c r="C15" s="6">
        <v>2026</v>
      </c>
      <c r="D15" s="6">
        <v>1345</v>
      </c>
      <c r="E15" s="6">
        <v>1316</v>
      </c>
      <c r="F15" s="6">
        <v>29</v>
      </c>
      <c r="G15" s="6">
        <v>681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192</v>
      </c>
      <c r="D16" s="6">
        <v>116</v>
      </c>
      <c r="E16" s="6">
        <v>107</v>
      </c>
      <c r="F16" s="6">
        <v>9</v>
      </c>
      <c r="G16" s="6">
        <v>76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2371</v>
      </c>
      <c r="D17" s="8">
        <v>1795</v>
      </c>
      <c r="E17" s="8">
        <v>1667</v>
      </c>
      <c r="F17" s="8">
        <v>128</v>
      </c>
      <c r="G17" s="8">
        <v>576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25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53695</v>
      </c>
      <c r="D6" s="7">
        <v>32097</v>
      </c>
      <c r="E6" s="7">
        <v>28900</v>
      </c>
      <c r="F6" s="7">
        <v>3197</v>
      </c>
      <c r="G6" s="7">
        <v>21598</v>
      </c>
    </row>
    <row r="7" spans="1:12" ht="11.65" customHeight="1" x14ac:dyDescent="0.2">
      <c r="A7" s="19" t="s">
        <v>35</v>
      </c>
      <c r="B7" s="32" t="s">
        <v>10</v>
      </c>
      <c r="C7" s="6">
        <v>24255</v>
      </c>
      <c r="D7" s="6">
        <v>13515</v>
      </c>
      <c r="E7" s="6">
        <v>12649</v>
      </c>
      <c r="F7" s="6">
        <v>866</v>
      </c>
      <c r="G7" s="6">
        <v>10740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1848</v>
      </c>
      <c r="D8" s="6">
        <v>1055</v>
      </c>
      <c r="E8" s="6">
        <v>933</v>
      </c>
      <c r="F8" s="6">
        <v>122</v>
      </c>
      <c r="G8" s="6">
        <v>793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27592</v>
      </c>
      <c r="D9" s="6">
        <v>17527</v>
      </c>
      <c r="E9" s="6">
        <v>15318</v>
      </c>
      <c r="F9" s="6">
        <v>2209</v>
      </c>
      <c r="G9" s="6">
        <v>10065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27569</v>
      </c>
      <c r="D10" s="7">
        <v>12957</v>
      </c>
      <c r="E10" s="7">
        <v>10874</v>
      </c>
      <c r="F10" s="7">
        <v>2083</v>
      </c>
      <c r="G10" s="7">
        <v>14612</v>
      </c>
    </row>
    <row r="11" spans="1:12" ht="11.65" customHeight="1" x14ac:dyDescent="0.2">
      <c r="A11" s="19" t="s">
        <v>35</v>
      </c>
      <c r="B11" s="32" t="s">
        <v>10</v>
      </c>
      <c r="C11" s="6">
        <v>12828</v>
      </c>
      <c r="D11" s="6">
        <v>5867</v>
      </c>
      <c r="E11" s="6">
        <v>5257</v>
      </c>
      <c r="F11" s="6">
        <v>610</v>
      </c>
      <c r="G11" s="6">
        <v>6961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1070</v>
      </c>
      <c r="D12" s="6">
        <v>528</v>
      </c>
      <c r="E12" s="6">
        <v>441</v>
      </c>
      <c r="F12" s="6">
        <v>87</v>
      </c>
      <c r="G12" s="6">
        <v>542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13671</v>
      </c>
      <c r="D13" s="6">
        <v>6562</v>
      </c>
      <c r="E13" s="6">
        <v>5176</v>
      </c>
      <c r="F13" s="6">
        <v>1386</v>
      </c>
      <c r="G13" s="6">
        <v>7109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26126</v>
      </c>
      <c r="D14" s="7">
        <v>19140</v>
      </c>
      <c r="E14" s="7">
        <v>18026</v>
      </c>
      <c r="F14" s="7">
        <v>1114</v>
      </c>
      <c r="G14" s="7">
        <v>6986</v>
      </c>
    </row>
    <row r="15" spans="1:12" ht="11.65" customHeight="1" x14ac:dyDescent="0.2">
      <c r="A15" s="19" t="s">
        <v>35</v>
      </c>
      <c r="B15" s="32" t="s">
        <v>10</v>
      </c>
      <c r="C15" s="6">
        <v>11427</v>
      </c>
      <c r="D15" s="6">
        <v>7648</v>
      </c>
      <c r="E15" s="6">
        <v>7392</v>
      </c>
      <c r="F15" s="6">
        <v>256</v>
      </c>
      <c r="G15" s="6">
        <v>3779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778</v>
      </c>
      <c r="D16" s="6">
        <v>527</v>
      </c>
      <c r="E16" s="6">
        <v>492</v>
      </c>
      <c r="F16" s="6">
        <v>35</v>
      </c>
      <c r="G16" s="6">
        <v>251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13921</v>
      </c>
      <c r="D17" s="8">
        <v>10965</v>
      </c>
      <c r="E17" s="8">
        <v>10142</v>
      </c>
      <c r="F17" s="8">
        <v>823</v>
      </c>
      <c r="G17" s="8">
        <v>2956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26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105388</v>
      </c>
      <c r="D6" s="7">
        <v>63823</v>
      </c>
      <c r="E6" s="7">
        <v>57288</v>
      </c>
      <c r="F6" s="7">
        <v>6535</v>
      </c>
      <c r="G6" s="7">
        <v>41565</v>
      </c>
    </row>
    <row r="7" spans="1:12" ht="11.65" customHeight="1" x14ac:dyDescent="0.2">
      <c r="A7" s="19" t="s">
        <v>35</v>
      </c>
      <c r="B7" s="32" t="s">
        <v>10</v>
      </c>
      <c r="C7" s="6">
        <v>57433</v>
      </c>
      <c r="D7" s="6">
        <v>31867</v>
      </c>
      <c r="E7" s="6">
        <v>29727</v>
      </c>
      <c r="F7" s="6">
        <v>2140</v>
      </c>
      <c r="G7" s="6">
        <v>25566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3242</v>
      </c>
      <c r="D8" s="6">
        <v>1884</v>
      </c>
      <c r="E8" s="6">
        <v>1680</v>
      </c>
      <c r="F8" s="6">
        <v>204</v>
      </c>
      <c r="G8" s="6">
        <v>1358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44713</v>
      </c>
      <c r="D9" s="6">
        <v>30072</v>
      </c>
      <c r="E9" s="6">
        <v>25881</v>
      </c>
      <c r="F9" s="6">
        <v>4191</v>
      </c>
      <c r="G9" s="6">
        <v>14641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55153</v>
      </c>
      <c r="D10" s="7">
        <v>27951</v>
      </c>
      <c r="E10" s="7">
        <v>23924</v>
      </c>
      <c r="F10" s="7">
        <v>4027</v>
      </c>
      <c r="G10" s="7">
        <v>27202</v>
      </c>
    </row>
    <row r="11" spans="1:12" ht="11.65" customHeight="1" x14ac:dyDescent="0.2">
      <c r="A11" s="19" t="s">
        <v>35</v>
      </c>
      <c r="B11" s="32" t="s">
        <v>10</v>
      </c>
      <c r="C11" s="6">
        <v>31354</v>
      </c>
      <c r="D11" s="6">
        <v>14854</v>
      </c>
      <c r="E11" s="6">
        <v>13440</v>
      </c>
      <c r="F11" s="6">
        <v>1414</v>
      </c>
      <c r="G11" s="6">
        <v>16500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1794</v>
      </c>
      <c r="D12" s="6">
        <v>948</v>
      </c>
      <c r="E12" s="6">
        <v>814</v>
      </c>
      <c r="F12" s="6">
        <v>134</v>
      </c>
      <c r="G12" s="6">
        <v>846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22005</v>
      </c>
      <c r="D13" s="6">
        <v>12149</v>
      </c>
      <c r="E13" s="6">
        <v>9670</v>
      </c>
      <c r="F13" s="6">
        <v>2479</v>
      </c>
      <c r="G13" s="6">
        <v>9856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50235</v>
      </c>
      <c r="D14" s="7">
        <v>35872</v>
      </c>
      <c r="E14" s="7">
        <v>33364</v>
      </c>
      <c r="F14" s="7">
        <v>2508</v>
      </c>
      <c r="G14" s="7">
        <v>14363</v>
      </c>
    </row>
    <row r="15" spans="1:12" ht="11.65" customHeight="1" x14ac:dyDescent="0.2">
      <c r="A15" s="19" t="s">
        <v>35</v>
      </c>
      <c r="B15" s="32" t="s">
        <v>10</v>
      </c>
      <c r="C15" s="6">
        <v>26079</v>
      </c>
      <c r="D15" s="6">
        <v>17013</v>
      </c>
      <c r="E15" s="6">
        <v>16287</v>
      </c>
      <c r="F15" s="6">
        <v>726</v>
      </c>
      <c r="G15" s="6">
        <v>9066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1448</v>
      </c>
      <c r="D16" s="6">
        <v>936</v>
      </c>
      <c r="E16" s="6">
        <v>866</v>
      </c>
      <c r="F16" s="6">
        <v>70</v>
      </c>
      <c r="G16" s="6">
        <v>512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22708</v>
      </c>
      <c r="D17" s="8">
        <v>17923</v>
      </c>
      <c r="E17" s="8">
        <v>16211</v>
      </c>
      <c r="F17" s="8">
        <v>1712</v>
      </c>
      <c r="G17" s="8">
        <v>4785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27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79654</v>
      </c>
      <c r="D6" s="7">
        <v>48919</v>
      </c>
      <c r="E6" s="7">
        <v>44347</v>
      </c>
      <c r="F6" s="7">
        <v>4572</v>
      </c>
      <c r="G6" s="7">
        <v>30735</v>
      </c>
    </row>
    <row r="7" spans="1:12" ht="11.65" customHeight="1" x14ac:dyDescent="0.2">
      <c r="A7" s="19" t="s">
        <v>35</v>
      </c>
      <c r="B7" s="32" t="s">
        <v>10</v>
      </c>
      <c r="C7" s="6">
        <v>50123</v>
      </c>
      <c r="D7" s="6">
        <v>28973</v>
      </c>
      <c r="E7" s="6">
        <v>27152</v>
      </c>
      <c r="F7" s="6">
        <v>1821</v>
      </c>
      <c r="G7" s="6">
        <v>21150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2213</v>
      </c>
      <c r="D8" s="6">
        <v>1317</v>
      </c>
      <c r="E8" s="6">
        <v>1203</v>
      </c>
      <c r="F8" s="6">
        <v>114</v>
      </c>
      <c r="G8" s="6">
        <v>896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27318</v>
      </c>
      <c r="D9" s="6">
        <v>18629</v>
      </c>
      <c r="E9" s="6">
        <v>15992</v>
      </c>
      <c r="F9" s="6">
        <v>2637</v>
      </c>
      <c r="G9" s="6">
        <v>8689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42020</v>
      </c>
      <c r="D10" s="7">
        <v>22552</v>
      </c>
      <c r="E10" s="7">
        <v>19872</v>
      </c>
      <c r="F10" s="7">
        <v>2680</v>
      </c>
      <c r="G10" s="7">
        <v>19468</v>
      </c>
    </row>
    <row r="11" spans="1:12" ht="11.65" customHeight="1" x14ac:dyDescent="0.2">
      <c r="A11" s="19" t="s">
        <v>35</v>
      </c>
      <c r="B11" s="32" t="s">
        <v>10</v>
      </c>
      <c r="C11" s="6">
        <v>27284</v>
      </c>
      <c r="D11" s="6">
        <v>13978</v>
      </c>
      <c r="E11" s="6">
        <v>12879</v>
      </c>
      <c r="F11" s="6">
        <v>1099</v>
      </c>
      <c r="G11" s="6">
        <v>13306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1210</v>
      </c>
      <c r="D12" s="6">
        <v>681</v>
      </c>
      <c r="E12" s="6">
        <v>612</v>
      </c>
      <c r="F12" s="6">
        <v>69</v>
      </c>
      <c r="G12" s="6">
        <v>529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13526</v>
      </c>
      <c r="D13" s="6">
        <v>7893</v>
      </c>
      <c r="E13" s="6">
        <v>6381</v>
      </c>
      <c r="F13" s="6">
        <v>1512</v>
      </c>
      <c r="G13" s="6">
        <v>5633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37634</v>
      </c>
      <c r="D14" s="7">
        <v>26367</v>
      </c>
      <c r="E14" s="7">
        <v>24475</v>
      </c>
      <c r="F14" s="7">
        <v>1892</v>
      </c>
      <c r="G14" s="7">
        <v>11267</v>
      </c>
    </row>
    <row r="15" spans="1:12" ht="11.65" customHeight="1" x14ac:dyDescent="0.2">
      <c r="A15" s="19" t="s">
        <v>35</v>
      </c>
      <c r="B15" s="32" t="s">
        <v>10</v>
      </c>
      <c r="C15" s="6">
        <v>22839</v>
      </c>
      <c r="D15" s="6">
        <v>14995</v>
      </c>
      <c r="E15" s="6">
        <v>14273</v>
      </c>
      <c r="F15" s="6">
        <v>722</v>
      </c>
      <c r="G15" s="6">
        <v>7844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1003</v>
      </c>
      <c r="D16" s="6">
        <v>636</v>
      </c>
      <c r="E16" s="6">
        <v>591</v>
      </c>
      <c r="F16" s="6">
        <v>45</v>
      </c>
      <c r="G16" s="6">
        <v>367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13792</v>
      </c>
      <c r="D17" s="8">
        <v>10736</v>
      </c>
      <c r="E17" s="8">
        <v>9611</v>
      </c>
      <c r="F17" s="8">
        <v>1125</v>
      </c>
      <c r="G17" s="8">
        <v>3056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6" width="20.83203125" customWidth="1"/>
    <col min="7" max="7" width="22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28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11000</v>
      </c>
      <c r="D6" s="7">
        <v>6099</v>
      </c>
      <c r="E6" s="7">
        <v>5487</v>
      </c>
      <c r="F6" s="7">
        <v>612</v>
      </c>
      <c r="G6" s="7">
        <v>4901</v>
      </c>
    </row>
    <row r="7" spans="1:12" ht="11.65" customHeight="1" x14ac:dyDescent="0.2">
      <c r="A7" s="19" t="s">
        <v>35</v>
      </c>
      <c r="B7" s="32" t="s">
        <v>10</v>
      </c>
      <c r="C7" s="6">
        <v>5029</v>
      </c>
      <c r="D7" s="6">
        <v>2579</v>
      </c>
      <c r="E7" s="6">
        <v>2430</v>
      </c>
      <c r="F7" s="6">
        <v>149</v>
      </c>
      <c r="G7" s="6">
        <v>2450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311</v>
      </c>
      <c r="D8" s="6">
        <v>177</v>
      </c>
      <c r="E8" s="6">
        <v>164</v>
      </c>
      <c r="F8" s="6">
        <v>13</v>
      </c>
      <c r="G8" s="6">
        <v>134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5660</v>
      </c>
      <c r="D9" s="6">
        <v>3343</v>
      </c>
      <c r="E9" s="6">
        <v>2893</v>
      </c>
      <c r="F9" s="6">
        <v>450</v>
      </c>
      <c r="G9" s="6">
        <v>2317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5554</v>
      </c>
      <c r="D10" s="7">
        <v>2278</v>
      </c>
      <c r="E10" s="7">
        <v>1889</v>
      </c>
      <c r="F10" s="7">
        <v>389</v>
      </c>
      <c r="G10" s="7">
        <v>3276</v>
      </c>
    </row>
    <row r="11" spans="1:12" ht="11.65" customHeight="1" x14ac:dyDescent="0.2">
      <c r="A11" s="19" t="s">
        <v>35</v>
      </c>
      <c r="B11" s="32" t="s">
        <v>10</v>
      </c>
      <c r="C11" s="6">
        <v>2612</v>
      </c>
      <c r="D11" s="6">
        <v>1021</v>
      </c>
      <c r="E11" s="6">
        <v>919</v>
      </c>
      <c r="F11" s="6">
        <v>102</v>
      </c>
      <c r="G11" s="6">
        <v>1591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172</v>
      </c>
      <c r="D12" s="6">
        <v>85</v>
      </c>
      <c r="E12" s="6">
        <v>76</v>
      </c>
      <c r="F12" s="6">
        <v>9</v>
      </c>
      <c r="G12" s="6">
        <v>87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2770</v>
      </c>
      <c r="D13" s="6">
        <v>1172</v>
      </c>
      <c r="E13" s="6">
        <v>894</v>
      </c>
      <c r="F13" s="6">
        <v>278</v>
      </c>
      <c r="G13" s="6">
        <v>1598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5446</v>
      </c>
      <c r="D14" s="7">
        <v>3821</v>
      </c>
      <c r="E14" s="7">
        <v>3598</v>
      </c>
      <c r="F14" s="7">
        <v>223</v>
      </c>
      <c r="G14" s="7">
        <v>1625</v>
      </c>
    </row>
    <row r="15" spans="1:12" ht="11.65" customHeight="1" x14ac:dyDescent="0.2">
      <c r="A15" s="19" t="s">
        <v>35</v>
      </c>
      <c r="B15" s="32" t="s">
        <v>10</v>
      </c>
      <c r="C15" s="6">
        <v>2417</v>
      </c>
      <c r="D15" s="6">
        <v>1558</v>
      </c>
      <c r="E15" s="6">
        <v>1511</v>
      </c>
      <c r="F15" s="6">
        <v>47</v>
      </c>
      <c r="G15" s="6">
        <v>859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139</v>
      </c>
      <c r="D16" s="6">
        <v>92</v>
      </c>
      <c r="E16" s="6">
        <v>88</v>
      </c>
      <c r="F16" s="6">
        <v>4</v>
      </c>
      <c r="G16" s="6">
        <v>47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2890</v>
      </c>
      <c r="D17" s="8">
        <v>2171</v>
      </c>
      <c r="E17" s="8">
        <v>1999</v>
      </c>
      <c r="F17" s="8">
        <v>172</v>
      </c>
      <c r="G17" s="8">
        <v>719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9.1640625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29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48202</v>
      </c>
      <c r="D6" s="7">
        <v>29791</v>
      </c>
      <c r="E6" s="7">
        <v>26913</v>
      </c>
      <c r="F6" s="7">
        <v>2878</v>
      </c>
      <c r="G6" s="7">
        <v>18411</v>
      </c>
    </row>
    <row r="7" spans="1:12" ht="11.65" customHeight="1" x14ac:dyDescent="0.2">
      <c r="A7" s="19" t="s">
        <v>35</v>
      </c>
      <c r="B7" s="32" t="s">
        <v>10</v>
      </c>
      <c r="C7" s="6">
        <v>28792</v>
      </c>
      <c r="D7" s="6">
        <v>16697</v>
      </c>
      <c r="E7" s="6">
        <v>15637</v>
      </c>
      <c r="F7" s="6">
        <v>1060</v>
      </c>
      <c r="G7" s="6">
        <v>12095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1510</v>
      </c>
      <c r="D8" s="6">
        <v>928</v>
      </c>
      <c r="E8" s="6">
        <v>804</v>
      </c>
      <c r="F8" s="6">
        <v>124</v>
      </c>
      <c r="G8" s="6">
        <v>582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17900</v>
      </c>
      <c r="D9" s="6">
        <v>12166</v>
      </c>
      <c r="E9" s="6">
        <v>10472</v>
      </c>
      <c r="F9" s="6">
        <v>1694</v>
      </c>
      <c r="G9" s="6">
        <v>5734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25210</v>
      </c>
      <c r="D10" s="7">
        <v>13245</v>
      </c>
      <c r="E10" s="7">
        <v>11522</v>
      </c>
      <c r="F10" s="7">
        <v>1723</v>
      </c>
      <c r="G10" s="7">
        <v>11965</v>
      </c>
    </row>
    <row r="11" spans="1:12" ht="11.65" customHeight="1" x14ac:dyDescent="0.2">
      <c r="A11" s="19" t="s">
        <v>35</v>
      </c>
      <c r="B11" s="32" t="s">
        <v>10</v>
      </c>
      <c r="C11" s="6">
        <v>15638</v>
      </c>
      <c r="D11" s="6">
        <v>7919</v>
      </c>
      <c r="E11" s="6">
        <v>7274</v>
      </c>
      <c r="F11" s="6">
        <v>645</v>
      </c>
      <c r="G11" s="6">
        <v>7719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811</v>
      </c>
      <c r="D12" s="6">
        <v>462</v>
      </c>
      <c r="E12" s="6">
        <v>385</v>
      </c>
      <c r="F12" s="6">
        <v>77</v>
      </c>
      <c r="G12" s="6">
        <v>349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8761</v>
      </c>
      <c r="D13" s="6">
        <v>4864</v>
      </c>
      <c r="E13" s="6">
        <v>3863</v>
      </c>
      <c r="F13" s="6">
        <v>1001</v>
      </c>
      <c r="G13" s="6">
        <v>3897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22992</v>
      </c>
      <c r="D14" s="7">
        <v>16546</v>
      </c>
      <c r="E14" s="7">
        <v>15391</v>
      </c>
      <c r="F14" s="7">
        <v>1155</v>
      </c>
      <c r="G14" s="7">
        <v>6446</v>
      </c>
    </row>
    <row r="15" spans="1:12" ht="11.65" customHeight="1" x14ac:dyDescent="0.2">
      <c r="A15" s="19" t="s">
        <v>35</v>
      </c>
      <c r="B15" s="32" t="s">
        <v>10</v>
      </c>
      <c r="C15" s="6">
        <v>13154</v>
      </c>
      <c r="D15" s="6">
        <v>8778</v>
      </c>
      <c r="E15" s="6">
        <v>8363</v>
      </c>
      <c r="F15" s="6">
        <v>415</v>
      </c>
      <c r="G15" s="6">
        <v>4376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699</v>
      </c>
      <c r="D16" s="6">
        <v>466</v>
      </c>
      <c r="E16" s="6">
        <v>419</v>
      </c>
      <c r="F16" s="6">
        <v>47</v>
      </c>
      <c r="G16" s="6">
        <v>233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9139</v>
      </c>
      <c r="D17" s="8">
        <v>7302</v>
      </c>
      <c r="E17" s="8">
        <v>6609</v>
      </c>
      <c r="F17" s="8">
        <v>693</v>
      </c>
      <c r="G17" s="8">
        <v>1837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6" width="20.83203125" customWidth="1"/>
    <col min="7" max="7" width="22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30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19910</v>
      </c>
      <c r="D6" s="7">
        <v>11161</v>
      </c>
      <c r="E6" s="7">
        <v>10274</v>
      </c>
      <c r="F6" s="7">
        <v>887</v>
      </c>
      <c r="G6" s="7">
        <v>8749</v>
      </c>
    </row>
    <row r="7" spans="1:12" ht="11.65" customHeight="1" x14ac:dyDescent="0.2">
      <c r="A7" s="19" t="s">
        <v>35</v>
      </c>
      <c r="B7" s="32" t="s">
        <v>10</v>
      </c>
      <c r="C7" s="6">
        <v>8731</v>
      </c>
      <c r="D7" s="6">
        <v>4532</v>
      </c>
      <c r="E7" s="6">
        <v>4315</v>
      </c>
      <c r="F7" s="6">
        <v>217</v>
      </c>
      <c r="G7" s="6">
        <v>4199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579</v>
      </c>
      <c r="D8" s="6">
        <v>298</v>
      </c>
      <c r="E8" s="6">
        <v>272</v>
      </c>
      <c r="F8" s="6">
        <v>26</v>
      </c>
      <c r="G8" s="6">
        <v>281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10600</v>
      </c>
      <c r="D9" s="6">
        <v>6331</v>
      </c>
      <c r="E9" s="6">
        <v>5687</v>
      </c>
      <c r="F9" s="6">
        <v>644</v>
      </c>
      <c r="G9" s="6">
        <v>4269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9803</v>
      </c>
      <c r="D10" s="7">
        <v>3979</v>
      </c>
      <c r="E10" s="7">
        <v>3399</v>
      </c>
      <c r="F10" s="7">
        <v>580</v>
      </c>
      <c r="G10" s="7">
        <v>5824</v>
      </c>
    </row>
    <row r="11" spans="1:12" ht="11.65" customHeight="1" x14ac:dyDescent="0.2">
      <c r="A11" s="19" t="s">
        <v>35</v>
      </c>
      <c r="B11" s="32" t="s">
        <v>10</v>
      </c>
      <c r="C11" s="6">
        <v>4337</v>
      </c>
      <c r="D11" s="6">
        <v>1667</v>
      </c>
      <c r="E11" s="6">
        <v>1514</v>
      </c>
      <c r="F11" s="6">
        <v>153</v>
      </c>
      <c r="G11" s="6">
        <v>2670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321</v>
      </c>
      <c r="D12" s="6">
        <v>139</v>
      </c>
      <c r="E12" s="6">
        <v>123</v>
      </c>
      <c r="F12" s="6">
        <v>16</v>
      </c>
      <c r="G12" s="6">
        <v>182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5145</v>
      </c>
      <c r="D13" s="6">
        <v>2173</v>
      </c>
      <c r="E13" s="6">
        <v>1762</v>
      </c>
      <c r="F13" s="6">
        <v>411</v>
      </c>
      <c r="G13" s="6">
        <v>2972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10107</v>
      </c>
      <c r="D14" s="7">
        <v>7182</v>
      </c>
      <c r="E14" s="7">
        <v>6875</v>
      </c>
      <c r="F14" s="7">
        <v>307</v>
      </c>
      <c r="G14" s="7">
        <v>2925</v>
      </c>
    </row>
    <row r="15" spans="1:12" ht="11.65" customHeight="1" x14ac:dyDescent="0.2">
      <c r="A15" s="19" t="s">
        <v>35</v>
      </c>
      <c r="B15" s="32" t="s">
        <v>10</v>
      </c>
      <c r="C15" s="6">
        <v>4394</v>
      </c>
      <c r="D15" s="6">
        <v>2865</v>
      </c>
      <c r="E15" s="6">
        <v>2801</v>
      </c>
      <c r="F15" s="6">
        <v>64</v>
      </c>
      <c r="G15" s="6">
        <v>1529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258</v>
      </c>
      <c r="D16" s="6">
        <v>159</v>
      </c>
      <c r="E16" s="6">
        <v>149</v>
      </c>
      <c r="F16" s="6">
        <v>10</v>
      </c>
      <c r="G16" s="6">
        <v>99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5455</v>
      </c>
      <c r="D17" s="8">
        <v>4158</v>
      </c>
      <c r="E17" s="8">
        <v>3925</v>
      </c>
      <c r="F17" s="8">
        <v>233</v>
      </c>
      <c r="G17" s="8">
        <v>1297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31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4872</v>
      </c>
      <c r="D6" s="7">
        <v>2900</v>
      </c>
      <c r="E6" s="7">
        <v>2678</v>
      </c>
      <c r="F6" s="7">
        <v>222</v>
      </c>
      <c r="G6" s="7">
        <v>1972</v>
      </c>
    </row>
    <row r="7" spans="1:12" ht="11.65" customHeight="1" x14ac:dyDescent="0.2">
      <c r="A7" s="19" t="s">
        <v>35</v>
      </c>
      <c r="B7" s="32" t="s">
        <v>10</v>
      </c>
      <c r="C7" s="6">
        <v>2227</v>
      </c>
      <c r="D7" s="6">
        <v>1232</v>
      </c>
      <c r="E7" s="6">
        <v>1164</v>
      </c>
      <c r="F7" s="6">
        <v>68</v>
      </c>
      <c r="G7" s="6">
        <v>995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218</v>
      </c>
      <c r="D8" s="6">
        <v>138</v>
      </c>
      <c r="E8" s="6">
        <v>130</v>
      </c>
      <c r="F8" s="6">
        <v>8</v>
      </c>
      <c r="G8" s="6">
        <v>80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2427</v>
      </c>
      <c r="D9" s="6">
        <v>1530</v>
      </c>
      <c r="E9" s="6">
        <v>1384</v>
      </c>
      <c r="F9" s="6">
        <v>146</v>
      </c>
      <c r="G9" s="6">
        <v>897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2391</v>
      </c>
      <c r="D10" s="7">
        <v>1100</v>
      </c>
      <c r="E10" s="7">
        <v>975</v>
      </c>
      <c r="F10" s="7">
        <v>125</v>
      </c>
      <c r="G10" s="7">
        <v>1291</v>
      </c>
    </row>
    <row r="11" spans="1:12" ht="11.65" customHeight="1" x14ac:dyDescent="0.2">
      <c r="A11" s="19" t="s">
        <v>35</v>
      </c>
      <c r="B11" s="32" t="s">
        <v>10</v>
      </c>
      <c r="C11" s="6">
        <v>1087</v>
      </c>
      <c r="D11" s="6">
        <v>450</v>
      </c>
      <c r="E11" s="6">
        <v>412</v>
      </c>
      <c r="F11" s="6">
        <v>38</v>
      </c>
      <c r="G11" s="6">
        <v>637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111</v>
      </c>
      <c r="D12" s="6">
        <v>60</v>
      </c>
      <c r="E12" s="6">
        <v>52</v>
      </c>
      <c r="F12" s="6">
        <v>8</v>
      </c>
      <c r="G12" s="6">
        <v>51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1193</v>
      </c>
      <c r="D13" s="6">
        <v>590</v>
      </c>
      <c r="E13" s="6">
        <v>511</v>
      </c>
      <c r="F13" s="6">
        <v>79</v>
      </c>
      <c r="G13" s="6">
        <v>603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2481</v>
      </c>
      <c r="D14" s="7">
        <v>1800</v>
      </c>
      <c r="E14" s="7">
        <v>1703</v>
      </c>
      <c r="F14" s="7">
        <v>97</v>
      </c>
      <c r="G14" s="7">
        <v>681</v>
      </c>
    </row>
    <row r="15" spans="1:12" ht="11.65" customHeight="1" x14ac:dyDescent="0.2">
      <c r="A15" s="19" t="s">
        <v>35</v>
      </c>
      <c r="B15" s="32" t="s">
        <v>10</v>
      </c>
      <c r="C15" s="6">
        <v>1140</v>
      </c>
      <c r="D15" s="6">
        <v>782</v>
      </c>
      <c r="E15" s="6">
        <v>752</v>
      </c>
      <c r="F15" s="6">
        <v>30</v>
      </c>
      <c r="G15" s="6">
        <v>358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107</v>
      </c>
      <c r="D16" s="6">
        <v>78</v>
      </c>
      <c r="E16" s="6">
        <v>78</v>
      </c>
      <c r="F16" s="6" t="s">
        <v>18</v>
      </c>
      <c r="G16" s="6">
        <v>29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1234</v>
      </c>
      <c r="D17" s="8">
        <v>940</v>
      </c>
      <c r="E17" s="8">
        <v>873</v>
      </c>
      <c r="F17" s="8">
        <v>67</v>
      </c>
      <c r="G17" s="8">
        <v>294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6" width="20.83203125" customWidth="1"/>
    <col min="7" max="7" width="21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32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6554</v>
      </c>
      <c r="D6" s="7">
        <v>4009</v>
      </c>
      <c r="E6" s="7">
        <v>3810</v>
      </c>
      <c r="F6" s="7">
        <v>199</v>
      </c>
      <c r="G6" s="7">
        <v>2545</v>
      </c>
    </row>
    <row r="7" spans="1:12" ht="11.65" customHeight="1" x14ac:dyDescent="0.2">
      <c r="A7" s="19" t="s">
        <v>35</v>
      </c>
      <c r="B7" s="32" t="s">
        <v>10</v>
      </c>
      <c r="C7" s="6">
        <v>3169</v>
      </c>
      <c r="D7" s="6">
        <v>1773</v>
      </c>
      <c r="E7" s="6">
        <v>1720</v>
      </c>
      <c r="F7" s="6">
        <v>53</v>
      </c>
      <c r="G7" s="6">
        <v>1396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172</v>
      </c>
      <c r="D8" s="6">
        <v>111</v>
      </c>
      <c r="E8" s="6">
        <v>102</v>
      </c>
      <c r="F8" s="6">
        <v>9</v>
      </c>
      <c r="G8" s="6">
        <v>61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3213</v>
      </c>
      <c r="D9" s="6">
        <v>2125</v>
      </c>
      <c r="E9" s="6">
        <v>1988</v>
      </c>
      <c r="F9" s="6">
        <v>137</v>
      </c>
      <c r="G9" s="6">
        <v>1088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3334</v>
      </c>
      <c r="D10" s="7">
        <v>1769</v>
      </c>
      <c r="E10" s="7">
        <v>1634</v>
      </c>
      <c r="F10" s="7">
        <v>135</v>
      </c>
      <c r="G10" s="7">
        <v>1565</v>
      </c>
    </row>
    <row r="11" spans="1:12" ht="11.65" customHeight="1" x14ac:dyDescent="0.2">
      <c r="A11" s="19" t="s">
        <v>35</v>
      </c>
      <c r="B11" s="32" t="s">
        <v>10</v>
      </c>
      <c r="C11" s="6">
        <v>1647</v>
      </c>
      <c r="D11" s="6">
        <v>818</v>
      </c>
      <c r="E11" s="6">
        <v>788</v>
      </c>
      <c r="F11" s="6">
        <v>30</v>
      </c>
      <c r="G11" s="6">
        <v>829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97</v>
      </c>
      <c r="D12" s="6">
        <v>50</v>
      </c>
      <c r="E12" s="6">
        <v>46</v>
      </c>
      <c r="F12" s="6">
        <v>4</v>
      </c>
      <c r="G12" s="6">
        <v>47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1590</v>
      </c>
      <c r="D13" s="6">
        <v>901</v>
      </c>
      <c r="E13" s="6">
        <v>800</v>
      </c>
      <c r="F13" s="6">
        <v>101</v>
      </c>
      <c r="G13" s="6">
        <v>689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3220</v>
      </c>
      <c r="D14" s="7">
        <v>2240</v>
      </c>
      <c r="E14" s="7">
        <v>2176</v>
      </c>
      <c r="F14" s="7">
        <v>64</v>
      </c>
      <c r="G14" s="7">
        <v>980</v>
      </c>
    </row>
    <row r="15" spans="1:12" ht="11.65" customHeight="1" x14ac:dyDescent="0.2">
      <c r="A15" s="19" t="s">
        <v>35</v>
      </c>
      <c r="B15" s="32" t="s">
        <v>10</v>
      </c>
      <c r="C15" s="6">
        <v>1522</v>
      </c>
      <c r="D15" s="6">
        <v>955</v>
      </c>
      <c r="E15" s="6">
        <v>932</v>
      </c>
      <c r="F15" s="6">
        <v>23</v>
      </c>
      <c r="G15" s="6">
        <v>567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75</v>
      </c>
      <c r="D16" s="6">
        <v>61</v>
      </c>
      <c r="E16" s="6">
        <v>56</v>
      </c>
      <c r="F16" s="6">
        <v>5</v>
      </c>
      <c r="G16" s="6">
        <v>14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1623</v>
      </c>
      <c r="D17" s="8">
        <v>1224</v>
      </c>
      <c r="E17" s="8">
        <v>1188</v>
      </c>
      <c r="F17" s="8">
        <v>36</v>
      </c>
      <c r="G17" s="8">
        <v>399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6" width="20.83203125" customWidth="1"/>
    <col min="7" max="7" width="22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33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15098</v>
      </c>
      <c r="D6" s="7">
        <v>7801</v>
      </c>
      <c r="E6" s="7">
        <v>7057</v>
      </c>
      <c r="F6" s="7">
        <v>744</v>
      </c>
      <c r="G6" s="7">
        <v>7297</v>
      </c>
    </row>
    <row r="7" spans="1:12" ht="11.65" customHeight="1" x14ac:dyDescent="0.2">
      <c r="A7" s="19" t="s">
        <v>35</v>
      </c>
      <c r="B7" s="32" t="s">
        <v>10</v>
      </c>
      <c r="C7" s="6">
        <v>5751</v>
      </c>
      <c r="D7" s="6">
        <v>2789</v>
      </c>
      <c r="E7" s="6">
        <v>2653</v>
      </c>
      <c r="F7" s="6">
        <v>136</v>
      </c>
      <c r="G7" s="6">
        <v>2962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342</v>
      </c>
      <c r="D8" s="6">
        <v>174</v>
      </c>
      <c r="E8" s="6">
        <v>162</v>
      </c>
      <c r="F8" s="6">
        <v>12</v>
      </c>
      <c r="G8" s="6">
        <v>168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9005</v>
      </c>
      <c r="D9" s="6">
        <v>4838</v>
      </c>
      <c r="E9" s="6">
        <v>4242</v>
      </c>
      <c r="F9" s="6">
        <v>596</v>
      </c>
      <c r="G9" s="6">
        <v>4167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7503</v>
      </c>
      <c r="D10" s="7">
        <v>2584</v>
      </c>
      <c r="E10" s="7">
        <v>2175</v>
      </c>
      <c r="F10" s="7">
        <v>409</v>
      </c>
      <c r="G10" s="7">
        <v>4919</v>
      </c>
    </row>
    <row r="11" spans="1:12" ht="11.65" customHeight="1" x14ac:dyDescent="0.2">
      <c r="A11" s="19" t="s">
        <v>35</v>
      </c>
      <c r="B11" s="32" t="s">
        <v>10</v>
      </c>
      <c r="C11" s="6">
        <v>2896</v>
      </c>
      <c r="D11" s="6">
        <v>1002</v>
      </c>
      <c r="E11" s="6">
        <v>937</v>
      </c>
      <c r="F11" s="6">
        <v>65</v>
      </c>
      <c r="G11" s="6">
        <v>1894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179</v>
      </c>
      <c r="D12" s="6">
        <v>68</v>
      </c>
      <c r="E12" s="6">
        <v>60</v>
      </c>
      <c r="F12" s="6">
        <v>8</v>
      </c>
      <c r="G12" s="6">
        <v>111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4428</v>
      </c>
      <c r="D13" s="6">
        <v>1514</v>
      </c>
      <c r="E13" s="6">
        <v>1178</v>
      </c>
      <c r="F13" s="6">
        <v>336</v>
      </c>
      <c r="G13" s="6">
        <v>2914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7595</v>
      </c>
      <c r="D14" s="7">
        <v>5217</v>
      </c>
      <c r="E14" s="7">
        <v>4882</v>
      </c>
      <c r="F14" s="7">
        <v>335</v>
      </c>
      <c r="G14" s="7">
        <v>2378</v>
      </c>
    </row>
    <row r="15" spans="1:12" ht="11.65" customHeight="1" x14ac:dyDescent="0.2">
      <c r="A15" s="19" t="s">
        <v>35</v>
      </c>
      <c r="B15" s="32" t="s">
        <v>10</v>
      </c>
      <c r="C15" s="6">
        <v>2855</v>
      </c>
      <c r="D15" s="6">
        <v>1787</v>
      </c>
      <c r="E15" s="6">
        <v>1716</v>
      </c>
      <c r="F15" s="6">
        <v>71</v>
      </c>
      <c r="G15" s="6">
        <v>1068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163</v>
      </c>
      <c r="D16" s="6">
        <v>106</v>
      </c>
      <c r="E16" s="6">
        <v>102</v>
      </c>
      <c r="F16" s="6">
        <v>4</v>
      </c>
      <c r="G16" s="6">
        <v>57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4577</v>
      </c>
      <c r="D17" s="8">
        <v>3324</v>
      </c>
      <c r="E17" s="8">
        <v>3064</v>
      </c>
      <c r="F17" s="8">
        <v>260</v>
      </c>
      <c r="G17" s="8">
        <v>1253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6" style="5" customWidth="1"/>
    <col min="3" max="7" width="20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30" t="s">
        <v>34</v>
      </c>
      <c r="B2" s="30" t="s">
        <v>35</v>
      </c>
      <c r="C2" s="30" t="s">
        <v>35</v>
      </c>
      <c r="D2" s="30" t="s">
        <v>35</v>
      </c>
      <c r="E2" s="30" t="s">
        <v>35</v>
      </c>
      <c r="F2" s="30" t="s">
        <v>35</v>
      </c>
      <c r="G2" s="30" t="s">
        <v>35</v>
      </c>
      <c r="J2" t="s">
        <v>35</v>
      </c>
    </row>
    <row r="3" spans="1:12" ht="16.899999999999999" customHeight="1" x14ac:dyDescent="0.2">
      <c r="A3" s="22" t="s">
        <v>2</v>
      </c>
      <c r="B3" s="22" t="s">
        <v>35</v>
      </c>
      <c r="C3" s="22" t="s">
        <v>3</v>
      </c>
      <c r="D3" s="22" t="s">
        <v>4</v>
      </c>
      <c r="E3" s="22" t="s">
        <v>35</v>
      </c>
      <c r="F3" s="22" t="s">
        <v>35</v>
      </c>
      <c r="G3" s="22" t="s">
        <v>35</v>
      </c>
    </row>
    <row r="4" spans="1:12" ht="16.899999999999999" customHeight="1" x14ac:dyDescent="0.2">
      <c r="A4" s="22" t="s">
        <v>35</v>
      </c>
      <c r="B4" s="22" t="s">
        <v>35</v>
      </c>
      <c r="C4" s="22" t="s">
        <v>35</v>
      </c>
      <c r="D4" s="22" t="s">
        <v>5</v>
      </c>
      <c r="E4" s="22" t="s">
        <v>35</v>
      </c>
      <c r="F4" s="22" t="s">
        <v>35</v>
      </c>
      <c r="G4" s="22" t="s">
        <v>36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</row>
    <row r="5" spans="1:12" ht="16.899999999999999" customHeight="1" x14ac:dyDescent="0.2">
      <c r="A5" s="22" t="s">
        <v>35</v>
      </c>
      <c r="B5" s="22" t="s">
        <v>35</v>
      </c>
      <c r="C5" s="22" t="s">
        <v>35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</row>
    <row r="6" spans="1:12" ht="13.15" customHeight="1" x14ac:dyDescent="0.2">
      <c r="A6" s="23" t="s">
        <v>6</v>
      </c>
      <c r="B6" s="31" t="s">
        <v>35</v>
      </c>
      <c r="C6" s="7">
        <v>4985</v>
      </c>
      <c r="D6" s="7">
        <v>3070</v>
      </c>
      <c r="E6" s="7">
        <v>2850</v>
      </c>
      <c r="F6" s="7">
        <v>220</v>
      </c>
      <c r="G6" s="7">
        <v>1915</v>
      </c>
    </row>
    <row r="7" spans="1:12" ht="11.65" customHeight="1" x14ac:dyDescent="0.2">
      <c r="A7" s="19" t="s">
        <v>35</v>
      </c>
      <c r="B7" s="32" t="s">
        <v>10</v>
      </c>
      <c r="C7" s="6">
        <v>2548</v>
      </c>
      <c r="D7" s="6">
        <v>1426</v>
      </c>
      <c r="E7" s="6">
        <v>1360</v>
      </c>
      <c r="F7" s="6">
        <v>66</v>
      </c>
      <c r="G7" s="6">
        <v>1122</v>
      </c>
      <c r="H7" t="s">
        <v>35</v>
      </c>
      <c r="I7" t="s">
        <v>35</v>
      </c>
      <c r="K7" t="s">
        <v>35</v>
      </c>
      <c r="L7" t="s">
        <v>35</v>
      </c>
    </row>
    <row r="8" spans="1:12" ht="11.65" customHeight="1" x14ac:dyDescent="0.2">
      <c r="A8" s="19" t="s">
        <v>35</v>
      </c>
      <c r="B8" s="32" t="s">
        <v>11</v>
      </c>
      <c r="C8" s="6">
        <v>105</v>
      </c>
      <c r="D8" s="6">
        <v>68</v>
      </c>
      <c r="E8" s="6">
        <v>61</v>
      </c>
      <c r="F8" s="6">
        <v>7</v>
      </c>
      <c r="G8" s="6">
        <v>37</v>
      </c>
      <c r="H8" t="s">
        <v>35</v>
      </c>
      <c r="I8" t="s">
        <v>35</v>
      </c>
      <c r="K8" t="s">
        <v>35</v>
      </c>
      <c r="L8" t="s">
        <v>35</v>
      </c>
    </row>
    <row r="9" spans="1:12" ht="11.65" customHeight="1" x14ac:dyDescent="0.2">
      <c r="A9" s="19" t="s">
        <v>35</v>
      </c>
      <c r="B9" s="32" t="s">
        <v>12</v>
      </c>
      <c r="C9" s="6">
        <v>2332</v>
      </c>
      <c r="D9" s="6">
        <v>1576</v>
      </c>
      <c r="E9" s="6">
        <v>1429</v>
      </c>
      <c r="F9" s="6">
        <v>147</v>
      </c>
      <c r="G9" s="6">
        <v>756</v>
      </c>
      <c r="H9" t="s">
        <v>35</v>
      </c>
      <c r="I9" t="s">
        <v>35</v>
      </c>
      <c r="K9" t="s">
        <v>35</v>
      </c>
      <c r="L9" t="s">
        <v>35</v>
      </c>
    </row>
    <row r="10" spans="1:12" ht="13.15" customHeight="1" x14ac:dyDescent="0.2">
      <c r="A10" s="18" t="s">
        <v>13</v>
      </c>
      <c r="B10" s="33" t="s">
        <v>35</v>
      </c>
      <c r="C10" s="7">
        <v>2516</v>
      </c>
      <c r="D10" s="7">
        <v>1278</v>
      </c>
      <c r="E10" s="7">
        <v>1144</v>
      </c>
      <c r="F10" s="7">
        <v>134</v>
      </c>
      <c r="G10" s="7">
        <v>1238</v>
      </c>
    </row>
    <row r="11" spans="1:12" ht="11.65" customHeight="1" x14ac:dyDescent="0.2">
      <c r="A11" s="19" t="s">
        <v>35</v>
      </c>
      <c r="B11" s="32" t="s">
        <v>10</v>
      </c>
      <c r="C11" s="6">
        <v>1281</v>
      </c>
      <c r="D11" s="6">
        <v>575</v>
      </c>
      <c r="E11" s="6">
        <v>536</v>
      </c>
      <c r="F11" s="6">
        <v>39</v>
      </c>
      <c r="G11" s="6">
        <v>706</v>
      </c>
      <c r="H11" t="s">
        <v>35</v>
      </c>
      <c r="I11" t="s">
        <v>35</v>
      </c>
      <c r="K11" t="s">
        <v>35</v>
      </c>
      <c r="L11" t="s">
        <v>35</v>
      </c>
    </row>
    <row r="12" spans="1:12" ht="11.65" customHeight="1" x14ac:dyDescent="0.2">
      <c r="A12" s="19" t="s">
        <v>35</v>
      </c>
      <c r="B12" s="32" t="s">
        <v>11</v>
      </c>
      <c r="C12" s="6">
        <v>55</v>
      </c>
      <c r="D12" s="6">
        <v>30</v>
      </c>
      <c r="E12" s="6">
        <v>25</v>
      </c>
      <c r="F12" s="6">
        <v>5</v>
      </c>
      <c r="G12" s="6">
        <v>25</v>
      </c>
      <c r="H12" t="s">
        <v>35</v>
      </c>
      <c r="I12" t="s">
        <v>35</v>
      </c>
      <c r="K12" t="s">
        <v>35</v>
      </c>
      <c r="L12" t="s">
        <v>35</v>
      </c>
    </row>
    <row r="13" spans="1:12" ht="11.65" customHeight="1" x14ac:dyDescent="0.2">
      <c r="A13" s="19" t="s">
        <v>35</v>
      </c>
      <c r="B13" s="32" t="s">
        <v>12</v>
      </c>
      <c r="C13" s="6">
        <v>1180</v>
      </c>
      <c r="D13" s="6">
        <v>673</v>
      </c>
      <c r="E13" s="6">
        <v>583</v>
      </c>
      <c r="F13" s="6">
        <v>90</v>
      </c>
      <c r="G13" s="6">
        <v>507</v>
      </c>
      <c r="H13" t="s">
        <v>35</v>
      </c>
      <c r="I13" t="s">
        <v>35</v>
      </c>
      <c r="K13" t="s">
        <v>35</v>
      </c>
      <c r="L13" t="s">
        <v>35</v>
      </c>
    </row>
    <row r="14" spans="1:12" ht="13.15" customHeight="1" x14ac:dyDescent="0.2">
      <c r="A14" s="18" t="s">
        <v>14</v>
      </c>
      <c r="B14" s="33" t="s">
        <v>35</v>
      </c>
      <c r="C14" s="7">
        <v>2469</v>
      </c>
      <c r="D14" s="7">
        <v>1792</v>
      </c>
      <c r="E14" s="7">
        <v>1706</v>
      </c>
      <c r="F14" s="7">
        <v>86</v>
      </c>
      <c r="G14" s="7">
        <v>677</v>
      </c>
    </row>
    <row r="15" spans="1:12" ht="11.65" customHeight="1" x14ac:dyDescent="0.2">
      <c r="A15" s="19" t="s">
        <v>35</v>
      </c>
      <c r="B15" s="32" t="s">
        <v>10</v>
      </c>
      <c r="C15" s="6">
        <v>1267</v>
      </c>
      <c r="D15" s="6">
        <v>851</v>
      </c>
      <c r="E15" s="6">
        <v>824</v>
      </c>
      <c r="F15" s="6">
        <v>27</v>
      </c>
      <c r="G15" s="6">
        <v>416</v>
      </c>
      <c r="H15" t="s">
        <v>35</v>
      </c>
      <c r="I15" t="s">
        <v>35</v>
      </c>
      <c r="K15" t="s">
        <v>35</v>
      </c>
      <c r="L15" t="s">
        <v>35</v>
      </c>
    </row>
    <row r="16" spans="1:12" ht="11.65" customHeight="1" x14ac:dyDescent="0.2">
      <c r="A16" s="19" t="s">
        <v>35</v>
      </c>
      <c r="B16" s="32" t="s">
        <v>11</v>
      </c>
      <c r="C16" s="6">
        <v>50</v>
      </c>
      <c r="D16" s="6">
        <v>38</v>
      </c>
      <c r="E16" s="6">
        <v>36</v>
      </c>
      <c r="F16" s="6">
        <v>2</v>
      </c>
      <c r="G16" s="6">
        <v>12</v>
      </c>
      <c r="H16" t="s">
        <v>35</v>
      </c>
      <c r="I16" t="s">
        <v>35</v>
      </c>
      <c r="K16" t="s">
        <v>35</v>
      </c>
      <c r="L16" t="s">
        <v>35</v>
      </c>
    </row>
    <row r="17" spans="1:12" ht="11.65" customHeight="1" x14ac:dyDescent="0.25">
      <c r="A17" s="20" t="s">
        <v>35</v>
      </c>
      <c r="B17" s="34" t="s">
        <v>12</v>
      </c>
      <c r="C17" s="8">
        <v>1152</v>
      </c>
      <c r="D17" s="8">
        <v>903</v>
      </c>
      <c r="E17" s="8">
        <v>846</v>
      </c>
      <c r="F17" s="8">
        <v>57</v>
      </c>
      <c r="G17" s="8">
        <v>249</v>
      </c>
      <c r="H17" t="s">
        <v>35</v>
      </c>
      <c r="I17" t="s">
        <v>35</v>
      </c>
      <c r="K17" t="s">
        <v>35</v>
      </c>
      <c r="L17" t="s">
        <v>35</v>
      </c>
    </row>
    <row r="18" spans="1:12" s="29" customFormat="1" ht="28.9" customHeight="1" x14ac:dyDescent="0.2">
      <c r="A18" s="26" t="s">
        <v>47</v>
      </c>
      <c r="B18" s="27" t="s">
        <v>35</v>
      </c>
      <c r="C18" s="28" t="s">
        <v>35</v>
      </c>
      <c r="D18" s="28" t="s">
        <v>35</v>
      </c>
      <c r="E18" s="28" t="s">
        <v>35</v>
      </c>
      <c r="F18" s="28" t="s">
        <v>35</v>
      </c>
      <c r="G18" s="28" t="s">
        <v>35</v>
      </c>
      <c r="J18" s="29" t="s">
        <v>35</v>
      </c>
    </row>
    <row r="19" spans="1:12" ht="16.149999999999999" customHeight="1" x14ac:dyDescent="0.2">
      <c r="A19" s="14" t="s">
        <v>48</v>
      </c>
      <c r="B19" s="15" t="s">
        <v>35</v>
      </c>
      <c r="C19" s="16" t="s">
        <v>35</v>
      </c>
      <c r="D19" s="16" t="s">
        <v>35</v>
      </c>
      <c r="E19" s="16" t="s">
        <v>35</v>
      </c>
      <c r="F19" s="17" t="s">
        <v>35</v>
      </c>
      <c r="G19" s="17" t="s">
        <v>35</v>
      </c>
      <c r="J19" t="s">
        <v>35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7.18</vt:lpstr>
      <vt:lpstr>Cuadro 7.18.1</vt:lpstr>
      <vt:lpstr>Cuadro 7.18.2</vt:lpstr>
      <vt:lpstr>Cuadro 7.18.3</vt:lpstr>
      <vt:lpstr>Cuadro 7.18.4</vt:lpstr>
      <vt:lpstr>Cuadro 7.18.5</vt:lpstr>
      <vt:lpstr>Cuadro 7.18.6</vt:lpstr>
      <vt:lpstr>Cuadro 7.18.7</vt:lpstr>
      <vt:lpstr>Cuadro 7.18.8</vt:lpstr>
      <vt:lpstr>Cuadro 7.18.9</vt:lpstr>
      <vt:lpstr>Cuadro 7.18.10</vt:lpstr>
      <vt:lpstr>Cuadro 7.18.11</vt:lpstr>
      <vt:lpstr>Cuadro 7.18.12</vt:lpstr>
      <vt:lpstr>Cuadro 7.18.13</vt:lpstr>
      <vt:lpstr>Cuadro 7.18.14</vt:lpstr>
      <vt:lpstr>Cuadro 7.18.15</vt:lpstr>
      <vt:lpstr>Cuadro 7.18.16</vt:lpstr>
      <vt:lpstr>Cuadro 7.18.17</vt:lpstr>
      <vt:lpstr>Cuadro 7.18.18</vt:lpstr>
      <vt:lpstr>Cuadro 7.18.19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2024-01-16T14:23:20Z</dcterms:created>
  <dcterms:modified xsi:type="dcterms:W3CDTF">2024-02-14T13:04:58Z</dcterms:modified>
</cp:coreProperties>
</file>