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9.18" sheetId="1" r:id="rId3"/>
    <sheet name="Cuadro 9.18.1" sheetId="2" r:id="rId4"/>
    <sheet name="Cuadro 9.18.2" sheetId="3" r:id="rId5"/>
    <sheet name="Cuadro 9.18.3" sheetId="4" r:id="rId6"/>
    <sheet name="Cuadro 9.18.4" sheetId="5" r:id="rId7"/>
    <sheet name="Cuadro 9.18.5" sheetId="6" r:id="rId8"/>
    <sheet name="Cuadro 9.18.6" sheetId="7" r:id="rId9"/>
    <sheet name="Cuadro 9.18.7" sheetId="8" r:id="rId10"/>
    <sheet name="Cuadro 9.18.8" sheetId="9" r:id="rId11"/>
    <sheet name="Cuadro 9.18.9" sheetId="10" r:id="rId12"/>
    <sheet name="Cuadro 9.18.10" sheetId="11" r:id="rId13"/>
    <sheet name="Cuadro 9.18.11" sheetId="12" r:id="rId14"/>
    <sheet name="Cuadro 9.18.12" sheetId="13" r:id="rId15"/>
    <sheet name="Cuadro 9.18.13" sheetId="14" r:id="rId16"/>
    <sheet name="Cuadro 9.18.14" sheetId="15" r:id="rId17"/>
    <sheet name="Cuadro 9.18.15" sheetId="16" r:id="rId18"/>
    <sheet name="Cuadro 9.18.16" sheetId="17" r:id="rId19"/>
    <sheet name="Cuadro 9.18.17" sheetId="18" r:id="rId20"/>
    <sheet name="Cuadro 9.18.18" sheetId="19" r:id="rId21"/>
    <sheet name="Cuadro 9.18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<sst xmlns="http://schemas.openxmlformats.org/spreadsheetml/2006/main" count="2318" uniqueCount="51">
  <si>
    <t>Censo Nacional de Población, Hogares y Viviendas 2022</t>
  </si>
  <si>
    <t>Cuadro 9.18. Provincia de  San Juan.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</si>
  <si>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</si>
  <si>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</si>
  <si>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</si>
  <si>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</si>
  <si>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</si>
  <si>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</si>
  <si>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</si>
  <si>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</si>
  <si>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</si>
  <si>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</si>
  <si>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</si>
  <si>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</si>
  <si>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</si>
  <si>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</si>
  <si>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</si>
  <si>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9.18.1. Provincia de  San Juan, departamento Albardón. Población ocupada de 14 años y más en viviendas particulares, por categoría ocupacional, según sexo registrado al nacer y cobertura de salud. Año 2022</t>
  </si>
  <si>
    <t>Cuadro 9.18.2. Provincia de  San Juan, departamento Angaco. Población ocupada de 14 años y más en viviendas particulares, por categoría ocupacional, según sexo registrado al nacer y cobertura de salud. Año 2022</t>
  </si>
  <si>
    <t>Cuadro 9.18.3. Provincia de  San Juan, departamento Calingasta. Población ocupada de 14 años y más en viviendas particulares, por categoría ocupacional, según sexo registrado al nacer y cobertura de salud. Año 2022</t>
  </si>
  <si>
    <t>Cuadro 9.18.4. Provincia de  San Juan, departamento Capital. Población ocupada de 14 años y más en viviendas particulares, por categoría ocupacional, según sexo registrado al nacer y cobertura de salud. Año 2022</t>
  </si>
  <si>
    <t>Cuadro 9.18.5. Provincia de  San Juan, departamento Caucete. Población ocupada de 14 años y más en viviendas particulares, por categoría ocupacional, según sexo registrado al nacer y cobertura de salud. Año 2022</t>
  </si>
  <si>
    <t>Cuadro 9.18.6. Provincia de  San Juan, departamento Chimbas. Población ocupada de 14 años y más en viviendas particulares, por categoría ocupacional, según sexo registrado al nacer y cobertura de salud. Año 2022</t>
  </si>
  <si>
    <t>Cuadro 9.18.7. Provincia de  San Juan, departamento Iglesia. Población ocupada de 14 años y más en viviendas particulares, por categoría ocupacional, según sexo registrado al nacer y cobertura de salud. Año 2022</t>
  </si>
  <si>
    <t>-</t>
  </si>
  <si>
    <t>Cuadro 9.18.8. Provincia de  San Juan, departamento Jáchal. Población ocupada de 14 años y más en viviendas particulares, por categoría ocupacional, según sexo registrado al nacer y cobertura de salud. Año 2022</t>
  </si>
  <si>
    <t>Cuadro 9.18.9. Provincia de  San Juan, departamento 9 de Julio. Población ocupada de 14 años y más en viviendas particulares, por categoría ocupacional, según sexo registrado al nacer y cobertura de salud. Año 2022</t>
  </si>
  <si>
    <t>Cuadro 9.18.10. Provincia de  San Juan, departamento Pocito. Población ocupada de 14 años y más en viviendas particulares, por categoría ocupacional, según sexo registrado al nacer y cobertura de salud. Año 2022</t>
  </si>
  <si>
    <t>Cuadro 9.18.11. Provincia de  San Juan, departamento Rawson. Población ocupada de 14 años y más en viviendas particulares, por categoría ocupacional, según sexo registrado al nacer y cobertura de salud. Año 2022</t>
  </si>
  <si>
    <t>Cuadro 9.18.12. Provincia de  San Juan, departamento Rivadavia. Población ocupada de 14 años y más en viviendas particulares, por categoría ocupacional, según sexo registrado al nacer y cobertura de salud. Año 2022</t>
  </si>
  <si>
    <t>Cuadro 9.18.13. Provincia de  San Juan, departamento San Martín. Población ocupada de 14 años y más en viviendas particulares, por categoría ocupacional, según sexo registrado al nacer y cobertura de salud. Año 2022</t>
  </si>
  <si>
    <t>Cuadro 9.18.14. Provincia de  San Juan, departamento Santa Lucía. Población ocupada de 14 años y más en viviendas particulares, por categoría ocupacional, según sexo registrado al nacer y cobertura de salud. Año 2022</t>
  </si>
  <si>
    <t>Cuadro 9.18.15. Provincia de  San Juan, departamento Sarmiento. Población ocupada de 14 años y más en viviendas particulares, por categoría ocupacional, según sexo registrado al nacer y cobertura de salud. Año 2022</t>
  </si>
  <si>
    <t>Cuadro 9.18.16. Provincia de  San Juan, departamento Ullum. Población ocupada de 14 años y más en viviendas particulares, por categoría ocupacional, según sexo registrado al nacer y cobertura de salud. Año 2022</t>
  </si>
  <si>
    <t>Cuadro 9.18.17. Provincia de  San Juan, departamento Valle Fértil. Población ocupada de 14 años y más en viviendas particulares, por categoría ocupacional, según sexo registrado al nacer y cobertura de salud. Año 2022</t>
  </si>
  <si>
    <t>Cuadro 9.18.18. Provincia de  San Juan, departamento 25 de Mayo. Población ocupada de 14 años y más en viviendas particulares, por categoría ocupacional, según sexo registrado al nacer y cobertura de salud. Año 2022</t>
  </si>
  <si>
    <t>Cuadro 9.18.19. Provincia de  San Juan, departamento Zonda.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</si>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</sst>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1" fillId="0" borderId="0" xfId="0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0" fillId="0" borderId="0" xfId="0" applyAlignment="1"/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43</v>
      </c>
    </row>
    <row r="4" spans="11:11" ht="20.25" x14ac:dyDescent="0.3">
      <c r="K4" s="12"/>
    </row>
    <row r="5" spans="11:11" ht="20.25" x14ac:dyDescent="0.3">
      <c r="K5" s="12" t="s">
        <v>44</v>
      </c>
    </row>
    <row r="7" spans="11:11" ht="15" x14ac:dyDescent="0.2">
      <c r="K7" s="13"/>
    </row>
    <row r="8" spans="11:11" ht="15" x14ac:dyDescent="0.2">
      <c r="K8" s="13" t="s">
        <v>50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45</v>
      </c>
    </row>
    <row r="13" spans="11:11" ht="15" x14ac:dyDescent="0.2">
      <c r="K13" s="13" t="s">
        <v>46</v>
      </c>
    </row>
    <row r="14" spans="11:11" ht="15" x14ac:dyDescent="0.2">
      <c r="K14" s="13" t="s">
        <v>47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2" bestFit="1" customWidth="1"/>
  </cols>
  <sheetData>
    <row r="1" spans="1:1" ht="12.75" x14ac:dyDescent="0.2">
      <c r="A1" s="10" t="s">
        <v>38</v>
      </c>
    </row>
    <row r="2" spans="1:1" ht="12.75" x14ac:dyDescent="0.2">
      <c r="A2" s="10" t="s">
        <v>39</v>
      </c>
    </row>
    <row r="3" spans="1:1" ht="12.75" x14ac:dyDescent="0.2">
      <c r="A3" s="11"/>
    </row>
    <row r="4" spans="1:1" ht="12.75" x14ac:dyDescent="0.2">
      <c r="A4" s="9" t="str">
        <f>HYPERLINK("#'Cuadro 9.18'!A3", "Cuadro 9.18. Provincia de  San Juan. Población ocupada de 14 años y más en viviendas particulares, por categoría ocupacional, según sexo registrado al nacer y cobertura de salud. Año 2022")</f>
        <v>Cuadro 9.18. Provincia de  San Juan. Población ocupada de 14 años y más en viviendas particulares, por categoría ocupacional, según sexo registrado al nacer y cobertura de salud. Año 2022</v>
      </c>
    </row>
    <row r="5" spans="1:1" ht="12.75" x14ac:dyDescent="0.2">
      <c r="A5" s="9" t="str">
        <f>HYPERLINK("#'Cuadro 9.18.1'!A3", "Cuadro 9.18.1. Provincia de  San Juan, departamento Albardón. Población ocupada de 14 años y más en viviendas particulares, por categoría ocupacional, según sexo registrado al nacer y cobertura de salud. Año 2022")</f>
        <v>Cuadro 9.18.1. Provincia de  San Juan, departamento Albardón. Población ocupada de 14 años y más en viviendas particulares, por categoría ocupacional, según sexo registrado al nacer y cobertura de salud. Año 2022</v>
      </c>
    </row>
    <row r="6" spans="1:1" ht="12.75" x14ac:dyDescent="0.2">
      <c r="A6" s="9" t="str">
        <f>HYPERLINK("#'Cuadro 9.18.2'!A3", "Cuadro 9.18.2. Provincia de  San Juan, departamento Angaco. Población ocupada de 14 años y más en viviendas particulares, por categoría ocupacional, según sexo registrado al nacer y cobertura de salud. Año 2022")</f>
        <v>Cuadro 9.18.2. Provincia de  San Juan, departamento Angaco. Población ocupada de 14 años y más en viviendas particulares, por categoría ocupacional, según sexo registrado al nacer y cobertura de salud. Año 2022</v>
      </c>
    </row>
    <row r="7" spans="1:1" ht="12.75" x14ac:dyDescent="0.2">
      <c r="A7" s="9" t="str">
        <f>HYPERLINK("#'Cuadro 9.18.3'!A3", "Cuadro 9.18.3. Provincia de  San Juan, departamento Calingasta. Población ocupada de 14 años y más en viviendas particulares, por categoría ocupacional, según sexo registrado al nacer y cobertura de salud. Año 2022")</f>
        <v>Cuadro 9.18.3. Provincia de  San Juan, departamento Calingasta. Población ocupada de 14 años y más en viviendas particulares, por categoría ocupacional, según sexo registrado al nacer y cobertura de salud. Año 2022</v>
      </c>
    </row>
    <row r="8" spans="1:1" ht="12.75" x14ac:dyDescent="0.2">
      <c r="A8" s="9" t="str">
        <f>HYPERLINK("#'Cuadro 9.18.4'!A3", "Cuadro 9.18.4. Provincia de  San Juan, departamento Capital. Población ocupada de 14 años y más en viviendas particulares, por categoría ocupacional, según sexo registrado al nacer y cobertura de salud. Año 2022")</f>
        <v>Cuadro 9.18.4. Provincia de  San Juan, departamento Capital. Población ocupada de 14 años y más en viviendas particulares, por categoría ocupacional, según sexo registrado al nacer y cobertura de salud. Año 2022</v>
      </c>
    </row>
    <row r="9" spans="1:1" ht="12.75" x14ac:dyDescent="0.2">
      <c r="A9" s="9" t="str">
        <f>HYPERLINK("#'Cuadro 9.18.5'!A3", "Cuadro 9.18.5. Provincia de  San Juan, departamento Caucete. Población ocupada de 14 años y más en viviendas particulares, por categoría ocupacional, según sexo registrado al nacer y cobertura de salud. Año 2022")</f>
        <v>Cuadro 9.18.5. Provincia de  San Juan, departamento Caucete. Población ocupada de 14 años y más en viviendas particulares, por categoría ocupacional, según sexo registrado al nacer y cobertura de salud. Año 2022</v>
      </c>
    </row>
    <row r="10" spans="1:1" ht="12.75" x14ac:dyDescent="0.2">
      <c r="A10" s="9" t="str">
        <f>HYPERLINK("#'Cuadro 9.18.6'!A3", "Cuadro 9.18.6. Provincia de  San Juan, departamento Chimbas. Población ocupada de 14 años y más en viviendas particulares, por categoría ocupacional, según sexo registrado al nacer y cobertura de salud. Año 2022")</f>
        <v>Cuadro 9.18.6. Provincia de  San Juan, departamento Chimbas. Población ocupada de 14 años y más en viviendas particulares, por categoría ocupacional, según sexo registrado al nacer y cobertura de salud. Año 2022</v>
      </c>
    </row>
    <row r="11" spans="1:1" ht="12.75" x14ac:dyDescent="0.2">
      <c r="A11" s="9" t="str">
        <f>HYPERLINK("#'Cuadro 9.18.7'!A3", "Cuadro 9.18.7. Provincia de  San Juan, departamento Iglesia. Población ocupada de 14 años y más en viviendas particulares, por categoría ocupacional, según sexo registrado al nacer y cobertura de salud. Año 2022")</f>
        <v>Cuadro 9.18.7. Provincia de  San Juan, departamento Iglesia. Población ocupada de 14 años y más en viviendas particulares, por categoría ocupacional, según sexo registrado al nacer y cobertura de salud. Año 2022</v>
      </c>
    </row>
    <row r="12" spans="1:1" ht="12.75" x14ac:dyDescent="0.2">
      <c r="A12" s="9" t="str">
        <f>HYPERLINK("#'Cuadro 9.18.8'!A3", "Cuadro 9.18.8. Provincia de  San Juan, departamento Jáchal. Población ocupada de 14 años y más en viviendas particulares, por categoría ocupacional, según sexo registrado al nacer y cobertura de salud. Año 2022")</f>
        <v>Cuadro 9.18.8. Provincia de  San Juan, departamento Jáchal. Población ocupada de 14 años y más en viviendas particulares, por categoría ocupacional, según sexo registrado al nacer y cobertura de salud. Año 2022</v>
      </c>
    </row>
    <row r="13" spans="1:1" ht="12.75" x14ac:dyDescent="0.2">
      <c r="A13" s="9" t="str">
        <f>HYPERLINK("#'Cuadro 9.18.9'!A3", "Cuadro 9.18.9. Provincia de  San Juan, departamento 9 de Julio. Población ocupada de 14 años y más en viviendas particulares, por categoría ocupacional, según sexo registrado al nacer y cobertura de salud. Año 2022")</f>
        <v>Cuadro 9.18.9. Provincia de  San Juan, departamento 9 de Julio. Población ocupada de 14 años y más en viviendas particulares, por categoría ocupacional, según sexo registrado al nacer y cobertura de salud. Año 2022</v>
      </c>
    </row>
    <row r="14" spans="1:1" ht="12.75" x14ac:dyDescent="0.2">
      <c r="A14" s="9" t="str">
        <f>HYPERLINK("#'Cuadro 9.18.10'!A3", "Cuadro 9.18.10. Provincia de  San Juan, departamento Pocito. Población ocupada de 14 años y más en viviendas particulares, por categoría ocupacional, según sexo registrado al nacer y cobertura de salud. Año 2022")</f>
        <v>Cuadro 9.18.10. Provincia de  San Juan, departamento Pocito. Población ocupada de 14 años y más en viviendas particulares, por categoría ocupacional, según sexo registrado al nacer y cobertura de salud. Año 2022</v>
      </c>
    </row>
    <row r="15" spans="1:1" ht="12.75" x14ac:dyDescent="0.2">
      <c r="A15" s="9" t="str">
        <f>HYPERLINK("#'Cuadro 9.18.11'!A3", "Cuadro 9.18.11. Provincia de  San Juan, departamento Rawson. Población ocupada de 14 años y más en viviendas particulares, por categoría ocupacional, según sexo registrado al nacer y cobertura de salud. Año 2022")</f>
        <v>Cuadro 9.18.11. Provincia de  San Juan, departamento Rawson. Población ocupada de 14 años y más en viviendas particulares, por categoría ocupacional, según sexo registrado al nacer y cobertura de salud. Año 2022</v>
      </c>
    </row>
    <row r="16" spans="1:1" ht="12.75" x14ac:dyDescent="0.2">
      <c r="A16" s="9" t="str">
        <f>HYPERLINK("#'Cuadro 9.18.12'!A3", "Cuadro 9.18.12. Provincia de  San Juan, departamento Rivadavia. Población ocupada de 14 años y más en viviendas particulares, por categoría ocupacional, según sexo registrado al nacer y cobertura de salud. Año 2022")</f>
        <v>Cuadro 9.18.12. Provincia de  San Juan, departamento Rivadavia. Población ocupada de 14 años y más en viviendas particulares, por categoría ocupacional, según sexo registrado al nacer y cobertura de salud. Año 2022</v>
      </c>
    </row>
    <row r="17" spans="1:1" ht="12.75" x14ac:dyDescent="0.2">
      <c r="A17" s="9" t="str">
        <f>HYPERLINK("#'Cuadro 9.18.13'!A3", "Cuadro 9.18.13. Provincia de  San Juan, departamento San Martín. Población ocupada de 14 años y más en viviendas particulares, por categoría ocupacional, según sexo registrado al nacer y cobertura de salud. Año 2022")</f>
        <v>Cuadro 9.18.13. Provincia de  San Juan, departamento San Martín. Población ocupada de 14 años y más en viviendas particulares, por categoría ocupacional, según sexo registrado al nacer y cobertura de salud. Año 2022</v>
      </c>
    </row>
    <row r="18" spans="1:1" ht="12.75" x14ac:dyDescent="0.2">
      <c r="A18" s="9" t="str">
        <f>HYPERLINK("#'Cuadro 9.18.14'!A3", "Cuadro 9.18.14. Provincia de  San Juan, departamento Santa Lucía. Población ocupada de 14 años y más en viviendas particulares, por categoría ocupacional, según sexo registrado al nacer y cobertura de salud. Año 2022")</f>
        <v>Cuadro 9.18.14. Provincia de  San Juan, departamento Santa Lucía. Población ocupada de 14 años y más en viviendas particulares, por categoría ocupacional, según sexo registrado al nacer y cobertura de salud. Año 2022</v>
      </c>
    </row>
    <row r="19" spans="1:1" ht="12.75" x14ac:dyDescent="0.2">
      <c r="A19" s="9" t="str">
        <f>HYPERLINK("#'Cuadro 9.18.15'!A3", "Cuadro 9.18.15. Provincia de  San Juan, departamento Sarmiento. Población ocupada de 14 años y más en viviendas particulares, por categoría ocupacional, según sexo registrado al nacer y cobertura de salud. Año 2022")</f>
        <v>Cuadro 9.18.15. Provincia de  San Juan, departamento Sarmiento. Población ocupada de 14 años y más en viviendas particulares, por categoría ocupacional, según sexo registrado al nacer y cobertura de salud. Año 2022</v>
      </c>
    </row>
    <row r="20" spans="1:1" ht="12.75" x14ac:dyDescent="0.2">
      <c r="A20" s="9" t="str">
        <f>HYPERLINK("#'Cuadro 9.18.16'!A3", "Cuadro 9.18.16. Provincia de  San Juan, departamento Ullum. Población ocupada de 14 años y más en viviendas particulares, por categoría ocupacional, según sexo registrado al nacer y cobertura de salud. Año 2022")</f>
        <v>Cuadro 9.18.16. Provincia de  San Juan, departamento Ullum. Población ocupada de 14 años y más en viviendas particulares, por categoría ocupacional, según sexo registrado al nacer y cobertura de salud. Año 2022</v>
      </c>
    </row>
    <row r="21" spans="1:1" ht="12.75" x14ac:dyDescent="0.2">
      <c r="A21" s="9" t="str">
        <f>HYPERLINK("#'Cuadro 9.18.17'!A3", "Cuadro 9.18.17. Provincia de  San Juan, departamento Valle Fértil. Población ocupada de 14 años y más en viviendas particulares, por categoría ocupacional, según sexo registrado al nacer y cobertura de salud. Año 2022")</f>
        <v>Cuadro 9.18.17. Provincia de  San Juan, departamento Valle Fértil. Población ocupada de 14 años y más en viviendas particulares, por categoría ocupacional, según sexo registrado al nacer y cobertura de salud. Año 2022</v>
      </c>
    </row>
    <row r="22" spans="1:1" ht="12.75" x14ac:dyDescent="0.2">
      <c r="A22" s="9" t="str">
        <f>HYPERLINK("#'Cuadro 9.18.18'!A3", "Cuadro 9.18.18. Provincia de  San Juan, departamento 25 de Mayo. Población ocupada de 14 años y más en viviendas particulares, por categoría ocupacional, según sexo registrado al nacer y cobertura de salud. Año 2022")</f>
        <v>Cuadro 9.18.18. Provincia de  San Juan, departamento 25 de Mayo. Población ocupada de 14 años y más en viviendas particulares, por categoría ocupacional, según sexo registrado al nacer y cobertura de salud. Año 2022</v>
      </c>
    </row>
    <row r="23" spans="1:1" ht="12.75" x14ac:dyDescent="0.2">
      <c r="A23" s="9" t="str">
        <f>HYPERLINK("#'Cuadro 9.18.19'!A3", "Cuadro 9.18.19. Provincia de  San Juan, departamento Zonda. Población ocupada de 14 años y más en viviendas particulares, por categoría ocupacional, según sexo registrado al nacer y cobertura de salud. Año 2022")</f>
        <v>Cuadro 9.18.19. Provincia de  San Juan, departamento Zonda. Población ocupada de 14 años y más en viviendas particulares, por categoría ocupacional, según sexo registrado al nacer y cobertura de salud. Año 2022</v>
      </c>
    </row>
    <row r="24" spans="1:1" ht="12.75" x14ac:dyDescent="0.2">
      <c r="A24" s="11"/>
    </row>
    <row r="25" spans="1:1" s="20" customFormat="1" x14ac:dyDescent="0.2">
      <c r="A25" s="19" t="s">
        <v>40</v>
      </c>
    </row>
    <row r="26" spans="1:1" s="20" customFormat="1" x14ac:dyDescent="0.2">
      <c r="A26" s="19" t="s">
        <v>41</v>
      </c>
    </row>
    <row r="27" spans="1:1" s="20" customFormat="1" x14ac:dyDescent="0.2">
      <c r="A27" s="19" t="s">
        <v>42</v>
      </c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1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339772</v>
      </c>
      <c r="D5" s="7">
        <v>23419</v>
      </c>
      <c r="E5" s="7">
        <v>176623</v>
      </c>
      <c r="F5" s="7">
        <v>100746</v>
      </c>
      <c r="G5" s="7">
        <v>13439</v>
      </c>
      <c r="H5" s="7">
        <v>11694</v>
      </c>
      <c r="I5" s="7">
        <v>13851</v>
      </c>
    </row>
    <row r="6" spans="1:14" ht="11.65" customHeight="1" x14ac:dyDescent="0.2">
      <c r="A6" s="15" t="s">
        <v>37</v>
      </c>
      <c r="B6" s="28" t="s">
        <v>12</v>
      </c>
      <c r="C6" s="6">
        <v>179301</v>
      </c>
      <c r="D6" s="6">
        <v>8080</v>
      </c>
      <c r="E6" s="6">
        <v>110475</v>
      </c>
      <c r="F6" s="6">
        <v>38954</v>
      </c>
      <c r="G6" s="6">
        <v>8598</v>
      </c>
      <c r="H6" s="6">
        <v>5708</v>
      </c>
      <c r="I6" s="6">
        <v>7486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9958</v>
      </c>
      <c r="D7" s="6">
        <v>816</v>
      </c>
      <c r="E7" s="6">
        <v>4993</v>
      </c>
      <c r="F7" s="6">
        <v>2672</v>
      </c>
      <c r="G7" s="6">
        <v>492</v>
      </c>
      <c r="H7" s="6">
        <v>388</v>
      </c>
      <c r="I7" s="6">
        <v>597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150513</v>
      </c>
      <c r="D8" s="6">
        <v>14523</v>
      </c>
      <c r="E8" s="6">
        <v>61155</v>
      </c>
      <c r="F8" s="6">
        <v>59120</v>
      </c>
      <c r="G8" s="6">
        <v>4349</v>
      </c>
      <c r="H8" s="6">
        <v>5598</v>
      </c>
      <c r="I8" s="6">
        <v>5768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139396</v>
      </c>
      <c r="D9" s="7">
        <v>22133</v>
      </c>
      <c r="E9" s="7">
        <v>62590</v>
      </c>
      <c r="F9" s="7">
        <v>37935</v>
      </c>
      <c r="G9" s="7">
        <v>4621</v>
      </c>
      <c r="H9" s="7">
        <v>5115</v>
      </c>
      <c r="I9" s="7">
        <v>7002</v>
      </c>
    </row>
    <row r="10" spans="1:14" ht="11.65" customHeight="1" x14ac:dyDescent="0.2">
      <c r="A10" s="15" t="s">
        <v>37</v>
      </c>
      <c r="B10" s="28" t="s">
        <v>12</v>
      </c>
      <c r="C10" s="6">
        <v>79968</v>
      </c>
      <c r="D10" s="6">
        <v>7530</v>
      </c>
      <c r="E10" s="6">
        <v>44634</v>
      </c>
      <c r="F10" s="6">
        <v>18078</v>
      </c>
      <c r="G10" s="6">
        <v>3167</v>
      </c>
      <c r="H10" s="6">
        <v>2631</v>
      </c>
      <c r="I10" s="6">
        <v>3928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4711</v>
      </c>
      <c r="D11" s="6">
        <v>773</v>
      </c>
      <c r="E11" s="6">
        <v>2053</v>
      </c>
      <c r="F11" s="6">
        <v>1193</v>
      </c>
      <c r="G11" s="6">
        <v>181</v>
      </c>
      <c r="H11" s="6">
        <v>176</v>
      </c>
      <c r="I11" s="6">
        <v>335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54717</v>
      </c>
      <c r="D12" s="6">
        <v>13830</v>
      </c>
      <c r="E12" s="6">
        <v>15903</v>
      </c>
      <c r="F12" s="6">
        <v>18664</v>
      </c>
      <c r="G12" s="6">
        <v>1273</v>
      </c>
      <c r="H12" s="6">
        <v>2308</v>
      </c>
      <c r="I12" s="6">
        <v>2739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200376</v>
      </c>
      <c r="D13" s="7">
        <v>1286</v>
      </c>
      <c r="E13" s="7">
        <v>114033</v>
      </c>
      <c r="F13" s="7">
        <v>62811</v>
      </c>
      <c r="G13" s="7">
        <v>8818</v>
      </c>
      <c r="H13" s="7">
        <v>6579</v>
      </c>
      <c r="I13" s="7">
        <v>6849</v>
      </c>
    </row>
    <row r="14" spans="1:14" ht="11.65" customHeight="1" x14ac:dyDescent="0.2">
      <c r="A14" s="15" t="s">
        <v>37</v>
      </c>
      <c r="B14" s="28" t="s">
        <v>12</v>
      </c>
      <c r="C14" s="6">
        <v>99333</v>
      </c>
      <c r="D14" s="6">
        <v>550</v>
      </c>
      <c r="E14" s="6">
        <v>65841</v>
      </c>
      <c r="F14" s="6">
        <v>20876</v>
      </c>
      <c r="G14" s="6">
        <v>5431</v>
      </c>
      <c r="H14" s="6">
        <v>3077</v>
      </c>
      <c r="I14" s="6">
        <v>3558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5247</v>
      </c>
      <c r="D15" s="6">
        <v>43</v>
      </c>
      <c r="E15" s="6">
        <v>2940</v>
      </c>
      <c r="F15" s="6">
        <v>1479</v>
      </c>
      <c r="G15" s="6">
        <v>311</v>
      </c>
      <c r="H15" s="6">
        <v>212</v>
      </c>
      <c r="I15" s="6">
        <v>262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95796</v>
      </c>
      <c r="D16" s="8">
        <v>693</v>
      </c>
      <c r="E16" s="8">
        <v>45252</v>
      </c>
      <c r="F16" s="8">
        <v>40456</v>
      </c>
      <c r="G16" s="8">
        <v>3076</v>
      </c>
      <c r="H16" s="8">
        <v>3290</v>
      </c>
      <c r="I16" s="8">
        <v>3029</v>
      </c>
      <c r="J16" t="s">
        <v>37</v>
      </c>
      <c r="K16" t="s">
        <v>37</v>
      </c>
      <c r="M16" t="s">
        <v>37</v>
      </c>
      <c r="N16" t="s">
        <v>37</v>
      </c>
    </row>
    <row r="17" spans="1:14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4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4" ht="11.65" customHeight="1" x14ac:dyDescent="0.2">
      <c r="A19" s="4" t="s">
        <v>37</v>
      </c>
      <c r="B19" s="5" t="s">
        <v>37</v>
      </c>
      <c r="C19" s="1" t="s">
        <v>37</v>
      </c>
      <c r="D19" s="1" t="s">
        <v>37</v>
      </c>
      <c r="E19" s="1" t="s">
        <v>37</v>
      </c>
      <c r="F19" s="1" t="s">
        <v>37</v>
      </c>
      <c r="G19" s="1" t="s">
        <v>37</v>
      </c>
      <c r="H19" s="1" t="s">
        <v>37</v>
      </c>
      <c r="I19" s="1" t="s">
        <v>37</v>
      </c>
      <c r="J19" t="s">
        <v>37</v>
      </c>
      <c r="K19" t="s">
        <v>37</v>
      </c>
      <c r="L19" t="s">
        <v>37</v>
      </c>
      <c r="M19" t="s">
        <v>37</v>
      </c>
      <c r="N19" t="s">
        <v>37</v>
      </c>
    </row>
    <row r="20" spans="1:14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4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4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4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4" ht="12" x14ac:dyDescent="0.2">
      <c r="A24" s="3"/>
      <c r="B24" s="31"/>
      <c r="C24" s="1"/>
      <c r="D24" s="1"/>
      <c r="E24" s="1"/>
      <c r="F24" s="1"/>
      <c r="G24" s="1"/>
      <c r="H24" s="1"/>
      <c r="I24" s="1"/>
    </row>
    <row r="25" spans="1:14" ht="12" x14ac:dyDescent="0.2">
      <c r="A25" s="3"/>
      <c r="B25" s="31"/>
      <c r="C25" s="1"/>
      <c r="D25" s="1"/>
      <c r="E25" s="1"/>
      <c r="F25" s="1"/>
      <c r="G25" s="1"/>
      <c r="H25" s="1"/>
      <c r="I25" s="1"/>
    </row>
    <row r="26" spans="1:14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4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4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4" x14ac:dyDescent="0.2">
      <c r="A29" s="4"/>
    </row>
    <row r="30" spans="1:14" x14ac:dyDescent="0.2">
      <c r="A30" s="4"/>
    </row>
    <row r="31" spans="1:14" x14ac:dyDescent="0.2">
      <c r="A31" s="4"/>
    </row>
    <row r="32" spans="1:14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17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12146</v>
      </c>
      <c r="D5" s="7">
        <v>845</v>
      </c>
      <c r="E5" s="7">
        <v>6326</v>
      </c>
      <c r="F5" s="7">
        <v>3601</v>
      </c>
      <c r="G5" s="7">
        <v>392</v>
      </c>
      <c r="H5" s="7">
        <v>477</v>
      </c>
      <c r="I5" s="7">
        <v>505</v>
      </c>
    </row>
    <row r="6" spans="1:14" ht="11.65" customHeight="1" x14ac:dyDescent="0.2">
      <c r="A6" s="15" t="s">
        <v>37</v>
      </c>
      <c r="B6" s="28" t="s">
        <v>12</v>
      </c>
      <c r="C6" s="6">
        <v>5238</v>
      </c>
      <c r="D6" s="6">
        <v>263</v>
      </c>
      <c r="E6" s="6">
        <v>3245</v>
      </c>
      <c r="F6" s="6">
        <v>1065</v>
      </c>
      <c r="G6" s="6">
        <v>216</v>
      </c>
      <c r="H6" s="6">
        <v>198</v>
      </c>
      <c r="I6" s="6">
        <v>251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395</v>
      </c>
      <c r="D7" s="6">
        <v>31</v>
      </c>
      <c r="E7" s="6">
        <v>200</v>
      </c>
      <c r="F7" s="6">
        <v>109</v>
      </c>
      <c r="G7" s="6">
        <v>20</v>
      </c>
      <c r="H7" s="6">
        <v>11</v>
      </c>
      <c r="I7" s="6">
        <v>24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6513</v>
      </c>
      <c r="D8" s="6">
        <v>551</v>
      </c>
      <c r="E8" s="6">
        <v>2881</v>
      </c>
      <c r="F8" s="6">
        <v>2427</v>
      </c>
      <c r="G8" s="6">
        <v>156</v>
      </c>
      <c r="H8" s="6">
        <v>268</v>
      </c>
      <c r="I8" s="6">
        <v>230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4334</v>
      </c>
      <c r="D9" s="7">
        <v>789</v>
      </c>
      <c r="E9" s="7">
        <v>1730</v>
      </c>
      <c r="F9" s="7">
        <v>1245</v>
      </c>
      <c r="G9" s="7">
        <v>98</v>
      </c>
      <c r="H9" s="7">
        <v>205</v>
      </c>
      <c r="I9" s="7">
        <v>267</v>
      </c>
    </row>
    <row r="10" spans="1:14" ht="11.65" customHeight="1" x14ac:dyDescent="0.2">
      <c r="A10" s="15" t="s">
        <v>37</v>
      </c>
      <c r="B10" s="28" t="s">
        <v>12</v>
      </c>
      <c r="C10" s="6">
        <v>2046</v>
      </c>
      <c r="D10" s="6">
        <v>243</v>
      </c>
      <c r="E10" s="6">
        <v>1029</v>
      </c>
      <c r="F10" s="6">
        <v>483</v>
      </c>
      <c r="G10" s="6">
        <v>59</v>
      </c>
      <c r="H10" s="6">
        <v>93</v>
      </c>
      <c r="I10" s="6">
        <v>139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171</v>
      </c>
      <c r="D11" s="6">
        <v>30</v>
      </c>
      <c r="E11" s="6">
        <v>72</v>
      </c>
      <c r="F11" s="6">
        <v>43</v>
      </c>
      <c r="G11" s="6">
        <v>8</v>
      </c>
      <c r="H11" s="6">
        <v>5</v>
      </c>
      <c r="I11" s="6">
        <v>13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2117</v>
      </c>
      <c r="D12" s="6">
        <v>516</v>
      </c>
      <c r="E12" s="6">
        <v>629</v>
      </c>
      <c r="F12" s="6">
        <v>719</v>
      </c>
      <c r="G12" s="6">
        <v>31</v>
      </c>
      <c r="H12" s="6">
        <v>107</v>
      </c>
      <c r="I12" s="6">
        <v>115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7812</v>
      </c>
      <c r="D13" s="7">
        <v>56</v>
      </c>
      <c r="E13" s="7">
        <v>4596</v>
      </c>
      <c r="F13" s="7">
        <v>2356</v>
      </c>
      <c r="G13" s="7">
        <v>294</v>
      </c>
      <c r="H13" s="7">
        <v>272</v>
      </c>
      <c r="I13" s="7">
        <v>238</v>
      </c>
    </row>
    <row r="14" spans="1:14" ht="11.65" customHeight="1" x14ac:dyDescent="0.2">
      <c r="A14" s="15" t="s">
        <v>37</v>
      </c>
      <c r="B14" s="28" t="s">
        <v>12</v>
      </c>
      <c r="C14" s="6">
        <v>3192</v>
      </c>
      <c r="D14" s="6">
        <v>20</v>
      </c>
      <c r="E14" s="6">
        <v>2216</v>
      </c>
      <c r="F14" s="6">
        <v>582</v>
      </c>
      <c r="G14" s="6">
        <v>157</v>
      </c>
      <c r="H14" s="6">
        <v>105</v>
      </c>
      <c r="I14" s="6">
        <v>112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224</v>
      </c>
      <c r="D15" s="6">
        <v>1</v>
      </c>
      <c r="E15" s="6">
        <v>128</v>
      </c>
      <c r="F15" s="6">
        <v>66</v>
      </c>
      <c r="G15" s="6">
        <v>12</v>
      </c>
      <c r="H15" s="6">
        <v>6</v>
      </c>
      <c r="I15" s="6">
        <v>11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4396</v>
      </c>
      <c r="D16" s="8">
        <v>35</v>
      </c>
      <c r="E16" s="8">
        <v>2252</v>
      </c>
      <c r="F16" s="8">
        <v>1708</v>
      </c>
      <c r="G16" s="8">
        <v>125</v>
      </c>
      <c r="H16" s="8">
        <v>161</v>
      </c>
      <c r="I16" s="8">
        <v>115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18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3896</v>
      </c>
      <c r="D5" s="7">
        <v>270</v>
      </c>
      <c r="E5" s="7">
        <v>2231</v>
      </c>
      <c r="F5" s="7">
        <v>913</v>
      </c>
      <c r="G5" s="7">
        <v>153</v>
      </c>
      <c r="H5" s="7">
        <v>158</v>
      </c>
      <c r="I5" s="7">
        <v>171</v>
      </c>
    </row>
    <row r="6" spans="1:14" ht="11.65" customHeight="1" x14ac:dyDescent="0.2">
      <c r="A6" s="15" t="s">
        <v>37</v>
      </c>
      <c r="B6" s="28" t="s">
        <v>12</v>
      </c>
      <c r="C6" s="6">
        <v>1778</v>
      </c>
      <c r="D6" s="6">
        <v>93</v>
      </c>
      <c r="E6" s="6">
        <v>1169</v>
      </c>
      <c r="F6" s="6">
        <v>273</v>
      </c>
      <c r="G6" s="6">
        <v>86</v>
      </c>
      <c r="H6" s="6">
        <v>72</v>
      </c>
      <c r="I6" s="6">
        <v>85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155</v>
      </c>
      <c r="D7" s="6">
        <v>9</v>
      </c>
      <c r="E7" s="6">
        <v>101</v>
      </c>
      <c r="F7" s="6">
        <v>18</v>
      </c>
      <c r="G7" s="6">
        <v>9</v>
      </c>
      <c r="H7" s="6">
        <v>8</v>
      </c>
      <c r="I7" s="6">
        <v>10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1963</v>
      </c>
      <c r="D8" s="6">
        <v>168</v>
      </c>
      <c r="E8" s="6">
        <v>961</v>
      </c>
      <c r="F8" s="6">
        <v>622</v>
      </c>
      <c r="G8" s="6">
        <v>58</v>
      </c>
      <c r="H8" s="6">
        <v>78</v>
      </c>
      <c r="I8" s="6">
        <v>76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1394</v>
      </c>
      <c r="D9" s="7">
        <v>261</v>
      </c>
      <c r="E9" s="7">
        <v>608</v>
      </c>
      <c r="F9" s="7">
        <v>337</v>
      </c>
      <c r="G9" s="7">
        <v>39</v>
      </c>
      <c r="H9" s="7">
        <v>65</v>
      </c>
      <c r="I9" s="7">
        <v>84</v>
      </c>
    </row>
    <row r="10" spans="1:14" ht="11.65" customHeight="1" x14ac:dyDescent="0.2">
      <c r="A10" s="15" t="s">
        <v>37</v>
      </c>
      <c r="B10" s="28" t="s">
        <v>12</v>
      </c>
      <c r="C10" s="6">
        <v>701</v>
      </c>
      <c r="D10" s="6">
        <v>90</v>
      </c>
      <c r="E10" s="6">
        <v>391</v>
      </c>
      <c r="F10" s="6">
        <v>124</v>
      </c>
      <c r="G10" s="6">
        <v>23</v>
      </c>
      <c r="H10" s="6">
        <v>32</v>
      </c>
      <c r="I10" s="6">
        <v>41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58</v>
      </c>
      <c r="D11" s="6">
        <v>8</v>
      </c>
      <c r="E11" s="6">
        <v>30</v>
      </c>
      <c r="F11" s="6">
        <v>9</v>
      </c>
      <c r="G11" s="6">
        <v>3</v>
      </c>
      <c r="H11" s="6">
        <v>4</v>
      </c>
      <c r="I11" s="6">
        <v>4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635</v>
      </c>
      <c r="D12" s="6">
        <v>163</v>
      </c>
      <c r="E12" s="6">
        <v>187</v>
      </c>
      <c r="F12" s="6">
        <v>204</v>
      </c>
      <c r="G12" s="6">
        <v>13</v>
      </c>
      <c r="H12" s="6">
        <v>29</v>
      </c>
      <c r="I12" s="6">
        <v>39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2502</v>
      </c>
      <c r="D13" s="7">
        <v>9</v>
      </c>
      <c r="E13" s="7">
        <v>1623</v>
      </c>
      <c r="F13" s="7">
        <v>576</v>
      </c>
      <c r="G13" s="7">
        <v>114</v>
      </c>
      <c r="H13" s="7">
        <v>93</v>
      </c>
      <c r="I13" s="7">
        <v>87</v>
      </c>
    </row>
    <row r="14" spans="1:14" ht="11.65" customHeight="1" x14ac:dyDescent="0.2">
      <c r="A14" s="15" t="s">
        <v>37</v>
      </c>
      <c r="B14" s="28" t="s">
        <v>12</v>
      </c>
      <c r="C14" s="6">
        <v>1077</v>
      </c>
      <c r="D14" s="6">
        <v>3</v>
      </c>
      <c r="E14" s="6">
        <v>778</v>
      </c>
      <c r="F14" s="6">
        <v>149</v>
      </c>
      <c r="G14" s="6">
        <v>63</v>
      </c>
      <c r="H14" s="6">
        <v>40</v>
      </c>
      <c r="I14" s="6">
        <v>44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97</v>
      </c>
      <c r="D15" s="6">
        <v>1</v>
      </c>
      <c r="E15" s="6">
        <v>71</v>
      </c>
      <c r="F15" s="6">
        <v>9</v>
      </c>
      <c r="G15" s="6">
        <v>6</v>
      </c>
      <c r="H15" s="6">
        <v>4</v>
      </c>
      <c r="I15" s="6">
        <v>6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1328</v>
      </c>
      <c r="D16" s="8">
        <v>5</v>
      </c>
      <c r="E16" s="8">
        <v>774</v>
      </c>
      <c r="F16" s="8">
        <v>418</v>
      </c>
      <c r="G16" s="8">
        <v>45</v>
      </c>
      <c r="H16" s="8">
        <v>49</v>
      </c>
      <c r="I16" s="8">
        <v>37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19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4462</v>
      </c>
      <c r="D5" s="7">
        <v>313</v>
      </c>
      <c r="E5" s="7">
        <v>2657</v>
      </c>
      <c r="F5" s="7">
        <v>984</v>
      </c>
      <c r="G5" s="7">
        <v>179</v>
      </c>
      <c r="H5" s="7">
        <v>173</v>
      </c>
      <c r="I5" s="7">
        <v>156</v>
      </c>
    </row>
    <row r="6" spans="1:14" ht="11.65" customHeight="1" x14ac:dyDescent="0.2">
      <c r="A6" s="15" t="s">
        <v>37</v>
      </c>
      <c r="B6" s="28" t="s">
        <v>12</v>
      </c>
      <c r="C6" s="6">
        <v>2273</v>
      </c>
      <c r="D6" s="6">
        <v>80</v>
      </c>
      <c r="E6" s="6">
        <v>1498</v>
      </c>
      <c r="F6" s="6">
        <v>402</v>
      </c>
      <c r="G6" s="6">
        <v>108</v>
      </c>
      <c r="H6" s="6">
        <v>91</v>
      </c>
      <c r="I6" s="6">
        <v>94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104</v>
      </c>
      <c r="D7" s="6">
        <v>9</v>
      </c>
      <c r="E7" s="6">
        <v>55</v>
      </c>
      <c r="F7" s="6">
        <v>27</v>
      </c>
      <c r="G7" s="6">
        <v>3</v>
      </c>
      <c r="H7" s="6">
        <v>3</v>
      </c>
      <c r="I7" s="6">
        <v>7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2085</v>
      </c>
      <c r="D8" s="6">
        <v>224</v>
      </c>
      <c r="E8" s="6">
        <v>1104</v>
      </c>
      <c r="F8" s="6">
        <v>555</v>
      </c>
      <c r="G8" s="6">
        <v>68</v>
      </c>
      <c r="H8" s="6">
        <v>79</v>
      </c>
      <c r="I8" s="6">
        <v>55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1682</v>
      </c>
      <c r="D9" s="7">
        <v>287</v>
      </c>
      <c r="E9" s="7">
        <v>802</v>
      </c>
      <c r="F9" s="7">
        <v>402</v>
      </c>
      <c r="G9" s="7">
        <v>55</v>
      </c>
      <c r="H9" s="7">
        <v>58</v>
      </c>
      <c r="I9" s="7">
        <v>78</v>
      </c>
    </row>
    <row r="10" spans="1:14" ht="11.65" customHeight="1" x14ac:dyDescent="0.2">
      <c r="A10" s="15" t="s">
        <v>37</v>
      </c>
      <c r="B10" s="28" t="s">
        <v>12</v>
      </c>
      <c r="C10" s="6">
        <v>901</v>
      </c>
      <c r="D10" s="6">
        <v>69</v>
      </c>
      <c r="E10" s="6">
        <v>517</v>
      </c>
      <c r="F10" s="6">
        <v>207</v>
      </c>
      <c r="G10" s="6">
        <v>37</v>
      </c>
      <c r="H10" s="6">
        <v>28</v>
      </c>
      <c r="I10" s="6">
        <v>43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51</v>
      </c>
      <c r="D11" s="6">
        <v>8</v>
      </c>
      <c r="E11" s="6">
        <v>27</v>
      </c>
      <c r="F11" s="6">
        <v>8</v>
      </c>
      <c r="G11" s="6">
        <v>2</v>
      </c>
      <c r="H11" s="6">
        <v>2</v>
      </c>
      <c r="I11" s="6">
        <v>4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730</v>
      </c>
      <c r="D12" s="6">
        <v>210</v>
      </c>
      <c r="E12" s="6">
        <v>258</v>
      </c>
      <c r="F12" s="6">
        <v>187</v>
      </c>
      <c r="G12" s="6">
        <v>16</v>
      </c>
      <c r="H12" s="6">
        <v>28</v>
      </c>
      <c r="I12" s="6">
        <v>31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2780</v>
      </c>
      <c r="D13" s="7">
        <v>26</v>
      </c>
      <c r="E13" s="7">
        <v>1855</v>
      </c>
      <c r="F13" s="7">
        <v>582</v>
      </c>
      <c r="G13" s="7">
        <v>124</v>
      </c>
      <c r="H13" s="7">
        <v>115</v>
      </c>
      <c r="I13" s="7">
        <v>78</v>
      </c>
    </row>
    <row r="14" spans="1:14" ht="11.65" customHeight="1" x14ac:dyDescent="0.2">
      <c r="A14" s="15" t="s">
        <v>37</v>
      </c>
      <c r="B14" s="28" t="s">
        <v>12</v>
      </c>
      <c r="C14" s="6">
        <v>1372</v>
      </c>
      <c r="D14" s="6">
        <v>11</v>
      </c>
      <c r="E14" s="6">
        <v>981</v>
      </c>
      <c r="F14" s="6">
        <v>195</v>
      </c>
      <c r="G14" s="6">
        <v>71</v>
      </c>
      <c r="H14" s="6">
        <v>63</v>
      </c>
      <c r="I14" s="6">
        <v>51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53</v>
      </c>
      <c r="D15" s="6">
        <v>1</v>
      </c>
      <c r="E15" s="6">
        <v>28</v>
      </c>
      <c r="F15" s="6">
        <v>19</v>
      </c>
      <c r="G15" s="6">
        <v>1</v>
      </c>
      <c r="H15" s="6">
        <v>1</v>
      </c>
      <c r="I15" s="6">
        <v>3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1355</v>
      </c>
      <c r="D16" s="8">
        <v>14</v>
      </c>
      <c r="E16" s="8">
        <v>846</v>
      </c>
      <c r="F16" s="8">
        <v>368</v>
      </c>
      <c r="G16" s="8">
        <v>52</v>
      </c>
      <c r="H16" s="8">
        <v>51</v>
      </c>
      <c r="I16" s="8">
        <v>24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20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52989</v>
      </c>
      <c r="D5" s="7">
        <v>2579</v>
      </c>
      <c r="E5" s="7">
        <v>27054</v>
      </c>
      <c r="F5" s="7">
        <v>16569</v>
      </c>
      <c r="G5" s="7">
        <v>2829</v>
      </c>
      <c r="H5" s="7">
        <v>1797</v>
      </c>
      <c r="I5" s="7">
        <v>2161</v>
      </c>
    </row>
    <row r="6" spans="1:14" ht="11.65" customHeight="1" x14ac:dyDescent="0.2">
      <c r="A6" s="15" t="s">
        <v>37</v>
      </c>
      <c r="B6" s="28" t="s">
        <v>12</v>
      </c>
      <c r="C6" s="6">
        <v>36015</v>
      </c>
      <c r="D6" s="6">
        <v>1044</v>
      </c>
      <c r="E6" s="6">
        <v>21150</v>
      </c>
      <c r="F6" s="6">
        <v>9104</v>
      </c>
      <c r="G6" s="6">
        <v>2170</v>
      </c>
      <c r="H6" s="6">
        <v>1110</v>
      </c>
      <c r="I6" s="6">
        <v>1437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1381</v>
      </c>
      <c r="D7" s="6">
        <v>99</v>
      </c>
      <c r="E7" s="6">
        <v>672</v>
      </c>
      <c r="F7" s="6">
        <v>384</v>
      </c>
      <c r="G7" s="6">
        <v>77</v>
      </c>
      <c r="H7" s="6">
        <v>61</v>
      </c>
      <c r="I7" s="6">
        <v>88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15593</v>
      </c>
      <c r="D8" s="6">
        <v>1436</v>
      </c>
      <c r="E8" s="6">
        <v>5232</v>
      </c>
      <c r="F8" s="6">
        <v>7081</v>
      </c>
      <c r="G8" s="6">
        <v>582</v>
      </c>
      <c r="H8" s="6">
        <v>626</v>
      </c>
      <c r="I8" s="6">
        <v>636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24683</v>
      </c>
      <c r="D9" s="7">
        <v>2409</v>
      </c>
      <c r="E9" s="7">
        <v>12517</v>
      </c>
      <c r="F9" s="7">
        <v>6686</v>
      </c>
      <c r="G9" s="7">
        <v>1079</v>
      </c>
      <c r="H9" s="7">
        <v>881</v>
      </c>
      <c r="I9" s="7">
        <v>1111</v>
      </c>
    </row>
    <row r="10" spans="1:14" ht="11.65" customHeight="1" x14ac:dyDescent="0.2">
      <c r="A10" s="15" t="s">
        <v>37</v>
      </c>
      <c r="B10" s="28" t="s">
        <v>12</v>
      </c>
      <c r="C10" s="6">
        <v>17620</v>
      </c>
      <c r="D10" s="6">
        <v>962</v>
      </c>
      <c r="E10" s="6">
        <v>10343</v>
      </c>
      <c r="F10" s="6">
        <v>4130</v>
      </c>
      <c r="G10" s="6">
        <v>850</v>
      </c>
      <c r="H10" s="6">
        <v>570</v>
      </c>
      <c r="I10" s="6">
        <v>765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723</v>
      </c>
      <c r="D11" s="6">
        <v>95</v>
      </c>
      <c r="E11" s="6">
        <v>344</v>
      </c>
      <c r="F11" s="6">
        <v>164</v>
      </c>
      <c r="G11" s="6">
        <v>34</v>
      </c>
      <c r="H11" s="6">
        <v>31</v>
      </c>
      <c r="I11" s="6">
        <v>55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6340</v>
      </c>
      <c r="D12" s="6">
        <v>1352</v>
      </c>
      <c r="E12" s="6">
        <v>1830</v>
      </c>
      <c r="F12" s="6">
        <v>2392</v>
      </c>
      <c r="G12" s="6">
        <v>195</v>
      </c>
      <c r="H12" s="6">
        <v>280</v>
      </c>
      <c r="I12" s="6">
        <v>291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28306</v>
      </c>
      <c r="D13" s="7">
        <v>170</v>
      </c>
      <c r="E13" s="7">
        <v>14537</v>
      </c>
      <c r="F13" s="7">
        <v>9883</v>
      </c>
      <c r="G13" s="7">
        <v>1750</v>
      </c>
      <c r="H13" s="7">
        <v>916</v>
      </c>
      <c r="I13" s="7">
        <v>1050</v>
      </c>
    </row>
    <row r="14" spans="1:14" ht="11.65" customHeight="1" x14ac:dyDescent="0.2">
      <c r="A14" s="15" t="s">
        <v>37</v>
      </c>
      <c r="B14" s="28" t="s">
        <v>12</v>
      </c>
      <c r="C14" s="6">
        <v>18395</v>
      </c>
      <c r="D14" s="6">
        <v>82</v>
      </c>
      <c r="E14" s="6">
        <v>10807</v>
      </c>
      <c r="F14" s="6">
        <v>4974</v>
      </c>
      <c r="G14" s="6">
        <v>1320</v>
      </c>
      <c r="H14" s="6">
        <v>540</v>
      </c>
      <c r="I14" s="6">
        <v>672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658</v>
      </c>
      <c r="D15" s="6">
        <v>4</v>
      </c>
      <c r="E15" s="6">
        <v>328</v>
      </c>
      <c r="F15" s="6">
        <v>220</v>
      </c>
      <c r="G15" s="6">
        <v>43</v>
      </c>
      <c r="H15" s="6">
        <v>30</v>
      </c>
      <c r="I15" s="6">
        <v>33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9253</v>
      </c>
      <c r="D16" s="8">
        <v>84</v>
      </c>
      <c r="E16" s="8">
        <v>3402</v>
      </c>
      <c r="F16" s="8">
        <v>4689</v>
      </c>
      <c r="G16" s="8">
        <v>387</v>
      </c>
      <c r="H16" s="8">
        <v>346</v>
      </c>
      <c r="I16" s="8">
        <v>345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21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16184</v>
      </c>
      <c r="D5" s="7">
        <v>1142</v>
      </c>
      <c r="E5" s="7">
        <v>8549</v>
      </c>
      <c r="F5" s="7">
        <v>4698</v>
      </c>
      <c r="G5" s="7">
        <v>495</v>
      </c>
      <c r="H5" s="7">
        <v>627</v>
      </c>
      <c r="I5" s="7">
        <v>673</v>
      </c>
    </row>
    <row r="6" spans="1:14" ht="11.65" customHeight="1" x14ac:dyDescent="0.2">
      <c r="A6" s="15" t="s">
        <v>37</v>
      </c>
      <c r="B6" s="28" t="s">
        <v>12</v>
      </c>
      <c r="C6" s="6">
        <v>6901</v>
      </c>
      <c r="D6" s="6">
        <v>278</v>
      </c>
      <c r="E6" s="6">
        <v>4460</v>
      </c>
      <c r="F6" s="6">
        <v>1296</v>
      </c>
      <c r="G6" s="6">
        <v>263</v>
      </c>
      <c r="H6" s="6">
        <v>252</v>
      </c>
      <c r="I6" s="6">
        <v>352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512</v>
      </c>
      <c r="D7" s="6">
        <v>34</v>
      </c>
      <c r="E7" s="6">
        <v>271</v>
      </c>
      <c r="F7" s="6">
        <v>142</v>
      </c>
      <c r="G7" s="6">
        <v>22</v>
      </c>
      <c r="H7" s="6">
        <v>21</v>
      </c>
      <c r="I7" s="6">
        <v>22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8771</v>
      </c>
      <c r="D8" s="6">
        <v>830</v>
      </c>
      <c r="E8" s="6">
        <v>3818</v>
      </c>
      <c r="F8" s="6">
        <v>3260</v>
      </c>
      <c r="G8" s="6">
        <v>210</v>
      </c>
      <c r="H8" s="6">
        <v>354</v>
      </c>
      <c r="I8" s="6">
        <v>299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6128</v>
      </c>
      <c r="D9" s="7">
        <v>1076</v>
      </c>
      <c r="E9" s="7">
        <v>2622</v>
      </c>
      <c r="F9" s="7">
        <v>1667</v>
      </c>
      <c r="G9" s="7">
        <v>176</v>
      </c>
      <c r="H9" s="7">
        <v>249</v>
      </c>
      <c r="I9" s="7">
        <v>338</v>
      </c>
    </row>
    <row r="10" spans="1:14" ht="11.65" customHeight="1" x14ac:dyDescent="0.2">
      <c r="A10" s="15" t="s">
        <v>37</v>
      </c>
      <c r="B10" s="28" t="s">
        <v>12</v>
      </c>
      <c r="C10" s="6">
        <v>2877</v>
      </c>
      <c r="D10" s="6">
        <v>265</v>
      </c>
      <c r="E10" s="6">
        <v>1662</v>
      </c>
      <c r="F10" s="6">
        <v>558</v>
      </c>
      <c r="G10" s="6">
        <v>94</v>
      </c>
      <c r="H10" s="6">
        <v>110</v>
      </c>
      <c r="I10" s="6">
        <v>188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220</v>
      </c>
      <c r="D11" s="6">
        <v>32</v>
      </c>
      <c r="E11" s="6">
        <v>100</v>
      </c>
      <c r="F11" s="6">
        <v>61</v>
      </c>
      <c r="G11" s="6">
        <v>6</v>
      </c>
      <c r="H11" s="6">
        <v>10</v>
      </c>
      <c r="I11" s="6">
        <v>11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3031</v>
      </c>
      <c r="D12" s="6">
        <v>779</v>
      </c>
      <c r="E12" s="6">
        <v>860</v>
      </c>
      <c r="F12" s="6">
        <v>1048</v>
      </c>
      <c r="G12" s="6">
        <v>76</v>
      </c>
      <c r="H12" s="6">
        <v>129</v>
      </c>
      <c r="I12" s="6">
        <v>139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10056</v>
      </c>
      <c r="D13" s="7">
        <v>66</v>
      </c>
      <c r="E13" s="7">
        <v>5927</v>
      </c>
      <c r="F13" s="7">
        <v>3031</v>
      </c>
      <c r="G13" s="7">
        <v>319</v>
      </c>
      <c r="H13" s="7">
        <v>378</v>
      </c>
      <c r="I13" s="7">
        <v>335</v>
      </c>
    </row>
    <row r="14" spans="1:14" ht="11.65" customHeight="1" x14ac:dyDescent="0.2">
      <c r="A14" s="15" t="s">
        <v>37</v>
      </c>
      <c r="B14" s="28" t="s">
        <v>12</v>
      </c>
      <c r="C14" s="6">
        <v>4024</v>
      </c>
      <c r="D14" s="6">
        <v>13</v>
      </c>
      <c r="E14" s="6">
        <v>2798</v>
      </c>
      <c r="F14" s="6">
        <v>738</v>
      </c>
      <c r="G14" s="6">
        <v>169</v>
      </c>
      <c r="H14" s="6">
        <v>142</v>
      </c>
      <c r="I14" s="6">
        <v>164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292</v>
      </c>
      <c r="D15" s="6">
        <v>2</v>
      </c>
      <c r="E15" s="6">
        <v>171</v>
      </c>
      <c r="F15" s="6">
        <v>81</v>
      </c>
      <c r="G15" s="6">
        <v>16</v>
      </c>
      <c r="H15" s="6">
        <v>11</v>
      </c>
      <c r="I15" s="6">
        <v>11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5740</v>
      </c>
      <c r="D16" s="8">
        <v>51</v>
      </c>
      <c r="E16" s="8">
        <v>2958</v>
      </c>
      <c r="F16" s="8">
        <v>2212</v>
      </c>
      <c r="G16" s="8">
        <v>134</v>
      </c>
      <c r="H16" s="8">
        <v>225</v>
      </c>
      <c r="I16" s="8">
        <v>160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22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42017</v>
      </c>
      <c r="D5" s="7">
        <v>3784</v>
      </c>
      <c r="E5" s="7">
        <v>20375</v>
      </c>
      <c r="F5" s="7">
        <v>13486</v>
      </c>
      <c r="G5" s="7">
        <v>1413</v>
      </c>
      <c r="H5" s="7">
        <v>1332</v>
      </c>
      <c r="I5" s="7">
        <v>1627</v>
      </c>
    </row>
    <row r="6" spans="1:14" ht="11.65" customHeight="1" x14ac:dyDescent="0.2">
      <c r="A6" s="15" t="s">
        <v>37</v>
      </c>
      <c r="B6" s="28" t="s">
        <v>12</v>
      </c>
      <c r="C6" s="6">
        <v>19513</v>
      </c>
      <c r="D6" s="6">
        <v>1346</v>
      </c>
      <c r="E6" s="6">
        <v>12026</v>
      </c>
      <c r="F6" s="6">
        <v>3970</v>
      </c>
      <c r="G6" s="6">
        <v>775</v>
      </c>
      <c r="H6" s="6">
        <v>598</v>
      </c>
      <c r="I6" s="6">
        <v>798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1249</v>
      </c>
      <c r="D7" s="6">
        <v>132</v>
      </c>
      <c r="E7" s="6">
        <v>570</v>
      </c>
      <c r="F7" s="6">
        <v>354</v>
      </c>
      <c r="G7" s="6">
        <v>55</v>
      </c>
      <c r="H7" s="6">
        <v>50</v>
      </c>
      <c r="I7" s="6">
        <v>88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21255</v>
      </c>
      <c r="D8" s="6">
        <v>2306</v>
      </c>
      <c r="E8" s="6">
        <v>7779</v>
      </c>
      <c r="F8" s="6">
        <v>9162</v>
      </c>
      <c r="G8" s="6">
        <v>583</v>
      </c>
      <c r="H8" s="6">
        <v>684</v>
      </c>
      <c r="I8" s="6">
        <v>741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16978</v>
      </c>
      <c r="D9" s="7">
        <v>3614</v>
      </c>
      <c r="E9" s="7">
        <v>6566</v>
      </c>
      <c r="F9" s="7">
        <v>4916</v>
      </c>
      <c r="G9" s="7">
        <v>480</v>
      </c>
      <c r="H9" s="7">
        <v>579</v>
      </c>
      <c r="I9" s="7">
        <v>823</v>
      </c>
    </row>
    <row r="10" spans="1:14" ht="11.65" customHeight="1" x14ac:dyDescent="0.2">
      <c r="A10" s="15" t="s">
        <v>37</v>
      </c>
      <c r="B10" s="28" t="s">
        <v>12</v>
      </c>
      <c r="C10" s="6">
        <v>8497</v>
      </c>
      <c r="D10" s="6">
        <v>1276</v>
      </c>
      <c r="E10" s="6">
        <v>4302</v>
      </c>
      <c r="F10" s="6">
        <v>1944</v>
      </c>
      <c r="G10" s="6">
        <v>301</v>
      </c>
      <c r="H10" s="6">
        <v>260</v>
      </c>
      <c r="I10" s="6">
        <v>414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578</v>
      </c>
      <c r="D11" s="6">
        <v>128</v>
      </c>
      <c r="E11" s="6">
        <v>200</v>
      </c>
      <c r="F11" s="6">
        <v>170</v>
      </c>
      <c r="G11" s="6">
        <v>14</v>
      </c>
      <c r="H11" s="6">
        <v>19</v>
      </c>
      <c r="I11" s="6">
        <v>47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7903</v>
      </c>
      <c r="D12" s="6">
        <v>2210</v>
      </c>
      <c r="E12" s="6">
        <v>2064</v>
      </c>
      <c r="F12" s="6">
        <v>2802</v>
      </c>
      <c r="G12" s="6">
        <v>165</v>
      </c>
      <c r="H12" s="6">
        <v>300</v>
      </c>
      <c r="I12" s="6">
        <v>362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25039</v>
      </c>
      <c r="D13" s="7">
        <v>170</v>
      </c>
      <c r="E13" s="7">
        <v>13809</v>
      </c>
      <c r="F13" s="7">
        <v>8570</v>
      </c>
      <c r="G13" s="7">
        <v>933</v>
      </c>
      <c r="H13" s="7">
        <v>753</v>
      </c>
      <c r="I13" s="7">
        <v>804</v>
      </c>
    </row>
    <row r="14" spans="1:14" ht="11.65" customHeight="1" x14ac:dyDescent="0.2">
      <c r="A14" s="15" t="s">
        <v>37</v>
      </c>
      <c r="B14" s="28" t="s">
        <v>12</v>
      </c>
      <c r="C14" s="6">
        <v>11016</v>
      </c>
      <c r="D14" s="6">
        <v>70</v>
      </c>
      <c r="E14" s="6">
        <v>7724</v>
      </c>
      <c r="F14" s="6">
        <v>2026</v>
      </c>
      <c r="G14" s="6">
        <v>474</v>
      </c>
      <c r="H14" s="6">
        <v>338</v>
      </c>
      <c r="I14" s="6">
        <v>384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671</v>
      </c>
      <c r="D15" s="6">
        <v>4</v>
      </c>
      <c r="E15" s="6">
        <v>370</v>
      </c>
      <c r="F15" s="6">
        <v>184</v>
      </c>
      <c r="G15" s="6">
        <v>41</v>
      </c>
      <c r="H15" s="6">
        <v>31</v>
      </c>
      <c r="I15" s="6">
        <v>41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13352</v>
      </c>
      <c r="D16" s="8">
        <v>96</v>
      </c>
      <c r="E16" s="8">
        <v>5715</v>
      </c>
      <c r="F16" s="8">
        <v>6360</v>
      </c>
      <c r="G16" s="8">
        <v>418</v>
      </c>
      <c r="H16" s="8">
        <v>384</v>
      </c>
      <c r="I16" s="8">
        <v>379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23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3843</v>
      </c>
      <c r="D5" s="7">
        <v>205</v>
      </c>
      <c r="E5" s="7">
        <v>2187</v>
      </c>
      <c r="F5" s="7">
        <v>926</v>
      </c>
      <c r="G5" s="7">
        <v>108</v>
      </c>
      <c r="H5" s="7">
        <v>159</v>
      </c>
      <c r="I5" s="7">
        <v>258</v>
      </c>
    </row>
    <row r="6" spans="1:14" ht="11.65" customHeight="1" x14ac:dyDescent="0.2">
      <c r="A6" s="15" t="s">
        <v>37</v>
      </c>
      <c r="B6" s="28" t="s">
        <v>12</v>
      </c>
      <c r="C6" s="6">
        <v>2079</v>
      </c>
      <c r="D6" s="6">
        <v>62</v>
      </c>
      <c r="E6" s="6">
        <v>1305</v>
      </c>
      <c r="F6" s="6">
        <v>415</v>
      </c>
      <c r="G6" s="6">
        <v>62</v>
      </c>
      <c r="H6" s="6">
        <v>74</v>
      </c>
      <c r="I6" s="6">
        <v>161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133</v>
      </c>
      <c r="D7" s="6">
        <v>10</v>
      </c>
      <c r="E7" s="6">
        <v>79</v>
      </c>
      <c r="F7" s="6">
        <v>23</v>
      </c>
      <c r="G7" s="6">
        <v>8</v>
      </c>
      <c r="H7" s="6">
        <v>5</v>
      </c>
      <c r="I7" s="6">
        <v>8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1631</v>
      </c>
      <c r="D8" s="6">
        <v>133</v>
      </c>
      <c r="E8" s="6">
        <v>803</v>
      </c>
      <c r="F8" s="6">
        <v>488</v>
      </c>
      <c r="G8" s="6">
        <v>38</v>
      </c>
      <c r="H8" s="6">
        <v>80</v>
      </c>
      <c r="I8" s="6">
        <v>89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1443</v>
      </c>
      <c r="D9" s="7">
        <v>188</v>
      </c>
      <c r="E9" s="7">
        <v>721</v>
      </c>
      <c r="F9" s="7">
        <v>341</v>
      </c>
      <c r="G9" s="7">
        <v>33</v>
      </c>
      <c r="H9" s="7">
        <v>59</v>
      </c>
      <c r="I9" s="7">
        <v>101</v>
      </c>
    </row>
    <row r="10" spans="1:14" ht="11.65" customHeight="1" x14ac:dyDescent="0.2">
      <c r="A10" s="15" t="s">
        <v>37</v>
      </c>
      <c r="B10" s="28" t="s">
        <v>12</v>
      </c>
      <c r="C10" s="6">
        <v>775</v>
      </c>
      <c r="D10" s="6">
        <v>56</v>
      </c>
      <c r="E10" s="6">
        <v>427</v>
      </c>
      <c r="F10" s="6">
        <v>188</v>
      </c>
      <c r="G10" s="6">
        <v>13</v>
      </c>
      <c r="H10" s="6">
        <v>29</v>
      </c>
      <c r="I10" s="6">
        <v>62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55</v>
      </c>
      <c r="D11" s="6">
        <v>10</v>
      </c>
      <c r="E11" s="6">
        <v>27</v>
      </c>
      <c r="F11" s="6">
        <v>8</v>
      </c>
      <c r="G11" s="6">
        <v>5</v>
      </c>
      <c r="H11" s="6">
        <v>1</v>
      </c>
      <c r="I11" s="6">
        <v>4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613</v>
      </c>
      <c r="D12" s="6">
        <v>122</v>
      </c>
      <c r="E12" s="6">
        <v>267</v>
      </c>
      <c r="F12" s="6">
        <v>145</v>
      </c>
      <c r="G12" s="6">
        <v>15</v>
      </c>
      <c r="H12" s="6">
        <v>29</v>
      </c>
      <c r="I12" s="6">
        <v>35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2400</v>
      </c>
      <c r="D13" s="7">
        <v>17</v>
      </c>
      <c r="E13" s="7">
        <v>1466</v>
      </c>
      <c r="F13" s="7">
        <v>585</v>
      </c>
      <c r="G13" s="7">
        <v>75</v>
      </c>
      <c r="H13" s="7">
        <v>100</v>
      </c>
      <c r="I13" s="7">
        <v>157</v>
      </c>
    </row>
    <row r="14" spans="1:14" ht="11.65" customHeight="1" x14ac:dyDescent="0.2">
      <c r="A14" s="15" t="s">
        <v>37</v>
      </c>
      <c r="B14" s="28" t="s">
        <v>12</v>
      </c>
      <c r="C14" s="6">
        <v>1304</v>
      </c>
      <c r="D14" s="6">
        <v>6</v>
      </c>
      <c r="E14" s="6">
        <v>878</v>
      </c>
      <c r="F14" s="6">
        <v>227</v>
      </c>
      <c r="G14" s="6">
        <v>49</v>
      </c>
      <c r="H14" s="6">
        <v>45</v>
      </c>
      <c r="I14" s="6">
        <v>99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78</v>
      </c>
      <c r="D15" s="6" t="s">
        <v>24</v>
      </c>
      <c r="E15" s="6">
        <v>52</v>
      </c>
      <c r="F15" s="6">
        <v>15</v>
      </c>
      <c r="G15" s="6">
        <v>3</v>
      </c>
      <c r="H15" s="6">
        <v>4</v>
      </c>
      <c r="I15" s="6">
        <v>4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1018</v>
      </c>
      <c r="D16" s="8">
        <v>11</v>
      </c>
      <c r="E16" s="8">
        <v>536</v>
      </c>
      <c r="F16" s="8">
        <v>343</v>
      </c>
      <c r="G16" s="8">
        <v>23</v>
      </c>
      <c r="H16" s="8">
        <v>51</v>
      </c>
      <c r="I16" s="8">
        <v>54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25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9887</v>
      </c>
      <c r="D5" s="7">
        <v>699</v>
      </c>
      <c r="E5" s="7">
        <v>5239</v>
      </c>
      <c r="F5" s="7">
        <v>2909</v>
      </c>
      <c r="G5" s="7">
        <v>271</v>
      </c>
      <c r="H5" s="7">
        <v>412</v>
      </c>
      <c r="I5" s="7">
        <v>357</v>
      </c>
    </row>
    <row r="6" spans="1:14" ht="11.65" customHeight="1" x14ac:dyDescent="0.2">
      <c r="A6" s="15" t="s">
        <v>37</v>
      </c>
      <c r="B6" s="28" t="s">
        <v>12</v>
      </c>
      <c r="C6" s="6">
        <v>4656</v>
      </c>
      <c r="D6" s="6">
        <v>159</v>
      </c>
      <c r="E6" s="6">
        <v>2860</v>
      </c>
      <c r="F6" s="6">
        <v>1097</v>
      </c>
      <c r="G6" s="6">
        <v>159</v>
      </c>
      <c r="H6" s="6">
        <v>184</v>
      </c>
      <c r="I6" s="6">
        <v>197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331</v>
      </c>
      <c r="D7" s="6">
        <v>30</v>
      </c>
      <c r="E7" s="6">
        <v>159</v>
      </c>
      <c r="F7" s="6">
        <v>97</v>
      </c>
      <c r="G7" s="6">
        <v>9</v>
      </c>
      <c r="H7" s="6">
        <v>22</v>
      </c>
      <c r="I7" s="6">
        <v>14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4900</v>
      </c>
      <c r="D8" s="6">
        <v>510</v>
      </c>
      <c r="E8" s="6">
        <v>2220</v>
      </c>
      <c r="F8" s="6">
        <v>1715</v>
      </c>
      <c r="G8" s="6">
        <v>103</v>
      </c>
      <c r="H8" s="6">
        <v>206</v>
      </c>
      <c r="I8" s="6">
        <v>146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3692</v>
      </c>
      <c r="D9" s="7">
        <v>658</v>
      </c>
      <c r="E9" s="7">
        <v>1660</v>
      </c>
      <c r="F9" s="7">
        <v>955</v>
      </c>
      <c r="G9" s="7">
        <v>93</v>
      </c>
      <c r="H9" s="7">
        <v>143</v>
      </c>
      <c r="I9" s="7">
        <v>183</v>
      </c>
    </row>
    <row r="10" spans="1:14" ht="11.65" customHeight="1" x14ac:dyDescent="0.2">
      <c r="A10" s="15" t="s">
        <v>37</v>
      </c>
      <c r="B10" s="28" t="s">
        <v>12</v>
      </c>
      <c r="C10" s="6">
        <v>1870</v>
      </c>
      <c r="D10" s="6">
        <v>146</v>
      </c>
      <c r="E10" s="6">
        <v>1062</v>
      </c>
      <c r="F10" s="6">
        <v>418</v>
      </c>
      <c r="G10" s="6">
        <v>62</v>
      </c>
      <c r="H10" s="6">
        <v>73</v>
      </c>
      <c r="I10" s="6">
        <v>109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141</v>
      </c>
      <c r="D11" s="6">
        <v>30</v>
      </c>
      <c r="E11" s="6">
        <v>58</v>
      </c>
      <c r="F11" s="6">
        <v>35</v>
      </c>
      <c r="G11" s="6">
        <v>3</v>
      </c>
      <c r="H11" s="6">
        <v>6</v>
      </c>
      <c r="I11" s="6">
        <v>9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1681</v>
      </c>
      <c r="D12" s="6">
        <v>482</v>
      </c>
      <c r="E12" s="6">
        <v>540</v>
      </c>
      <c r="F12" s="6">
        <v>502</v>
      </c>
      <c r="G12" s="6">
        <v>28</v>
      </c>
      <c r="H12" s="6">
        <v>64</v>
      </c>
      <c r="I12" s="6">
        <v>65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6195</v>
      </c>
      <c r="D13" s="7">
        <v>41</v>
      </c>
      <c r="E13" s="7">
        <v>3579</v>
      </c>
      <c r="F13" s="7">
        <v>1954</v>
      </c>
      <c r="G13" s="7">
        <v>178</v>
      </c>
      <c r="H13" s="7">
        <v>269</v>
      </c>
      <c r="I13" s="7">
        <v>174</v>
      </c>
    </row>
    <row r="14" spans="1:14" ht="11.65" customHeight="1" x14ac:dyDescent="0.2">
      <c r="A14" s="15" t="s">
        <v>37</v>
      </c>
      <c r="B14" s="28" t="s">
        <v>12</v>
      </c>
      <c r="C14" s="6">
        <v>2786</v>
      </c>
      <c r="D14" s="6">
        <v>13</v>
      </c>
      <c r="E14" s="6">
        <v>1798</v>
      </c>
      <c r="F14" s="6">
        <v>679</v>
      </c>
      <c r="G14" s="6">
        <v>97</v>
      </c>
      <c r="H14" s="6">
        <v>111</v>
      </c>
      <c r="I14" s="6">
        <v>88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190</v>
      </c>
      <c r="D15" s="6" t="s">
        <v>24</v>
      </c>
      <c r="E15" s="6">
        <v>101</v>
      </c>
      <c r="F15" s="6">
        <v>62</v>
      </c>
      <c r="G15" s="6">
        <v>6</v>
      </c>
      <c r="H15" s="6">
        <v>16</v>
      </c>
      <c r="I15" s="6">
        <v>5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3219</v>
      </c>
      <c r="D16" s="8">
        <v>28</v>
      </c>
      <c r="E16" s="8">
        <v>1680</v>
      </c>
      <c r="F16" s="8">
        <v>1213</v>
      </c>
      <c r="G16" s="8">
        <v>75</v>
      </c>
      <c r="H16" s="8">
        <v>142</v>
      </c>
      <c r="I16" s="8">
        <v>81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26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4744</v>
      </c>
      <c r="D5" s="7">
        <v>364</v>
      </c>
      <c r="E5" s="7">
        <v>2550</v>
      </c>
      <c r="F5" s="7">
        <v>1256</v>
      </c>
      <c r="G5" s="7">
        <v>164</v>
      </c>
      <c r="H5" s="7">
        <v>215</v>
      </c>
      <c r="I5" s="7">
        <v>195</v>
      </c>
    </row>
    <row r="6" spans="1:14" ht="11.65" customHeight="1" x14ac:dyDescent="0.2">
      <c r="A6" s="15" t="s">
        <v>37</v>
      </c>
      <c r="B6" s="28" t="s">
        <v>12</v>
      </c>
      <c r="C6" s="6">
        <v>2041</v>
      </c>
      <c r="D6" s="6">
        <v>122</v>
      </c>
      <c r="E6" s="6">
        <v>1324</v>
      </c>
      <c r="F6" s="6">
        <v>347</v>
      </c>
      <c r="G6" s="6">
        <v>88</v>
      </c>
      <c r="H6" s="6">
        <v>83</v>
      </c>
      <c r="I6" s="6">
        <v>77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187</v>
      </c>
      <c r="D7" s="6">
        <v>17</v>
      </c>
      <c r="E7" s="6">
        <v>110</v>
      </c>
      <c r="F7" s="6">
        <v>31</v>
      </c>
      <c r="G7" s="6">
        <v>10</v>
      </c>
      <c r="H7" s="6">
        <v>3</v>
      </c>
      <c r="I7" s="6">
        <v>16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2516</v>
      </c>
      <c r="D8" s="6">
        <v>225</v>
      </c>
      <c r="E8" s="6">
        <v>1116</v>
      </c>
      <c r="F8" s="6">
        <v>878</v>
      </c>
      <c r="G8" s="6">
        <v>66</v>
      </c>
      <c r="H8" s="6">
        <v>129</v>
      </c>
      <c r="I8" s="6">
        <v>102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1654</v>
      </c>
      <c r="D9" s="7">
        <v>338</v>
      </c>
      <c r="E9" s="7">
        <v>665</v>
      </c>
      <c r="F9" s="7">
        <v>436</v>
      </c>
      <c r="G9" s="7">
        <v>47</v>
      </c>
      <c r="H9" s="7">
        <v>70</v>
      </c>
      <c r="I9" s="7">
        <v>98</v>
      </c>
    </row>
    <row r="10" spans="1:14" ht="11.65" customHeight="1" x14ac:dyDescent="0.2">
      <c r="A10" s="15" t="s">
        <v>37</v>
      </c>
      <c r="B10" s="28" t="s">
        <v>12</v>
      </c>
      <c r="C10" s="6">
        <v>725</v>
      </c>
      <c r="D10" s="6">
        <v>113</v>
      </c>
      <c r="E10" s="6">
        <v>355</v>
      </c>
      <c r="F10" s="6">
        <v>177</v>
      </c>
      <c r="G10" s="6">
        <v>21</v>
      </c>
      <c r="H10" s="6">
        <v>26</v>
      </c>
      <c r="I10" s="6">
        <v>33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80</v>
      </c>
      <c r="D11" s="6">
        <v>16</v>
      </c>
      <c r="E11" s="6">
        <v>32</v>
      </c>
      <c r="F11" s="6">
        <v>19</v>
      </c>
      <c r="G11" s="6">
        <v>2</v>
      </c>
      <c r="H11" s="6">
        <v>1</v>
      </c>
      <c r="I11" s="6">
        <v>10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849</v>
      </c>
      <c r="D12" s="6">
        <v>209</v>
      </c>
      <c r="E12" s="6">
        <v>278</v>
      </c>
      <c r="F12" s="6">
        <v>240</v>
      </c>
      <c r="G12" s="6">
        <v>24</v>
      </c>
      <c r="H12" s="6">
        <v>43</v>
      </c>
      <c r="I12" s="6">
        <v>55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3090</v>
      </c>
      <c r="D13" s="7">
        <v>26</v>
      </c>
      <c r="E13" s="7">
        <v>1885</v>
      </c>
      <c r="F13" s="7">
        <v>820</v>
      </c>
      <c r="G13" s="7">
        <v>117</v>
      </c>
      <c r="H13" s="7">
        <v>145</v>
      </c>
      <c r="I13" s="7">
        <v>97</v>
      </c>
    </row>
    <row r="14" spans="1:14" ht="11.65" customHeight="1" x14ac:dyDescent="0.2">
      <c r="A14" s="15" t="s">
        <v>37</v>
      </c>
      <c r="B14" s="28" t="s">
        <v>12</v>
      </c>
      <c r="C14" s="6">
        <v>1316</v>
      </c>
      <c r="D14" s="6">
        <v>9</v>
      </c>
      <c r="E14" s="6">
        <v>969</v>
      </c>
      <c r="F14" s="6">
        <v>170</v>
      </c>
      <c r="G14" s="6">
        <v>67</v>
      </c>
      <c r="H14" s="6">
        <v>57</v>
      </c>
      <c r="I14" s="6">
        <v>44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107</v>
      </c>
      <c r="D15" s="6">
        <v>1</v>
      </c>
      <c r="E15" s="6">
        <v>78</v>
      </c>
      <c r="F15" s="6">
        <v>12</v>
      </c>
      <c r="G15" s="6">
        <v>8</v>
      </c>
      <c r="H15" s="6">
        <v>2</v>
      </c>
      <c r="I15" s="6">
        <v>6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1667</v>
      </c>
      <c r="D16" s="8">
        <v>16</v>
      </c>
      <c r="E16" s="8">
        <v>838</v>
      </c>
      <c r="F16" s="8">
        <v>638</v>
      </c>
      <c r="G16" s="8">
        <v>42</v>
      </c>
      <c r="H16" s="8">
        <v>86</v>
      </c>
      <c r="I16" s="8">
        <v>47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27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28900</v>
      </c>
      <c r="D5" s="7">
        <v>1989</v>
      </c>
      <c r="E5" s="7">
        <v>15093</v>
      </c>
      <c r="F5" s="7">
        <v>8512</v>
      </c>
      <c r="G5" s="7">
        <v>1027</v>
      </c>
      <c r="H5" s="7">
        <v>1066</v>
      </c>
      <c r="I5" s="7">
        <v>1213</v>
      </c>
    </row>
    <row r="6" spans="1:14" ht="11.65" customHeight="1" x14ac:dyDescent="0.2">
      <c r="A6" s="15" t="s">
        <v>37</v>
      </c>
      <c r="B6" s="28" t="s">
        <v>12</v>
      </c>
      <c r="C6" s="6">
        <v>12649</v>
      </c>
      <c r="D6" s="6">
        <v>627</v>
      </c>
      <c r="E6" s="6">
        <v>8001</v>
      </c>
      <c r="F6" s="6">
        <v>2516</v>
      </c>
      <c r="G6" s="6">
        <v>524</v>
      </c>
      <c r="H6" s="6">
        <v>421</v>
      </c>
      <c r="I6" s="6">
        <v>560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933</v>
      </c>
      <c r="D7" s="6">
        <v>62</v>
      </c>
      <c r="E7" s="6">
        <v>494</v>
      </c>
      <c r="F7" s="6">
        <v>238</v>
      </c>
      <c r="G7" s="6">
        <v>50</v>
      </c>
      <c r="H7" s="6">
        <v>33</v>
      </c>
      <c r="I7" s="6">
        <v>56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15318</v>
      </c>
      <c r="D8" s="6">
        <v>1300</v>
      </c>
      <c r="E8" s="6">
        <v>6598</v>
      </c>
      <c r="F8" s="6">
        <v>5758</v>
      </c>
      <c r="G8" s="6">
        <v>453</v>
      </c>
      <c r="H8" s="6">
        <v>612</v>
      </c>
      <c r="I8" s="6">
        <v>597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10874</v>
      </c>
      <c r="D9" s="7">
        <v>1902</v>
      </c>
      <c r="E9" s="7">
        <v>4589</v>
      </c>
      <c r="F9" s="7">
        <v>3129</v>
      </c>
      <c r="G9" s="7">
        <v>288</v>
      </c>
      <c r="H9" s="7">
        <v>416</v>
      </c>
      <c r="I9" s="7">
        <v>550</v>
      </c>
    </row>
    <row r="10" spans="1:14" ht="11.65" customHeight="1" x14ac:dyDescent="0.2">
      <c r="A10" s="15" t="s">
        <v>37</v>
      </c>
      <c r="B10" s="28" t="s">
        <v>12</v>
      </c>
      <c r="C10" s="6">
        <v>5257</v>
      </c>
      <c r="D10" s="6">
        <v>590</v>
      </c>
      <c r="E10" s="6">
        <v>2849</v>
      </c>
      <c r="F10" s="6">
        <v>1214</v>
      </c>
      <c r="G10" s="6">
        <v>163</v>
      </c>
      <c r="H10" s="6">
        <v>171</v>
      </c>
      <c r="I10" s="6">
        <v>270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441</v>
      </c>
      <c r="D11" s="6">
        <v>60</v>
      </c>
      <c r="E11" s="6">
        <v>202</v>
      </c>
      <c r="F11" s="6">
        <v>123</v>
      </c>
      <c r="G11" s="6">
        <v>13</v>
      </c>
      <c r="H11" s="6">
        <v>12</v>
      </c>
      <c r="I11" s="6">
        <v>31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5176</v>
      </c>
      <c r="D12" s="6">
        <v>1252</v>
      </c>
      <c r="E12" s="6">
        <v>1538</v>
      </c>
      <c r="F12" s="6">
        <v>1792</v>
      </c>
      <c r="G12" s="6">
        <v>112</v>
      </c>
      <c r="H12" s="6">
        <v>233</v>
      </c>
      <c r="I12" s="6">
        <v>249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18026</v>
      </c>
      <c r="D13" s="7">
        <v>87</v>
      </c>
      <c r="E13" s="7">
        <v>10504</v>
      </c>
      <c r="F13" s="7">
        <v>5383</v>
      </c>
      <c r="G13" s="7">
        <v>739</v>
      </c>
      <c r="H13" s="7">
        <v>650</v>
      </c>
      <c r="I13" s="7">
        <v>663</v>
      </c>
    </row>
    <row r="14" spans="1:14" ht="11.65" customHeight="1" x14ac:dyDescent="0.2">
      <c r="A14" s="15" t="s">
        <v>37</v>
      </c>
      <c r="B14" s="28" t="s">
        <v>12</v>
      </c>
      <c r="C14" s="6">
        <v>7392</v>
      </c>
      <c r="D14" s="6">
        <v>37</v>
      </c>
      <c r="E14" s="6">
        <v>5152</v>
      </c>
      <c r="F14" s="6">
        <v>1302</v>
      </c>
      <c r="G14" s="6">
        <v>361</v>
      </c>
      <c r="H14" s="6">
        <v>250</v>
      </c>
      <c r="I14" s="6">
        <v>290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492</v>
      </c>
      <c r="D15" s="6">
        <v>2</v>
      </c>
      <c r="E15" s="6">
        <v>292</v>
      </c>
      <c r="F15" s="6">
        <v>115</v>
      </c>
      <c r="G15" s="6">
        <v>37</v>
      </c>
      <c r="H15" s="6">
        <v>21</v>
      </c>
      <c r="I15" s="6">
        <v>25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10142</v>
      </c>
      <c r="D16" s="8">
        <v>48</v>
      </c>
      <c r="E16" s="8">
        <v>5060</v>
      </c>
      <c r="F16" s="8">
        <v>3966</v>
      </c>
      <c r="G16" s="8">
        <v>341</v>
      </c>
      <c r="H16" s="8">
        <v>379</v>
      </c>
      <c r="I16" s="8">
        <v>348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28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57288</v>
      </c>
      <c r="D5" s="7">
        <v>4446</v>
      </c>
      <c r="E5" s="7">
        <v>28911</v>
      </c>
      <c r="F5" s="7">
        <v>17717</v>
      </c>
      <c r="G5" s="7">
        <v>2134</v>
      </c>
      <c r="H5" s="7">
        <v>1800</v>
      </c>
      <c r="I5" s="7">
        <v>2280</v>
      </c>
    </row>
    <row r="6" spans="1:14" ht="11.65" customHeight="1" x14ac:dyDescent="0.2">
      <c r="A6" s="15" t="s">
        <v>37</v>
      </c>
      <c r="B6" s="28" t="s">
        <v>12</v>
      </c>
      <c r="C6" s="6">
        <v>29727</v>
      </c>
      <c r="D6" s="6">
        <v>1580</v>
      </c>
      <c r="E6" s="6">
        <v>18542</v>
      </c>
      <c r="F6" s="6">
        <v>6299</v>
      </c>
      <c r="G6" s="6">
        <v>1294</v>
      </c>
      <c r="H6" s="6">
        <v>856</v>
      </c>
      <c r="I6" s="6">
        <v>1156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1680</v>
      </c>
      <c r="D7" s="6">
        <v>154</v>
      </c>
      <c r="E7" s="6">
        <v>815</v>
      </c>
      <c r="F7" s="6">
        <v>495</v>
      </c>
      <c r="G7" s="6">
        <v>77</v>
      </c>
      <c r="H7" s="6">
        <v>62</v>
      </c>
      <c r="I7" s="6">
        <v>77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25881</v>
      </c>
      <c r="D8" s="6">
        <v>2712</v>
      </c>
      <c r="E8" s="6">
        <v>9554</v>
      </c>
      <c r="F8" s="6">
        <v>10923</v>
      </c>
      <c r="G8" s="6">
        <v>763</v>
      </c>
      <c r="H8" s="6">
        <v>882</v>
      </c>
      <c r="I8" s="6">
        <v>1047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23924</v>
      </c>
      <c r="D9" s="7">
        <v>4241</v>
      </c>
      <c r="E9" s="7">
        <v>10409</v>
      </c>
      <c r="F9" s="7">
        <v>6580</v>
      </c>
      <c r="G9" s="7">
        <v>711</v>
      </c>
      <c r="H9" s="7">
        <v>806</v>
      </c>
      <c r="I9" s="7">
        <v>1177</v>
      </c>
    </row>
    <row r="10" spans="1:14" ht="11.65" customHeight="1" x14ac:dyDescent="0.2">
      <c r="A10" s="15" t="s">
        <v>37</v>
      </c>
      <c r="B10" s="28" t="s">
        <v>12</v>
      </c>
      <c r="C10" s="6">
        <v>13440</v>
      </c>
      <c r="D10" s="6">
        <v>1494</v>
      </c>
      <c r="E10" s="6">
        <v>7476</v>
      </c>
      <c r="F10" s="6">
        <v>2979</v>
      </c>
      <c r="G10" s="6">
        <v>467</v>
      </c>
      <c r="H10" s="6">
        <v>403</v>
      </c>
      <c r="I10" s="6">
        <v>621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814</v>
      </c>
      <c r="D11" s="6">
        <v>145</v>
      </c>
      <c r="E11" s="6">
        <v>344</v>
      </c>
      <c r="F11" s="6">
        <v>221</v>
      </c>
      <c r="G11" s="6">
        <v>32</v>
      </c>
      <c r="H11" s="6">
        <v>28</v>
      </c>
      <c r="I11" s="6">
        <v>44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9670</v>
      </c>
      <c r="D12" s="6">
        <v>2602</v>
      </c>
      <c r="E12" s="6">
        <v>2589</v>
      </c>
      <c r="F12" s="6">
        <v>3380</v>
      </c>
      <c r="G12" s="6">
        <v>212</v>
      </c>
      <c r="H12" s="6">
        <v>375</v>
      </c>
      <c r="I12" s="6">
        <v>512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33364</v>
      </c>
      <c r="D13" s="7">
        <v>205</v>
      </c>
      <c r="E13" s="7">
        <v>18502</v>
      </c>
      <c r="F13" s="7">
        <v>11137</v>
      </c>
      <c r="G13" s="7">
        <v>1423</v>
      </c>
      <c r="H13" s="7">
        <v>994</v>
      </c>
      <c r="I13" s="7">
        <v>1103</v>
      </c>
    </row>
    <row r="14" spans="1:14" ht="11.65" customHeight="1" x14ac:dyDescent="0.2">
      <c r="A14" s="15" t="s">
        <v>37</v>
      </c>
      <c r="B14" s="28" t="s">
        <v>12</v>
      </c>
      <c r="C14" s="6">
        <v>16287</v>
      </c>
      <c r="D14" s="6">
        <v>86</v>
      </c>
      <c r="E14" s="6">
        <v>11066</v>
      </c>
      <c r="F14" s="6">
        <v>3320</v>
      </c>
      <c r="G14" s="6">
        <v>827</v>
      </c>
      <c r="H14" s="6">
        <v>453</v>
      </c>
      <c r="I14" s="6">
        <v>535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866</v>
      </c>
      <c r="D15" s="6">
        <v>9</v>
      </c>
      <c r="E15" s="6">
        <v>471</v>
      </c>
      <c r="F15" s="6">
        <v>274</v>
      </c>
      <c r="G15" s="6">
        <v>45</v>
      </c>
      <c r="H15" s="6">
        <v>34</v>
      </c>
      <c r="I15" s="6">
        <v>33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16211</v>
      </c>
      <c r="D16" s="8">
        <v>110</v>
      </c>
      <c r="E16" s="8">
        <v>6965</v>
      </c>
      <c r="F16" s="8">
        <v>7543</v>
      </c>
      <c r="G16" s="8">
        <v>551</v>
      </c>
      <c r="H16" s="8">
        <v>507</v>
      </c>
      <c r="I16" s="8">
        <v>535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29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44347</v>
      </c>
      <c r="D5" s="7">
        <v>2883</v>
      </c>
      <c r="E5" s="7">
        <v>23080</v>
      </c>
      <c r="F5" s="7">
        <v>13020</v>
      </c>
      <c r="G5" s="7">
        <v>2009</v>
      </c>
      <c r="H5" s="7">
        <v>1463</v>
      </c>
      <c r="I5" s="7">
        <v>1892</v>
      </c>
    </row>
    <row r="6" spans="1:14" ht="11.65" customHeight="1" x14ac:dyDescent="0.2">
      <c r="A6" s="15" t="s">
        <v>37</v>
      </c>
      <c r="B6" s="28" t="s">
        <v>12</v>
      </c>
      <c r="C6" s="6">
        <v>27152</v>
      </c>
      <c r="D6" s="6">
        <v>1060</v>
      </c>
      <c r="E6" s="6">
        <v>16428</v>
      </c>
      <c r="F6" s="6">
        <v>6211</v>
      </c>
      <c r="G6" s="6">
        <v>1479</v>
      </c>
      <c r="H6" s="6">
        <v>847</v>
      </c>
      <c r="I6" s="6">
        <v>1127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1203</v>
      </c>
      <c r="D7" s="6">
        <v>89</v>
      </c>
      <c r="E7" s="6">
        <v>599</v>
      </c>
      <c r="F7" s="6">
        <v>328</v>
      </c>
      <c r="G7" s="6">
        <v>51</v>
      </c>
      <c r="H7" s="6">
        <v>49</v>
      </c>
      <c r="I7" s="6">
        <v>87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15992</v>
      </c>
      <c r="D8" s="6">
        <v>1734</v>
      </c>
      <c r="E8" s="6">
        <v>6053</v>
      </c>
      <c r="F8" s="6">
        <v>6481</v>
      </c>
      <c r="G8" s="6">
        <v>479</v>
      </c>
      <c r="H8" s="6">
        <v>567</v>
      </c>
      <c r="I8" s="6">
        <v>678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19872</v>
      </c>
      <c r="D9" s="7">
        <v>2725</v>
      </c>
      <c r="E9" s="7">
        <v>9519</v>
      </c>
      <c r="F9" s="7">
        <v>5186</v>
      </c>
      <c r="G9" s="7">
        <v>758</v>
      </c>
      <c r="H9" s="7">
        <v>706</v>
      </c>
      <c r="I9" s="7">
        <v>978</v>
      </c>
    </row>
    <row r="10" spans="1:14" ht="11.65" customHeight="1" x14ac:dyDescent="0.2">
      <c r="A10" s="15" t="s">
        <v>37</v>
      </c>
      <c r="B10" s="28" t="s">
        <v>12</v>
      </c>
      <c r="C10" s="6">
        <v>12879</v>
      </c>
      <c r="D10" s="6">
        <v>979</v>
      </c>
      <c r="E10" s="6">
        <v>7405</v>
      </c>
      <c r="F10" s="6">
        <v>2884</v>
      </c>
      <c r="G10" s="6">
        <v>583</v>
      </c>
      <c r="H10" s="6">
        <v>430</v>
      </c>
      <c r="I10" s="6">
        <v>598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612</v>
      </c>
      <c r="D11" s="6">
        <v>82</v>
      </c>
      <c r="E11" s="6">
        <v>291</v>
      </c>
      <c r="F11" s="6">
        <v>145</v>
      </c>
      <c r="G11" s="6">
        <v>19</v>
      </c>
      <c r="H11" s="6">
        <v>22</v>
      </c>
      <c r="I11" s="6">
        <v>53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6381</v>
      </c>
      <c r="D12" s="6">
        <v>1664</v>
      </c>
      <c r="E12" s="6">
        <v>1823</v>
      </c>
      <c r="F12" s="6">
        <v>2157</v>
      </c>
      <c r="G12" s="6">
        <v>156</v>
      </c>
      <c r="H12" s="6">
        <v>254</v>
      </c>
      <c r="I12" s="6">
        <v>327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24475</v>
      </c>
      <c r="D13" s="7">
        <v>158</v>
      </c>
      <c r="E13" s="7">
        <v>13561</v>
      </c>
      <c r="F13" s="7">
        <v>7834</v>
      </c>
      <c r="G13" s="7">
        <v>1251</v>
      </c>
      <c r="H13" s="7">
        <v>757</v>
      </c>
      <c r="I13" s="7">
        <v>914</v>
      </c>
    </row>
    <row r="14" spans="1:14" ht="11.65" customHeight="1" x14ac:dyDescent="0.2">
      <c r="A14" s="15" t="s">
        <v>37</v>
      </c>
      <c r="B14" s="28" t="s">
        <v>12</v>
      </c>
      <c r="C14" s="6">
        <v>14273</v>
      </c>
      <c r="D14" s="6">
        <v>81</v>
      </c>
      <c r="E14" s="6">
        <v>9023</v>
      </c>
      <c r="F14" s="6">
        <v>3327</v>
      </c>
      <c r="G14" s="6">
        <v>896</v>
      </c>
      <c r="H14" s="6">
        <v>417</v>
      </c>
      <c r="I14" s="6">
        <v>529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591</v>
      </c>
      <c r="D15" s="6">
        <v>7</v>
      </c>
      <c r="E15" s="6">
        <v>308</v>
      </c>
      <c r="F15" s="6">
        <v>183</v>
      </c>
      <c r="G15" s="6">
        <v>32</v>
      </c>
      <c r="H15" s="6">
        <v>27</v>
      </c>
      <c r="I15" s="6">
        <v>34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9611</v>
      </c>
      <c r="D16" s="8">
        <v>70</v>
      </c>
      <c r="E16" s="8">
        <v>4230</v>
      </c>
      <c r="F16" s="8">
        <v>4324</v>
      </c>
      <c r="G16" s="8">
        <v>323</v>
      </c>
      <c r="H16" s="8">
        <v>313</v>
      </c>
      <c r="I16" s="8">
        <v>351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30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5487</v>
      </c>
      <c r="D5" s="7">
        <v>400</v>
      </c>
      <c r="E5" s="7">
        <v>3131</v>
      </c>
      <c r="F5" s="7">
        <v>1324</v>
      </c>
      <c r="G5" s="7">
        <v>189</v>
      </c>
      <c r="H5" s="7">
        <v>235</v>
      </c>
      <c r="I5" s="7">
        <v>208</v>
      </c>
    </row>
    <row r="6" spans="1:14" ht="11.65" customHeight="1" x14ac:dyDescent="0.2">
      <c r="A6" s="15" t="s">
        <v>37</v>
      </c>
      <c r="B6" s="28" t="s">
        <v>12</v>
      </c>
      <c r="C6" s="6">
        <v>2430</v>
      </c>
      <c r="D6" s="6">
        <v>124</v>
      </c>
      <c r="E6" s="6">
        <v>1606</v>
      </c>
      <c r="F6" s="6">
        <v>396</v>
      </c>
      <c r="G6" s="6">
        <v>99</v>
      </c>
      <c r="H6" s="6">
        <v>96</v>
      </c>
      <c r="I6" s="6">
        <v>109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164</v>
      </c>
      <c r="D7" s="6">
        <v>13</v>
      </c>
      <c r="E7" s="6">
        <v>93</v>
      </c>
      <c r="F7" s="6">
        <v>29</v>
      </c>
      <c r="G7" s="6">
        <v>14</v>
      </c>
      <c r="H7" s="6">
        <v>6</v>
      </c>
      <c r="I7" s="6">
        <v>9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2893</v>
      </c>
      <c r="D8" s="6">
        <v>263</v>
      </c>
      <c r="E8" s="6">
        <v>1432</v>
      </c>
      <c r="F8" s="6">
        <v>899</v>
      </c>
      <c r="G8" s="6">
        <v>76</v>
      </c>
      <c r="H8" s="6">
        <v>133</v>
      </c>
      <c r="I8" s="6">
        <v>90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1889</v>
      </c>
      <c r="D9" s="7">
        <v>381</v>
      </c>
      <c r="E9" s="7">
        <v>780</v>
      </c>
      <c r="F9" s="7">
        <v>461</v>
      </c>
      <c r="G9" s="7">
        <v>65</v>
      </c>
      <c r="H9" s="7">
        <v>95</v>
      </c>
      <c r="I9" s="7">
        <v>107</v>
      </c>
    </row>
    <row r="10" spans="1:14" ht="11.65" customHeight="1" x14ac:dyDescent="0.2">
      <c r="A10" s="15" t="s">
        <v>37</v>
      </c>
      <c r="B10" s="28" t="s">
        <v>12</v>
      </c>
      <c r="C10" s="6">
        <v>919</v>
      </c>
      <c r="D10" s="6">
        <v>116</v>
      </c>
      <c r="E10" s="6">
        <v>489</v>
      </c>
      <c r="F10" s="6">
        <v>183</v>
      </c>
      <c r="G10" s="6">
        <v>39</v>
      </c>
      <c r="H10" s="6">
        <v>31</v>
      </c>
      <c r="I10" s="6">
        <v>61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76</v>
      </c>
      <c r="D11" s="6">
        <v>13</v>
      </c>
      <c r="E11" s="6">
        <v>31</v>
      </c>
      <c r="F11" s="6">
        <v>19</v>
      </c>
      <c r="G11" s="6">
        <v>4</v>
      </c>
      <c r="H11" s="6">
        <v>5</v>
      </c>
      <c r="I11" s="6">
        <v>4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894</v>
      </c>
      <c r="D12" s="6">
        <v>252</v>
      </c>
      <c r="E12" s="6">
        <v>260</v>
      </c>
      <c r="F12" s="6">
        <v>259</v>
      </c>
      <c r="G12" s="6">
        <v>22</v>
      </c>
      <c r="H12" s="6">
        <v>59</v>
      </c>
      <c r="I12" s="6">
        <v>42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3598</v>
      </c>
      <c r="D13" s="7">
        <v>19</v>
      </c>
      <c r="E13" s="7">
        <v>2351</v>
      </c>
      <c r="F13" s="7">
        <v>863</v>
      </c>
      <c r="G13" s="7">
        <v>124</v>
      </c>
      <c r="H13" s="7">
        <v>140</v>
      </c>
      <c r="I13" s="7">
        <v>101</v>
      </c>
    </row>
    <row r="14" spans="1:14" ht="11.65" customHeight="1" x14ac:dyDescent="0.2">
      <c r="A14" s="15" t="s">
        <v>37</v>
      </c>
      <c r="B14" s="28" t="s">
        <v>12</v>
      </c>
      <c r="C14" s="6">
        <v>1511</v>
      </c>
      <c r="D14" s="6">
        <v>8</v>
      </c>
      <c r="E14" s="6">
        <v>1117</v>
      </c>
      <c r="F14" s="6">
        <v>213</v>
      </c>
      <c r="G14" s="6">
        <v>60</v>
      </c>
      <c r="H14" s="6">
        <v>65</v>
      </c>
      <c r="I14" s="6">
        <v>48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88</v>
      </c>
      <c r="D15" s="6" t="s">
        <v>24</v>
      </c>
      <c r="E15" s="6">
        <v>62</v>
      </c>
      <c r="F15" s="6">
        <v>10</v>
      </c>
      <c r="G15" s="6">
        <v>10</v>
      </c>
      <c r="H15" s="6">
        <v>1</v>
      </c>
      <c r="I15" s="6">
        <v>5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1999</v>
      </c>
      <c r="D16" s="8">
        <v>11</v>
      </c>
      <c r="E16" s="8">
        <v>1172</v>
      </c>
      <c r="F16" s="8">
        <v>640</v>
      </c>
      <c r="G16" s="8">
        <v>54</v>
      </c>
      <c r="H16" s="8">
        <v>74</v>
      </c>
      <c r="I16" s="8">
        <v>48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31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26913</v>
      </c>
      <c r="D5" s="7">
        <v>2000</v>
      </c>
      <c r="E5" s="7">
        <v>13510</v>
      </c>
      <c r="F5" s="7">
        <v>8200</v>
      </c>
      <c r="G5" s="7">
        <v>1300</v>
      </c>
      <c r="H5" s="7">
        <v>848</v>
      </c>
      <c r="I5" s="7">
        <v>1055</v>
      </c>
    </row>
    <row r="6" spans="1:14" ht="11.65" customHeight="1" x14ac:dyDescent="0.2">
      <c r="A6" s="15" t="s">
        <v>37</v>
      </c>
      <c r="B6" s="28" t="s">
        <v>12</v>
      </c>
      <c r="C6" s="6">
        <v>15637</v>
      </c>
      <c r="D6" s="6">
        <v>784</v>
      </c>
      <c r="E6" s="6">
        <v>9255</v>
      </c>
      <c r="F6" s="6">
        <v>3680</v>
      </c>
      <c r="G6" s="6">
        <v>878</v>
      </c>
      <c r="H6" s="6">
        <v>444</v>
      </c>
      <c r="I6" s="6">
        <v>596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804</v>
      </c>
      <c r="D7" s="6">
        <v>83</v>
      </c>
      <c r="E7" s="6">
        <v>350</v>
      </c>
      <c r="F7" s="6">
        <v>238</v>
      </c>
      <c r="G7" s="6">
        <v>54</v>
      </c>
      <c r="H7" s="6">
        <v>25</v>
      </c>
      <c r="I7" s="6">
        <v>54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10472</v>
      </c>
      <c r="D8" s="6">
        <v>1133</v>
      </c>
      <c r="E8" s="6">
        <v>3905</v>
      </c>
      <c r="F8" s="6">
        <v>4282</v>
      </c>
      <c r="G8" s="6">
        <v>368</v>
      </c>
      <c r="H8" s="6">
        <v>379</v>
      </c>
      <c r="I8" s="6">
        <v>405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11522</v>
      </c>
      <c r="D9" s="7">
        <v>1859</v>
      </c>
      <c r="E9" s="7">
        <v>5145</v>
      </c>
      <c r="F9" s="7">
        <v>3106</v>
      </c>
      <c r="G9" s="7">
        <v>462</v>
      </c>
      <c r="H9" s="7">
        <v>413</v>
      </c>
      <c r="I9" s="7">
        <v>537</v>
      </c>
    </row>
    <row r="10" spans="1:14" ht="11.65" customHeight="1" x14ac:dyDescent="0.2">
      <c r="A10" s="15" t="s">
        <v>37</v>
      </c>
      <c r="B10" s="28" t="s">
        <v>12</v>
      </c>
      <c r="C10" s="6">
        <v>7274</v>
      </c>
      <c r="D10" s="6">
        <v>714</v>
      </c>
      <c r="E10" s="6">
        <v>4004</v>
      </c>
      <c r="F10" s="6">
        <v>1678</v>
      </c>
      <c r="G10" s="6">
        <v>327</v>
      </c>
      <c r="H10" s="6">
        <v>220</v>
      </c>
      <c r="I10" s="6">
        <v>331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385</v>
      </c>
      <c r="D11" s="6">
        <v>76</v>
      </c>
      <c r="E11" s="6">
        <v>139</v>
      </c>
      <c r="F11" s="6">
        <v>101</v>
      </c>
      <c r="G11" s="6">
        <v>26</v>
      </c>
      <c r="H11" s="6">
        <v>14</v>
      </c>
      <c r="I11" s="6">
        <v>29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3863</v>
      </c>
      <c r="D12" s="6">
        <v>1069</v>
      </c>
      <c r="E12" s="6">
        <v>1002</v>
      </c>
      <c r="F12" s="6">
        <v>1327</v>
      </c>
      <c r="G12" s="6">
        <v>109</v>
      </c>
      <c r="H12" s="6">
        <v>179</v>
      </c>
      <c r="I12" s="6">
        <v>177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15391</v>
      </c>
      <c r="D13" s="7">
        <v>141</v>
      </c>
      <c r="E13" s="7">
        <v>8365</v>
      </c>
      <c r="F13" s="7">
        <v>5094</v>
      </c>
      <c r="G13" s="7">
        <v>838</v>
      </c>
      <c r="H13" s="7">
        <v>435</v>
      </c>
      <c r="I13" s="7">
        <v>518</v>
      </c>
    </row>
    <row r="14" spans="1:14" ht="11.65" customHeight="1" x14ac:dyDescent="0.2">
      <c r="A14" s="15" t="s">
        <v>37</v>
      </c>
      <c r="B14" s="28" t="s">
        <v>12</v>
      </c>
      <c r="C14" s="6">
        <v>8363</v>
      </c>
      <c r="D14" s="6">
        <v>70</v>
      </c>
      <c r="E14" s="6">
        <v>5251</v>
      </c>
      <c r="F14" s="6">
        <v>2002</v>
      </c>
      <c r="G14" s="6">
        <v>551</v>
      </c>
      <c r="H14" s="6">
        <v>224</v>
      </c>
      <c r="I14" s="6">
        <v>265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419</v>
      </c>
      <c r="D15" s="6">
        <v>7</v>
      </c>
      <c r="E15" s="6">
        <v>211</v>
      </c>
      <c r="F15" s="6">
        <v>137</v>
      </c>
      <c r="G15" s="6">
        <v>28</v>
      </c>
      <c r="H15" s="6">
        <v>11</v>
      </c>
      <c r="I15" s="6">
        <v>25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6609</v>
      </c>
      <c r="D16" s="8">
        <v>64</v>
      </c>
      <c r="E16" s="8">
        <v>2903</v>
      </c>
      <c r="F16" s="8">
        <v>2955</v>
      </c>
      <c r="G16" s="8">
        <v>259</v>
      </c>
      <c r="H16" s="8">
        <v>200</v>
      </c>
      <c r="I16" s="8">
        <v>228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32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10274</v>
      </c>
      <c r="D5" s="7">
        <v>514</v>
      </c>
      <c r="E5" s="7">
        <v>6122</v>
      </c>
      <c r="F5" s="7">
        <v>2467</v>
      </c>
      <c r="G5" s="7">
        <v>342</v>
      </c>
      <c r="H5" s="7">
        <v>382</v>
      </c>
      <c r="I5" s="7">
        <v>447</v>
      </c>
    </row>
    <row r="6" spans="1:14" ht="11.65" customHeight="1" x14ac:dyDescent="0.2">
      <c r="A6" s="15" t="s">
        <v>37</v>
      </c>
      <c r="B6" s="28" t="s">
        <v>12</v>
      </c>
      <c r="C6" s="6">
        <v>4315</v>
      </c>
      <c r="D6" s="6">
        <v>168</v>
      </c>
      <c r="E6" s="6">
        <v>2950</v>
      </c>
      <c r="F6" s="6">
        <v>700</v>
      </c>
      <c r="G6" s="6">
        <v>171</v>
      </c>
      <c r="H6" s="6">
        <v>141</v>
      </c>
      <c r="I6" s="6">
        <v>185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272</v>
      </c>
      <c r="D7" s="6">
        <v>10</v>
      </c>
      <c r="E7" s="6">
        <v>150</v>
      </c>
      <c r="F7" s="6">
        <v>57</v>
      </c>
      <c r="G7" s="6">
        <v>21</v>
      </c>
      <c r="H7" s="6">
        <v>12</v>
      </c>
      <c r="I7" s="6">
        <v>22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5687</v>
      </c>
      <c r="D8" s="6">
        <v>336</v>
      </c>
      <c r="E8" s="6">
        <v>3022</v>
      </c>
      <c r="F8" s="6">
        <v>1710</v>
      </c>
      <c r="G8" s="6">
        <v>150</v>
      </c>
      <c r="H8" s="6">
        <v>229</v>
      </c>
      <c r="I8" s="6">
        <v>240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3399</v>
      </c>
      <c r="D9" s="7">
        <v>480</v>
      </c>
      <c r="E9" s="7">
        <v>1475</v>
      </c>
      <c r="F9" s="7">
        <v>957</v>
      </c>
      <c r="G9" s="7">
        <v>119</v>
      </c>
      <c r="H9" s="7">
        <v>149</v>
      </c>
      <c r="I9" s="7">
        <v>219</v>
      </c>
    </row>
    <row r="10" spans="1:14" ht="11.65" customHeight="1" x14ac:dyDescent="0.2">
      <c r="A10" s="15" t="s">
        <v>37</v>
      </c>
      <c r="B10" s="28" t="s">
        <v>12</v>
      </c>
      <c r="C10" s="6">
        <v>1514</v>
      </c>
      <c r="D10" s="6">
        <v>150</v>
      </c>
      <c r="E10" s="6">
        <v>787</v>
      </c>
      <c r="F10" s="6">
        <v>355</v>
      </c>
      <c r="G10" s="6">
        <v>64</v>
      </c>
      <c r="H10" s="6">
        <v>60</v>
      </c>
      <c r="I10" s="6">
        <v>98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123</v>
      </c>
      <c r="D11" s="6">
        <v>9</v>
      </c>
      <c r="E11" s="6">
        <v>59</v>
      </c>
      <c r="F11" s="6">
        <v>25</v>
      </c>
      <c r="G11" s="6">
        <v>9</v>
      </c>
      <c r="H11" s="6">
        <v>8</v>
      </c>
      <c r="I11" s="6">
        <v>13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1762</v>
      </c>
      <c r="D12" s="6">
        <v>321</v>
      </c>
      <c r="E12" s="6">
        <v>629</v>
      </c>
      <c r="F12" s="6">
        <v>577</v>
      </c>
      <c r="G12" s="6">
        <v>46</v>
      </c>
      <c r="H12" s="6">
        <v>81</v>
      </c>
      <c r="I12" s="6">
        <v>108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6875</v>
      </c>
      <c r="D13" s="7">
        <v>34</v>
      </c>
      <c r="E13" s="7">
        <v>4647</v>
      </c>
      <c r="F13" s="7">
        <v>1510</v>
      </c>
      <c r="G13" s="7">
        <v>223</v>
      </c>
      <c r="H13" s="7">
        <v>233</v>
      </c>
      <c r="I13" s="7">
        <v>228</v>
      </c>
    </row>
    <row r="14" spans="1:14" ht="11.65" customHeight="1" x14ac:dyDescent="0.2">
      <c r="A14" s="15" t="s">
        <v>37</v>
      </c>
      <c r="B14" s="28" t="s">
        <v>12</v>
      </c>
      <c r="C14" s="6">
        <v>2801</v>
      </c>
      <c r="D14" s="6">
        <v>18</v>
      </c>
      <c r="E14" s="6">
        <v>2163</v>
      </c>
      <c r="F14" s="6">
        <v>345</v>
      </c>
      <c r="G14" s="6">
        <v>107</v>
      </c>
      <c r="H14" s="6">
        <v>81</v>
      </c>
      <c r="I14" s="6">
        <v>87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149</v>
      </c>
      <c r="D15" s="6">
        <v>1</v>
      </c>
      <c r="E15" s="6">
        <v>91</v>
      </c>
      <c r="F15" s="6">
        <v>32</v>
      </c>
      <c r="G15" s="6">
        <v>12</v>
      </c>
      <c r="H15" s="6">
        <v>4</v>
      </c>
      <c r="I15" s="6">
        <v>9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3925</v>
      </c>
      <c r="D16" s="8">
        <v>15</v>
      </c>
      <c r="E16" s="8">
        <v>2393</v>
      </c>
      <c r="F16" s="8">
        <v>1133</v>
      </c>
      <c r="G16" s="8">
        <v>104</v>
      </c>
      <c r="H16" s="8">
        <v>148</v>
      </c>
      <c r="I16" s="8">
        <v>132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33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2678</v>
      </c>
      <c r="D5" s="7">
        <v>166</v>
      </c>
      <c r="E5" s="7">
        <v>1561</v>
      </c>
      <c r="F5" s="7">
        <v>659</v>
      </c>
      <c r="G5" s="7">
        <v>68</v>
      </c>
      <c r="H5" s="7">
        <v>102</v>
      </c>
      <c r="I5" s="7">
        <v>122</v>
      </c>
    </row>
    <row r="6" spans="1:14" ht="11.65" customHeight="1" x14ac:dyDescent="0.2">
      <c r="A6" s="15" t="s">
        <v>37</v>
      </c>
      <c r="B6" s="28" t="s">
        <v>12</v>
      </c>
      <c r="C6" s="6">
        <v>1164</v>
      </c>
      <c r="D6" s="6">
        <v>50</v>
      </c>
      <c r="E6" s="6">
        <v>785</v>
      </c>
      <c r="F6" s="6">
        <v>188</v>
      </c>
      <c r="G6" s="6">
        <v>36</v>
      </c>
      <c r="H6" s="6">
        <v>45</v>
      </c>
      <c r="I6" s="6">
        <v>60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130</v>
      </c>
      <c r="D7" s="6">
        <v>11</v>
      </c>
      <c r="E7" s="6">
        <v>88</v>
      </c>
      <c r="F7" s="6">
        <v>22</v>
      </c>
      <c r="G7" s="6">
        <v>1</v>
      </c>
      <c r="H7" s="6">
        <v>5</v>
      </c>
      <c r="I7" s="6">
        <v>3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1384</v>
      </c>
      <c r="D8" s="6">
        <v>105</v>
      </c>
      <c r="E8" s="6">
        <v>688</v>
      </c>
      <c r="F8" s="6">
        <v>449</v>
      </c>
      <c r="G8" s="6">
        <v>31</v>
      </c>
      <c r="H8" s="6">
        <v>52</v>
      </c>
      <c r="I8" s="6">
        <v>59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975</v>
      </c>
      <c r="D9" s="7">
        <v>158</v>
      </c>
      <c r="E9" s="7">
        <v>426</v>
      </c>
      <c r="F9" s="7">
        <v>267</v>
      </c>
      <c r="G9" s="7">
        <v>20</v>
      </c>
      <c r="H9" s="7">
        <v>41</v>
      </c>
      <c r="I9" s="7">
        <v>63</v>
      </c>
    </row>
    <row r="10" spans="1:14" ht="11.65" customHeight="1" x14ac:dyDescent="0.2">
      <c r="A10" s="15" t="s">
        <v>37</v>
      </c>
      <c r="B10" s="28" t="s">
        <v>12</v>
      </c>
      <c r="C10" s="6">
        <v>412</v>
      </c>
      <c r="D10" s="6">
        <v>47</v>
      </c>
      <c r="E10" s="6">
        <v>221</v>
      </c>
      <c r="F10" s="6">
        <v>92</v>
      </c>
      <c r="G10" s="6">
        <v>10</v>
      </c>
      <c r="H10" s="6">
        <v>13</v>
      </c>
      <c r="I10" s="6">
        <v>29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52</v>
      </c>
      <c r="D11" s="6">
        <v>11</v>
      </c>
      <c r="E11" s="6">
        <v>29</v>
      </c>
      <c r="F11" s="6">
        <v>11</v>
      </c>
      <c r="G11" s="6" t="s">
        <v>24</v>
      </c>
      <c r="H11" s="6" t="s">
        <v>24</v>
      </c>
      <c r="I11" s="6">
        <v>1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511</v>
      </c>
      <c r="D12" s="6">
        <v>100</v>
      </c>
      <c r="E12" s="6">
        <v>176</v>
      </c>
      <c r="F12" s="6">
        <v>164</v>
      </c>
      <c r="G12" s="6">
        <v>10</v>
      </c>
      <c r="H12" s="6">
        <v>28</v>
      </c>
      <c r="I12" s="6">
        <v>33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1703</v>
      </c>
      <c r="D13" s="7">
        <v>8</v>
      </c>
      <c r="E13" s="7">
        <v>1135</v>
      </c>
      <c r="F13" s="7">
        <v>392</v>
      </c>
      <c r="G13" s="7">
        <v>48</v>
      </c>
      <c r="H13" s="7">
        <v>61</v>
      </c>
      <c r="I13" s="7">
        <v>59</v>
      </c>
    </row>
    <row r="14" spans="1:14" ht="11.65" customHeight="1" x14ac:dyDescent="0.2">
      <c r="A14" s="15" t="s">
        <v>37</v>
      </c>
      <c r="B14" s="28" t="s">
        <v>12</v>
      </c>
      <c r="C14" s="6">
        <v>752</v>
      </c>
      <c r="D14" s="6">
        <v>3</v>
      </c>
      <c r="E14" s="6">
        <v>564</v>
      </c>
      <c r="F14" s="6">
        <v>96</v>
      </c>
      <c r="G14" s="6">
        <v>26</v>
      </c>
      <c r="H14" s="6">
        <v>32</v>
      </c>
      <c r="I14" s="6">
        <v>31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78</v>
      </c>
      <c r="D15" s="6" t="s">
        <v>24</v>
      </c>
      <c r="E15" s="6">
        <v>59</v>
      </c>
      <c r="F15" s="6">
        <v>11</v>
      </c>
      <c r="G15" s="6">
        <v>1</v>
      </c>
      <c r="H15" s="6">
        <v>5</v>
      </c>
      <c r="I15" s="6">
        <v>2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873</v>
      </c>
      <c r="D16" s="8">
        <v>5</v>
      </c>
      <c r="E16" s="8">
        <v>512</v>
      </c>
      <c r="F16" s="8">
        <v>285</v>
      </c>
      <c r="G16" s="8">
        <v>21</v>
      </c>
      <c r="H16" s="8">
        <v>24</v>
      </c>
      <c r="I16" s="8">
        <v>26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34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3810</v>
      </c>
      <c r="D5" s="7">
        <v>287</v>
      </c>
      <c r="E5" s="7">
        <v>1943</v>
      </c>
      <c r="F5" s="7">
        <v>1227</v>
      </c>
      <c r="G5" s="7">
        <v>95</v>
      </c>
      <c r="H5" s="7">
        <v>114</v>
      </c>
      <c r="I5" s="7">
        <v>144</v>
      </c>
    </row>
    <row r="6" spans="1:14" ht="11.65" customHeight="1" x14ac:dyDescent="0.2">
      <c r="A6" s="15" t="s">
        <v>37</v>
      </c>
      <c r="B6" s="28" t="s">
        <v>12</v>
      </c>
      <c r="C6" s="6">
        <v>1720</v>
      </c>
      <c r="D6" s="6">
        <v>71</v>
      </c>
      <c r="E6" s="6">
        <v>1103</v>
      </c>
      <c r="F6" s="6">
        <v>366</v>
      </c>
      <c r="G6" s="6">
        <v>45</v>
      </c>
      <c r="H6" s="6">
        <v>60</v>
      </c>
      <c r="I6" s="6">
        <v>75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102</v>
      </c>
      <c r="D7" s="6">
        <v>14</v>
      </c>
      <c r="E7" s="6">
        <v>43</v>
      </c>
      <c r="F7" s="6">
        <v>33</v>
      </c>
      <c r="G7" s="6">
        <v>5</v>
      </c>
      <c r="H7" s="6">
        <v>2</v>
      </c>
      <c r="I7" s="6">
        <v>5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1988</v>
      </c>
      <c r="D8" s="6">
        <v>202</v>
      </c>
      <c r="E8" s="6">
        <v>797</v>
      </c>
      <c r="F8" s="6">
        <v>828</v>
      </c>
      <c r="G8" s="6">
        <v>45</v>
      </c>
      <c r="H8" s="6">
        <v>52</v>
      </c>
      <c r="I8" s="6">
        <v>64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1634</v>
      </c>
      <c r="D9" s="7">
        <v>269</v>
      </c>
      <c r="E9" s="7">
        <v>770</v>
      </c>
      <c r="F9" s="7">
        <v>429</v>
      </c>
      <c r="G9" s="7">
        <v>28</v>
      </c>
      <c r="H9" s="7">
        <v>52</v>
      </c>
      <c r="I9" s="7">
        <v>86</v>
      </c>
    </row>
    <row r="10" spans="1:14" ht="11.65" customHeight="1" x14ac:dyDescent="0.2">
      <c r="A10" s="15" t="s">
        <v>37</v>
      </c>
      <c r="B10" s="28" t="s">
        <v>12</v>
      </c>
      <c r="C10" s="6">
        <v>788</v>
      </c>
      <c r="D10" s="6">
        <v>64</v>
      </c>
      <c r="E10" s="6">
        <v>487</v>
      </c>
      <c r="F10" s="6">
        <v>155</v>
      </c>
      <c r="G10" s="6">
        <v>13</v>
      </c>
      <c r="H10" s="6">
        <v>27</v>
      </c>
      <c r="I10" s="6">
        <v>42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46</v>
      </c>
      <c r="D11" s="6">
        <v>12</v>
      </c>
      <c r="E11" s="6">
        <v>17</v>
      </c>
      <c r="F11" s="6">
        <v>15</v>
      </c>
      <c r="G11" s="6" t="s">
        <v>24</v>
      </c>
      <c r="H11" s="6">
        <v>1</v>
      </c>
      <c r="I11" s="6">
        <v>1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800</v>
      </c>
      <c r="D12" s="6">
        <v>193</v>
      </c>
      <c r="E12" s="6">
        <v>266</v>
      </c>
      <c r="F12" s="6">
        <v>259</v>
      </c>
      <c r="G12" s="6">
        <v>15</v>
      </c>
      <c r="H12" s="6">
        <v>24</v>
      </c>
      <c r="I12" s="6">
        <v>43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2176</v>
      </c>
      <c r="D13" s="7">
        <v>18</v>
      </c>
      <c r="E13" s="7">
        <v>1173</v>
      </c>
      <c r="F13" s="7">
        <v>798</v>
      </c>
      <c r="G13" s="7">
        <v>67</v>
      </c>
      <c r="H13" s="7">
        <v>62</v>
      </c>
      <c r="I13" s="7">
        <v>58</v>
      </c>
    </row>
    <row r="14" spans="1:14" ht="11.65" customHeight="1" x14ac:dyDescent="0.2">
      <c r="A14" s="15" t="s">
        <v>37</v>
      </c>
      <c r="B14" s="28" t="s">
        <v>12</v>
      </c>
      <c r="C14" s="6">
        <v>932</v>
      </c>
      <c r="D14" s="6">
        <v>7</v>
      </c>
      <c r="E14" s="6">
        <v>616</v>
      </c>
      <c r="F14" s="6">
        <v>211</v>
      </c>
      <c r="G14" s="6">
        <v>32</v>
      </c>
      <c r="H14" s="6">
        <v>33</v>
      </c>
      <c r="I14" s="6">
        <v>33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56</v>
      </c>
      <c r="D15" s="6">
        <v>2</v>
      </c>
      <c r="E15" s="6">
        <v>26</v>
      </c>
      <c r="F15" s="6">
        <v>18</v>
      </c>
      <c r="G15" s="6">
        <v>5</v>
      </c>
      <c r="H15" s="6">
        <v>1</v>
      </c>
      <c r="I15" s="6">
        <v>4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1188</v>
      </c>
      <c r="D16" s="8">
        <v>9</v>
      </c>
      <c r="E16" s="8">
        <v>531</v>
      </c>
      <c r="F16" s="8">
        <v>569</v>
      </c>
      <c r="G16" s="8">
        <v>30</v>
      </c>
      <c r="H16" s="8">
        <v>28</v>
      </c>
      <c r="I16" s="8">
        <v>21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35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7057</v>
      </c>
      <c r="D5" s="7">
        <v>316</v>
      </c>
      <c r="E5" s="7">
        <v>4467</v>
      </c>
      <c r="F5" s="7">
        <v>1569</v>
      </c>
      <c r="G5" s="7">
        <v>188</v>
      </c>
      <c r="H5" s="7">
        <v>226</v>
      </c>
      <c r="I5" s="7">
        <v>291</v>
      </c>
    </row>
    <row r="6" spans="1:14" ht="11.65" customHeight="1" x14ac:dyDescent="0.2">
      <c r="A6" s="15" t="s">
        <v>37</v>
      </c>
      <c r="B6" s="28" t="s">
        <v>12</v>
      </c>
      <c r="C6" s="6">
        <v>2653</v>
      </c>
      <c r="D6" s="6">
        <v>87</v>
      </c>
      <c r="E6" s="6">
        <v>1885</v>
      </c>
      <c r="F6" s="6">
        <v>373</v>
      </c>
      <c r="G6" s="6">
        <v>93</v>
      </c>
      <c r="H6" s="6">
        <v>95</v>
      </c>
      <c r="I6" s="6">
        <v>120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162</v>
      </c>
      <c r="D7" s="6">
        <v>6</v>
      </c>
      <c r="E7" s="6">
        <v>106</v>
      </c>
      <c r="F7" s="6">
        <v>31</v>
      </c>
      <c r="G7" s="6">
        <v>6</v>
      </c>
      <c r="H7" s="6">
        <v>7</v>
      </c>
      <c r="I7" s="6">
        <v>6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4242</v>
      </c>
      <c r="D8" s="6">
        <v>223</v>
      </c>
      <c r="E8" s="6">
        <v>2476</v>
      </c>
      <c r="F8" s="6">
        <v>1165</v>
      </c>
      <c r="G8" s="6">
        <v>89</v>
      </c>
      <c r="H8" s="6">
        <v>124</v>
      </c>
      <c r="I8" s="6">
        <v>165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2175</v>
      </c>
      <c r="D9" s="7">
        <v>291</v>
      </c>
      <c r="E9" s="7">
        <v>1064</v>
      </c>
      <c r="F9" s="7">
        <v>545</v>
      </c>
      <c r="G9" s="7">
        <v>42</v>
      </c>
      <c r="H9" s="7">
        <v>86</v>
      </c>
      <c r="I9" s="7">
        <v>147</v>
      </c>
    </row>
    <row r="10" spans="1:14" ht="11.65" customHeight="1" x14ac:dyDescent="0.2">
      <c r="A10" s="15" t="s">
        <v>37</v>
      </c>
      <c r="B10" s="28" t="s">
        <v>12</v>
      </c>
      <c r="C10" s="6">
        <v>937</v>
      </c>
      <c r="D10" s="6">
        <v>78</v>
      </c>
      <c r="E10" s="6">
        <v>557</v>
      </c>
      <c r="F10" s="6">
        <v>177</v>
      </c>
      <c r="G10" s="6">
        <v>24</v>
      </c>
      <c r="H10" s="6">
        <v>41</v>
      </c>
      <c r="I10" s="6">
        <v>60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60</v>
      </c>
      <c r="D11" s="6">
        <v>6</v>
      </c>
      <c r="E11" s="6">
        <v>36</v>
      </c>
      <c r="F11" s="6">
        <v>11</v>
      </c>
      <c r="G11" s="6">
        <v>1</v>
      </c>
      <c r="H11" s="6">
        <v>4</v>
      </c>
      <c r="I11" s="6">
        <v>2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1178</v>
      </c>
      <c r="D12" s="6">
        <v>207</v>
      </c>
      <c r="E12" s="6">
        <v>471</v>
      </c>
      <c r="F12" s="6">
        <v>357</v>
      </c>
      <c r="G12" s="6">
        <v>17</v>
      </c>
      <c r="H12" s="6">
        <v>41</v>
      </c>
      <c r="I12" s="6">
        <v>85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4882</v>
      </c>
      <c r="D13" s="7">
        <v>25</v>
      </c>
      <c r="E13" s="7">
        <v>3403</v>
      </c>
      <c r="F13" s="7">
        <v>1024</v>
      </c>
      <c r="G13" s="7">
        <v>146</v>
      </c>
      <c r="H13" s="7">
        <v>140</v>
      </c>
      <c r="I13" s="7">
        <v>144</v>
      </c>
    </row>
    <row r="14" spans="1:14" ht="11.65" customHeight="1" x14ac:dyDescent="0.2">
      <c r="A14" s="15" t="s">
        <v>37</v>
      </c>
      <c r="B14" s="28" t="s">
        <v>12</v>
      </c>
      <c r="C14" s="6">
        <v>1716</v>
      </c>
      <c r="D14" s="6">
        <v>9</v>
      </c>
      <c r="E14" s="6">
        <v>1328</v>
      </c>
      <c r="F14" s="6">
        <v>196</v>
      </c>
      <c r="G14" s="6">
        <v>69</v>
      </c>
      <c r="H14" s="6">
        <v>54</v>
      </c>
      <c r="I14" s="6">
        <v>60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102</v>
      </c>
      <c r="D15" s="6" t="s">
        <v>24</v>
      </c>
      <c r="E15" s="6">
        <v>70</v>
      </c>
      <c r="F15" s="6">
        <v>20</v>
      </c>
      <c r="G15" s="6">
        <v>5</v>
      </c>
      <c r="H15" s="6">
        <v>3</v>
      </c>
      <c r="I15" s="6">
        <v>4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3064</v>
      </c>
      <c r="D16" s="8">
        <v>16</v>
      </c>
      <c r="E16" s="8">
        <v>2005</v>
      </c>
      <c r="F16" s="8">
        <v>808</v>
      </c>
      <c r="G16" s="8">
        <v>72</v>
      </c>
      <c r="H16" s="8">
        <v>83</v>
      </c>
      <c r="I16" s="8">
        <v>80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9.1640625" customWidth="1"/>
  </cols>
  <sheetData>
    <row r="1" spans="1:14" ht="17.64999999999999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18" customHeight="1" x14ac:dyDescent="0.2">
      <c r="A2" s="25" t="s">
        <v>36</v>
      </c>
      <c r="B2" s="25" t="s">
        <v>37</v>
      </c>
      <c r="C2" s="25" t="s">
        <v>37</v>
      </c>
      <c r="D2" s="25" t="s">
        <v>37</v>
      </c>
      <c r="E2" s="25" t="s">
        <v>37</v>
      </c>
      <c r="F2" s="25" t="s">
        <v>37</v>
      </c>
      <c r="G2" s="25" t="s">
        <v>37</v>
      </c>
      <c r="H2" s="25" t="s">
        <v>37</v>
      </c>
      <c r="I2" s="25" t="s">
        <v>37</v>
      </c>
      <c r="L2" t="s">
        <v>37</v>
      </c>
    </row>
    <row r="3" spans="1:14" ht="33.4" customHeight="1" x14ac:dyDescent="0.2">
      <c r="A3" s="17" t="s">
        <v>2</v>
      </c>
      <c r="B3" s="17" t="s">
        <v>37</v>
      </c>
      <c r="C3" s="17" t="s">
        <v>3</v>
      </c>
      <c r="D3" s="17" t="s">
        <v>4</v>
      </c>
      <c r="E3" s="17" t="s">
        <v>37</v>
      </c>
      <c r="F3" s="17" t="s">
        <v>37</v>
      </c>
      <c r="G3" s="17" t="s">
        <v>37</v>
      </c>
      <c r="H3" s="17" t="s">
        <v>37</v>
      </c>
      <c r="I3" s="17" t="s">
        <v>37</v>
      </c>
    </row>
    <row r="4" spans="1:14" ht="43.9" customHeight="1" x14ac:dyDescent="0.2">
      <c r="A4" s="17" t="s">
        <v>37</v>
      </c>
      <c r="B4" s="17" t="s">
        <v>37</v>
      </c>
      <c r="C4" s="17" t="s">
        <v>37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15" customHeight="1" x14ac:dyDescent="0.2">
      <c r="A5" s="18" t="s">
        <v>11</v>
      </c>
      <c r="B5" s="27" t="s">
        <v>37</v>
      </c>
      <c r="C5" s="7">
        <v>2850</v>
      </c>
      <c r="D5" s="7">
        <v>217</v>
      </c>
      <c r="E5" s="7">
        <v>1637</v>
      </c>
      <c r="F5" s="7">
        <v>709</v>
      </c>
      <c r="G5" s="7">
        <v>83</v>
      </c>
      <c r="H5" s="7">
        <v>108</v>
      </c>
      <c r="I5" s="7">
        <v>96</v>
      </c>
    </row>
    <row r="6" spans="1:14" ht="11.65" customHeight="1" x14ac:dyDescent="0.2">
      <c r="A6" s="15" t="s">
        <v>37</v>
      </c>
      <c r="B6" s="28" t="s">
        <v>12</v>
      </c>
      <c r="C6" s="6">
        <v>1360</v>
      </c>
      <c r="D6" s="6">
        <v>82</v>
      </c>
      <c r="E6" s="6">
        <v>883</v>
      </c>
      <c r="F6" s="6">
        <v>256</v>
      </c>
      <c r="G6" s="6">
        <v>52</v>
      </c>
      <c r="H6" s="6">
        <v>41</v>
      </c>
      <c r="I6" s="6">
        <v>46</v>
      </c>
      <c r="J6" t="s">
        <v>37</v>
      </c>
      <c r="K6" t="s">
        <v>37</v>
      </c>
      <c r="M6" t="s">
        <v>37</v>
      </c>
      <c r="N6" t="s">
        <v>37</v>
      </c>
    </row>
    <row r="7" spans="1:14" ht="11.65" customHeight="1" x14ac:dyDescent="0.2">
      <c r="A7" s="15" t="s">
        <v>37</v>
      </c>
      <c r="B7" s="28" t="s">
        <v>13</v>
      </c>
      <c r="C7" s="6">
        <v>61</v>
      </c>
      <c r="D7" s="6">
        <v>3</v>
      </c>
      <c r="E7" s="6">
        <v>38</v>
      </c>
      <c r="F7" s="6">
        <v>16</v>
      </c>
      <c r="G7" s="6" t="s">
        <v>24</v>
      </c>
      <c r="H7" s="6">
        <v>3</v>
      </c>
      <c r="I7" s="6">
        <v>1</v>
      </c>
      <c r="J7" t="s">
        <v>37</v>
      </c>
      <c r="K7" t="s">
        <v>37</v>
      </c>
      <c r="M7" t="s">
        <v>37</v>
      </c>
      <c r="N7" t="s">
        <v>37</v>
      </c>
    </row>
    <row r="8" spans="1:14" ht="11.65" customHeight="1" x14ac:dyDescent="0.2">
      <c r="A8" s="15" t="s">
        <v>37</v>
      </c>
      <c r="B8" s="28" t="s">
        <v>14</v>
      </c>
      <c r="C8" s="6">
        <v>1429</v>
      </c>
      <c r="D8" s="6">
        <v>132</v>
      </c>
      <c r="E8" s="6">
        <v>716</v>
      </c>
      <c r="F8" s="6">
        <v>437</v>
      </c>
      <c r="G8" s="6">
        <v>31</v>
      </c>
      <c r="H8" s="6">
        <v>64</v>
      </c>
      <c r="I8" s="6">
        <v>49</v>
      </c>
      <c r="J8" t="s">
        <v>37</v>
      </c>
      <c r="K8" t="s">
        <v>37</v>
      </c>
      <c r="M8" t="s">
        <v>37</v>
      </c>
      <c r="N8" t="s">
        <v>37</v>
      </c>
    </row>
    <row r="9" spans="1:14" ht="13.15" customHeight="1" x14ac:dyDescent="0.2">
      <c r="A9" s="14" t="s">
        <v>15</v>
      </c>
      <c r="B9" s="29" t="s">
        <v>37</v>
      </c>
      <c r="C9" s="7">
        <v>1144</v>
      </c>
      <c r="D9" s="7">
        <v>207</v>
      </c>
      <c r="E9" s="7">
        <v>522</v>
      </c>
      <c r="F9" s="7">
        <v>290</v>
      </c>
      <c r="G9" s="7">
        <v>28</v>
      </c>
      <c r="H9" s="7">
        <v>42</v>
      </c>
      <c r="I9" s="7">
        <v>55</v>
      </c>
    </row>
    <row r="10" spans="1:14" ht="11.65" customHeight="1" x14ac:dyDescent="0.2">
      <c r="A10" s="15" t="s">
        <v>37</v>
      </c>
      <c r="B10" s="28" t="s">
        <v>12</v>
      </c>
      <c r="C10" s="6">
        <v>536</v>
      </c>
      <c r="D10" s="6">
        <v>78</v>
      </c>
      <c r="E10" s="6">
        <v>271</v>
      </c>
      <c r="F10" s="6">
        <v>132</v>
      </c>
      <c r="G10" s="6">
        <v>17</v>
      </c>
      <c r="H10" s="6">
        <v>14</v>
      </c>
      <c r="I10" s="6">
        <v>24</v>
      </c>
      <c r="J10" t="s">
        <v>37</v>
      </c>
      <c r="K10" t="s">
        <v>37</v>
      </c>
      <c r="M10" t="s">
        <v>37</v>
      </c>
      <c r="N10" t="s">
        <v>37</v>
      </c>
    </row>
    <row r="11" spans="1:14" ht="11.65" customHeight="1" x14ac:dyDescent="0.2">
      <c r="A11" s="15" t="s">
        <v>37</v>
      </c>
      <c r="B11" s="28" t="s">
        <v>13</v>
      </c>
      <c r="C11" s="6">
        <v>25</v>
      </c>
      <c r="D11" s="6">
        <v>2</v>
      </c>
      <c r="E11" s="6">
        <v>15</v>
      </c>
      <c r="F11" s="6">
        <v>5</v>
      </c>
      <c r="G11" s="6" t="s">
        <v>24</v>
      </c>
      <c r="H11" s="6">
        <v>3</v>
      </c>
      <c r="I11" s="6" t="s">
        <v>24</v>
      </c>
      <c r="J11" t="s">
        <v>37</v>
      </c>
      <c r="K11" t="s">
        <v>37</v>
      </c>
      <c r="M11" t="s">
        <v>37</v>
      </c>
      <c r="N11" t="s">
        <v>37</v>
      </c>
    </row>
    <row r="12" spans="1:14" ht="11.65" customHeight="1" x14ac:dyDescent="0.2">
      <c r="A12" s="15" t="s">
        <v>37</v>
      </c>
      <c r="B12" s="28" t="s">
        <v>14</v>
      </c>
      <c r="C12" s="6">
        <v>583</v>
      </c>
      <c r="D12" s="6">
        <v>127</v>
      </c>
      <c r="E12" s="6">
        <v>236</v>
      </c>
      <c r="F12" s="6">
        <v>153</v>
      </c>
      <c r="G12" s="6">
        <v>11</v>
      </c>
      <c r="H12" s="6">
        <v>25</v>
      </c>
      <c r="I12" s="6">
        <v>31</v>
      </c>
      <c r="J12" t="s">
        <v>37</v>
      </c>
      <c r="K12" t="s">
        <v>37</v>
      </c>
      <c r="M12" t="s">
        <v>37</v>
      </c>
      <c r="N12" t="s">
        <v>37</v>
      </c>
    </row>
    <row r="13" spans="1:14" ht="13.15" customHeight="1" x14ac:dyDescent="0.2">
      <c r="A13" s="14" t="s">
        <v>16</v>
      </c>
      <c r="B13" s="29" t="s">
        <v>37</v>
      </c>
      <c r="C13" s="7">
        <v>1706</v>
      </c>
      <c r="D13" s="7">
        <v>10</v>
      </c>
      <c r="E13" s="7">
        <v>1115</v>
      </c>
      <c r="F13" s="7">
        <v>419</v>
      </c>
      <c r="G13" s="7">
        <v>55</v>
      </c>
      <c r="H13" s="7">
        <v>66</v>
      </c>
      <c r="I13" s="7">
        <v>41</v>
      </c>
    </row>
    <row r="14" spans="1:14" ht="11.65" customHeight="1" x14ac:dyDescent="0.2">
      <c r="A14" s="15" t="s">
        <v>37</v>
      </c>
      <c r="B14" s="28" t="s">
        <v>12</v>
      </c>
      <c r="C14" s="6">
        <v>824</v>
      </c>
      <c r="D14" s="6">
        <v>4</v>
      </c>
      <c r="E14" s="6">
        <v>612</v>
      </c>
      <c r="F14" s="6">
        <v>124</v>
      </c>
      <c r="G14" s="6">
        <v>35</v>
      </c>
      <c r="H14" s="6">
        <v>27</v>
      </c>
      <c r="I14" s="6">
        <v>22</v>
      </c>
      <c r="J14" t="s">
        <v>37</v>
      </c>
      <c r="K14" t="s">
        <v>37</v>
      </c>
      <c r="M14" t="s">
        <v>37</v>
      </c>
      <c r="N14" t="s">
        <v>37</v>
      </c>
    </row>
    <row r="15" spans="1:14" ht="11.65" customHeight="1" x14ac:dyDescent="0.2">
      <c r="A15" s="15" t="s">
        <v>37</v>
      </c>
      <c r="B15" s="28" t="s">
        <v>13</v>
      </c>
      <c r="C15" s="6">
        <v>36</v>
      </c>
      <c r="D15" s="6">
        <v>1</v>
      </c>
      <c r="E15" s="6">
        <v>23</v>
      </c>
      <c r="F15" s="6">
        <v>11</v>
      </c>
      <c r="G15" s="6" t="s">
        <v>24</v>
      </c>
      <c r="H15" s="6" t="s">
        <v>24</v>
      </c>
      <c r="I15" s="6">
        <v>1</v>
      </c>
      <c r="J15" t="s">
        <v>37</v>
      </c>
      <c r="K15" t="s">
        <v>37</v>
      </c>
      <c r="M15" t="s">
        <v>37</v>
      </c>
      <c r="N15" t="s">
        <v>37</v>
      </c>
    </row>
    <row r="16" spans="1:14" ht="11.65" customHeight="1" x14ac:dyDescent="0.2">
      <c r="A16" s="16" t="s">
        <v>37</v>
      </c>
      <c r="B16" s="30" t="s">
        <v>14</v>
      </c>
      <c r="C16" s="8">
        <v>846</v>
      </c>
      <c r="D16" s="8">
        <v>5</v>
      </c>
      <c r="E16" s="8">
        <v>480</v>
      </c>
      <c r="F16" s="8">
        <v>284</v>
      </c>
      <c r="G16" s="8">
        <v>20</v>
      </c>
      <c r="H16" s="8">
        <v>39</v>
      </c>
      <c r="I16" s="8">
        <v>18</v>
      </c>
      <c r="J16" t="s">
        <v>37</v>
      </c>
      <c r="K16" t="s">
        <v>37</v>
      </c>
      <c r="M16" t="s">
        <v>37</v>
      </c>
      <c r="N16" t="s">
        <v>37</v>
      </c>
    </row>
    <row r="17" spans="1:12" s="24" customFormat="1" ht="28.15" customHeight="1" x14ac:dyDescent="0.2">
      <c r="A17" s="21" t="s">
        <v>48</v>
      </c>
      <c r="B17" s="22" t="s">
        <v>37</v>
      </c>
      <c r="C17" s="23" t="s">
        <v>37</v>
      </c>
      <c r="D17" s="23" t="s">
        <v>37</v>
      </c>
      <c r="E17" s="23" t="s">
        <v>37</v>
      </c>
      <c r="F17" s="23" t="s">
        <v>37</v>
      </c>
      <c r="G17" s="23" t="s">
        <v>37</v>
      </c>
      <c r="H17" s="23" t="s">
        <v>37</v>
      </c>
      <c r="I17" s="23" t="s">
        <v>37</v>
      </c>
      <c r="L17" s="24" t="s">
        <v>37</v>
      </c>
    </row>
    <row r="18" spans="1:12" ht="13.5" customHeight="1" x14ac:dyDescent="0.2">
      <c r="A18" s="21" t="s">
        <v>49</v>
      </c>
      <c r="B18" s="32" t="s">
        <v>37</v>
      </c>
      <c r="C18" s="33" t="s">
        <v>37</v>
      </c>
      <c r="D18" s="33" t="s">
        <v>37</v>
      </c>
      <c r="E18" s="33" t="s">
        <v>37</v>
      </c>
      <c r="F18" s="33" t="s">
        <v>37</v>
      </c>
      <c r="G18" s="33" t="s">
        <v>37</v>
      </c>
      <c r="H18" s="33" t="s">
        <v>37</v>
      </c>
      <c r="I18" s="33" t="s">
        <v>37</v>
      </c>
      <c r="L18" t="s">
        <v>37</v>
      </c>
    </row>
    <row r="19" spans="1:12" ht="11.65" customHeight="1" x14ac:dyDescent="0.2"/>
    <row r="20" spans="1:12" ht="12" x14ac:dyDescent="0.2">
      <c r="A20" s="3"/>
      <c r="B20" s="3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1"/>
      <c r="C23" s="1"/>
      <c r="D23" s="1"/>
      <c r="E23" s="1"/>
      <c r="F23" s="1"/>
      <c r="G23" s="1"/>
      <c r="H23" s="1"/>
      <c r="I23" s="1"/>
    </row>
    <row r="24" spans="1:12" ht="11.45" x14ac:dyDescent="0.25">
      <c r="A24" s="3"/>
      <c r="B24" s="31"/>
      <c r="C24" s="1"/>
      <c r="D24" s="1"/>
      <c r="E24" s="1"/>
      <c r="F24" s="1"/>
      <c r="G24" s="1"/>
      <c r="H24" s="1"/>
      <c r="I24" s="1"/>
    </row>
    <row r="25" spans="1:12" ht="11.45" x14ac:dyDescent="0.25">
      <c r="A25" s="3"/>
      <c r="B25" s="3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9.18</vt:lpstr>
      <vt:lpstr>Cuadro 9.18.1</vt:lpstr>
      <vt:lpstr>Cuadro 9.18.2</vt:lpstr>
      <vt:lpstr>Cuadro 9.18.3</vt:lpstr>
      <vt:lpstr>Cuadro 9.18.4</vt:lpstr>
      <vt:lpstr>Cuadro 9.18.5</vt:lpstr>
      <vt:lpstr>Cuadro 9.18.6</vt:lpstr>
      <vt:lpstr>Cuadro 9.18.7</vt:lpstr>
      <vt:lpstr>Cuadro 9.18.8</vt:lpstr>
      <vt:lpstr>Cuadro 9.18.9</vt:lpstr>
      <vt:lpstr>Cuadro 9.18.10</vt:lpstr>
      <vt:lpstr>Cuadro 9.18.11</vt:lpstr>
      <vt:lpstr>Cuadro 9.18.12</vt:lpstr>
      <vt:lpstr>Cuadro 9.18.13</vt:lpstr>
      <vt:lpstr>Cuadro 9.18.14</vt:lpstr>
      <vt:lpstr>Cuadro 9.18.15</vt:lpstr>
      <vt:lpstr>Cuadro 9.18.16</vt:lpstr>
      <vt:lpstr>Cuadro 9.18.17</vt:lpstr>
      <vt:lpstr>Cuadro 9.18.18</vt:lpstr>
      <vt:lpstr>Cuadro 9.18.19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2024-01-17T13:30:08Z</dcterms:created>
  <dcterms:modified xsi:type="dcterms:W3CDTF">2024-02-14T13:52:06Z</dcterms:modified>
</cp:coreProperties>
</file>