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42 - Cuyo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1" r:id="rId2"/>
    <sheet name="Cuadro 9.19" sheetId="1" r:id="rId3"/>
    <sheet name="Cuadro 9.19.1" sheetId="2" r:id="rId4"/>
    <sheet name="Cuadro 9.19.2" sheetId="3" r:id="rId5"/>
    <sheet name="Cuadro 9.19.3" sheetId="4" r:id="rId6"/>
    <sheet name="Cuadro 9.19.4" sheetId="5" r:id="rId7"/>
    <sheet name="Cuadro 9.19.5" sheetId="6" r:id="rId8"/>
    <sheet name="Cuadro 9.19.6" sheetId="7" r:id="rId9"/>
    <sheet name="Cuadro 9.19.7" sheetId="8" r:id="rId10"/>
    <sheet name="Cuadro 9.19.8" sheetId="9" r:id="rId11"/>
    <sheet name="Cuadro 9.19.9" sheetId="10" r:id="rId1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<sst xmlns="http://schemas.openxmlformats.org/spreadsheetml/2006/main" count="1167" uniqueCount="41">
  <si>
    <t>Censo Nacional de Población, Hogares y Viviendas 2022</t>
  </si>
  <si>
    <t>Cuadro 9.19. Provincia de  San Luis. Población ocupada de 14 años y más en viviendas particulares, por categoría ocupacional, según sexo registrado al nacer y cobertura de salud. Año 2022</t>
  </si>
  <si>
    <t>Sexo registrado al nacer y cobertura de salud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</si>
  <si>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</si>
  <si>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</si>
  <si>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</si>
  <si>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</si>
  <si>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</si>
  <si>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</si>
  <si>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</si>
  <si>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</si>
  <si>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</si>
  <si>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</si>
  <si>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</si>
  <si>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</si>
  <si>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</si>
  <si>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</si>
  <si>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9.19.1. Provincia de  San Luis, departamento Ayacucho. Población ocupada de 14 años y más en viviendas particulares, por categoría ocupacional, según sexo registrado al nacer y cobertura de salud. Año 2022</t>
  </si>
  <si>
    <t>-</t>
  </si>
  <si>
    <t>Cuadro 9.19.2. Provincia de  San Luis, departamento Belgrano. Población ocupada de 14 años y más en viviendas particulares, por categoría ocupacional, según sexo registrado al nacer y cobertura de salud. Año 2022</t>
  </si>
  <si>
    <t>Cuadro 9.19.3. Provincia de  San Luis, departamento Chacabuco. Población ocupada de 14 años y más en viviendas particulares, por categoría ocupacional, según sexo registrado al nacer y cobertura de salud. Año 2022</t>
  </si>
  <si>
    <t>Cuadro 9.19.4. Provincia de  San Luis, departamento Coronel Pringles. Población ocupada de 14 años y más en viviendas particulares, por categoría ocupacional, según sexo registrado al nacer y cobertura de salud. Año 2022</t>
  </si>
  <si>
    <t>Cuadro 9.19.5. Provincia de  San Luis, departamento General Pedernera. Población ocupada de 14 años y más en viviendas particulares, por categoría ocupacional, según sexo registrado al nacer y cobertura de salud. Año 2022</t>
  </si>
  <si>
    <t>Cuadro 9.19.6. Provincia de  San Luis, departamento Gobernador Dupuy. Población ocupada de 14 años y más en viviendas particulares, por categoría ocupacional, según sexo registrado al nacer y cobertura de salud. Año 2022</t>
  </si>
  <si>
    <t>Cuadro 9.19.7. Provincia de  San Luis, departamento Juan Martín de Pueyrredón. Población ocupada de 14 años y más en viviendas particulares, por categoría ocupacional, según sexo registrado al nacer y cobertura de salud. Año 2022</t>
  </si>
  <si>
    <t>Cuadro 9.19.8. Provincia de  San Luis, departamento Junín. Población ocupada de 14 años y más en viviendas particulares, por categoría ocupacional, según sexo registrado al nacer y cobertura de salud. Año 2022</t>
  </si>
  <si>
    <t>Cuadro 9.19.9. Provincia de  San Luis, departamento Libertador General San Martín. Población ocupada de 14 años y más en viviendas particulares, por categoría ocupacional, según sexo registrado al nacer y cobertura de salud.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</si>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</sst>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0" xfId="0" applyFont="1"/>
    <xf numFmtId="0" fontId="11" fillId="0" borderId="0" xfId="0" applyFont="1"/>
    <xf numFmtId="0" fontId="4" fillId="0" borderId="0" xfId="0" applyFont="1" applyAlignment="1">
      <alignment horizontal="left" wrapText="1"/>
    </xf>
    <xf numFmtId="3" fontId="2" fillId="0" borderId="0" xfId="0" applyNumberFormat="1" applyFont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3" fontId="4" fillId="2" borderId="1" xfId="0" applyNumberFormat="1" applyFont="1" applyFill="1" applyBorder="1" applyAlignment="1">
      <alignment horizontal="left" vertical="center" wrapText="1"/>
    </xf>
    <xf numFmtId="3" fontId="2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left"/>
    </xf>
    <xf numFmtId="3" fontId="2" fillId="0" borderId="3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2" t="s">
        <v>33</v>
      </c>
    </row>
    <row r="4" spans="11:11" ht="20.25" x14ac:dyDescent="0.3">
      <c r="K4" s="12"/>
    </row>
    <row r="5" spans="11:11" ht="20.25" x14ac:dyDescent="0.3">
      <c r="K5" s="12" t="s">
        <v>34</v>
      </c>
    </row>
    <row r="7" spans="11:11" ht="15" x14ac:dyDescent="0.2">
      <c r="K7" s="13"/>
    </row>
    <row r="8" spans="11:11" ht="15" x14ac:dyDescent="0.2">
      <c r="K8" s="13" t="s">
        <v>40</v>
      </c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35</v>
      </c>
    </row>
    <row r="13" spans="11:11" ht="15" x14ac:dyDescent="0.2">
      <c r="K13" s="13" t="s">
        <v>36</v>
      </c>
    </row>
    <row r="14" spans="11:11" ht="15" x14ac:dyDescent="0.2">
      <c r="K14" s="13" t="s">
        <v>37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  <row r="100" spans="11:11" ht="15" x14ac:dyDescent="0.2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 x14ac:dyDescent="0.2"/>
  <cols>
    <col min="1" max="1" width="238.1640625" bestFit="1" customWidth="1"/>
  </cols>
  <sheetData>
    <row r="1" spans="1:1" ht="12.75" x14ac:dyDescent="0.2">
      <c r="A1" s="10" t="s">
        <v>28</v>
      </c>
    </row>
    <row r="2" spans="1:1" ht="12.75" x14ac:dyDescent="0.2">
      <c r="A2" s="10" t="s">
        <v>29</v>
      </c>
    </row>
    <row r="3" spans="1:1" ht="12.75" x14ac:dyDescent="0.2">
      <c r="A3" s="11"/>
    </row>
    <row r="4" spans="1:1" ht="12.75" x14ac:dyDescent="0.2">
      <c r="A4" s="9" t="str">
        <f>HYPERLINK("#'Cuadro 9.19'!A3", "Cuadro 9.19. Provincia de  San Luis. Población ocupada de 14 años y más en viviendas particulares, por categoría ocupacional, según sexo registrado al nacer y cobertura de salud. Año 2022")</f>
        <v>Cuadro 9.19. Provincia de  San Luis. Población ocupada de 14 años y más en viviendas particulares, por categoría ocupacional, según sexo registrado al nacer y cobertura de salud. Año 2022</v>
      </c>
    </row>
    <row r="5" spans="1:1" ht="12.75" x14ac:dyDescent="0.2">
      <c r="A5" s="9" t="str">
        <f>HYPERLINK("#'Cuadro 9.19.1'!A3", "Cuadro 9.19.1. Provincia de  San Luis, departamento Ayacucho. Población ocupada de 14 años y más en viviendas particulares, por categoría ocupacional, según sexo registrado al nacer y cobertura de salud. Año 2022")</f>
        <v>Cuadro 9.19.1. Provincia de  San Luis, departamento Ayacucho. Población ocupada de 14 años y más en viviendas particulares, por categoría ocupacional, según sexo registrado al nacer y cobertura de salud. Año 2022</v>
      </c>
    </row>
    <row r="6" spans="1:1" ht="12.75" x14ac:dyDescent="0.2">
      <c r="A6" s="9" t="str">
        <f>HYPERLINK("#'Cuadro 9.19.2'!A3", "Cuadro 9.19.2. Provincia de  San Luis, departamento Belgrano. Población ocupada de 14 años y más en viviendas particulares, por categoría ocupacional, según sexo registrado al nacer y cobertura de salud. Año 2022")</f>
        <v>Cuadro 9.19.2. Provincia de  San Luis, departamento Belgrano. Población ocupada de 14 años y más en viviendas particulares, por categoría ocupacional, según sexo registrado al nacer y cobertura de salud. Año 2022</v>
      </c>
    </row>
    <row r="7" spans="1:1" ht="12.75" x14ac:dyDescent="0.2">
      <c r="A7" s="9" t="str">
        <f>HYPERLINK("#'Cuadro 9.19.3'!A3", "Cuadro 9.19.3. Provincia de  San Luis, departamento Chacabuco. Población ocupada de 14 años y más en viviendas particulares, por categoría ocupacional, según sexo registrado al nacer y cobertura de salud. Año 2022")</f>
        <v>Cuadro 9.19.3. Provincia de  San Luis, departamento Chacabuco. Población ocupada de 14 años y más en viviendas particulares, por categoría ocupacional, según sexo registrado al nacer y cobertura de salud. Año 2022</v>
      </c>
    </row>
    <row r="8" spans="1:1" ht="12.75" x14ac:dyDescent="0.2">
      <c r="A8" s="9" t="str">
        <f>HYPERLINK("#'Cuadro 9.19.4'!A3", "Cuadro 9.19.4. Provincia de  San Luis, departamento Coronel Pringles. Población ocupada de 14 años y más en viviendas particulares, por categoría ocupacional, según sexo registrado al nacer y cobertura de salud. Año 2022")</f>
        <v>Cuadro 9.19.4. Provincia de  San Luis, departamento Coronel Pringles. Población ocupada de 14 años y más en viviendas particulares, por categoría ocupacional, según sexo registrado al nacer y cobertura de salud. Año 2022</v>
      </c>
    </row>
    <row r="9" spans="1:1" ht="12.75" x14ac:dyDescent="0.2">
      <c r="A9" s="9" t="str">
        <f>HYPERLINK("#'Cuadro 9.19.5'!A3", "Cuadro 9.19.5. Provincia de  San Luis, departamento General Pedernera. Población ocupada de 14 años y más en viviendas particulares, por categoría ocupacional, según sexo registrado al nacer y cobertura de salud. Año 2022")</f>
        <v>Cuadro 9.19.5. Provincia de  San Luis, departamento General Pedernera. Población ocupada de 14 años y más en viviendas particulares, por categoría ocupacional, según sexo registrado al nacer y cobertura de salud. Año 2022</v>
      </c>
    </row>
    <row r="10" spans="1:1" ht="12.75" x14ac:dyDescent="0.2">
      <c r="A10" s="9" t="str">
        <f>HYPERLINK("#'Cuadro 9.19.6'!A3", "Cuadro 9.19.6. Provincia de  San Luis, departamento Gobernador Dupuy. Población ocupada de 14 años y más en viviendas particulares, por categoría ocupacional, según sexo registrado al nacer y cobertura de salud. Año 2022")</f>
        <v>Cuadro 9.19.6. Provincia de  San Luis, departamento Gobernador Dupuy. Población ocupada de 14 años y más en viviendas particulares, por categoría ocupacional, según sexo registrado al nacer y cobertura de salud. Año 2022</v>
      </c>
    </row>
    <row r="11" spans="1:1" ht="12.75" x14ac:dyDescent="0.2">
      <c r="A11" s="9" t="str">
        <f>HYPERLINK("#'Cuadro 9.19.7'!A3", "Cuadro 9.19.7. Provincia de  San Luis, departamento Juan Martín de Pueyrredón. Población ocupada de 14 años y más en viviendas particulares, por categoría ocupacional, según sexo registrado al nacer y cobertura de salud. Año 2022")</f>
        <v>Cuadro 9.19.7. Provincia de  San Luis, departamento Juan Martín de Pueyrredón. Población ocupada de 14 años y más en viviendas particulares, por categoría ocupacional, según sexo registrado al nacer y cobertura de salud. Año 2022</v>
      </c>
    </row>
    <row r="12" spans="1:1" ht="12.75" x14ac:dyDescent="0.2">
      <c r="A12" s="9" t="str">
        <f>HYPERLINK("#'Cuadro 9.19.8'!A3", "Cuadro 9.19.8. Provincia de  San Luis, departamento Junín. Población ocupada de 14 años y más en viviendas particulares, por categoría ocupacional, según sexo registrado al nacer y cobertura de salud. Año 2022")</f>
        <v>Cuadro 9.19.8. Provincia de  San Luis, departamento Junín. Población ocupada de 14 años y más en viviendas particulares, por categoría ocupacional, según sexo registrado al nacer y cobertura de salud. Año 2022</v>
      </c>
    </row>
    <row r="13" spans="1:1" ht="12.75" x14ac:dyDescent="0.2">
      <c r="A13" s="9" t="str">
        <f>HYPERLINK("#'Cuadro 9.19.9'!A3", "Cuadro 9.19.9. Provincia de  San Luis, departamento Libertador General San Martín. Población ocupada de 14 años y más en viviendas particulares, por categoría ocupacional, según sexo registrado al nacer y cobertura de salud. Año 2022")</f>
        <v>Cuadro 9.19.9. Provincia de  San Luis, departamento Libertador General San Martín. Población ocupada de 14 años y más en viviendas particulares, por categoría ocupacional, según sexo registrado al nacer y cobertura de salud. Año 2022</v>
      </c>
    </row>
    <row r="14" spans="1:1" ht="12.75" x14ac:dyDescent="0.2">
      <c r="A14" s="11"/>
    </row>
    <row r="15" spans="1:1" s="20" customFormat="1" x14ac:dyDescent="0.2">
      <c r="A15" s="19" t="s">
        <v>30</v>
      </c>
    </row>
    <row r="16" spans="1:1" s="20" customFormat="1" x14ac:dyDescent="0.2">
      <c r="A16" s="19" t="s">
        <v>31</v>
      </c>
    </row>
    <row r="17" spans="1:1" s="20" customFormat="1" x14ac:dyDescent="0.2">
      <c r="A17" s="19" t="s">
        <v>32</v>
      </c>
    </row>
    <row r="18" spans="1:1" ht="12.75" x14ac:dyDescent="0.2">
      <c r="A18" s="11"/>
    </row>
    <row r="19" spans="1:1" ht="12.75" x14ac:dyDescent="0.2">
      <c r="A19" s="11"/>
    </row>
    <row r="20" spans="1:1" ht="12.75" x14ac:dyDescent="0.2">
      <c r="A20" s="11"/>
    </row>
    <row r="21" spans="1:1" ht="12.75" x14ac:dyDescent="0.2">
      <c r="A21" s="11"/>
    </row>
    <row r="22" spans="1:1" ht="12.75" x14ac:dyDescent="0.2">
      <c r="A22" s="11"/>
    </row>
    <row r="23" spans="1:1" ht="12.75" x14ac:dyDescent="0.2">
      <c r="A23" s="11"/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  <row r="100" spans="1:1" ht="12.75" x14ac:dyDescent="0.2">
      <c r="A100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1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248488</v>
      </c>
      <c r="D5" s="7">
        <v>14435</v>
      </c>
      <c r="E5" s="7">
        <v>137302</v>
      </c>
      <c r="F5" s="7">
        <v>69247</v>
      </c>
      <c r="G5" s="7">
        <v>9309</v>
      </c>
      <c r="H5" s="7">
        <v>6885</v>
      </c>
      <c r="I5" s="7">
        <v>11310</v>
      </c>
    </row>
    <row r="6" spans="1:14" ht="11.65" customHeight="1" x14ac:dyDescent="0.2">
      <c r="A6" s="15" t="s">
        <v>27</v>
      </c>
      <c r="B6" s="30" t="s">
        <v>12</v>
      </c>
      <c r="C6" s="6">
        <v>144226</v>
      </c>
      <c r="D6" s="6">
        <v>5675</v>
      </c>
      <c r="E6" s="6">
        <v>96021</v>
      </c>
      <c r="F6" s="6">
        <v>27828</v>
      </c>
      <c r="G6" s="6">
        <v>5746</v>
      </c>
      <c r="H6" s="6">
        <v>3098</v>
      </c>
      <c r="I6" s="6">
        <v>5858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13540</v>
      </c>
      <c r="D7" s="6">
        <v>853</v>
      </c>
      <c r="E7" s="6">
        <v>8019</v>
      </c>
      <c r="F7" s="6">
        <v>2707</v>
      </c>
      <c r="G7" s="6">
        <v>469</v>
      </c>
      <c r="H7" s="6">
        <v>398</v>
      </c>
      <c r="I7" s="6">
        <v>1094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90722</v>
      </c>
      <c r="D8" s="6">
        <v>7907</v>
      </c>
      <c r="E8" s="6">
        <v>33262</v>
      </c>
      <c r="F8" s="6">
        <v>38712</v>
      </c>
      <c r="G8" s="6">
        <v>3094</v>
      </c>
      <c r="H8" s="6">
        <v>3389</v>
      </c>
      <c r="I8" s="6">
        <v>4358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109949</v>
      </c>
      <c r="D9" s="7">
        <v>13731</v>
      </c>
      <c r="E9" s="7">
        <v>57817</v>
      </c>
      <c r="F9" s="7">
        <v>26270</v>
      </c>
      <c r="G9" s="7">
        <v>3297</v>
      </c>
      <c r="H9" s="7">
        <v>3027</v>
      </c>
      <c r="I9" s="7">
        <v>5807</v>
      </c>
    </row>
    <row r="10" spans="1:14" ht="11.65" customHeight="1" x14ac:dyDescent="0.2">
      <c r="A10" s="15" t="s">
        <v>27</v>
      </c>
      <c r="B10" s="30" t="s">
        <v>12</v>
      </c>
      <c r="C10" s="6">
        <v>68350</v>
      </c>
      <c r="D10" s="6">
        <v>5362</v>
      </c>
      <c r="E10" s="6">
        <v>43426</v>
      </c>
      <c r="F10" s="6">
        <v>12713</v>
      </c>
      <c r="G10" s="6">
        <v>2200</v>
      </c>
      <c r="H10" s="6">
        <v>1453</v>
      </c>
      <c r="I10" s="6">
        <v>3196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7270</v>
      </c>
      <c r="D11" s="6">
        <v>813</v>
      </c>
      <c r="E11" s="6">
        <v>4236</v>
      </c>
      <c r="F11" s="6">
        <v>1122</v>
      </c>
      <c r="G11" s="6">
        <v>211</v>
      </c>
      <c r="H11" s="6">
        <v>199</v>
      </c>
      <c r="I11" s="6">
        <v>689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34329</v>
      </c>
      <c r="D12" s="6">
        <v>7556</v>
      </c>
      <c r="E12" s="6">
        <v>10155</v>
      </c>
      <c r="F12" s="6">
        <v>12435</v>
      </c>
      <c r="G12" s="6">
        <v>886</v>
      </c>
      <c r="H12" s="6">
        <v>1375</v>
      </c>
      <c r="I12" s="6">
        <v>1922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138539</v>
      </c>
      <c r="D13" s="7">
        <v>704</v>
      </c>
      <c r="E13" s="7">
        <v>79485</v>
      </c>
      <c r="F13" s="7">
        <v>42977</v>
      </c>
      <c r="G13" s="7">
        <v>6012</v>
      </c>
      <c r="H13" s="7">
        <v>3858</v>
      </c>
      <c r="I13" s="7">
        <v>5503</v>
      </c>
    </row>
    <row r="14" spans="1:14" ht="11.65" customHeight="1" x14ac:dyDescent="0.2">
      <c r="A14" s="15" t="s">
        <v>27</v>
      </c>
      <c r="B14" s="30" t="s">
        <v>12</v>
      </c>
      <c r="C14" s="6">
        <v>75876</v>
      </c>
      <c r="D14" s="6">
        <v>313</v>
      </c>
      <c r="E14" s="6">
        <v>52595</v>
      </c>
      <c r="F14" s="6">
        <v>15115</v>
      </c>
      <c r="G14" s="6">
        <v>3546</v>
      </c>
      <c r="H14" s="6">
        <v>1645</v>
      </c>
      <c r="I14" s="6">
        <v>2662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6270</v>
      </c>
      <c r="D15" s="6">
        <v>40</v>
      </c>
      <c r="E15" s="6">
        <v>3783</v>
      </c>
      <c r="F15" s="6">
        <v>1585</v>
      </c>
      <c r="G15" s="6">
        <v>258</v>
      </c>
      <c r="H15" s="6">
        <v>199</v>
      </c>
      <c r="I15" s="6">
        <v>405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56393</v>
      </c>
      <c r="D16" s="8">
        <v>351</v>
      </c>
      <c r="E16" s="8">
        <v>23107</v>
      </c>
      <c r="F16" s="8">
        <v>26277</v>
      </c>
      <c r="G16" s="8">
        <v>2208</v>
      </c>
      <c r="H16" s="8">
        <v>2014</v>
      </c>
      <c r="I16" s="8">
        <v>2436</v>
      </c>
      <c r="J16" t="s">
        <v>27</v>
      </c>
      <c r="K16" t="s">
        <v>27</v>
      </c>
      <c r="M16" t="s">
        <v>27</v>
      </c>
      <c r="N16" t="s">
        <v>27</v>
      </c>
    </row>
    <row r="17" spans="1:14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4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4" ht="11.65" customHeight="1" x14ac:dyDescent="0.2">
      <c r="A19" s="4" t="s">
        <v>27</v>
      </c>
      <c r="B19" s="5" t="s">
        <v>27</v>
      </c>
      <c r="C19" s="1" t="s">
        <v>27</v>
      </c>
      <c r="D19" s="1" t="s">
        <v>27</v>
      </c>
      <c r="E19" s="1" t="s">
        <v>27</v>
      </c>
      <c r="F19" s="1" t="s">
        <v>27</v>
      </c>
      <c r="G19" s="1" t="s">
        <v>27</v>
      </c>
      <c r="H19" s="1" t="s">
        <v>27</v>
      </c>
      <c r="I19" s="1" t="s">
        <v>27</v>
      </c>
      <c r="J19" t="s">
        <v>27</v>
      </c>
      <c r="K19" t="s">
        <v>27</v>
      </c>
      <c r="L19" t="s">
        <v>27</v>
      </c>
      <c r="M19" t="s">
        <v>27</v>
      </c>
      <c r="N19" t="s">
        <v>27</v>
      </c>
    </row>
    <row r="20" spans="1:14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4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4" ht="12" x14ac:dyDescent="0.2">
      <c r="A22" s="3"/>
      <c r="B22" s="33"/>
      <c r="C22" s="1"/>
      <c r="D22" s="1"/>
      <c r="E22" s="1"/>
      <c r="F22" s="1"/>
      <c r="G22" s="1"/>
      <c r="H22" s="1"/>
      <c r="I22" s="1"/>
    </row>
    <row r="23" spans="1:14" ht="12" x14ac:dyDescent="0.2">
      <c r="A23" s="3"/>
      <c r="B23" s="33"/>
      <c r="C23" s="1"/>
      <c r="D23" s="1"/>
      <c r="E23" s="1"/>
      <c r="F23" s="1"/>
      <c r="G23" s="1"/>
      <c r="H23" s="1"/>
      <c r="I23" s="1"/>
    </row>
    <row r="24" spans="1:14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4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4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4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4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4" x14ac:dyDescent="0.2">
      <c r="A29" s="4"/>
    </row>
    <row r="30" spans="1:14" x14ac:dyDescent="0.2">
      <c r="A30" s="4"/>
    </row>
    <row r="31" spans="1:14" x14ac:dyDescent="0.2">
      <c r="A31" s="4"/>
    </row>
    <row r="32" spans="1:14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17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10024</v>
      </c>
      <c r="D5" s="7">
        <v>578</v>
      </c>
      <c r="E5" s="7">
        <v>5463</v>
      </c>
      <c r="F5" s="7">
        <v>2827</v>
      </c>
      <c r="G5" s="7">
        <v>319</v>
      </c>
      <c r="H5" s="7">
        <v>307</v>
      </c>
      <c r="I5" s="7">
        <v>530</v>
      </c>
    </row>
    <row r="6" spans="1:14" ht="11.65" customHeight="1" x14ac:dyDescent="0.2">
      <c r="A6" s="15" t="s">
        <v>27</v>
      </c>
      <c r="B6" s="30" t="s">
        <v>12</v>
      </c>
      <c r="C6" s="6">
        <v>4974</v>
      </c>
      <c r="D6" s="6">
        <v>232</v>
      </c>
      <c r="E6" s="6">
        <v>3172</v>
      </c>
      <c r="F6" s="6">
        <v>1023</v>
      </c>
      <c r="G6" s="6">
        <v>158</v>
      </c>
      <c r="H6" s="6">
        <v>123</v>
      </c>
      <c r="I6" s="6">
        <v>266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682</v>
      </c>
      <c r="D7" s="6">
        <v>30</v>
      </c>
      <c r="E7" s="6">
        <v>427</v>
      </c>
      <c r="F7" s="6">
        <v>145</v>
      </c>
      <c r="G7" s="6">
        <v>14</v>
      </c>
      <c r="H7" s="6">
        <v>23</v>
      </c>
      <c r="I7" s="6">
        <v>43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4368</v>
      </c>
      <c r="D8" s="6">
        <v>316</v>
      </c>
      <c r="E8" s="6">
        <v>1864</v>
      </c>
      <c r="F8" s="6">
        <v>1659</v>
      </c>
      <c r="G8" s="6">
        <v>147</v>
      </c>
      <c r="H8" s="6">
        <v>161</v>
      </c>
      <c r="I8" s="6">
        <v>221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4162</v>
      </c>
      <c r="D9" s="7">
        <v>537</v>
      </c>
      <c r="E9" s="7">
        <v>2203</v>
      </c>
      <c r="F9" s="7">
        <v>929</v>
      </c>
      <c r="G9" s="7">
        <v>101</v>
      </c>
      <c r="H9" s="7">
        <v>151</v>
      </c>
      <c r="I9" s="7">
        <v>241</v>
      </c>
    </row>
    <row r="10" spans="1:14" ht="11.65" customHeight="1" x14ac:dyDescent="0.2">
      <c r="A10" s="15" t="s">
        <v>27</v>
      </c>
      <c r="B10" s="30" t="s">
        <v>12</v>
      </c>
      <c r="C10" s="6">
        <v>2360</v>
      </c>
      <c r="D10" s="6">
        <v>207</v>
      </c>
      <c r="E10" s="6">
        <v>1498</v>
      </c>
      <c r="F10" s="6">
        <v>397</v>
      </c>
      <c r="G10" s="6">
        <v>58</v>
      </c>
      <c r="H10" s="6">
        <v>69</v>
      </c>
      <c r="I10" s="6">
        <v>131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334</v>
      </c>
      <c r="D11" s="6">
        <v>30</v>
      </c>
      <c r="E11" s="6">
        <v>221</v>
      </c>
      <c r="F11" s="6">
        <v>43</v>
      </c>
      <c r="G11" s="6">
        <v>5</v>
      </c>
      <c r="H11" s="6">
        <v>13</v>
      </c>
      <c r="I11" s="6">
        <v>22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1468</v>
      </c>
      <c r="D12" s="6">
        <v>300</v>
      </c>
      <c r="E12" s="6">
        <v>484</v>
      </c>
      <c r="F12" s="6">
        <v>489</v>
      </c>
      <c r="G12" s="6">
        <v>38</v>
      </c>
      <c r="H12" s="6">
        <v>69</v>
      </c>
      <c r="I12" s="6">
        <v>88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5862</v>
      </c>
      <c r="D13" s="7">
        <v>41</v>
      </c>
      <c r="E13" s="7">
        <v>3260</v>
      </c>
      <c r="F13" s="7">
        <v>1898</v>
      </c>
      <c r="G13" s="7">
        <v>218</v>
      </c>
      <c r="H13" s="7">
        <v>156</v>
      </c>
      <c r="I13" s="7">
        <v>289</v>
      </c>
    </row>
    <row r="14" spans="1:14" ht="11.65" customHeight="1" x14ac:dyDescent="0.2">
      <c r="A14" s="15" t="s">
        <v>27</v>
      </c>
      <c r="B14" s="30" t="s">
        <v>12</v>
      </c>
      <c r="C14" s="6">
        <v>2614</v>
      </c>
      <c r="D14" s="6">
        <v>25</v>
      </c>
      <c r="E14" s="6">
        <v>1674</v>
      </c>
      <c r="F14" s="6">
        <v>626</v>
      </c>
      <c r="G14" s="6">
        <v>100</v>
      </c>
      <c r="H14" s="6">
        <v>54</v>
      </c>
      <c r="I14" s="6">
        <v>135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348</v>
      </c>
      <c r="D15" s="6" t="s">
        <v>18</v>
      </c>
      <c r="E15" s="6">
        <v>206</v>
      </c>
      <c r="F15" s="6">
        <v>102</v>
      </c>
      <c r="G15" s="6">
        <v>9</v>
      </c>
      <c r="H15" s="6">
        <v>10</v>
      </c>
      <c r="I15" s="6">
        <v>21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2900</v>
      </c>
      <c r="D16" s="8">
        <v>16</v>
      </c>
      <c r="E16" s="8">
        <v>1380</v>
      </c>
      <c r="F16" s="8">
        <v>1170</v>
      </c>
      <c r="G16" s="8">
        <v>109</v>
      </c>
      <c r="H16" s="8">
        <v>92</v>
      </c>
      <c r="I16" s="8">
        <v>133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19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2433</v>
      </c>
      <c r="D5" s="7">
        <v>124</v>
      </c>
      <c r="E5" s="7">
        <v>1295</v>
      </c>
      <c r="F5" s="7">
        <v>754</v>
      </c>
      <c r="G5" s="7">
        <v>57</v>
      </c>
      <c r="H5" s="7">
        <v>88</v>
      </c>
      <c r="I5" s="7">
        <v>115</v>
      </c>
    </row>
    <row r="6" spans="1:14" ht="11.65" customHeight="1" x14ac:dyDescent="0.2">
      <c r="A6" s="15" t="s">
        <v>27</v>
      </c>
      <c r="B6" s="30" t="s">
        <v>12</v>
      </c>
      <c r="C6" s="6">
        <v>1271</v>
      </c>
      <c r="D6" s="6">
        <v>50</v>
      </c>
      <c r="E6" s="6">
        <v>784</v>
      </c>
      <c r="F6" s="6">
        <v>309</v>
      </c>
      <c r="G6" s="6">
        <v>33</v>
      </c>
      <c r="H6" s="6">
        <v>47</v>
      </c>
      <c r="I6" s="6">
        <v>48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317</v>
      </c>
      <c r="D7" s="6">
        <v>19</v>
      </c>
      <c r="E7" s="6">
        <v>180</v>
      </c>
      <c r="F7" s="6">
        <v>73</v>
      </c>
      <c r="G7" s="6">
        <v>11</v>
      </c>
      <c r="H7" s="6">
        <v>12</v>
      </c>
      <c r="I7" s="6">
        <v>22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845</v>
      </c>
      <c r="D8" s="6">
        <v>55</v>
      </c>
      <c r="E8" s="6">
        <v>331</v>
      </c>
      <c r="F8" s="6">
        <v>372</v>
      </c>
      <c r="G8" s="6">
        <v>13</v>
      </c>
      <c r="H8" s="6">
        <v>29</v>
      </c>
      <c r="I8" s="6">
        <v>45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953</v>
      </c>
      <c r="D9" s="7">
        <v>105</v>
      </c>
      <c r="E9" s="7">
        <v>491</v>
      </c>
      <c r="F9" s="7">
        <v>238</v>
      </c>
      <c r="G9" s="7">
        <v>16</v>
      </c>
      <c r="H9" s="7">
        <v>40</v>
      </c>
      <c r="I9" s="7">
        <v>63</v>
      </c>
    </row>
    <row r="10" spans="1:14" ht="11.65" customHeight="1" x14ac:dyDescent="0.2">
      <c r="A10" s="15" t="s">
        <v>27</v>
      </c>
      <c r="B10" s="30" t="s">
        <v>12</v>
      </c>
      <c r="C10" s="6">
        <v>524</v>
      </c>
      <c r="D10" s="6">
        <v>43</v>
      </c>
      <c r="E10" s="6">
        <v>320</v>
      </c>
      <c r="F10" s="6">
        <v>103</v>
      </c>
      <c r="G10" s="6">
        <v>9</v>
      </c>
      <c r="H10" s="6">
        <v>22</v>
      </c>
      <c r="I10" s="6">
        <v>27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142</v>
      </c>
      <c r="D11" s="6">
        <v>17</v>
      </c>
      <c r="E11" s="6">
        <v>77</v>
      </c>
      <c r="F11" s="6">
        <v>25</v>
      </c>
      <c r="G11" s="6">
        <v>4</v>
      </c>
      <c r="H11" s="6">
        <v>6</v>
      </c>
      <c r="I11" s="6">
        <v>13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287</v>
      </c>
      <c r="D12" s="6">
        <v>45</v>
      </c>
      <c r="E12" s="6">
        <v>94</v>
      </c>
      <c r="F12" s="6">
        <v>110</v>
      </c>
      <c r="G12" s="6">
        <v>3</v>
      </c>
      <c r="H12" s="6">
        <v>12</v>
      </c>
      <c r="I12" s="6">
        <v>23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1480</v>
      </c>
      <c r="D13" s="7">
        <v>19</v>
      </c>
      <c r="E13" s="7">
        <v>804</v>
      </c>
      <c r="F13" s="7">
        <v>516</v>
      </c>
      <c r="G13" s="7">
        <v>41</v>
      </c>
      <c r="H13" s="7">
        <v>48</v>
      </c>
      <c r="I13" s="7">
        <v>52</v>
      </c>
    </row>
    <row r="14" spans="1:14" ht="11.65" customHeight="1" x14ac:dyDescent="0.2">
      <c r="A14" s="15" t="s">
        <v>27</v>
      </c>
      <c r="B14" s="30" t="s">
        <v>12</v>
      </c>
      <c r="C14" s="6">
        <v>747</v>
      </c>
      <c r="D14" s="6">
        <v>7</v>
      </c>
      <c r="E14" s="6">
        <v>464</v>
      </c>
      <c r="F14" s="6">
        <v>206</v>
      </c>
      <c r="G14" s="6">
        <v>24</v>
      </c>
      <c r="H14" s="6">
        <v>25</v>
      </c>
      <c r="I14" s="6">
        <v>21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175</v>
      </c>
      <c r="D15" s="6">
        <v>2</v>
      </c>
      <c r="E15" s="6">
        <v>103</v>
      </c>
      <c r="F15" s="6">
        <v>48</v>
      </c>
      <c r="G15" s="6">
        <v>7</v>
      </c>
      <c r="H15" s="6">
        <v>6</v>
      </c>
      <c r="I15" s="6">
        <v>9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558</v>
      </c>
      <c r="D16" s="8">
        <v>10</v>
      </c>
      <c r="E16" s="8">
        <v>237</v>
      </c>
      <c r="F16" s="8">
        <v>262</v>
      </c>
      <c r="G16" s="8">
        <v>10</v>
      </c>
      <c r="H16" s="8">
        <v>17</v>
      </c>
      <c r="I16" s="8">
        <v>22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20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12250</v>
      </c>
      <c r="D5" s="7">
        <v>875</v>
      </c>
      <c r="E5" s="7">
        <v>6395</v>
      </c>
      <c r="F5" s="7">
        <v>3595</v>
      </c>
      <c r="G5" s="7">
        <v>461</v>
      </c>
      <c r="H5" s="7">
        <v>397</v>
      </c>
      <c r="I5" s="7">
        <v>527</v>
      </c>
    </row>
    <row r="6" spans="1:14" ht="11.65" customHeight="1" x14ac:dyDescent="0.2">
      <c r="A6" s="15" t="s">
        <v>27</v>
      </c>
      <c r="B6" s="30" t="s">
        <v>12</v>
      </c>
      <c r="C6" s="6">
        <v>6435</v>
      </c>
      <c r="D6" s="6">
        <v>341</v>
      </c>
      <c r="E6" s="6">
        <v>4006</v>
      </c>
      <c r="F6" s="6">
        <v>1434</v>
      </c>
      <c r="G6" s="6">
        <v>250</v>
      </c>
      <c r="H6" s="6">
        <v>142</v>
      </c>
      <c r="I6" s="6">
        <v>262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743</v>
      </c>
      <c r="D7" s="6">
        <v>52</v>
      </c>
      <c r="E7" s="6">
        <v>437</v>
      </c>
      <c r="F7" s="6">
        <v>157</v>
      </c>
      <c r="G7" s="6">
        <v>28</v>
      </c>
      <c r="H7" s="6">
        <v>22</v>
      </c>
      <c r="I7" s="6">
        <v>47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5072</v>
      </c>
      <c r="D8" s="6">
        <v>482</v>
      </c>
      <c r="E8" s="6">
        <v>1952</v>
      </c>
      <c r="F8" s="6">
        <v>2004</v>
      </c>
      <c r="G8" s="6">
        <v>183</v>
      </c>
      <c r="H8" s="6">
        <v>233</v>
      </c>
      <c r="I8" s="6">
        <v>218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5295</v>
      </c>
      <c r="D9" s="7">
        <v>832</v>
      </c>
      <c r="E9" s="7">
        <v>2547</v>
      </c>
      <c r="F9" s="7">
        <v>1329</v>
      </c>
      <c r="G9" s="7">
        <v>153</v>
      </c>
      <c r="H9" s="7">
        <v>160</v>
      </c>
      <c r="I9" s="7">
        <v>274</v>
      </c>
    </row>
    <row r="10" spans="1:14" ht="11.65" customHeight="1" x14ac:dyDescent="0.2">
      <c r="A10" s="15" t="s">
        <v>27</v>
      </c>
      <c r="B10" s="30" t="s">
        <v>12</v>
      </c>
      <c r="C10" s="6">
        <v>2973</v>
      </c>
      <c r="D10" s="6">
        <v>323</v>
      </c>
      <c r="E10" s="6">
        <v>1740</v>
      </c>
      <c r="F10" s="6">
        <v>589</v>
      </c>
      <c r="G10" s="6">
        <v>96</v>
      </c>
      <c r="H10" s="6">
        <v>69</v>
      </c>
      <c r="I10" s="6">
        <v>156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403</v>
      </c>
      <c r="D11" s="6">
        <v>49</v>
      </c>
      <c r="E11" s="6">
        <v>232</v>
      </c>
      <c r="F11" s="6">
        <v>68</v>
      </c>
      <c r="G11" s="6">
        <v>11</v>
      </c>
      <c r="H11" s="6">
        <v>11</v>
      </c>
      <c r="I11" s="6">
        <v>32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1919</v>
      </c>
      <c r="D12" s="6">
        <v>460</v>
      </c>
      <c r="E12" s="6">
        <v>575</v>
      </c>
      <c r="F12" s="6">
        <v>672</v>
      </c>
      <c r="G12" s="6">
        <v>46</v>
      </c>
      <c r="H12" s="6">
        <v>80</v>
      </c>
      <c r="I12" s="6">
        <v>86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6955</v>
      </c>
      <c r="D13" s="7">
        <v>43</v>
      </c>
      <c r="E13" s="7">
        <v>3848</v>
      </c>
      <c r="F13" s="7">
        <v>2266</v>
      </c>
      <c r="G13" s="7">
        <v>308</v>
      </c>
      <c r="H13" s="7">
        <v>237</v>
      </c>
      <c r="I13" s="7">
        <v>253</v>
      </c>
    </row>
    <row r="14" spans="1:14" ht="11.65" customHeight="1" x14ac:dyDescent="0.2">
      <c r="A14" s="15" t="s">
        <v>27</v>
      </c>
      <c r="B14" s="30" t="s">
        <v>12</v>
      </c>
      <c r="C14" s="6">
        <v>3462</v>
      </c>
      <c r="D14" s="6">
        <v>18</v>
      </c>
      <c r="E14" s="6">
        <v>2266</v>
      </c>
      <c r="F14" s="6">
        <v>845</v>
      </c>
      <c r="G14" s="6">
        <v>154</v>
      </c>
      <c r="H14" s="6">
        <v>73</v>
      </c>
      <c r="I14" s="6">
        <v>106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340</v>
      </c>
      <c r="D15" s="6">
        <v>3</v>
      </c>
      <c r="E15" s="6">
        <v>205</v>
      </c>
      <c r="F15" s="6">
        <v>89</v>
      </c>
      <c r="G15" s="6">
        <v>17</v>
      </c>
      <c r="H15" s="6">
        <v>11</v>
      </c>
      <c r="I15" s="6">
        <v>15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3153</v>
      </c>
      <c r="D16" s="8">
        <v>22</v>
      </c>
      <c r="E16" s="8">
        <v>1377</v>
      </c>
      <c r="F16" s="8">
        <v>1332</v>
      </c>
      <c r="G16" s="8">
        <v>137</v>
      </c>
      <c r="H16" s="8">
        <v>153</v>
      </c>
      <c r="I16" s="8">
        <v>132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21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7622</v>
      </c>
      <c r="D5" s="7">
        <v>410</v>
      </c>
      <c r="E5" s="7">
        <v>4203</v>
      </c>
      <c r="F5" s="7">
        <v>2153</v>
      </c>
      <c r="G5" s="7">
        <v>277</v>
      </c>
      <c r="H5" s="7">
        <v>246</v>
      </c>
      <c r="I5" s="7">
        <v>333</v>
      </c>
    </row>
    <row r="6" spans="1:14" ht="11.65" customHeight="1" x14ac:dyDescent="0.2">
      <c r="A6" s="15" t="s">
        <v>27</v>
      </c>
      <c r="B6" s="30" t="s">
        <v>12</v>
      </c>
      <c r="C6" s="6">
        <v>4128</v>
      </c>
      <c r="D6" s="6">
        <v>146</v>
      </c>
      <c r="E6" s="6">
        <v>2731</v>
      </c>
      <c r="F6" s="6">
        <v>823</v>
      </c>
      <c r="G6" s="6">
        <v>145</v>
      </c>
      <c r="H6" s="6">
        <v>117</v>
      </c>
      <c r="I6" s="6">
        <v>166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516</v>
      </c>
      <c r="D7" s="6">
        <v>24</v>
      </c>
      <c r="E7" s="6">
        <v>327</v>
      </c>
      <c r="F7" s="6">
        <v>102</v>
      </c>
      <c r="G7" s="6">
        <v>15</v>
      </c>
      <c r="H7" s="6">
        <v>18</v>
      </c>
      <c r="I7" s="6">
        <v>30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2978</v>
      </c>
      <c r="D8" s="6">
        <v>240</v>
      </c>
      <c r="E8" s="6">
        <v>1145</v>
      </c>
      <c r="F8" s="6">
        <v>1228</v>
      </c>
      <c r="G8" s="6">
        <v>117</v>
      </c>
      <c r="H8" s="6">
        <v>111</v>
      </c>
      <c r="I8" s="6">
        <v>137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3139</v>
      </c>
      <c r="D9" s="7">
        <v>394</v>
      </c>
      <c r="E9" s="7">
        <v>1649</v>
      </c>
      <c r="F9" s="7">
        <v>738</v>
      </c>
      <c r="G9" s="7">
        <v>79</v>
      </c>
      <c r="H9" s="7">
        <v>106</v>
      </c>
      <c r="I9" s="7">
        <v>173</v>
      </c>
    </row>
    <row r="10" spans="1:14" ht="11.65" customHeight="1" x14ac:dyDescent="0.2">
      <c r="A10" s="15" t="s">
        <v>27</v>
      </c>
      <c r="B10" s="30" t="s">
        <v>12</v>
      </c>
      <c r="C10" s="6">
        <v>1785</v>
      </c>
      <c r="D10" s="6">
        <v>135</v>
      </c>
      <c r="E10" s="6">
        <v>1147</v>
      </c>
      <c r="F10" s="6">
        <v>309</v>
      </c>
      <c r="G10" s="6">
        <v>44</v>
      </c>
      <c r="H10" s="6">
        <v>57</v>
      </c>
      <c r="I10" s="6">
        <v>93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266</v>
      </c>
      <c r="D11" s="6">
        <v>23</v>
      </c>
      <c r="E11" s="6">
        <v>163</v>
      </c>
      <c r="F11" s="6">
        <v>47</v>
      </c>
      <c r="G11" s="6">
        <v>7</v>
      </c>
      <c r="H11" s="6">
        <v>10</v>
      </c>
      <c r="I11" s="6">
        <v>16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1088</v>
      </c>
      <c r="D12" s="6">
        <v>236</v>
      </c>
      <c r="E12" s="6">
        <v>339</v>
      </c>
      <c r="F12" s="6">
        <v>382</v>
      </c>
      <c r="G12" s="6">
        <v>28</v>
      </c>
      <c r="H12" s="6">
        <v>39</v>
      </c>
      <c r="I12" s="6">
        <v>64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4483</v>
      </c>
      <c r="D13" s="7">
        <v>16</v>
      </c>
      <c r="E13" s="7">
        <v>2554</v>
      </c>
      <c r="F13" s="7">
        <v>1415</v>
      </c>
      <c r="G13" s="7">
        <v>198</v>
      </c>
      <c r="H13" s="7">
        <v>140</v>
      </c>
      <c r="I13" s="7">
        <v>160</v>
      </c>
    </row>
    <row r="14" spans="1:14" ht="11.65" customHeight="1" x14ac:dyDescent="0.2">
      <c r="A14" s="15" t="s">
        <v>27</v>
      </c>
      <c r="B14" s="30" t="s">
        <v>12</v>
      </c>
      <c r="C14" s="6">
        <v>2343</v>
      </c>
      <c r="D14" s="6">
        <v>11</v>
      </c>
      <c r="E14" s="6">
        <v>1584</v>
      </c>
      <c r="F14" s="6">
        <v>514</v>
      </c>
      <c r="G14" s="6">
        <v>101</v>
      </c>
      <c r="H14" s="6">
        <v>60</v>
      </c>
      <c r="I14" s="6">
        <v>73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250</v>
      </c>
      <c r="D15" s="6">
        <v>1</v>
      </c>
      <c r="E15" s="6">
        <v>164</v>
      </c>
      <c r="F15" s="6">
        <v>55</v>
      </c>
      <c r="G15" s="6">
        <v>8</v>
      </c>
      <c r="H15" s="6">
        <v>8</v>
      </c>
      <c r="I15" s="6">
        <v>14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1890</v>
      </c>
      <c r="D16" s="8">
        <v>4</v>
      </c>
      <c r="E16" s="8">
        <v>806</v>
      </c>
      <c r="F16" s="8">
        <v>846</v>
      </c>
      <c r="G16" s="8">
        <v>89</v>
      </c>
      <c r="H16" s="8">
        <v>72</v>
      </c>
      <c r="I16" s="8">
        <v>73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22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66180</v>
      </c>
      <c r="D5" s="7">
        <v>4394</v>
      </c>
      <c r="E5" s="7">
        <v>35084</v>
      </c>
      <c r="F5" s="7">
        <v>19424</v>
      </c>
      <c r="G5" s="7">
        <v>2477</v>
      </c>
      <c r="H5" s="7">
        <v>1906</v>
      </c>
      <c r="I5" s="7">
        <v>2895</v>
      </c>
    </row>
    <row r="6" spans="1:14" ht="11.65" customHeight="1" x14ac:dyDescent="0.2">
      <c r="A6" s="15" t="s">
        <v>27</v>
      </c>
      <c r="B6" s="30" t="s">
        <v>12</v>
      </c>
      <c r="C6" s="6">
        <v>37965</v>
      </c>
      <c r="D6" s="6">
        <v>1606</v>
      </c>
      <c r="E6" s="6">
        <v>24936</v>
      </c>
      <c r="F6" s="6">
        <v>7535</v>
      </c>
      <c r="G6" s="6">
        <v>1558</v>
      </c>
      <c r="H6" s="6">
        <v>864</v>
      </c>
      <c r="I6" s="6">
        <v>1466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2639</v>
      </c>
      <c r="D7" s="6">
        <v>192</v>
      </c>
      <c r="E7" s="6">
        <v>1494</v>
      </c>
      <c r="F7" s="6">
        <v>589</v>
      </c>
      <c r="G7" s="6">
        <v>100</v>
      </c>
      <c r="H7" s="6">
        <v>88</v>
      </c>
      <c r="I7" s="6">
        <v>176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25576</v>
      </c>
      <c r="D8" s="6">
        <v>2596</v>
      </c>
      <c r="E8" s="6">
        <v>8654</v>
      </c>
      <c r="F8" s="6">
        <v>11300</v>
      </c>
      <c r="G8" s="6">
        <v>819</v>
      </c>
      <c r="H8" s="6">
        <v>954</v>
      </c>
      <c r="I8" s="6">
        <v>1253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28555</v>
      </c>
      <c r="D9" s="7">
        <v>4200</v>
      </c>
      <c r="E9" s="7">
        <v>13712</v>
      </c>
      <c r="F9" s="7">
        <v>7585</v>
      </c>
      <c r="G9" s="7">
        <v>810</v>
      </c>
      <c r="H9" s="7">
        <v>827</v>
      </c>
      <c r="I9" s="7">
        <v>1421</v>
      </c>
    </row>
    <row r="10" spans="1:14" ht="11.65" customHeight="1" x14ac:dyDescent="0.2">
      <c r="A10" s="15" t="s">
        <v>27</v>
      </c>
      <c r="B10" s="30" t="s">
        <v>12</v>
      </c>
      <c r="C10" s="6">
        <v>17267</v>
      </c>
      <c r="D10" s="6">
        <v>1533</v>
      </c>
      <c r="E10" s="6">
        <v>10421</v>
      </c>
      <c r="F10" s="6">
        <v>3614</v>
      </c>
      <c r="G10" s="6">
        <v>547</v>
      </c>
      <c r="H10" s="6">
        <v>401</v>
      </c>
      <c r="I10" s="6">
        <v>751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1412</v>
      </c>
      <c r="D11" s="6">
        <v>186</v>
      </c>
      <c r="E11" s="6">
        <v>775</v>
      </c>
      <c r="F11" s="6">
        <v>257</v>
      </c>
      <c r="G11" s="6">
        <v>44</v>
      </c>
      <c r="H11" s="6">
        <v>42</v>
      </c>
      <c r="I11" s="6">
        <v>108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9876</v>
      </c>
      <c r="D12" s="6">
        <v>2481</v>
      </c>
      <c r="E12" s="6">
        <v>2516</v>
      </c>
      <c r="F12" s="6">
        <v>3714</v>
      </c>
      <c r="G12" s="6">
        <v>219</v>
      </c>
      <c r="H12" s="6">
        <v>384</v>
      </c>
      <c r="I12" s="6">
        <v>562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37625</v>
      </c>
      <c r="D13" s="7">
        <v>194</v>
      </c>
      <c r="E13" s="7">
        <v>21372</v>
      </c>
      <c r="F13" s="7">
        <v>11839</v>
      </c>
      <c r="G13" s="7">
        <v>1667</v>
      </c>
      <c r="H13" s="7">
        <v>1079</v>
      </c>
      <c r="I13" s="7">
        <v>1474</v>
      </c>
    </row>
    <row r="14" spans="1:14" ht="11.65" customHeight="1" x14ac:dyDescent="0.2">
      <c r="A14" s="15" t="s">
        <v>27</v>
      </c>
      <c r="B14" s="30" t="s">
        <v>12</v>
      </c>
      <c r="C14" s="6">
        <v>20698</v>
      </c>
      <c r="D14" s="6">
        <v>73</v>
      </c>
      <c r="E14" s="6">
        <v>14515</v>
      </c>
      <c r="F14" s="6">
        <v>3921</v>
      </c>
      <c r="G14" s="6">
        <v>1011</v>
      </c>
      <c r="H14" s="6">
        <v>463</v>
      </c>
      <c r="I14" s="6">
        <v>715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1227</v>
      </c>
      <c r="D15" s="6">
        <v>6</v>
      </c>
      <c r="E15" s="6">
        <v>719</v>
      </c>
      <c r="F15" s="6">
        <v>332</v>
      </c>
      <c r="G15" s="6">
        <v>56</v>
      </c>
      <c r="H15" s="6">
        <v>46</v>
      </c>
      <c r="I15" s="6">
        <v>68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15700</v>
      </c>
      <c r="D16" s="8">
        <v>115</v>
      </c>
      <c r="E16" s="8">
        <v>6138</v>
      </c>
      <c r="F16" s="8">
        <v>7586</v>
      </c>
      <c r="G16" s="8">
        <v>600</v>
      </c>
      <c r="H16" s="8">
        <v>570</v>
      </c>
      <c r="I16" s="8">
        <v>691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23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6353</v>
      </c>
      <c r="D5" s="7">
        <v>425</v>
      </c>
      <c r="E5" s="7">
        <v>3448</v>
      </c>
      <c r="F5" s="7">
        <v>1634</v>
      </c>
      <c r="G5" s="7">
        <v>341</v>
      </c>
      <c r="H5" s="7">
        <v>249</v>
      </c>
      <c r="I5" s="7">
        <v>256</v>
      </c>
    </row>
    <row r="6" spans="1:14" ht="11.65" customHeight="1" x14ac:dyDescent="0.2">
      <c r="A6" s="15" t="s">
        <v>27</v>
      </c>
      <c r="B6" s="30" t="s">
        <v>12</v>
      </c>
      <c r="C6" s="6">
        <v>3037</v>
      </c>
      <c r="D6" s="6">
        <v>147</v>
      </c>
      <c r="E6" s="6">
        <v>1972</v>
      </c>
      <c r="F6" s="6">
        <v>529</v>
      </c>
      <c r="G6" s="6">
        <v>195</v>
      </c>
      <c r="H6" s="6">
        <v>86</v>
      </c>
      <c r="I6" s="6">
        <v>108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388</v>
      </c>
      <c r="D7" s="6">
        <v>29</v>
      </c>
      <c r="E7" s="6">
        <v>255</v>
      </c>
      <c r="F7" s="6">
        <v>51</v>
      </c>
      <c r="G7" s="6">
        <v>13</v>
      </c>
      <c r="H7" s="6">
        <v>21</v>
      </c>
      <c r="I7" s="6">
        <v>19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2928</v>
      </c>
      <c r="D8" s="6">
        <v>249</v>
      </c>
      <c r="E8" s="6">
        <v>1221</v>
      </c>
      <c r="F8" s="6">
        <v>1054</v>
      </c>
      <c r="G8" s="6">
        <v>133</v>
      </c>
      <c r="H8" s="6">
        <v>142</v>
      </c>
      <c r="I8" s="6">
        <v>129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2371</v>
      </c>
      <c r="D9" s="7">
        <v>403</v>
      </c>
      <c r="E9" s="7">
        <v>1126</v>
      </c>
      <c r="F9" s="7">
        <v>561</v>
      </c>
      <c r="G9" s="7">
        <v>84</v>
      </c>
      <c r="H9" s="7">
        <v>96</v>
      </c>
      <c r="I9" s="7">
        <v>101</v>
      </c>
    </row>
    <row r="10" spans="1:14" ht="11.65" customHeight="1" x14ac:dyDescent="0.2">
      <c r="A10" s="15" t="s">
        <v>27</v>
      </c>
      <c r="B10" s="30" t="s">
        <v>12</v>
      </c>
      <c r="C10" s="6">
        <v>1218</v>
      </c>
      <c r="D10" s="6">
        <v>137</v>
      </c>
      <c r="E10" s="6">
        <v>739</v>
      </c>
      <c r="F10" s="6">
        <v>208</v>
      </c>
      <c r="G10" s="6">
        <v>49</v>
      </c>
      <c r="H10" s="6">
        <v>36</v>
      </c>
      <c r="I10" s="6">
        <v>49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189</v>
      </c>
      <c r="D11" s="6">
        <v>27</v>
      </c>
      <c r="E11" s="6">
        <v>123</v>
      </c>
      <c r="F11" s="6">
        <v>20</v>
      </c>
      <c r="G11" s="6">
        <v>3</v>
      </c>
      <c r="H11" s="6">
        <v>7</v>
      </c>
      <c r="I11" s="6">
        <v>9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964</v>
      </c>
      <c r="D12" s="6">
        <v>239</v>
      </c>
      <c r="E12" s="6">
        <v>264</v>
      </c>
      <c r="F12" s="6">
        <v>333</v>
      </c>
      <c r="G12" s="6">
        <v>32</v>
      </c>
      <c r="H12" s="6">
        <v>53</v>
      </c>
      <c r="I12" s="6">
        <v>43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3982</v>
      </c>
      <c r="D13" s="7">
        <v>22</v>
      </c>
      <c r="E13" s="7">
        <v>2322</v>
      </c>
      <c r="F13" s="7">
        <v>1073</v>
      </c>
      <c r="G13" s="7">
        <v>257</v>
      </c>
      <c r="H13" s="7">
        <v>153</v>
      </c>
      <c r="I13" s="7">
        <v>155</v>
      </c>
    </row>
    <row r="14" spans="1:14" ht="11.65" customHeight="1" x14ac:dyDescent="0.2">
      <c r="A14" s="15" t="s">
        <v>27</v>
      </c>
      <c r="B14" s="30" t="s">
        <v>12</v>
      </c>
      <c r="C14" s="6">
        <v>1819</v>
      </c>
      <c r="D14" s="6">
        <v>10</v>
      </c>
      <c r="E14" s="6">
        <v>1233</v>
      </c>
      <c r="F14" s="6">
        <v>321</v>
      </c>
      <c r="G14" s="6">
        <v>146</v>
      </c>
      <c r="H14" s="6">
        <v>50</v>
      </c>
      <c r="I14" s="6">
        <v>59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199</v>
      </c>
      <c r="D15" s="6">
        <v>2</v>
      </c>
      <c r="E15" s="6">
        <v>132</v>
      </c>
      <c r="F15" s="6">
        <v>31</v>
      </c>
      <c r="G15" s="6">
        <v>10</v>
      </c>
      <c r="H15" s="6">
        <v>14</v>
      </c>
      <c r="I15" s="6">
        <v>10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1964</v>
      </c>
      <c r="D16" s="8">
        <v>10</v>
      </c>
      <c r="E16" s="8">
        <v>957</v>
      </c>
      <c r="F16" s="8">
        <v>721</v>
      </c>
      <c r="G16" s="8">
        <v>101</v>
      </c>
      <c r="H16" s="8">
        <v>89</v>
      </c>
      <c r="I16" s="8">
        <v>86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24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121970</v>
      </c>
      <c r="D5" s="7">
        <v>6298</v>
      </c>
      <c r="E5" s="7">
        <v>71232</v>
      </c>
      <c r="F5" s="7">
        <v>31106</v>
      </c>
      <c r="G5" s="7">
        <v>4507</v>
      </c>
      <c r="H5" s="7">
        <v>3015</v>
      </c>
      <c r="I5" s="7">
        <v>5812</v>
      </c>
    </row>
    <row r="6" spans="1:14" ht="11.65" customHeight="1" x14ac:dyDescent="0.2">
      <c r="A6" s="15" t="s">
        <v>27</v>
      </c>
      <c r="B6" s="30" t="s">
        <v>12</v>
      </c>
      <c r="C6" s="6">
        <v>76249</v>
      </c>
      <c r="D6" s="6">
        <v>2716</v>
      </c>
      <c r="E6" s="6">
        <v>52742</v>
      </c>
      <c r="F6" s="6">
        <v>13180</v>
      </c>
      <c r="G6" s="6">
        <v>2938</v>
      </c>
      <c r="H6" s="6">
        <v>1466</v>
      </c>
      <c r="I6" s="6">
        <v>3207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7425</v>
      </c>
      <c r="D7" s="6">
        <v>455</v>
      </c>
      <c r="E7" s="6">
        <v>4442</v>
      </c>
      <c r="F7" s="6">
        <v>1374</v>
      </c>
      <c r="G7" s="6">
        <v>256</v>
      </c>
      <c r="H7" s="6">
        <v>191</v>
      </c>
      <c r="I7" s="6">
        <v>707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38296</v>
      </c>
      <c r="D8" s="6">
        <v>3127</v>
      </c>
      <c r="E8" s="6">
        <v>14048</v>
      </c>
      <c r="F8" s="6">
        <v>16552</v>
      </c>
      <c r="G8" s="6">
        <v>1313</v>
      </c>
      <c r="H8" s="6">
        <v>1358</v>
      </c>
      <c r="I8" s="6">
        <v>1898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55926</v>
      </c>
      <c r="D9" s="7">
        <v>6005</v>
      </c>
      <c r="E9" s="7">
        <v>31767</v>
      </c>
      <c r="F9" s="7">
        <v>11933</v>
      </c>
      <c r="G9" s="7">
        <v>1729</v>
      </c>
      <c r="H9" s="7">
        <v>1354</v>
      </c>
      <c r="I9" s="7">
        <v>3138</v>
      </c>
    </row>
    <row r="10" spans="1:14" ht="11.65" customHeight="1" x14ac:dyDescent="0.2">
      <c r="A10" s="15" t="s">
        <v>27</v>
      </c>
      <c r="B10" s="30" t="s">
        <v>12</v>
      </c>
      <c r="C10" s="6">
        <v>37252</v>
      </c>
      <c r="D10" s="6">
        <v>2587</v>
      </c>
      <c r="E10" s="6">
        <v>24764</v>
      </c>
      <c r="F10" s="6">
        <v>6168</v>
      </c>
      <c r="G10" s="6">
        <v>1215</v>
      </c>
      <c r="H10" s="6">
        <v>692</v>
      </c>
      <c r="I10" s="6">
        <v>1826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4089</v>
      </c>
      <c r="D11" s="6">
        <v>433</v>
      </c>
      <c r="E11" s="6">
        <v>2412</v>
      </c>
      <c r="F11" s="6">
        <v>575</v>
      </c>
      <c r="G11" s="6">
        <v>116</v>
      </c>
      <c r="H11" s="6">
        <v>98</v>
      </c>
      <c r="I11" s="6">
        <v>455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14585</v>
      </c>
      <c r="D12" s="6">
        <v>2985</v>
      </c>
      <c r="E12" s="6">
        <v>4591</v>
      </c>
      <c r="F12" s="6">
        <v>5190</v>
      </c>
      <c r="G12" s="6">
        <v>398</v>
      </c>
      <c r="H12" s="6">
        <v>564</v>
      </c>
      <c r="I12" s="6">
        <v>857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66044</v>
      </c>
      <c r="D13" s="7">
        <v>293</v>
      </c>
      <c r="E13" s="7">
        <v>39465</v>
      </c>
      <c r="F13" s="7">
        <v>19173</v>
      </c>
      <c r="G13" s="7">
        <v>2778</v>
      </c>
      <c r="H13" s="7">
        <v>1661</v>
      </c>
      <c r="I13" s="7">
        <v>2674</v>
      </c>
    </row>
    <row r="14" spans="1:14" ht="11.65" customHeight="1" x14ac:dyDescent="0.2">
      <c r="A14" s="15" t="s">
        <v>27</v>
      </c>
      <c r="B14" s="30" t="s">
        <v>12</v>
      </c>
      <c r="C14" s="6">
        <v>38997</v>
      </c>
      <c r="D14" s="6">
        <v>129</v>
      </c>
      <c r="E14" s="6">
        <v>27978</v>
      </c>
      <c r="F14" s="6">
        <v>7012</v>
      </c>
      <c r="G14" s="6">
        <v>1723</v>
      </c>
      <c r="H14" s="6">
        <v>774</v>
      </c>
      <c r="I14" s="6">
        <v>1381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3336</v>
      </c>
      <c r="D15" s="6">
        <v>22</v>
      </c>
      <c r="E15" s="6">
        <v>2030</v>
      </c>
      <c r="F15" s="6">
        <v>799</v>
      </c>
      <c r="G15" s="6">
        <v>140</v>
      </c>
      <c r="H15" s="6">
        <v>93</v>
      </c>
      <c r="I15" s="6">
        <v>252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23711</v>
      </c>
      <c r="D16" s="8">
        <v>142</v>
      </c>
      <c r="E16" s="8">
        <v>9457</v>
      </c>
      <c r="F16" s="8">
        <v>11362</v>
      </c>
      <c r="G16" s="8">
        <v>915</v>
      </c>
      <c r="H16" s="8">
        <v>794</v>
      </c>
      <c r="I16" s="8">
        <v>1041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25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19709</v>
      </c>
      <c r="D5" s="7">
        <v>1236</v>
      </c>
      <c r="E5" s="7">
        <v>9134</v>
      </c>
      <c r="F5" s="7">
        <v>7184</v>
      </c>
      <c r="G5" s="7">
        <v>828</v>
      </c>
      <c r="H5" s="7">
        <v>605</v>
      </c>
      <c r="I5" s="7">
        <v>722</v>
      </c>
    </row>
    <row r="6" spans="1:14" ht="11.65" customHeight="1" x14ac:dyDescent="0.2">
      <c r="A6" s="15" t="s">
        <v>27</v>
      </c>
      <c r="B6" s="30" t="s">
        <v>12</v>
      </c>
      <c r="C6" s="6">
        <v>9096</v>
      </c>
      <c r="D6" s="6">
        <v>399</v>
      </c>
      <c r="E6" s="6">
        <v>4994</v>
      </c>
      <c r="F6" s="6">
        <v>2759</v>
      </c>
      <c r="G6" s="6">
        <v>441</v>
      </c>
      <c r="H6" s="6">
        <v>224</v>
      </c>
      <c r="I6" s="6">
        <v>279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681</v>
      </c>
      <c r="D7" s="6">
        <v>47</v>
      </c>
      <c r="E7" s="6">
        <v>382</v>
      </c>
      <c r="F7" s="6">
        <v>169</v>
      </c>
      <c r="G7" s="6">
        <v>29</v>
      </c>
      <c r="H7" s="6">
        <v>16</v>
      </c>
      <c r="I7" s="6">
        <v>38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9932</v>
      </c>
      <c r="D8" s="6">
        <v>790</v>
      </c>
      <c r="E8" s="6">
        <v>3758</v>
      </c>
      <c r="F8" s="6">
        <v>4256</v>
      </c>
      <c r="G8" s="6">
        <v>358</v>
      </c>
      <c r="H8" s="6">
        <v>365</v>
      </c>
      <c r="I8" s="6">
        <v>405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8838</v>
      </c>
      <c r="D9" s="7">
        <v>1170</v>
      </c>
      <c r="E9" s="7">
        <v>3921</v>
      </c>
      <c r="F9" s="7">
        <v>2826</v>
      </c>
      <c r="G9" s="7">
        <v>310</v>
      </c>
      <c r="H9" s="7">
        <v>262</v>
      </c>
      <c r="I9" s="7">
        <v>349</v>
      </c>
    </row>
    <row r="10" spans="1:14" ht="11.65" customHeight="1" x14ac:dyDescent="0.2">
      <c r="A10" s="15" t="s">
        <v>27</v>
      </c>
      <c r="B10" s="30" t="s">
        <v>12</v>
      </c>
      <c r="C10" s="6">
        <v>4531</v>
      </c>
      <c r="D10" s="6">
        <v>366</v>
      </c>
      <c r="E10" s="6">
        <v>2493</v>
      </c>
      <c r="F10" s="6">
        <v>1258</v>
      </c>
      <c r="G10" s="6">
        <v>173</v>
      </c>
      <c r="H10" s="6">
        <v>98</v>
      </c>
      <c r="I10" s="6">
        <v>143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382</v>
      </c>
      <c r="D11" s="6">
        <v>44</v>
      </c>
      <c r="E11" s="6">
        <v>211</v>
      </c>
      <c r="F11" s="6">
        <v>77</v>
      </c>
      <c r="G11" s="6">
        <v>18</v>
      </c>
      <c r="H11" s="6">
        <v>6</v>
      </c>
      <c r="I11" s="6">
        <v>26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3925</v>
      </c>
      <c r="D12" s="6">
        <v>760</v>
      </c>
      <c r="E12" s="6">
        <v>1217</v>
      </c>
      <c r="F12" s="6">
        <v>1491</v>
      </c>
      <c r="G12" s="6">
        <v>119</v>
      </c>
      <c r="H12" s="6">
        <v>158</v>
      </c>
      <c r="I12" s="6">
        <v>180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10871</v>
      </c>
      <c r="D13" s="7">
        <v>66</v>
      </c>
      <c r="E13" s="7">
        <v>5213</v>
      </c>
      <c r="F13" s="7">
        <v>4358</v>
      </c>
      <c r="G13" s="7">
        <v>518</v>
      </c>
      <c r="H13" s="7">
        <v>343</v>
      </c>
      <c r="I13" s="7">
        <v>373</v>
      </c>
    </row>
    <row r="14" spans="1:14" ht="11.65" customHeight="1" x14ac:dyDescent="0.2">
      <c r="A14" s="15" t="s">
        <v>27</v>
      </c>
      <c r="B14" s="30" t="s">
        <v>12</v>
      </c>
      <c r="C14" s="6">
        <v>4565</v>
      </c>
      <c r="D14" s="6">
        <v>33</v>
      </c>
      <c r="E14" s="6">
        <v>2501</v>
      </c>
      <c r="F14" s="6">
        <v>1501</v>
      </c>
      <c r="G14" s="6">
        <v>268</v>
      </c>
      <c r="H14" s="6">
        <v>126</v>
      </c>
      <c r="I14" s="6">
        <v>136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299</v>
      </c>
      <c r="D15" s="6">
        <v>3</v>
      </c>
      <c r="E15" s="6">
        <v>171</v>
      </c>
      <c r="F15" s="6">
        <v>92</v>
      </c>
      <c r="G15" s="6">
        <v>11</v>
      </c>
      <c r="H15" s="6">
        <v>10</v>
      </c>
      <c r="I15" s="6">
        <v>12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6007</v>
      </c>
      <c r="D16" s="8">
        <v>30</v>
      </c>
      <c r="E16" s="8">
        <v>2541</v>
      </c>
      <c r="F16" s="8">
        <v>2765</v>
      </c>
      <c r="G16" s="8">
        <v>239</v>
      </c>
      <c r="H16" s="8">
        <v>207</v>
      </c>
      <c r="I16" s="8">
        <v>225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N55"/>
  <sheetViews>
    <sheetView showGridLines="0" zoomScaleNormal="100" workbookViewId="0">
      <selection sqref="A1:I1"/>
    </sheetView>
  </sheetViews>
  <sheetFormatPr baseColWidth="10" defaultRowHeight="11.25" x14ac:dyDescent="0.2"/>
  <cols>
    <col min="1" max="1" width="23.83203125" customWidth="1"/>
    <col min="2" max="2" width="56.83203125" style="5" customWidth="1"/>
    <col min="3" max="4" width="20.5" customWidth="1"/>
    <col min="5" max="5" width="21.1640625" customWidth="1"/>
    <col min="6" max="9" width="20.5" customWidth="1"/>
  </cols>
  <sheetData>
    <row r="1" spans="1:14" ht="17.649999999999999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14" ht="18" customHeight="1" x14ac:dyDescent="0.2">
      <c r="A2" s="28" t="s">
        <v>26</v>
      </c>
      <c r="B2" s="28" t="s">
        <v>27</v>
      </c>
      <c r="C2" s="28" t="s">
        <v>27</v>
      </c>
      <c r="D2" s="28" t="s">
        <v>27</v>
      </c>
      <c r="E2" s="28" t="s">
        <v>27</v>
      </c>
      <c r="F2" s="28" t="s">
        <v>27</v>
      </c>
      <c r="G2" s="28" t="s">
        <v>27</v>
      </c>
      <c r="H2" s="28" t="s">
        <v>27</v>
      </c>
      <c r="I2" s="28" t="s">
        <v>27</v>
      </c>
      <c r="L2" t="s">
        <v>27</v>
      </c>
    </row>
    <row r="3" spans="1:14" ht="33.4" customHeight="1" x14ac:dyDescent="0.2">
      <c r="A3" s="17" t="s">
        <v>2</v>
      </c>
      <c r="B3" s="17" t="s">
        <v>27</v>
      </c>
      <c r="C3" s="17" t="s">
        <v>3</v>
      </c>
      <c r="D3" s="17" t="s">
        <v>4</v>
      </c>
      <c r="E3" s="17" t="s">
        <v>27</v>
      </c>
      <c r="F3" s="17" t="s">
        <v>27</v>
      </c>
      <c r="G3" s="17" t="s">
        <v>27</v>
      </c>
      <c r="H3" s="17" t="s">
        <v>27</v>
      </c>
      <c r="I3" s="17" t="s">
        <v>27</v>
      </c>
    </row>
    <row r="4" spans="1:14" ht="43.9" customHeight="1" x14ac:dyDescent="0.2">
      <c r="A4" s="17" t="s">
        <v>27</v>
      </c>
      <c r="B4" s="17" t="s">
        <v>27</v>
      </c>
      <c r="C4" s="17" t="s">
        <v>27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</row>
    <row r="5" spans="1:14" ht="13.15" customHeight="1" x14ac:dyDescent="0.2">
      <c r="A5" s="18" t="s">
        <v>11</v>
      </c>
      <c r="B5" s="29" t="s">
        <v>27</v>
      </c>
      <c r="C5" s="7">
        <v>1947</v>
      </c>
      <c r="D5" s="7">
        <v>95</v>
      </c>
      <c r="E5" s="7">
        <v>1048</v>
      </c>
      <c r="F5" s="7">
        <v>570</v>
      </c>
      <c r="G5" s="7">
        <v>42</v>
      </c>
      <c r="H5" s="7">
        <v>72</v>
      </c>
      <c r="I5" s="7">
        <v>120</v>
      </c>
    </row>
    <row r="6" spans="1:14" ht="11.65" customHeight="1" x14ac:dyDescent="0.2">
      <c r="A6" s="15" t="s">
        <v>27</v>
      </c>
      <c r="B6" s="30" t="s">
        <v>12</v>
      </c>
      <c r="C6" s="6">
        <v>1071</v>
      </c>
      <c r="D6" s="6">
        <v>38</v>
      </c>
      <c r="E6" s="6">
        <v>684</v>
      </c>
      <c r="F6" s="6">
        <v>236</v>
      </c>
      <c r="G6" s="6">
        <v>28</v>
      </c>
      <c r="H6" s="6">
        <v>29</v>
      </c>
      <c r="I6" s="6">
        <v>56</v>
      </c>
      <c r="J6" t="s">
        <v>27</v>
      </c>
      <c r="K6" t="s">
        <v>27</v>
      </c>
      <c r="M6" t="s">
        <v>27</v>
      </c>
      <c r="N6" t="s">
        <v>27</v>
      </c>
    </row>
    <row r="7" spans="1:14" ht="11.65" customHeight="1" x14ac:dyDescent="0.2">
      <c r="A7" s="15" t="s">
        <v>27</v>
      </c>
      <c r="B7" s="30" t="s">
        <v>13</v>
      </c>
      <c r="C7" s="6">
        <v>149</v>
      </c>
      <c r="D7" s="6">
        <v>5</v>
      </c>
      <c r="E7" s="6">
        <v>75</v>
      </c>
      <c r="F7" s="6">
        <v>47</v>
      </c>
      <c r="G7" s="6">
        <v>3</v>
      </c>
      <c r="H7" s="6">
        <v>7</v>
      </c>
      <c r="I7" s="6">
        <v>12</v>
      </c>
      <c r="J7" t="s">
        <v>27</v>
      </c>
      <c r="K7" t="s">
        <v>27</v>
      </c>
      <c r="M7" t="s">
        <v>27</v>
      </c>
      <c r="N7" t="s">
        <v>27</v>
      </c>
    </row>
    <row r="8" spans="1:14" ht="11.65" customHeight="1" x14ac:dyDescent="0.2">
      <c r="A8" s="15" t="s">
        <v>27</v>
      </c>
      <c r="B8" s="30" t="s">
        <v>14</v>
      </c>
      <c r="C8" s="6">
        <v>727</v>
      </c>
      <c r="D8" s="6">
        <v>52</v>
      </c>
      <c r="E8" s="6">
        <v>289</v>
      </c>
      <c r="F8" s="6">
        <v>287</v>
      </c>
      <c r="G8" s="6">
        <v>11</v>
      </c>
      <c r="H8" s="6">
        <v>36</v>
      </c>
      <c r="I8" s="6">
        <v>52</v>
      </c>
      <c r="J8" t="s">
        <v>27</v>
      </c>
      <c r="K8" t="s">
        <v>27</v>
      </c>
      <c r="M8" t="s">
        <v>27</v>
      </c>
      <c r="N8" t="s">
        <v>27</v>
      </c>
    </row>
    <row r="9" spans="1:14" ht="13.15" customHeight="1" x14ac:dyDescent="0.2">
      <c r="A9" s="14" t="s">
        <v>15</v>
      </c>
      <c r="B9" s="31" t="s">
        <v>27</v>
      </c>
      <c r="C9" s="7">
        <v>710</v>
      </c>
      <c r="D9" s="7">
        <v>85</v>
      </c>
      <c r="E9" s="7">
        <v>401</v>
      </c>
      <c r="F9" s="7">
        <v>131</v>
      </c>
      <c r="G9" s="7">
        <v>15</v>
      </c>
      <c r="H9" s="7">
        <v>31</v>
      </c>
      <c r="I9" s="7">
        <v>47</v>
      </c>
    </row>
    <row r="10" spans="1:14" ht="11.65" customHeight="1" x14ac:dyDescent="0.2">
      <c r="A10" s="15" t="s">
        <v>27</v>
      </c>
      <c r="B10" s="30" t="s">
        <v>12</v>
      </c>
      <c r="C10" s="6">
        <v>440</v>
      </c>
      <c r="D10" s="6">
        <v>31</v>
      </c>
      <c r="E10" s="6">
        <v>304</v>
      </c>
      <c r="F10" s="6">
        <v>67</v>
      </c>
      <c r="G10" s="6">
        <v>9</v>
      </c>
      <c r="H10" s="6">
        <v>9</v>
      </c>
      <c r="I10" s="6">
        <v>20</v>
      </c>
      <c r="J10" t="s">
        <v>27</v>
      </c>
      <c r="K10" t="s">
        <v>27</v>
      </c>
      <c r="M10" t="s">
        <v>27</v>
      </c>
      <c r="N10" t="s">
        <v>27</v>
      </c>
    </row>
    <row r="11" spans="1:14" ht="11.65" customHeight="1" x14ac:dyDescent="0.2">
      <c r="A11" s="15" t="s">
        <v>27</v>
      </c>
      <c r="B11" s="30" t="s">
        <v>13</v>
      </c>
      <c r="C11" s="6">
        <v>53</v>
      </c>
      <c r="D11" s="6">
        <v>4</v>
      </c>
      <c r="E11" s="6">
        <v>22</v>
      </c>
      <c r="F11" s="6">
        <v>10</v>
      </c>
      <c r="G11" s="6">
        <v>3</v>
      </c>
      <c r="H11" s="6">
        <v>6</v>
      </c>
      <c r="I11" s="6">
        <v>8</v>
      </c>
      <c r="J11" t="s">
        <v>27</v>
      </c>
      <c r="K11" t="s">
        <v>27</v>
      </c>
      <c r="M11" t="s">
        <v>27</v>
      </c>
      <c r="N11" t="s">
        <v>27</v>
      </c>
    </row>
    <row r="12" spans="1:14" ht="11.65" customHeight="1" x14ac:dyDescent="0.2">
      <c r="A12" s="15" t="s">
        <v>27</v>
      </c>
      <c r="B12" s="30" t="s">
        <v>14</v>
      </c>
      <c r="C12" s="6">
        <v>217</v>
      </c>
      <c r="D12" s="6">
        <v>50</v>
      </c>
      <c r="E12" s="6">
        <v>75</v>
      </c>
      <c r="F12" s="6">
        <v>54</v>
      </c>
      <c r="G12" s="6">
        <v>3</v>
      </c>
      <c r="H12" s="6">
        <v>16</v>
      </c>
      <c r="I12" s="6">
        <v>19</v>
      </c>
      <c r="J12" t="s">
        <v>27</v>
      </c>
      <c r="K12" t="s">
        <v>27</v>
      </c>
      <c r="M12" t="s">
        <v>27</v>
      </c>
      <c r="N12" t="s">
        <v>27</v>
      </c>
    </row>
    <row r="13" spans="1:14" ht="13.15" customHeight="1" x14ac:dyDescent="0.2">
      <c r="A13" s="14" t="s">
        <v>16</v>
      </c>
      <c r="B13" s="31" t="s">
        <v>27</v>
      </c>
      <c r="C13" s="7">
        <v>1237</v>
      </c>
      <c r="D13" s="7">
        <v>10</v>
      </c>
      <c r="E13" s="7">
        <v>647</v>
      </c>
      <c r="F13" s="7">
        <v>439</v>
      </c>
      <c r="G13" s="7">
        <v>27</v>
      </c>
      <c r="H13" s="7">
        <v>41</v>
      </c>
      <c r="I13" s="7">
        <v>73</v>
      </c>
    </row>
    <row r="14" spans="1:14" ht="11.65" customHeight="1" x14ac:dyDescent="0.2">
      <c r="A14" s="15" t="s">
        <v>27</v>
      </c>
      <c r="B14" s="30" t="s">
        <v>12</v>
      </c>
      <c r="C14" s="6">
        <v>631</v>
      </c>
      <c r="D14" s="6">
        <v>7</v>
      </c>
      <c r="E14" s="6">
        <v>380</v>
      </c>
      <c r="F14" s="6">
        <v>169</v>
      </c>
      <c r="G14" s="6">
        <v>19</v>
      </c>
      <c r="H14" s="6">
        <v>20</v>
      </c>
      <c r="I14" s="6">
        <v>36</v>
      </c>
      <c r="J14" t="s">
        <v>27</v>
      </c>
      <c r="K14" t="s">
        <v>27</v>
      </c>
      <c r="M14" t="s">
        <v>27</v>
      </c>
      <c r="N14" t="s">
        <v>27</v>
      </c>
    </row>
    <row r="15" spans="1:14" ht="11.65" customHeight="1" x14ac:dyDescent="0.2">
      <c r="A15" s="15" t="s">
        <v>27</v>
      </c>
      <c r="B15" s="30" t="s">
        <v>13</v>
      </c>
      <c r="C15" s="6">
        <v>96</v>
      </c>
      <c r="D15" s="6">
        <v>1</v>
      </c>
      <c r="E15" s="6">
        <v>53</v>
      </c>
      <c r="F15" s="6">
        <v>37</v>
      </c>
      <c r="G15" s="6" t="s">
        <v>18</v>
      </c>
      <c r="H15" s="6">
        <v>1</v>
      </c>
      <c r="I15" s="6">
        <v>4</v>
      </c>
      <c r="J15" t="s">
        <v>27</v>
      </c>
      <c r="K15" t="s">
        <v>27</v>
      </c>
      <c r="M15" t="s">
        <v>27</v>
      </c>
      <c r="N15" t="s">
        <v>27</v>
      </c>
    </row>
    <row r="16" spans="1:14" ht="11.65" customHeight="1" x14ac:dyDescent="0.2">
      <c r="A16" s="16" t="s">
        <v>27</v>
      </c>
      <c r="B16" s="32" t="s">
        <v>14</v>
      </c>
      <c r="C16" s="8">
        <v>510</v>
      </c>
      <c r="D16" s="8">
        <v>2</v>
      </c>
      <c r="E16" s="8">
        <v>214</v>
      </c>
      <c r="F16" s="8">
        <v>233</v>
      </c>
      <c r="G16" s="8">
        <v>8</v>
      </c>
      <c r="H16" s="8">
        <v>20</v>
      </c>
      <c r="I16" s="8">
        <v>33</v>
      </c>
      <c r="J16" t="s">
        <v>27</v>
      </c>
      <c r="K16" t="s">
        <v>27</v>
      </c>
      <c r="M16" t="s">
        <v>27</v>
      </c>
      <c r="N16" t="s">
        <v>27</v>
      </c>
    </row>
    <row r="17" spans="1:12" s="24" customFormat="1" ht="28.15" customHeight="1" x14ac:dyDescent="0.2">
      <c r="A17" s="21" t="s">
        <v>38</v>
      </c>
      <c r="B17" s="22" t="s">
        <v>27</v>
      </c>
      <c r="C17" s="23" t="s">
        <v>27</v>
      </c>
      <c r="D17" s="23" t="s">
        <v>27</v>
      </c>
      <c r="E17" s="23" t="s">
        <v>27</v>
      </c>
      <c r="F17" s="23" t="s">
        <v>27</v>
      </c>
      <c r="G17" s="23" t="s">
        <v>27</v>
      </c>
      <c r="H17" s="23" t="s">
        <v>27</v>
      </c>
      <c r="I17" s="23" t="s">
        <v>27</v>
      </c>
      <c r="L17" s="24" t="s">
        <v>27</v>
      </c>
    </row>
    <row r="18" spans="1:12" ht="13.5" customHeight="1" x14ac:dyDescent="0.2">
      <c r="A18" s="21" t="s">
        <v>39</v>
      </c>
      <c r="B18" s="25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L18" t="s">
        <v>27</v>
      </c>
    </row>
    <row r="19" spans="1:12" ht="11.65" customHeight="1" x14ac:dyDescent="0.2"/>
    <row r="20" spans="1:12" ht="12" x14ac:dyDescent="0.2">
      <c r="A20" s="3"/>
      <c r="B20" s="33"/>
      <c r="C20" s="1"/>
      <c r="D20" s="1"/>
      <c r="E20" s="1"/>
      <c r="F20" s="1"/>
      <c r="G20" s="1"/>
      <c r="H20" s="1"/>
      <c r="I20" s="1"/>
    </row>
    <row r="21" spans="1:12" ht="12" x14ac:dyDescent="0.2">
      <c r="A21" s="3"/>
      <c r="B21" s="33"/>
      <c r="C21" s="1"/>
      <c r="D21" s="1"/>
      <c r="E21" s="1"/>
      <c r="F21" s="1"/>
      <c r="G21" s="1"/>
      <c r="H21" s="1"/>
      <c r="I21" s="1"/>
    </row>
    <row r="22" spans="1:12" ht="11.45" x14ac:dyDescent="0.25">
      <c r="A22" s="3"/>
      <c r="B22" s="33"/>
      <c r="C22" s="1"/>
      <c r="D22" s="1"/>
      <c r="E22" s="1"/>
      <c r="F22" s="1"/>
      <c r="G22" s="1"/>
      <c r="H22" s="1"/>
      <c r="I22" s="1"/>
    </row>
    <row r="23" spans="1:12" ht="11.45" x14ac:dyDescent="0.25">
      <c r="A23" s="3"/>
      <c r="B23" s="33"/>
      <c r="C23" s="1"/>
      <c r="D23" s="1"/>
      <c r="E23" s="1"/>
      <c r="F23" s="1"/>
      <c r="G23" s="1"/>
      <c r="H23" s="1"/>
      <c r="I23" s="1"/>
    </row>
    <row r="24" spans="1:12" ht="12" x14ac:dyDescent="0.2">
      <c r="A24" s="3"/>
      <c r="B24" s="33"/>
      <c r="C24" s="1"/>
      <c r="D24" s="1"/>
      <c r="E24" s="1"/>
      <c r="F24" s="1"/>
      <c r="G24" s="1"/>
      <c r="H24" s="1"/>
      <c r="I24" s="1"/>
    </row>
    <row r="25" spans="1:12" ht="12" x14ac:dyDescent="0.2">
      <c r="A25" s="3"/>
      <c r="B25" s="33"/>
      <c r="C25" s="1"/>
      <c r="D25" s="1"/>
      <c r="E25" s="1"/>
      <c r="F25" s="1"/>
      <c r="G25" s="1"/>
      <c r="H25" s="1"/>
      <c r="I25" s="1"/>
    </row>
    <row r="26" spans="1:12" ht="12" x14ac:dyDescent="0.2">
      <c r="A26" s="3"/>
      <c r="B26" s="33"/>
      <c r="C26" s="1"/>
      <c r="D26" s="1"/>
      <c r="E26" s="1"/>
      <c r="F26" s="1"/>
      <c r="G26" s="1"/>
      <c r="H26" s="1"/>
      <c r="I26" s="1"/>
    </row>
    <row r="27" spans="1:12" ht="12" x14ac:dyDescent="0.2">
      <c r="A27" s="3"/>
      <c r="B27" s="33"/>
      <c r="C27" s="1"/>
      <c r="D27" s="1"/>
      <c r="E27" s="1"/>
      <c r="F27" s="1"/>
      <c r="G27" s="1"/>
      <c r="H27" s="1"/>
      <c r="I27" s="1"/>
    </row>
    <row r="28" spans="1:12" ht="12" x14ac:dyDescent="0.2">
      <c r="A28" s="3"/>
      <c r="B28" s="33"/>
      <c r="C28" s="1"/>
      <c r="D28" s="1"/>
      <c r="E28" s="1"/>
      <c r="F28" s="1"/>
      <c r="G28" s="1"/>
      <c r="H28" s="1"/>
      <c r="I28" s="1"/>
    </row>
    <row r="29" spans="1:12" x14ac:dyDescent="0.2">
      <c r="A29" s="4"/>
    </row>
    <row r="30" spans="1:12" x14ac:dyDescent="0.2">
      <c r="A30" s="4"/>
    </row>
    <row r="31" spans="1:12" x14ac:dyDescent="0.2">
      <c r="A31" s="4"/>
    </row>
    <row r="32" spans="1:12" x14ac:dyDescent="0.2">
      <c r="A32" s="4"/>
    </row>
    <row r="33" spans="1:1" x14ac:dyDescent="0.2">
      <c r="A33" s="4"/>
    </row>
    <row r="34" spans="1:1" x14ac:dyDescent="0.2">
      <c r="A34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  <row r="52" spans="1:1" x14ac:dyDescent="0.2">
      <c r="A52" s="4"/>
    </row>
    <row r="53" spans="1:1" x14ac:dyDescent="0.2">
      <c r="A53" s="4"/>
    </row>
    <row r="54" spans="1:1" x14ac:dyDescent="0.2">
      <c r="A54" s="4"/>
    </row>
    <row r="55" spans="1:1" x14ac:dyDescent="0.2">
      <c r="A55" s="4"/>
    </row>
  </sheetData>
  <mergeCells count="10">
    <mergeCell ref="A13:A16"/>
    <mergeCell ref="A1:I1"/>
    <mergeCell ref="A2:I2"/>
    <mergeCell ref="A17:I17"/>
    <mergeCell ref="A18:I18"/>
    <mergeCell ref="A3:B4"/>
    <mergeCell ref="C3:C4"/>
    <mergeCell ref="D3:I3"/>
    <mergeCell ref="A5:A8"/>
    <mergeCell ref="A9:A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9.19</vt:lpstr>
      <vt:lpstr>Cuadro 9.19.1</vt:lpstr>
      <vt:lpstr>Cuadro 9.19.2</vt:lpstr>
      <vt:lpstr>Cuadro 9.19.3</vt:lpstr>
      <vt:lpstr>Cuadro 9.19.4</vt:lpstr>
      <vt:lpstr>Cuadro 9.19.5</vt:lpstr>
      <vt:lpstr>Cuadro 9.19.6</vt:lpstr>
      <vt:lpstr>Cuadro 9.19.7</vt:lpstr>
      <vt:lpstr>Cuadro 9.19.8</vt:lpstr>
      <vt:lpstr>Cuadro 9.19.9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Bergara Pablo</cp:lastModifiedBy>
  <cp:revision>1</cp:revision>
  <dcterms:created xsi:type="dcterms:W3CDTF">2024-01-17T13:30:28Z</dcterms:created>
  <dcterms:modified xsi:type="dcterms:W3CDTF">2024-02-14T14:03:40Z</dcterms:modified>
</cp:coreProperties>
</file>