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7.21" sheetId="1" r:id="rId3"/>
    <sheet name="Cuadro 7.21.1" sheetId="2" r:id="rId4"/>
    <sheet name="Cuadro 7.21.2" sheetId="3" r:id="rId5"/>
    <sheet name="Cuadro 7.21.3" sheetId="4" r:id="rId6"/>
    <sheet name="Cuadro 7.21.4" sheetId="5" r:id="rId7"/>
    <sheet name="Cuadro 7.21.5" sheetId="6" r:id="rId8"/>
    <sheet name="Cuadro 7.21.6" sheetId="7" r:id="rId9"/>
    <sheet name="Cuadro 7.21.7" sheetId="8" r:id="rId10"/>
    <sheet name="Cuadro 7.21.8" sheetId="9" r:id="rId11"/>
    <sheet name="Cuadro 7.21.9" sheetId="10" r:id="rId12"/>
    <sheet name="Cuadro 7.21.10" sheetId="11" r:id="rId13"/>
    <sheet name="Cuadro 7.21.11" sheetId="12" r:id="rId14"/>
    <sheet name="Cuadro 7.21.12" sheetId="13" r:id="rId15"/>
    <sheet name="Cuadro 7.21.13" sheetId="14" r:id="rId16"/>
    <sheet name="Cuadro 7.21.14" sheetId="15" r:id="rId17"/>
    <sheet name="Cuadro 7.21.15" sheetId="16" r:id="rId18"/>
    <sheet name="Cuadro 7.21.16" sheetId="17" r:id="rId19"/>
    <sheet name="Cuadro 7.21.17" sheetId="18" r:id="rId20"/>
    <sheet name="Cuadro 7.21.18" sheetId="19" r:id="rId21"/>
    <sheet name="Cuadro 7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<sst xmlns="http://schemas.openxmlformats.org/spreadsheetml/2006/main" count="2344" uniqueCount="50">
  <si>
    <t>Censo Nacional de Población, Hogares y Viviendas 2022</t>
  </si>
  <si>
    <t>Cuadro 7.21. Provincia de  Santa Fe.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</si>
  <si>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</si>
  <si>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</si>
  <si>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</si>
  <si>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</si>
  <si>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</si>
  <si>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</si>
  <si>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</si>
  <si>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</si>
  <si>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</si>
  <si>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</si>
  <si>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</si>
  <si>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</si>
  <si>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</si>
  <si>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7.21.1. Provincia de  Santa Fe, departamento Belgrano. Población de 14 años y más en viviendas particulares, por condición de actividad económica, según sexo registrado al nacer y cobertura de salud. Año 2022</t>
  </si>
  <si>
    <t>Cuadro 7.21.2. Provincia de  Santa Fe, departamento Caseros. Población de 14 años y más en viviendas particulares, por condición de actividad económica, según sexo registrado al nacer y cobertura de salud. Año 2022</t>
  </si>
  <si>
    <t>Cuadro 7.21.3. Provincia de  Santa Fe, departamento Castellanos. Población de 14 años y más en viviendas particulares, por condición de actividad económica, según sexo registrado al nacer y cobertura de salud. Año 2022</t>
  </si>
  <si>
    <t>Cuadro 7.21.4. Provincia de  Santa Fe, departamento Constitución. Población de 14 años y más en viviendas particulares, por condición de actividad económica, según sexo registrado al nacer y cobertura de salud. Año 2022</t>
  </si>
  <si>
    <t>Cuadro 7.21.5. Provincia de  Santa Fe, departamento Garay. Población de 14 años y más en viviendas particulares, por condición de actividad económica, según sexo registrado al nacer y cobertura de salud. Año 2022</t>
  </si>
  <si>
    <t>-</t>
  </si>
  <si>
    <t>Cuadro 7.21.6. Provincia de  Santa Fe, departamento General López. Población de 14 años y más en viviendas particulares, por condición de actividad económica, según sexo registrado al nacer y cobertura de salud. Año 2022</t>
  </si>
  <si>
    <t>Cuadro 7.21.7. Provincia de  Santa Fe, departamento General Obligado. Población de 14 años y más en viviendas particulares, por condición de actividad económica, según sexo registrado al nacer y cobertura de salud. Año 2022</t>
  </si>
  <si>
    <t>Cuadro 7.21.8. Provincia de  Santa Fe, departamento Iriondo. Población de 14 años y más en viviendas particulares, por condición de actividad económica, según sexo registrado al nacer y cobertura de salud. Año 2022</t>
  </si>
  <si>
    <t>Cuadro 7.21.9. Provincia de  Santa Fe, departamento La Capital. Población de 14 años y más en viviendas particulares, por condición de actividad económica, según sexo registrado al nacer y cobertura de salud. Año 2022</t>
  </si>
  <si>
    <t>Cuadro 7.21.10. Provincia de  Santa Fe, departamento Las Colonias. Población de 14 años y más en viviendas particulares, por condición de actividad económica, según sexo registrado al nacer y cobertura de salud. Año 2022</t>
  </si>
  <si>
    <t>Cuadro 7.21.11. Provincia de  Santa Fe, departamento 9 de Julio. Población de 14 años y más en viviendas particulares, por condición de actividad económica, según sexo registrado al nacer y cobertura de salud. Año 2022</t>
  </si>
  <si>
    <t>Cuadro 7.21.12. Provincia de  Santa Fe, departamento Rosario. Población de 14 años y más en viviendas particulares, por condición de actividad económica, según sexo registrado al nacer y cobertura de salud. Año 2022</t>
  </si>
  <si>
    <t>Cuadro 7.21.13. Provincia de  Santa Fe, departamento San Cristóbal. Población de 14 años y más en viviendas particulares, por condición de actividad económica, según sexo registrado al nacer y cobertura de salud. Año 2022</t>
  </si>
  <si>
    <t>Cuadro 7.21.14. Provincia de  Santa Fe, departamento San Javier. Población de 14 años y más en viviendas particulares, por condición de actividad económica, según sexo registrado al nacer y cobertura de salud. Año 2022</t>
  </si>
  <si>
    <t>Cuadro 7.21.15. Provincia de  Santa Fe, departamento San Jerónimo. Población de 14 años y más en viviendas particulares, por condición de actividad económica, según sexo registrado al nacer y cobertura de salud. Año 2022</t>
  </si>
  <si>
    <t>Cuadro 7.21.16. Provincia de  Santa Fe, departamento San Justo. Población de 14 años y más en viviendas particulares, por condición de actividad económica, según sexo registrado al nacer y cobertura de salud. Año 2022</t>
  </si>
  <si>
    <t>Cuadro 7.21.17. Provincia de  Santa Fe, departamento San Lorenzo. Población de 14 años y más en viviendas particulares, por condición de actividad económica, según sexo registrado al nacer y cobertura de salud. Año 2022</t>
  </si>
  <si>
    <t>Cuadro 7.21.18. Provincia de  Santa Fe, departamento San Martín. Población de 14 años y más en viviendas particulares, por condición de actividad económica, según sexo registrado al nacer y cobertura de salud. Año 2022</t>
  </si>
  <si>
    <t>Cuadro 7.21.19. Provincia de  Santa Fe, departamento Vera.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</si>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</sst>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6" t="s">
        <v>42</v>
      </c>
    </row>
    <row r="4" spans="11:11" ht="20.25" x14ac:dyDescent="0.3">
      <c r="K4" s="16"/>
    </row>
    <row r="5" spans="11:11" ht="20.25" x14ac:dyDescent="0.3">
      <c r="K5" s="16" t="s">
        <v>43</v>
      </c>
    </row>
    <row r="7" spans="11:11" ht="15" x14ac:dyDescent="0.2">
      <c r="K7" s="17"/>
    </row>
    <row r="8" spans="11:11" ht="15" x14ac:dyDescent="0.2">
      <c r="K8" s="17" t="s">
        <v>49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44</v>
      </c>
    </row>
    <row r="13" spans="11:11" ht="15" x14ac:dyDescent="0.2">
      <c r="K13" s="17" t="s">
        <v>45</v>
      </c>
    </row>
    <row r="14" spans="11:11" ht="15" x14ac:dyDescent="0.2">
      <c r="K14" s="17" t="s">
        <v>46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8.6640625" bestFit="1" customWidth="1"/>
  </cols>
  <sheetData>
    <row r="1" spans="1:1" ht="12.75" x14ac:dyDescent="0.2">
      <c r="A1" s="14" t="s">
        <v>37</v>
      </c>
    </row>
    <row r="2" spans="1:1" ht="12.75" x14ac:dyDescent="0.2">
      <c r="A2" s="14" t="s">
        <v>38</v>
      </c>
    </row>
    <row r="3" spans="1:1" ht="12.75" x14ac:dyDescent="0.2">
      <c r="A3" s="15"/>
    </row>
    <row r="4" spans="1:1" ht="12.75" x14ac:dyDescent="0.2">
      <c r="A4" s="13" t="str">
        <f>HYPERLINK("#'Cuadro 7.21'!A3", "Cuadro 7.21. Provincia de  Santa Fe. Población de 14 años y más en viviendas particulares, por condición de actividad económica, según sexo registrado al nacer y cobertura de salud. Año 2022")</f>
        <v>Cuadro 7.21. Provincia de  Santa Fe.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13" t="str">
        <f>HYPERLINK("#'Cuadro 7.21.1'!A3", "Cuadro 7.21.1. Provincia de  Santa Fe, departamento Belgrano. Población de 14 años y más en viviendas particulares, por condición de actividad económica, según sexo registrado al nacer y cobertura de salud. Año 2022")</f>
        <v>Cuadro 7.21.1. Provincia de  Santa Fe, departamento Belgrano.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13" t="str">
        <f>HYPERLINK("#'Cuadro 7.21.2'!A3", "Cuadro 7.21.2. Provincia de  Santa Fe, departamento Caseros. Población de 14 años y más en viviendas particulares, por condición de actividad económica, según sexo registrado al nacer y cobertura de salud. Año 2022")</f>
        <v>Cuadro 7.21.2. Provincia de  Santa Fe, departamento Caseros.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13" t="str">
        <f>HYPERLINK("#'Cuadro 7.21.3'!A3", "Cuadro 7.21.3. Provincia de  Santa Fe, departamento Castellanos. Población de 14 años y más en viviendas particulares, por condición de actividad económica, según sexo registrado al nacer y cobertura de salud. Año 2022")</f>
        <v>Cuadro 7.21.3. Provincia de  Santa Fe, departamento Castellanos.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13" t="str">
        <f>HYPERLINK("#'Cuadro 7.21.4'!A3", "Cuadro 7.21.4. Provincia de  Santa Fe, departamento Constitución. Población de 14 años y más en viviendas particulares, por condición de actividad económica, según sexo registrado al nacer y cobertura de salud. Año 2022")</f>
        <v>Cuadro 7.21.4. Provincia de  Santa Fe, departamento Constitución.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13" t="str">
        <f>HYPERLINK("#'Cuadro 7.21.5'!A3", "Cuadro 7.21.5. Provincia de  Santa Fe, departamento Garay. Población de 14 años y más en viviendas particulares, por condición de actividad económica, según sexo registrado al nacer y cobertura de salud. Año 2022")</f>
        <v>Cuadro 7.21.5. Provincia de  Santa Fe, departamento Garay.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13" t="str">
        <f>HYPERLINK("#'Cuadro 7.21.6'!A3", "Cuadro 7.21.6. Provincia de  Santa Fe, departamento General López. Población de 14 años y más en viviendas particulares, por condición de actividad económica, según sexo registrado al nacer y cobertura de salud. Año 2022")</f>
        <v>Cuadro 7.21.6. Provincia de  Santa Fe, departamento General López.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13" t="str">
        <f>HYPERLINK("#'Cuadro 7.21.7'!A3", "Cuadro 7.21.7. Provincia de  Santa Fe, departamento General Obligado. Población de 14 años y más en viviendas particulares, por condición de actividad económica, según sexo registrado al nacer y cobertura de salud. Año 2022")</f>
        <v>Cuadro 7.21.7. Provincia de  Santa Fe, departamento General Obligado.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3" t="str">
        <f>HYPERLINK("#'Cuadro 7.21.8'!A3", "Cuadro 7.21.8. Provincia de  Santa Fe, departamento Iriondo. Población de 14 años y más en viviendas particulares, por condición de actividad económica, según sexo registrado al nacer y cobertura de salud. Año 2022")</f>
        <v>Cuadro 7.21.8. Provincia de  Santa Fe, departamento Iriondo.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13" t="str">
        <f>HYPERLINK("#'Cuadro 7.21.9'!A3", "Cuadro 7.21.9. Provincia de  Santa Fe, departamento La Capital. Población de 14 años y más en viviendas particulares, por condición de actividad económica, según sexo registrado al nacer y cobertura de salud. Año 2022")</f>
        <v>Cuadro 7.21.9. Provincia de  Santa Fe, departamento La Capital.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3" t="str">
        <f>HYPERLINK("#'Cuadro 7.21.10'!A3", "Cuadro 7.21.10. Provincia de  Santa Fe, departamento Las Colonias. Población de 14 años y más en viviendas particulares, por condición de actividad económica, según sexo registrado al nacer y cobertura de salud. Año 2022")</f>
        <v>Cuadro 7.21.10. Provincia de  Santa Fe, departamento Las Colonias.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13" t="str">
        <f>HYPERLINK("#'Cuadro 7.21.11'!A3", "Cuadro 7.21.11. Provincia de  Santa Fe, departamento 9 de Julio. Población de 14 años y más en viviendas particulares, por condición de actividad económica, según sexo registrado al nacer y cobertura de salud. Año 2022")</f>
        <v>Cuadro 7.21.11. Provincia de  Santa Fe, departamento 9 de Julio.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13" t="str">
        <f>HYPERLINK("#'Cuadro 7.21.12'!A3", "Cuadro 7.21.12. Provincia de  Santa Fe, departamento Rosario. Población de 14 años y más en viviendas particulares, por condición de actividad económica, según sexo registrado al nacer y cobertura de salud. Año 2022")</f>
        <v>Cuadro 7.21.12. Provincia de  Santa Fe, departamento Rosario.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13" t="str">
        <f>HYPERLINK("#'Cuadro 7.21.13'!A3", "Cuadro 7.21.13. Provincia de  Santa Fe, departamento San Cristóbal. Población de 14 años y más en viviendas particulares, por condición de actividad económica, según sexo registrado al nacer y cobertura de salud. Año 2022")</f>
        <v>Cuadro 7.21.13. Provincia de  Santa Fe, departamento San Cristóbal.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13" t="str">
        <f>HYPERLINK("#'Cuadro 7.21.14'!A3", "Cuadro 7.21.14. Provincia de  Santa Fe, departamento San Javier. Población de 14 años y más en viviendas particulares, por condición de actividad económica, según sexo registrado al nacer y cobertura de salud. Año 2022")</f>
        <v>Cuadro 7.21.14. Provincia de  Santa Fe, departamento San Javier.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13" t="str">
        <f>HYPERLINK("#'Cuadro 7.21.15'!A3", "Cuadro 7.21.15. Provincia de  Santa Fe, departamento San Jerónimo. Población de 14 años y más en viviendas particulares, por condición de actividad económica, según sexo registrado al nacer y cobertura de salud. Año 2022")</f>
        <v>Cuadro 7.21.15. Provincia de  Santa Fe, departamento San Jerónimo.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3" t="str">
        <f>HYPERLINK("#'Cuadro 7.21.16'!A3", "Cuadro 7.21.16. Provincia de  Santa Fe, departamento San Justo. Población de 14 años y más en viviendas particulares, por condición de actividad económica, según sexo registrado al nacer y cobertura de salud. Año 2022")</f>
        <v>Cuadro 7.21.16. Provincia de  Santa Fe, departamento San Justo.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13" t="str">
        <f>HYPERLINK("#'Cuadro 7.21.17'!A3", "Cuadro 7.21.17. Provincia de  Santa Fe, departamento San Lorenzo. Población de 14 años y más en viviendas particulares, por condición de actividad económica, según sexo registrado al nacer y cobertura de salud. Año 2022")</f>
        <v>Cuadro 7.21.17. Provincia de  Santa Fe, departamento San Lorenzo. Población de 14 años y más en viviendas particulares, por condición de actividad económica, según sexo registrado al nacer y cobertura de salud. Año 2022</v>
      </c>
    </row>
    <row r="22" spans="1:1" ht="12.75" x14ac:dyDescent="0.2">
      <c r="A22" s="13" t="str">
        <f>HYPERLINK("#'Cuadro 7.21.18'!A3", "Cuadro 7.21.18. Provincia de  Santa Fe, departamento San Martín. Población de 14 años y más en viviendas particulares, por condición de actividad económica, según sexo registrado al nacer y cobertura de salud. Año 2022")</f>
        <v>Cuadro 7.21.18. Provincia de  Santa Fe, departamento San Martín. Población de 14 años y más en viviendas particulares, por condición de actividad económica, según sexo registrado al nacer y cobertura de salud. Año 2022</v>
      </c>
    </row>
    <row r="23" spans="1:1" ht="12.75" x14ac:dyDescent="0.2">
      <c r="A23" s="13" t="str">
        <f>HYPERLINK("#'Cuadro 7.21.19'!A3", "Cuadro 7.21.19. Provincia de  Santa Fe, departamento Vera. Población de 14 años y más en viviendas particulares, por condición de actividad económica, según sexo registrado al nacer y cobertura de salud. Año 2022")</f>
        <v>Cuadro 7.21.19. Provincia de  Santa Fe, departamento Vera. Población de 14 años y más en viviendas particulares, por condición de actividad económica, según sexo registrado al nacer y cobertura de salud. Año 2022</v>
      </c>
    </row>
    <row r="24" spans="1:1" ht="12.75" x14ac:dyDescent="0.2">
      <c r="A24" s="15"/>
    </row>
    <row r="25" spans="1:1" s="29" customFormat="1" x14ac:dyDescent="0.2">
      <c r="A25" s="28" t="s">
        <v>39</v>
      </c>
    </row>
    <row r="26" spans="1:1" s="29" customFormat="1" x14ac:dyDescent="0.2">
      <c r="A26" s="28" t="s">
        <v>40</v>
      </c>
    </row>
    <row r="27" spans="1:1" s="29" customFormat="1" x14ac:dyDescent="0.2">
      <c r="A27" s="28" t="s">
        <v>41</v>
      </c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2824215</v>
      </c>
      <c r="D6" s="9">
        <v>1811923</v>
      </c>
      <c r="E6" s="9">
        <v>1667277</v>
      </c>
      <c r="F6" s="9">
        <v>144646</v>
      </c>
      <c r="G6" s="9">
        <v>1012292</v>
      </c>
    </row>
    <row r="7" spans="1:12" ht="11.65" customHeight="1" x14ac:dyDescent="0.2">
      <c r="A7" s="23" t="s">
        <v>35</v>
      </c>
      <c r="B7" s="7" t="s">
        <v>10</v>
      </c>
      <c r="C7" s="6">
        <v>1938580</v>
      </c>
      <c r="D7" s="6">
        <v>1197952</v>
      </c>
      <c r="E7" s="6">
        <v>1132122</v>
      </c>
      <c r="F7" s="6">
        <v>65830</v>
      </c>
      <c r="G7" s="6">
        <v>740628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78409</v>
      </c>
      <c r="D8" s="6">
        <v>51511</v>
      </c>
      <c r="E8" s="6">
        <v>46775</v>
      </c>
      <c r="F8" s="6">
        <v>4736</v>
      </c>
      <c r="G8" s="6">
        <v>26898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807226</v>
      </c>
      <c r="D9" s="6">
        <v>562460</v>
      </c>
      <c r="E9" s="6">
        <v>488380</v>
      </c>
      <c r="F9" s="6">
        <v>74080</v>
      </c>
      <c r="G9" s="6">
        <v>244766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1481577</v>
      </c>
      <c r="D10" s="9">
        <v>826293</v>
      </c>
      <c r="E10" s="9">
        <v>737148</v>
      </c>
      <c r="F10" s="9">
        <v>89145</v>
      </c>
      <c r="G10" s="9">
        <v>655284</v>
      </c>
    </row>
    <row r="11" spans="1:12" ht="11.65" customHeight="1" x14ac:dyDescent="0.2">
      <c r="A11" s="23" t="s">
        <v>35</v>
      </c>
      <c r="B11" s="7" t="s">
        <v>10</v>
      </c>
      <c r="C11" s="6">
        <v>1034878</v>
      </c>
      <c r="D11" s="6">
        <v>559019</v>
      </c>
      <c r="E11" s="6">
        <v>517207</v>
      </c>
      <c r="F11" s="6">
        <v>41812</v>
      </c>
      <c r="G11" s="6">
        <v>475859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41293</v>
      </c>
      <c r="D12" s="6">
        <v>24637</v>
      </c>
      <c r="E12" s="6">
        <v>21690</v>
      </c>
      <c r="F12" s="6">
        <v>2947</v>
      </c>
      <c r="G12" s="6">
        <v>16656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405406</v>
      </c>
      <c r="D13" s="6">
        <v>242637</v>
      </c>
      <c r="E13" s="6">
        <v>198251</v>
      </c>
      <c r="F13" s="6">
        <v>44386</v>
      </c>
      <c r="G13" s="6">
        <v>162769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1342638</v>
      </c>
      <c r="D14" s="9">
        <v>985630</v>
      </c>
      <c r="E14" s="9">
        <v>930129</v>
      </c>
      <c r="F14" s="9">
        <v>55501</v>
      </c>
      <c r="G14" s="9">
        <v>357008</v>
      </c>
    </row>
    <row r="15" spans="1:12" ht="11.65" customHeight="1" x14ac:dyDescent="0.2">
      <c r="A15" s="23" t="s">
        <v>35</v>
      </c>
      <c r="B15" s="7" t="s">
        <v>10</v>
      </c>
      <c r="C15" s="6">
        <v>903702</v>
      </c>
      <c r="D15" s="6">
        <v>638933</v>
      </c>
      <c r="E15" s="6">
        <v>614915</v>
      </c>
      <c r="F15" s="6">
        <v>24018</v>
      </c>
      <c r="G15" s="6">
        <v>264769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37116</v>
      </c>
      <c r="D16" s="6">
        <v>26874</v>
      </c>
      <c r="E16" s="6">
        <v>25085</v>
      </c>
      <c r="F16" s="6">
        <v>1789</v>
      </c>
      <c r="G16" s="6">
        <v>10242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401820</v>
      </c>
      <c r="D17" s="11">
        <v>319823</v>
      </c>
      <c r="E17" s="11">
        <v>290129</v>
      </c>
      <c r="F17" s="11">
        <v>29694</v>
      </c>
      <c r="G17" s="11">
        <v>81997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>
      <c r="A20" s="4" t="s">
        <v>35</v>
      </c>
      <c r="B20" s="5" t="s">
        <v>35</v>
      </c>
      <c r="C20" s="1" t="s">
        <v>35</v>
      </c>
      <c r="D20" s="1" t="s">
        <v>35</v>
      </c>
      <c r="E20" s="1" t="s">
        <v>35</v>
      </c>
      <c r="F20" s="1" t="s">
        <v>35</v>
      </c>
      <c r="G20" s="1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</row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8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15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39284</v>
      </c>
      <c r="D6" s="9">
        <v>25979</v>
      </c>
      <c r="E6" s="9">
        <v>24687</v>
      </c>
      <c r="F6" s="9">
        <v>1292</v>
      </c>
      <c r="G6" s="9">
        <v>13305</v>
      </c>
    </row>
    <row r="7" spans="1:12" ht="11.65" customHeight="1" x14ac:dyDescent="0.2">
      <c r="A7" s="23" t="s">
        <v>35</v>
      </c>
      <c r="B7" s="7" t="s">
        <v>10</v>
      </c>
      <c r="C7" s="6">
        <v>29499</v>
      </c>
      <c r="D7" s="6">
        <v>18718</v>
      </c>
      <c r="E7" s="6">
        <v>18067</v>
      </c>
      <c r="F7" s="6">
        <v>651</v>
      </c>
      <c r="G7" s="6">
        <v>10781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648</v>
      </c>
      <c r="D8" s="6">
        <v>447</v>
      </c>
      <c r="E8" s="6">
        <v>425</v>
      </c>
      <c r="F8" s="6">
        <v>22</v>
      </c>
      <c r="G8" s="6">
        <v>201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9137</v>
      </c>
      <c r="D9" s="6">
        <v>6814</v>
      </c>
      <c r="E9" s="6">
        <v>6195</v>
      </c>
      <c r="F9" s="6">
        <v>619</v>
      </c>
      <c r="G9" s="6">
        <v>2323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19995</v>
      </c>
      <c r="D10" s="9">
        <v>11208</v>
      </c>
      <c r="E10" s="9">
        <v>10341</v>
      </c>
      <c r="F10" s="9">
        <v>867</v>
      </c>
      <c r="G10" s="9">
        <v>8787</v>
      </c>
    </row>
    <row r="11" spans="1:12" ht="11.65" customHeight="1" x14ac:dyDescent="0.2">
      <c r="A11" s="23" t="s">
        <v>35</v>
      </c>
      <c r="B11" s="7" t="s">
        <v>10</v>
      </c>
      <c r="C11" s="6">
        <v>15016</v>
      </c>
      <c r="D11" s="6">
        <v>7952</v>
      </c>
      <c r="E11" s="6">
        <v>7511</v>
      </c>
      <c r="F11" s="6">
        <v>441</v>
      </c>
      <c r="G11" s="6">
        <v>7064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318</v>
      </c>
      <c r="D12" s="6">
        <v>193</v>
      </c>
      <c r="E12" s="6">
        <v>181</v>
      </c>
      <c r="F12" s="6">
        <v>12</v>
      </c>
      <c r="G12" s="6">
        <v>125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4661</v>
      </c>
      <c r="D13" s="6">
        <v>3063</v>
      </c>
      <c r="E13" s="6">
        <v>2649</v>
      </c>
      <c r="F13" s="6">
        <v>414</v>
      </c>
      <c r="G13" s="6">
        <v>1598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19289</v>
      </c>
      <c r="D14" s="9">
        <v>14771</v>
      </c>
      <c r="E14" s="9">
        <v>14346</v>
      </c>
      <c r="F14" s="9">
        <v>425</v>
      </c>
      <c r="G14" s="9">
        <v>4518</v>
      </c>
    </row>
    <row r="15" spans="1:12" ht="11.65" customHeight="1" x14ac:dyDescent="0.2">
      <c r="A15" s="23" t="s">
        <v>35</v>
      </c>
      <c r="B15" s="7" t="s">
        <v>10</v>
      </c>
      <c r="C15" s="6">
        <v>14483</v>
      </c>
      <c r="D15" s="6">
        <v>10766</v>
      </c>
      <c r="E15" s="6">
        <v>10556</v>
      </c>
      <c r="F15" s="6">
        <v>210</v>
      </c>
      <c r="G15" s="6">
        <v>3717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330</v>
      </c>
      <c r="D16" s="6">
        <v>254</v>
      </c>
      <c r="E16" s="6">
        <v>244</v>
      </c>
      <c r="F16" s="6">
        <v>10</v>
      </c>
      <c r="G16" s="6">
        <v>76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4476</v>
      </c>
      <c r="D17" s="11">
        <v>3751</v>
      </c>
      <c r="E17" s="11">
        <v>3546</v>
      </c>
      <c r="F17" s="11">
        <v>205</v>
      </c>
      <c r="G17" s="11">
        <v>725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8.1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16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70724</v>
      </c>
      <c r="D6" s="9">
        <v>45766</v>
      </c>
      <c r="E6" s="9">
        <v>43079</v>
      </c>
      <c r="F6" s="9">
        <v>2687</v>
      </c>
      <c r="G6" s="9">
        <v>24958</v>
      </c>
    </row>
    <row r="7" spans="1:12" ht="11.65" customHeight="1" x14ac:dyDescent="0.2">
      <c r="A7" s="23" t="s">
        <v>35</v>
      </c>
      <c r="B7" s="7" t="s">
        <v>10</v>
      </c>
      <c r="C7" s="6">
        <v>51951</v>
      </c>
      <c r="D7" s="6">
        <v>31719</v>
      </c>
      <c r="E7" s="6">
        <v>30403</v>
      </c>
      <c r="F7" s="6">
        <v>1316</v>
      </c>
      <c r="G7" s="6">
        <v>20232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1361</v>
      </c>
      <c r="D8" s="6">
        <v>903</v>
      </c>
      <c r="E8" s="6">
        <v>843</v>
      </c>
      <c r="F8" s="6">
        <v>60</v>
      </c>
      <c r="G8" s="6">
        <v>458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17412</v>
      </c>
      <c r="D9" s="6">
        <v>13144</v>
      </c>
      <c r="E9" s="6">
        <v>11833</v>
      </c>
      <c r="F9" s="6">
        <v>1311</v>
      </c>
      <c r="G9" s="6">
        <v>4268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36788</v>
      </c>
      <c r="D10" s="9">
        <v>20299</v>
      </c>
      <c r="E10" s="9">
        <v>18586</v>
      </c>
      <c r="F10" s="9">
        <v>1713</v>
      </c>
      <c r="G10" s="9">
        <v>16489</v>
      </c>
    </row>
    <row r="11" spans="1:12" ht="11.65" customHeight="1" x14ac:dyDescent="0.2">
      <c r="A11" s="23" t="s">
        <v>35</v>
      </c>
      <c r="B11" s="7" t="s">
        <v>10</v>
      </c>
      <c r="C11" s="6">
        <v>27444</v>
      </c>
      <c r="D11" s="6">
        <v>14083</v>
      </c>
      <c r="E11" s="6">
        <v>13229</v>
      </c>
      <c r="F11" s="6">
        <v>854</v>
      </c>
      <c r="G11" s="6">
        <v>13361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684</v>
      </c>
      <c r="D12" s="6">
        <v>411</v>
      </c>
      <c r="E12" s="6">
        <v>379</v>
      </c>
      <c r="F12" s="6">
        <v>32</v>
      </c>
      <c r="G12" s="6">
        <v>273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8660</v>
      </c>
      <c r="D13" s="6">
        <v>5805</v>
      </c>
      <c r="E13" s="6">
        <v>4978</v>
      </c>
      <c r="F13" s="6">
        <v>827</v>
      </c>
      <c r="G13" s="6">
        <v>2855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33936</v>
      </c>
      <c r="D14" s="9">
        <v>25467</v>
      </c>
      <c r="E14" s="9">
        <v>24493</v>
      </c>
      <c r="F14" s="9">
        <v>974</v>
      </c>
      <c r="G14" s="9">
        <v>8469</v>
      </c>
    </row>
    <row r="15" spans="1:12" ht="11.65" customHeight="1" x14ac:dyDescent="0.2">
      <c r="A15" s="23" t="s">
        <v>35</v>
      </c>
      <c r="B15" s="7" t="s">
        <v>10</v>
      </c>
      <c r="C15" s="6">
        <v>24507</v>
      </c>
      <c r="D15" s="6">
        <v>17636</v>
      </c>
      <c r="E15" s="6">
        <v>17174</v>
      </c>
      <c r="F15" s="6">
        <v>462</v>
      </c>
      <c r="G15" s="6">
        <v>6871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677</v>
      </c>
      <c r="D16" s="6">
        <v>492</v>
      </c>
      <c r="E16" s="6">
        <v>464</v>
      </c>
      <c r="F16" s="6">
        <v>28</v>
      </c>
      <c r="G16" s="6">
        <v>185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8752</v>
      </c>
      <c r="D17" s="11">
        <v>7339</v>
      </c>
      <c r="E17" s="11">
        <v>6855</v>
      </c>
      <c r="F17" s="11">
        <v>484</v>
      </c>
      <c r="G17" s="11">
        <v>1413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1.332031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17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150839</v>
      </c>
      <c r="D6" s="9">
        <v>100778</v>
      </c>
      <c r="E6" s="9">
        <v>94961</v>
      </c>
      <c r="F6" s="9">
        <v>5817</v>
      </c>
      <c r="G6" s="9">
        <v>50061</v>
      </c>
    </row>
    <row r="7" spans="1:12" ht="11.65" customHeight="1" x14ac:dyDescent="0.2">
      <c r="A7" s="23" t="s">
        <v>35</v>
      </c>
      <c r="B7" s="7" t="s">
        <v>10</v>
      </c>
      <c r="C7" s="6">
        <v>108252</v>
      </c>
      <c r="D7" s="6">
        <v>69337</v>
      </c>
      <c r="E7" s="6">
        <v>66602</v>
      </c>
      <c r="F7" s="6">
        <v>2735</v>
      </c>
      <c r="G7" s="6">
        <v>38915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3314</v>
      </c>
      <c r="D8" s="6">
        <v>2273</v>
      </c>
      <c r="E8" s="6">
        <v>2131</v>
      </c>
      <c r="F8" s="6">
        <v>142</v>
      </c>
      <c r="G8" s="6">
        <v>1041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39273</v>
      </c>
      <c r="D9" s="6">
        <v>29168</v>
      </c>
      <c r="E9" s="6">
        <v>26228</v>
      </c>
      <c r="F9" s="6">
        <v>2940</v>
      </c>
      <c r="G9" s="6">
        <v>10105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77681</v>
      </c>
      <c r="D10" s="9">
        <v>45247</v>
      </c>
      <c r="E10" s="9">
        <v>41377</v>
      </c>
      <c r="F10" s="9">
        <v>3870</v>
      </c>
      <c r="G10" s="9">
        <v>32434</v>
      </c>
    </row>
    <row r="11" spans="1:12" ht="11.65" customHeight="1" x14ac:dyDescent="0.2">
      <c r="A11" s="23" t="s">
        <v>35</v>
      </c>
      <c r="B11" s="7" t="s">
        <v>10</v>
      </c>
      <c r="C11" s="6">
        <v>56262</v>
      </c>
      <c r="D11" s="6">
        <v>31394</v>
      </c>
      <c r="E11" s="6">
        <v>29506</v>
      </c>
      <c r="F11" s="6">
        <v>1888</v>
      </c>
      <c r="G11" s="6">
        <v>24868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1737</v>
      </c>
      <c r="D12" s="6">
        <v>1105</v>
      </c>
      <c r="E12" s="6">
        <v>1014</v>
      </c>
      <c r="F12" s="6">
        <v>91</v>
      </c>
      <c r="G12" s="6">
        <v>632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19682</v>
      </c>
      <c r="D13" s="6">
        <v>12748</v>
      </c>
      <c r="E13" s="6">
        <v>10857</v>
      </c>
      <c r="F13" s="6">
        <v>1891</v>
      </c>
      <c r="G13" s="6">
        <v>6934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73158</v>
      </c>
      <c r="D14" s="9">
        <v>55531</v>
      </c>
      <c r="E14" s="9">
        <v>53584</v>
      </c>
      <c r="F14" s="9">
        <v>1947</v>
      </c>
      <c r="G14" s="9">
        <v>17627</v>
      </c>
    </row>
    <row r="15" spans="1:12" ht="11.65" customHeight="1" x14ac:dyDescent="0.2">
      <c r="A15" s="23" t="s">
        <v>35</v>
      </c>
      <c r="B15" s="7" t="s">
        <v>10</v>
      </c>
      <c r="C15" s="6">
        <v>51990</v>
      </c>
      <c r="D15" s="6">
        <v>37943</v>
      </c>
      <c r="E15" s="6">
        <v>37096</v>
      </c>
      <c r="F15" s="6">
        <v>847</v>
      </c>
      <c r="G15" s="6">
        <v>14047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1577</v>
      </c>
      <c r="D16" s="6">
        <v>1168</v>
      </c>
      <c r="E16" s="6">
        <v>1117</v>
      </c>
      <c r="F16" s="6">
        <v>51</v>
      </c>
      <c r="G16" s="6">
        <v>409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19591</v>
      </c>
      <c r="D17" s="11">
        <v>16420</v>
      </c>
      <c r="E17" s="11">
        <v>15371</v>
      </c>
      <c r="F17" s="11">
        <v>1049</v>
      </c>
      <c r="G17" s="11">
        <v>3171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2.1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18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75389</v>
      </c>
      <c r="D6" s="9">
        <v>45853</v>
      </c>
      <c r="E6" s="9">
        <v>41891</v>
      </c>
      <c r="F6" s="9">
        <v>3962</v>
      </c>
      <c r="G6" s="9">
        <v>29536</v>
      </c>
    </row>
    <row r="7" spans="1:12" ht="11.65" customHeight="1" x14ac:dyDescent="0.2">
      <c r="A7" s="23" t="s">
        <v>35</v>
      </c>
      <c r="B7" s="7" t="s">
        <v>10</v>
      </c>
      <c r="C7" s="6">
        <v>53935</v>
      </c>
      <c r="D7" s="6">
        <v>30966</v>
      </c>
      <c r="E7" s="6">
        <v>29011</v>
      </c>
      <c r="F7" s="6">
        <v>1955</v>
      </c>
      <c r="G7" s="6">
        <v>22969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1719</v>
      </c>
      <c r="D8" s="6">
        <v>1098</v>
      </c>
      <c r="E8" s="6">
        <v>992</v>
      </c>
      <c r="F8" s="6">
        <v>106</v>
      </c>
      <c r="G8" s="6">
        <v>621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19735</v>
      </c>
      <c r="D9" s="6">
        <v>13789</v>
      </c>
      <c r="E9" s="6">
        <v>11888</v>
      </c>
      <c r="F9" s="6">
        <v>1901</v>
      </c>
      <c r="G9" s="6">
        <v>5946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39110</v>
      </c>
      <c r="D10" s="9">
        <v>20144</v>
      </c>
      <c r="E10" s="9">
        <v>17772</v>
      </c>
      <c r="F10" s="9">
        <v>2372</v>
      </c>
      <c r="G10" s="9">
        <v>18966</v>
      </c>
    </row>
    <row r="11" spans="1:12" ht="11.65" customHeight="1" x14ac:dyDescent="0.2">
      <c r="A11" s="23" t="s">
        <v>35</v>
      </c>
      <c r="B11" s="7" t="s">
        <v>10</v>
      </c>
      <c r="C11" s="6">
        <v>28460</v>
      </c>
      <c r="D11" s="6">
        <v>13745</v>
      </c>
      <c r="E11" s="6">
        <v>12527</v>
      </c>
      <c r="F11" s="6">
        <v>1218</v>
      </c>
      <c r="G11" s="6">
        <v>14715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916</v>
      </c>
      <c r="D12" s="6">
        <v>535</v>
      </c>
      <c r="E12" s="6">
        <v>467</v>
      </c>
      <c r="F12" s="6">
        <v>68</v>
      </c>
      <c r="G12" s="6">
        <v>381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9734</v>
      </c>
      <c r="D13" s="6">
        <v>5864</v>
      </c>
      <c r="E13" s="6">
        <v>4778</v>
      </c>
      <c r="F13" s="6">
        <v>1086</v>
      </c>
      <c r="G13" s="6">
        <v>3870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36279</v>
      </c>
      <c r="D14" s="9">
        <v>25709</v>
      </c>
      <c r="E14" s="9">
        <v>24119</v>
      </c>
      <c r="F14" s="9">
        <v>1590</v>
      </c>
      <c r="G14" s="9">
        <v>10570</v>
      </c>
    </row>
    <row r="15" spans="1:12" ht="11.65" customHeight="1" x14ac:dyDescent="0.2">
      <c r="A15" s="23" t="s">
        <v>35</v>
      </c>
      <c r="B15" s="7" t="s">
        <v>10</v>
      </c>
      <c r="C15" s="6">
        <v>25475</v>
      </c>
      <c r="D15" s="6">
        <v>17221</v>
      </c>
      <c r="E15" s="6">
        <v>16484</v>
      </c>
      <c r="F15" s="6">
        <v>737</v>
      </c>
      <c r="G15" s="6">
        <v>8254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803</v>
      </c>
      <c r="D16" s="6">
        <v>563</v>
      </c>
      <c r="E16" s="6">
        <v>525</v>
      </c>
      <c r="F16" s="6">
        <v>38</v>
      </c>
      <c r="G16" s="6">
        <v>240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10001</v>
      </c>
      <c r="D17" s="11">
        <v>7925</v>
      </c>
      <c r="E17" s="11">
        <v>7110</v>
      </c>
      <c r="F17" s="11">
        <v>815</v>
      </c>
      <c r="G17" s="11">
        <v>2076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.332031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19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19192</v>
      </c>
      <c r="D6" s="9">
        <v>11787</v>
      </c>
      <c r="E6" s="9">
        <v>10994</v>
      </c>
      <c r="F6" s="9">
        <v>793</v>
      </c>
      <c r="G6" s="9">
        <v>7405</v>
      </c>
    </row>
    <row r="7" spans="1:12" ht="11.65" customHeight="1" x14ac:dyDescent="0.2">
      <c r="A7" s="23" t="s">
        <v>35</v>
      </c>
      <c r="B7" s="7" t="s">
        <v>10</v>
      </c>
      <c r="C7" s="6">
        <v>9467</v>
      </c>
      <c r="D7" s="6">
        <v>5353</v>
      </c>
      <c r="E7" s="6">
        <v>5075</v>
      </c>
      <c r="F7" s="6">
        <v>278</v>
      </c>
      <c r="G7" s="6">
        <v>4114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580</v>
      </c>
      <c r="D8" s="6">
        <v>372</v>
      </c>
      <c r="E8" s="6">
        <v>358</v>
      </c>
      <c r="F8" s="6">
        <v>14</v>
      </c>
      <c r="G8" s="6">
        <v>208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9145</v>
      </c>
      <c r="D9" s="6">
        <v>6062</v>
      </c>
      <c r="E9" s="6">
        <v>5561</v>
      </c>
      <c r="F9" s="6">
        <v>501</v>
      </c>
      <c r="G9" s="6">
        <v>3083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9832</v>
      </c>
      <c r="D10" s="9">
        <v>4982</v>
      </c>
      <c r="E10" s="9">
        <v>4467</v>
      </c>
      <c r="F10" s="9">
        <v>515</v>
      </c>
      <c r="G10" s="9">
        <v>4850</v>
      </c>
    </row>
    <row r="11" spans="1:12" ht="11.65" customHeight="1" x14ac:dyDescent="0.2">
      <c r="A11" s="23" t="s">
        <v>35</v>
      </c>
      <c r="B11" s="7" t="s">
        <v>10</v>
      </c>
      <c r="C11" s="6">
        <v>4953</v>
      </c>
      <c r="D11" s="6">
        <v>2402</v>
      </c>
      <c r="E11" s="6">
        <v>2242</v>
      </c>
      <c r="F11" s="6">
        <v>160</v>
      </c>
      <c r="G11" s="6">
        <v>2551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321</v>
      </c>
      <c r="D12" s="6">
        <v>188</v>
      </c>
      <c r="E12" s="6">
        <v>174</v>
      </c>
      <c r="F12" s="6">
        <v>14</v>
      </c>
      <c r="G12" s="6">
        <v>133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4558</v>
      </c>
      <c r="D13" s="6">
        <v>2392</v>
      </c>
      <c r="E13" s="6">
        <v>2051</v>
      </c>
      <c r="F13" s="6">
        <v>341</v>
      </c>
      <c r="G13" s="6">
        <v>2166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9360</v>
      </c>
      <c r="D14" s="9">
        <v>6805</v>
      </c>
      <c r="E14" s="9">
        <v>6527</v>
      </c>
      <c r="F14" s="9">
        <v>278</v>
      </c>
      <c r="G14" s="9">
        <v>2555</v>
      </c>
    </row>
    <row r="15" spans="1:12" ht="11.65" customHeight="1" x14ac:dyDescent="0.2">
      <c r="A15" s="23" t="s">
        <v>35</v>
      </c>
      <c r="B15" s="7" t="s">
        <v>10</v>
      </c>
      <c r="C15" s="6">
        <v>4514</v>
      </c>
      <c r="D15" s="6">
        <v>2951</v>
      </c>
      <c r="E15" s="6">
        <v>2833</v>
      </c>
      <c r="F15" s="6">
        <v>118</v>
      </c>
      <c r="G15" s="6">
        <v>1563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259</v>
      </c>
      <c r="D16" s="6">
        <v>184</v>
      </c>
      <c r="E16" s="6">
        <v>184</v>
      </c>
      <c r="F16" s="6" t="s">
        <v>20</v>
      </c>
      <c r="G16" s="6">
        <v>75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4587</v>
      </c>
      <c r="D17" s="11">
        <v>3670</v>
      </c>
      <c r="E17" s="11">
        <v>3510</v>
      </c>
      <c r="F17" s="11">
        <v>160</v>
      </c>
      <c r="G17" s="11">
        <v>917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21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161887</v>
      </c>
      <c r="D6" s="9">
        <v>105845</v>
      </c>
      <c r="E6" s="9">
        <v>99894</v>
      </c>
      <c r="F6" s="9">
        <v>5951</v>
      </c>
      <c r="G6" s="9">
        <v>56042</v>
      </c>
    </row>
    <row r="7" spans="1:12" ht="11.65" customHeight="1" x14ac:dyDescent="0.2">
      <c r="A7" s="23" t="s">
        <v>35</v>
      </c>
      <c r="B7" s="7" t="s">
        <v>10</v>
      </c>
      <c r="C7" s="6">
        <v>110261</v>
      </c>
      <c r="D7" s="6">
        <v>67339</v>
      </c>
      <c r="E7" s="6">
        <v>64733</v>
      </c>
      <c r="F7" s="6">
        <v>2606</v>
      </c>
      <c r="G7" s="6">
        <v>42922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3558</v>
      </c>
      <c r="D8" s="6">
        <v>2456</v>
      </c>
      <c r="E8" s="6">
        <v>2330</v>
      </c>
      <c r="F8" s="6">
        <v>126</v>
      </c>
      <c r="G8" s="6">
        <v>1102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48068</v>
      </c>
      <c r="D9" s="6">
        <v>36050</v>
      </c>
      <c r="E9" s="6">
        <v>32831</v>
      </c>
      <c r="F9" s="6">
        <v>3219</v>
      </c>
      <c r="G9" s="6">
        <v>12018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83920</v>
      </c>
      <c r="D10" s="9">
        <v>47148</v>
      </c>
      <c r="E10" s="9">
        <v>43305</v>
      </c>
      <c r="F10" s="9">
        <v>3843</v>
      </c>
      <c r="G10" s="9">
        <v>36772</v>
      </c>
    </row>
    <row r="11" spans="1:12" ht="11.65" customHeight="1" x14ac:dyDescent="0.2">
      <c r="A11" s="23" t="s">
        <v>35</v>
      </c>
      <c r="B11" s="7" t="s">
        <v>10</v>
      </c>
      <c r="C11" s="6">
        <v>58302</v>
      </c>
      <c r="D11" s="6">
        <v>30382</v>
      </c>
      <c r="E11" s="6">
        <v>28678</v>
      </c>
      <c r="F11" s="6">
        <v>1704</v>
      </c>
      <c r="G11" s="6">
        <v>27920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1862</v>
      </c>
      <c r="D12" s="6">
        <v>1191</v>
      </c>
      <c r="E12" s="6">
        <v>1114</v>
      </c>
      <c r="F12" s="6">
        <v>77</v>
      </c>
      <c r="G12" s="6">
        <v>671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23756</v>
      </c>
      <c r="D13" s="6">
        <v>15575</v>
      </c>
      <c r="E13" s="6">
        <v>13513</v>
      </c>
      <c r="F13" s="6">
        <v>2062</v>
      </c>
      <c r="G13" s="6">
        <v>8181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77967</v>
      </c>
      <c r="D14" s="9">
        <v>58697</v>
      </c>
      <c r="E14" s="9">
        <v>56589</v>
      </c>
      <c r="F14" s="9">
        <v>2108</v>
      </c>
      <c r="G14" s="9">
        <v>19270</v>
      </c>
    </row>
    <row r="15" spans="1:12" ht="11.65" customHeight="1" x14ac:dyDescent="0.2">
      <c r="A15" s="23" t="s">
        <v>35</v>
      </c>
      <c r="B15" s="7" t="s">
        <v>10</v>
      </c>
      <c r="C15" s="6">
        <v>51959</v>
      </c>
      <c r="D15" s="6">
        <v>36957</v>
      </c>
      <c r="E15" s="6">
        <v>36055</v>
      </c>
      <c r="F15" s="6">
        <v>902</v>
      </c>
      <c r="G15" s="6">
        <v>15002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1696</v>
      </c>
      <c r="D16" s="6">
        <v>1265</v>
      </c>
      <c r="E16" s="6">
        <v>1216</v>
      </c>
      <c r="F16" s="6">
        <v>49</v>
      </c>
      <c r="G16" s="6">
        <v>431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24312</v>
      </c>
      <c r="D17" s="11">
        <v>20475</v>
      </c>
      <c r="E17" s="11">
        <v>19318</v>
      </c>
      <c r="F17" s="11">
        <v>1157</v>
      </c>
      <c r="G17" s="11">
        <v>3837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1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22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154698</v>
      </c>
      <c r="D6" s="9">
        <v>91546</v>
      </c>
      <c r="E6" s="9">
        <v>83686</v>
      </c>
      <c r="F6" s="9">
        <v>7860</v>
      </c>
      <c r="G6" s="9">
        <v>63152</v>
      </c>
    </row>
    <row r="7" spans="1:12" ht="11.65" customHeight="1" x14ac:dyDescent="0.2">
      <c r="A7" s="23" t="s">
        <v>35</v>
      </c>
      <c r="B7" s="7" t="s">
        <v>10</v>
      </c>
      <c r="C7" s="6">
        <v>86137</v>
      </c>
      <c r="D7" s="6">
        <v>49553</v>
      </c>
      <c r="E7" s="6">
        <v>46955</v>
      </c>
      <c r="F7" s="6">
        <v>2598</v>
      </c>
      <c r="G7" s="6">
        <v>36584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4870</v>
      </c>
      <c r="D8" s="6">
        <v>2890</v>
      </c>
      <c r="E8" s="6">
        <v>2674</v>
      </c>
      <c r="F8" s="6">
        <v>216</v>
      </c>
      <c r="G8" s="6">
        <v>1980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63691</v>
      </c>
      <c r="D9" s="6">
        <v>39103</v>
      </c>
      <c r="E9" s="6">
        <v>34057</v>
      </c>
      <c r="F9" s="6">
        <v>5046</v>
      </c>
      <c r="G9" s="6">
        <v>24588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80189</v>
      </c>
      <c r="D10" s="9">
        <v>39306</v>
      </c>
      <c r="E10" s="9">
        <v>34583</v>
      </c>
      <c r="F10" s="9">
        <v>4723</v>
      </c>
      <c r="G10" s="9">
        <v>40883</v>
      </c>
    </row>
    <row r="11" spans="1:12" ht="11.65" customHeight="1" x14ac:dyDescent="0.2">
      <c r="A11" s="23" t="s">
        <v>35</v>
      </c>
      <c r="B11" s="7" t="s">
        <v>10</v>
      </c>
      <c r="C11" s="6">
        <v>45861</v>
      </c>
      <c r="D11" s="6">
        <v>22708</v>
      </c>
      <c r="E11" s="6">
        <v>21079</v>
      </c>
      <c r="F11" s="6">
        <v>1629</v>
      </c>
      <c r="G11" s="6">
        <v>23153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2523</v>
      </c>
      <c r="D12" s="6">
        <v>1309</v>
      </c>
      <c r="E12" s="6">
        <v>1180</v>
      </c>
      <c r="F12" s="6">
        <v>129</v>
      </c>
      <c r="G12" s="6">
        <v>1214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31805</v>
      </c>
      <c r="D13" s="6">
        <v>15289</v>
      </c>
      <c r="E13" s="6">
        <v>12324</v>
      </c>
      <c r="F13" s="6">
        <v>2965</v>
      </c>
      <c r="G13" s="6">
        <v>16516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74509</v>
      </c>
      <c r="D14" s="9">
        <v>52240</v>
      </c>
      <c r="E14" s="9">
        <v>49103</v>
      </c>
      <c r="F14" s="9">
        <v>3137</v>
      </c>
      <c r="G14" s="9">
        <v>22269</v>
      </c>
    </row>
    <row r="15" spans="1:12" ht="11.65" customHeight="1" x14ac:dyDescent="0.2">
      <c r="A15" s="23" t="s">
        <v>35</v>
      </c>
      <c r="B15" s="7" t="s">
        <v>10</v>
      </c>
      <c r="C15" s="6">
        <v>40276</v>
      </c>
      <c r="D15" s="6">
        <v>26845</v>
      </c>
      <c r="E15" s="6">
        <v>25876</v>
      </c>
      <c r="F15" s="6">
        <v>969</v>
      </c>
      <c r="G15" s="6">
        <v>13431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2347</v>
      </c>
      <c r="D16" s="6">
        <v>1581</v>
      </c>
      <c r="E16" s="6">
        <v>1494</v>
      </c>
      <c r="F16" s="6">
        <v>87</v>
      </c>
      <c r="G16" s="6">
        <v>766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31886</v>
      </c>
      <c r="D17" s="11">
        <v>23814</v>
      </c>
      <c r="E17" s="11">
        <v>21733</v>
      </c>
      <c r="F17" s="11">
        <v>2081</v>
      </c>
      <c r="G17" s="11">
        <v>8072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7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23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59070</v>
      </c>
      <c r="D6" s="9">
        <v>38225</v>
      </c>
      <c r="E6" s="9">
        <v>35779</v>
      </c>
      <c r="F6" s="9">
        <v>2446</v>
      </c>
      <c r="G6" s="9">
        <v>20845</v>
      </c>
    </row>
    <row r="7" spans="1:12" ht="11.65" customHeight="1" x14ac:dyDescent="0.2">
      <c r="A7" s="23" t="s">
        <v>35</v>
      </c>
      <c r="B7" s="7" t="s">
        <v>10</v>
      </c>
      <c r="C7" s="6">
        <v>41841</v>
      </c>
      <c r="D7" s="6">
        <v>25634</v>
      </c>
      <c r="E7" s="6">
        <v>24486</v>
      </c>
      <c r="F7" s="6">
        <v>1148</v>
      </c>
      <c r="G7" s="6">
        <v>16207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1255</v>
      </c>
      <c r="D8" s="6">
        <v>836</v>
      </c>
      <c r="E8" s="6">
        <v>785</v>
      </c>
      <c r="F8" s="6">
        <v>51</v>
      </c>
      <c r="G8" s="6">
        <v>419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15974</v>
      </c>
      <c r="D9" s="6">
        <v>11755</v>
      </c>
      <c r="E9" s="6">
        <v>10508</v>
      </c>
      <c r="F9" s="6">
        <v>1247</v>
      </c>
      <c r="G9" s="6">
        <v>4219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30629</v>
      </c>
      <c r="D10" s="9">
        <v>17020</v>
      </c>
      <c r="E10" s="9">
        <v>15482</v>
      </c>
      <c r="F10" s="9">
        <v>1538</v>
      </c>
      <c r="G10" s="9">
        <v>13609</v>
      </c>
    </row>
    <row r="11" spans="1:12" ht="11.65" customHeight="1" x14ac:dyDescent="0.2">
      <c r="A11" s="23" t="s">
        <v>35</v>
      </c>
      <c r="B11" s="7" t="s">
        <v>10</v>
      </c>
      <c r="C11" s="6">
        <v>21966</v>
      </c>
      <c r="D11" s="6">
        <v>11433</v>
      </c>
      <c r="E11" s="6">
        <v>10707</v>
      </c>
      <c r="F11" s="6">
        <v>726</v>
      </c>
      <c r="G11" s="6">
        <v>10533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636</v>
      </c>
      <c r="D12" s="6">
        <v>382</v>
      </c>
      <c r="E12" s="6">
        <v>347</v>
      </c>
      <c r="F12" s="6">
        <v>35</v>
      </c>
      <c r="G12" s="6">
        <v>254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8027</v>
      </c>
      <c r="D13" s="6">
        <v>5205</v>
      </c>
      <c r="E13" s="6">
        <v>4428</v>
      </c>
      <c r="F13" s="6">
        <v>777</v>
      </c>
      <c r="G13" s="6">
        <v>2822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28441</v>
      </c>
      <c r="D14" s="9">
        <v>21205</v>
      </c>
      <c r="E14" s="9">
        <v>20297</v>
      </c>
      <c r="F14" s="9">
        <v>908</v>
      </c>
      <c r="G14" s="9">
        <v>7236</v>
      </c>
    </row>
    <row r="15" spans="1:12" ht="11.65" customHeight="1" x14ac:dyDescent="0.2">
      <c r="A15" s="23" t="s">
        <v>35</v>
      </c>
      <c r="B15" s="7" t="s">
        <v>10</v>
      </c>
      <c r="C15" s="6">
        <v>19875</v>
      </c>
      <c r="D15" s="6">
        <v>14201</v>
      </c>
      <c r="E15" s="6">
        <v>13779</v>
      </c>
      <c r="F15" s="6">
        <v>422</v>
      </c>
      <c r="G15" s="6">
        <v>5674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619</v>
      </c>
      <c r="D16" s="6">
        <v>454</v>
      </c>
      <c r="E16" s="6">
        <v>438</v>
      </c>
      <c r="F16" s="6">
        <v>16</v>
      </c>
      <c r="G16" s="6">
        <v>165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7947</v>
      </c>
      <c r="D17" s="11">
        <v>6550</v>
      </c>
      <c r="E17" s="11">
        <v>6080</v>
      </c>
      <c r="F17" s="11">
        <v>470</v>
      </c>
      <c r="G17" s="11">
        <v>1397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9.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24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456650</v>
      </c>
      <c r="D6" s="9">
        <v>290193</v>
      </c>
      <c r="E6" s="9">
        <v>262782</v>
      </c>
      <c r="F6" s="9">
        <v>27411</v>
      </c>
      <c r="G6" s="9">
        <v>166457</v>
      </c>
    </row>
    <row r="7" spans="1:12" ht="11.65" customHeight="1" x14ac:dyDescent="0.2">
      <c r="A7" s="23" t="s">
        <v>35</v>
      </c>
      <c r="B7" s="7" t="s">
        <v>10</v>
      </c>
      <c r="C7" s="6">
        <v>308270</v>
      </c>
      <c r="D7" s="6">
        <v>188062</v>
      </c>
      <c r="E7" s="6">
        <v>175954</v>
      </c>
      <c r="F7" s="6">
        <v>12108</v>
      </c>
      <c r="G7" s="6">
        <v>120208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13170</v>
      </c>
      <c r="D8" s="6">
        <v>8400</v>
      </c>
      <c r="E8" s="6">
        <v>7560</v>
      </c>
      <c r="F8" s="6">
        <v>840</v>
      </c>
      <c r="G8" s="6">
        <v>4770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135210</v>
      </c>
      <c r="D9" s="6">
        <v>93731</v>
      </c>
      <c r="E9" s="6">
        <v>79268</v>
      </c>
      <c r="F9" s="6">
        <v>14463</v>
      </c>
      <c r="G9" s="6">
        <v>41479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243495</v>
      </c>
      <c r="D10" s="9">
        <v>138174</v>
      </c>
      <c r="E10" s="9">
        <v>121466</v>
      </c>
      <c r="F10" s="9">
        <v>16708</v>
      </c>
      <c r="G10" s="9">
        <v>105321</v>
      </c>
    </row>
    <row r="11" spans="1:12" ht="11.65" customHeight="1" x14ac:dyDescent="0.2">
      <c r="A11" s="23" t="s">
        <v>35</v>
      </c>
      <c r="B11" s="7" t="s">
        <v>10</v>
      </c>
      <c r="C11" s="6">
        <v>168098</v>
      </c>
      <c r="D11" s="6">
        <v>92002</v>
      </c>
      <c r="E11" s="6">
        <v>84443</v>
      </c>
      <c r="F11" s="6">
        <v>7559</v>
      </c>
      <c r="G11" s="6">
        <v>76096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7000</v>
      </c>
      <c r="D12" s="6">
        <v>4123</v>
      </c>
      <c r="E12" s="6">
        <v>3595</v>
      </c>
      <c r="F12" s="6">
        <v>528</v>
      </c>
      <c r="G12" s="6">
        <v>2877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68397</v>
      </c>
      <c r="D13" s="6">
        <v>42049</v>
      </c>
      <c r="E13" s="6">
        <v>33428</v>
      </c>
      <c r="F13" s="6">
        <v>8621</v>
      </c>
      <c r="G13" s="6">
        <v>26348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213155</v>
      </c>
      <c r="D14" s="9">
        <v>152019</v>
      </c>
      <c r="E14" s="9">
        <v>141316</v>
      </c>
      <c r="F14" s="9">
        <v>10703</v>
      </c>
      <c r="G14" s="9">
        <v>61136</v>
      </c>
    </row>
    <row r="15" spans="1:12" ht="11.65" customHeight="1" x14ac:dyDescent="0.2">
      <c r="A15" s="23" t="s">
        <v>35</v>
      </c>
      <c r="B15" s="7" t="s">
        <v>10</v>
      </c>
      <c r="C15" s="6">
        <v>140172</v>
      </c>
      <c r="D15" s="6">
        <v>96060</v>
      </c>
      <c r="E15" s="6">
        <v>91511</v>
      </c>
      <c r="F15" s="6">
        <v>4549</v>
      </c>
      <c r="G15" s="6">
        <v>44112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6170</v>
      </c>
      <c r="D16" s="6">
        <v>4277</v>
      </c>
      <c r="E16" s="6">
        <v>3965</v>
      </c>
      <c r="F16" s="6">
        <v>312</v>
      </c>
      <c r="G16" s="6">
        <v>1893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66813</v>
      </c>
      <c r="D17" s="11">
        <v>51682</v>
      </c>
      <c r="E17" s="11">
        <v>45840</v>
      </c>
      <c r="F17" s="11">
        <v>5842</v>
      </c>
      <c r="G17" s="11">
        <v>15131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25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92826</v>
      </c>
      <c r="D6" s="9">
        <v>59956</v>
      </c>
      <c r="E6" s="9">
        <v>56700</v>
      </c>
      <c r="F6" s="9">
        <v>3256</v>
      </c>
      <c r="G6" s="9">
        <v>32870</v>
      </c>
    </row>
    <row r="7" spans="1:12" ht="11.65" customHeight="1" x14ac:dyDescent="0.2">
      <c r="A7" s="23" t="s">
        <v>35</v>
      </c>
      <c r="B7" s="7" t="s">
        <v>10</v>
      </c>
      <c r="C7" s="6">
        <v>69246</v>
      </c>
      <c r="D7" s="6">
        <v>42681</v>
      </c>
      <c r="E7" s="6">
        <v>40923</v>
      </c>
      <c r="F7" s="6">
        <v>1758</v>
      </c>
      <c r="G7" s="6">
        <v>26565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2028</v>
      </c>
      <c r="D8" s="6">
        <v>1328</v>
      </c>
      <c r="E8" s="6">
        <v>1245</v>
      </c>
      <c r="F8" s="6">
        <v>83</v>
      </c>
      <c r="G8" s="6">
        <v>700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21552</v>
      </c>
      <c r="D9" s="6">
        <v>15947</v>
      </c>
      <c r="E9" s="6">
        <v>14532</v>
      </c>
      <c r="F9" s="6">
        <v>1415</v>
      </c>
      <c r="G9" s="6">
        <v>5605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47586</v>
      </c>
      <c r="D10" s="9">
        <v>26299</v>
      </c>
      <c r="E10" s="9">
        <v>24224</v>
      </c>
      <c r="F10" s="9">
        <v>2075</v>
      </c>
      <c r="G10" s="9">
        <v>21287</v>
      </c>
    </row>
    <row r="11" spans="1:12" ht="11.65" customHeight="1" x14ac:dyDescent="0.2">
      <c r="A11" s="23" t="s">
        <v>35</v>
      </c>
      <c r="B11" s="7" t="s">
        <v>10</v>
      </c>
      <c r="C11" s="6">
        <v>35840</v>
      </c>
      <c r="D11" s="6">
        <v>18887</v>
      </c>
      <c r="E11" s="6">
        <v>17755</v>
      </c>
      <c r="F11" s="6">
        <v>1132</v>
      </c>
      <c r="G11" s="6">
        <v>16953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1066</v>
      </c>
      <c r="D12" s="6">
        <v>628</v>
      </c>
      <c r="E12" s="6">
        <v>572</v>
      </c>
      <c r="F12" s="6">
        <v>56</v>
      </c>
      <c r="G12" s="6">
        <v>438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10680</v>
      </c>
      <c r="D13" s="6">
        <v>6784</v>
      </c>
      <c r="E13" s="6">
        <v>5897</v>
      </c>
      <c r="F13" s="6">
        <v>887</v>
      </c>
      <c r="G13" s="6">
        <v>3896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45240</v>
      </c>
      <c r="D14" s="9">
        <v>33657</v>
      </c>
      <c r="E14" s="9">
        <v>32476</v>
      </c>
      <c r="F14" s="9">
        <v>1181</v>
      </c>
      <c r="G14" s="9">
        <v>11583</v>
      </c>
    </row>
    <row r="15" spans="1:12" ht="11.65" customHeight="1" x14ac:dyDescent="0.2">
      <c r="A15" s="23" t="s">
        <v>35</v>
      </c>
      <c r="B15" s="7" t="s">
        <v>10</v>
      </c>
      <c r="C15" s="6">
        <v>33406</v>
      </c>
      <c r="D15" s="6">
        <v>23794</v>
      </c>
      <c r="E15" s="6">
        <v>23168</v>
      </c>
      <c r="F15" s="6">
        <v>626</v>
      </c>
      <c r="G15" s="6">
        <v>9612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962</v>
      </c>
      <c r="D16" s="6">
        <v>700</v>
      </c>
      <c r="E16" s="6">
        <v>673</v>
      </c>
      <c r="F16" s="6">
        <v>27</v>
      </c>
      <c r="G16" s="6">
        <v>262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10872</v>
      </c>
      <c r="D17" s="11">
        <v>9163</v>
      </c>
      <c r="E17" s="11">
        <v>8635</v>
      </c>
      <c r="F17" s="11">
        <v>528</v>
      </c>
      <c r="G17" s="11">
        <v>1709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0.1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26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24062</v>
      </c>
      <c r="D6" s="9">
        <v>14796</v>
      </c>
      <c r="E6" s="9">
        <v>13897</v>
      </c>
      <c r="F6" s="9">
        <v>899</v>
      </c>
      <c r="G6" s="9">
        <v>9266</v>
      </c>
    </row>
    <row r="7" spans="1:12" ht="11.65" customHeight="1" x14ac:dyDescent="0.2">
      <c r="A7" s="23" t="s">
        <v>35</v>
      </c>
      <c r="B7" s="7" t="s">
        <v>10</v>
      </c>
      <c r="C7" s="6">
        <v>12293</v>
      </c>
      <c r="D7" s="6">
        <v>7263</v>
      </c>
      <c r="E7" s="6">
        <v>7004</v>
      </c>
      <c r="F7" s="6">
        <v>259</v>
      </c>
      <c r="G7" s="6">
        <v>5030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664</v>
      </c>
      <c r="D8" s="6">
        <v>421</v>
      </c>
      <c r="E8" s="6">
        <v>398</v>
      </c>
      <c r="F8" s="6">
        <v>23</v>
      </c>
      <c r="G8" s="6">
        <v>243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11105</v>
      </c>
      <c r="D9" s="6">
        <v>7112</v>
      </c>
      <c r="E9" s="6">
        <v>6495</v>
      </c>
      <c r="F9" s="6">
        <v>617</v>
      </c>
      <c r="G9" s="6">
        <v>3993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12275</v>
      </c>
      <c r="D10" s="9">
        <v>6052</v>
      </c>
      <c r="E10" s="9">
        <v>5479</v>
      </c>
      <c r="F10" s="9">
        <v>573</v>
      </c>
      <c r="G10" s="9">
        <v>6223</v>
      </c>
    </row>
    <row r="11" spans="1:12" ht="11.65" customHeight="1" x14ac:dyDescent="0.2">
      <c r="A11" s="23" t="s">
        <v>35</v>
      </c>
      <c r="B11" s="7" t="s">
        <v>10</v>
      </c>
      <c r="C11" s="6">
        <v>6438</v>
      </c>
      <c r="D11" s="6">
        <v>3182</v>
      </c>
      <c r="E11" s="6">
        <v>3013</v>
      </c>
      <c r="F11" s="6">
        <v>169</v>
      </c>
      <c r="G11" s="6">
        <v>3256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343</v>
      </c>
      <c r="D12" s="6">
        <v>189</v>
      </c>
      <c r="E12" s="6">
        <v>177</v>
      </c>
      <c r="F12" s="6">
        <v>12</v>
      </c>
      <c r="G12" s="6">
        <v>154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5494</v>
      </c>
      <c r="D13" s="6">
        <v>2681</v>
      </c>
      <c r="E13" s="6">
        <v>2289</v>
      </c>
      <c r="F13" s="6">
        <v>392</v>
      </c>
      <c r="G13" s="6">
        <v>2813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11787</v>
      </c>
      <c r="D14" s="9">
        <v>8744</v>
      </c>
      <c r="E14" s="9">
        <v>8418</v>
      </c>
      <c r="F14" s="9">
        <v>326</v>
      </c>
      <c r="G14" s="9">
        <v>3043</v>
      </c>
    </row>
    <row r="15" spans="1:12" ht="11.65" customHeight="1" x14ac:dyDescent="0.2">
      <c r="A15" s="23" t="s">
        <v>35</v>
      </c>
      <c r="B15" s="7" t="s">
        <v>10</v>
      </c>
      <c r="C15" s="6">
        <v>5855</v>
      </c>
      <c r="D15" s="6">
        <v>4081</v>
      </c>
      <c r="E15" s="6">
        <v>3991</v>
      </c>
      <c r="F15" s="6">
        <v>90</v>
      </c>
      <c r="G15" s="6">
        <v>1774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321</v>
      </c>
      <c r="D16" s="6">
        <v>232</v>
      </c>
      <c r="E16" s="6">
        <v>221</v>
      </c>
      <c r="F16" s="6">
        <v>11</v>
      </c>
      <c r="G16" s="6">
        <v>89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5611</v>
      </c>
      <c r="D17" s="11">
        <v>4431</v>
      </c>
      <c r="E17" s="11">
        <v>4206</v>
      </c>
      <c r="F17" s="11">
        <v>225</v>
      </c>
      <c r="G17" s="11">
        <v>1180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8.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27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1083878</v>
      </c>
      <c r="D6" s="9">
        <v>705237</v>
      </c>
      <c r="E6" s="9">
        <v>642072</v>
      </c>
      <c r="F6" s="9">
        <v>63165</v>
      </c>
      <c r="G6" s="9">
        <v>378641</v>
      </c>
    </row>
    <row r="7" spans="1:12" ht="11.65" customHeight="1" x14ac:dyDescent="0.2">
      <c r="A7" s="23" t="s">
        <v>35</v>
      </c>
      <c r="B7" s="7" t="s">
        <v>10</v>
      </c>
      <c r="C7" s="6">
        <v>771921</v>
      </c>
      <c r="D7" s="6">
        <v>488613</v>
      </c>
      <c r="E7" s="6">
        <v>458313</v>
      </c>
      <c r="F7" s="6">
        <v>30300</v>
      </c>
      <c r="G7" s="6">
        <v>283308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34606</v>
      </c>
      <c r="D8" s="6">
        <v>23150</v>
      </c>
      <c r="E8" s="6">
        <v>20544</v>
      </c>
      <c r="F8" s="6">
        <v>2606</v>
      </c>
      <c r="G8" s="6">
        <v>11456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277351</v>
      </c>
      <c r="D9" s="6">
        <v>193474</v>
      </c>
      <c r="E9" s="6">
        <v>163215</v>
      </c>
      <c r="F9" s="6">
        <v>30259</v>
      </c>
      <c r="G9" s="6">
        <v>83877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575304</v>
      </c>
      <c r="D10" s="9">
        <v>330621</v>
      </c>
      <c r="E10" s="9">
        <v>292095</v>
      </c>
      <c r="F10" s="9">
        <v>38526</v>
      </c>
      <c r="G10" s="9">
        <v>244683</v>
      </c>
    </row>
    <row r="11" spans="1:12" ht="11.65" customHeight="1" x14ac:dyDescent="0.2">
      <c r="A11" s="23" t="s">
        <v>35</v>
      </c>
      <c r="B11" s="7" t="s">
        <v>10</v>
      </c>
      <c r="C11" s="6">
        <v>416290</v>
      </c>
      <c r="D11" s="6">
        <v>233868</v>
      </c>
      <c r="E11" s="6">
        <v>214785</v>
      </c>
      <c r="F11" s="6">
        <v>19083</v>
      </c>
      <c r="G11" s="6">
        <v>182422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18431</v>
      </c>
      <c r="D12" s="6">
        <v>11213</v>
      </c>
      <c r="E12" s="6">
        <v>9585</v>
      </c>
      <c r="F12" s="6">
        <v>1628</v>
      </c>
      <c r="G12" s="6">
        <v>7218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140583</v>
      </c>
      <c r="D13" s="6">
        <v>85540</v>
      </c>
      <c r="E13" s="6">
        <v>67725</v>
      </c>
      <c r="F13" s="6">
        <v>17815</v>
      </c>
      <c r="G13" s="6">
        <v>55043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508574</v>
      </c>
      <c r="D14" s="9">
        <v>374616</v>
      </c>
      <c r="E14" s="9">
        <v>349977</v>
      </c>
      <c r="F14" s="9">
        <v>24639</v>
      </c>
      <c r="G14" s="9">
        <v>133958</v>
      </c>
    </row>
    <row r="15" spans="1:12" ht="11.65" customHeight="1" x14ac:dyDescent="0.2">
      <c r="A15" s="23" t="s">
        <v>35</v>
      </c>
      <c r="B15" s="7" t="s">
        <v>10</v>
      </c>
      <c r="C15" s="6">
        <v>355631</v>
      </c>
      <c r="D15" s="6">
        <v>254745</v>
      </c>
      <c r="E15" s="6">
        <v>243528</v>
      </c>
      <c r="F15" s="6">
        <v>11217</v>
      </c>
      <c r="G15" s="6">
        <v>100886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16175</v>
      </c>
      <c r="D16" s="6">
        <v>11937</v>
      </c>
      <c r="E16" s="6">
        <v>10959</v>
      </c>
      <c r="F16" s="6">
        <v>978</v>
      </c>
      <c r="G16" s="6">
        <v>4238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136768</v>
      </c>
      <c r="D17" s="11">
        <v>107934</v>
      </c>
      <c r="E17" s="11">
        <v>95490</v>
      </c>
      <c r="F17" s="11">
        <v>12444</v>
      </c>
      <c r="G17" s="11">
        <v>28834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4.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28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57248</v>
      </c>
      <c r="D6" s="9">
        <v>37216</v>
      </c>
      <c r="E6" s="9">
        <v>35483</v>
      </c>
      <c r="F6" s="9">
        <v>1733</v>
      </c>
      <c r="G6" s="9">
        <v>20032</v>
      </c>
    </row>
    <row r="7" spans="1:12" ht="11.65" customHeight="1" x14ac:dyDescent="0.2">
      <c r="A7" s="23" t="s">
        <v>35</v>
      </c>
      <c r="B7" s="7" t="s">
        <v>10</v>
      </c>
      <c r="C7" s="6">
        <v>34639</v>
      </c>
      <c r="D7" s="6">
        <v>20904</v>
      </c>
      <c r="E7" s="6">
        <v>20233</v>
      </c>
      <c r="F7" s="6">
        <v>671</v>
      </c>
      <c r="G7" s="6">
        <v>13735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1440</v>
      </c>
      <c r="D8" s="6">
        <v>987</v>
      </c>
      <c r="E8" s="6">
        <v>952</v>
      </c>
      <c r="F8" s="6">
        <v>35</v>
      </c>
      <c r="G8" s="6">
        <v>453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21169</v>
      </c>
      <c r="D9" s="6">
        <v>15325</v>
      </c>
      <c r="E9" s="6">
        <v>14298</v>
      </c>
      <c r="F9" s="6">
        <v>1027</v>
      </c>
      <c r="G9" s="6">
        <v>5844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29210</v>
      </c>
      <c r="D10" s="9">
        <v>15956</v>
      </c>
      <c r="E10" s="9">
        <v>14835</v>
      </c>
      <c r="F10" s="9">
        <v>1121</v>
      </c>
      <c r="G10" s="9">
        <v>13254</v>
      </c>
    </row>
    <row r="11" spans="1:12" ht="11.65" customHeight="1" x14ac:dyDescent="0.2">
      <c r="A11" s="23" t="s">
        <v>35</v>
      </c>
      <c r="B11" s="7" t="s">
        <v>10</v>
      </c>
      <c r="C11" s="6">
        <v>18192</v>
      </c>
      <c r="D11" s="6">
        <v>9281</v>
      </c>
      <c r="E11" s="6">
        <v>8842</v>
      </c>
      <c r="F11" s="6">
        <v>439</v>
      </c>
      <c r="G11" s="6">
        <v>8911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713</v>
      </c>
      <c r="D12" s="6">
        <v>456</v>
      </c>
      <c r="E12" s="6">
        <v>433</v>
      </c>
      <c r="F12" s="6">
        <v>23</v>
      </c>
      <c r="G12" s="6">
        <v>257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10305</v>
      </c>
      <c r="D13" s="6">
        <v>6219</v>
      </c>
      <c r="E13" s="6">
        <v>5560</v>
      </c>
      <c r="F13" s="6">
        <v>659</v>
      </c>
      <c r="G13" s="6">
        <v>4086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28038</v>
      </c>
      <c r="D14" s="9">
        <v>21260</v>
      </c>
      <c r="E14" s="9">
        <v>20648</v>
      </c>
      <c r="F14" s="9">
        <v>612</v>
      </c>
      <c r="G14" s="9">
        <v>6778</v>
      </c>
    </row>
    <row r="15" spans="1:12" ht="11.65" customHeight="1" x14ac:dyDescent="0.2">
      <c r="A15" s="23" t="s">
        <v>35</v>
      </c>
      <c r="B15" s="7" t="s">
        <v>10</v>
      </c>
      <c r="C15" s="6">
        <v>16447</v>
      </c>
      <c r="D15" s="6">
        <v>11623</v>
      </c>
      <c r="E15" s="6">
        <v>11391</v>
      </c>
      <c r="F15" s="6">
        <v>232</v>
      </c>
      <c r="G15" s="6">
        <v>4824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727</v>
      </c>
      <c r="D16" s="6">
        <v>531</v>
      </c>
      <c r="E16" s="6">
        <v>519</v>
      </c>
      <c r="F16" s="6">
        <v>12</v>
      </c>
      <c r="G16" s="6">
        <v>196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10864</v>
      </c>
      <c r="D17" s="11">
        <v>9106</v>
      </c>
      <c r="E17" s="11">
        <v>8738</v>
      </c>
      <c r="F17" s="11">
        <v>368</v>
      </c>
      <c r="G17" s="11">
        <v>1758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1.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29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25577</v>
      </c>
      <c r="D6" s="9">
        <v>15429</v>
      </c>
      <c r="E6" s="9">
        <v>14368</v>
      </c>
      <c r="F6" s="9">
        <v>1061</v>
      </c>
      <c r="G6" s="9">
        <v>10148</v>
      </c>
    </row>
    <row r="7" spans="1:12" ht="11.65" customHeight="1" x14ac:dyDescent="0.2">
      <c r="A7" s="23" t="s">
        <v>35</v>
      </c>
      <c r="B7" s="7" t="s">
        <v>10</v>
      </c>
      <c r="C7" s="6">
        <v>13141</v>
      </c>
      <c r="D7" s="6">
        <v>7450</v>
      </c>
      <c r="E7" s="6">
        <v>7136</v>
      </c>
      <c r="F7" s="6">
        <v>314</v>
      </c>
      <c r="G7" s="6">
        <v>5691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901</v>
      </c>
      <c r="D8" s="6">
        <v>530</v>
      </c>
      <c r="E8" s="6">
        <v>489</v>
      </c>
      <c r="F8" s="6">
        <v>41</v>
      </c>
      <c r="G8" s="6">
        <v>371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11535</v>
      </c>
      <c r="D9" s="6">
        <v>7449</v>
      </c>
      <c r="E9" s="6">
        <v>6743</v>
      </c>
      <c r="F9" s="6">
        <v>706</v>
      </c>
      <c r="G9" s="6">
        <v>4086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13082</v>
      </c>
      <c r="D10" s="9">
        <v>6458</v>
      </c>
      <c r="E10" s="9">
        <v>5799</v>
      </c>
      <c r="F10" s="9">
        <v>659</v>
      </c>
      <c r="G10" s="9">
        <v>6624</v>
      </c>
    </row>
    <row r="11" spans="1:12" ht="11.65" customHeight="1" x14ac:dyDescent="0.2">
      <c r="A11" s="23" t="s">
        <v>35</v>
      </c>
      <c r="B11" s="7" t="s">
        <v>10</v>
      </c>
      <c r="C11" s="6">
        <v>7016</v>
      </c>
      <c r="D11" s="6">
        <v>3433</v>
      </c>
      <c r="E11" s="6">
        <v>3245</v>
      </c>
      <c r="F11" s="6">
        <v>188</v>
      </c>
      <c r="G11" s="6">
        <v>3583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489</v>
      </c>
      <c r="D12" s="6">
        <v>257</v>
      </c>
      <c r="E12" s="6">
        <v>234</v>
      </c>
      <c r="F12" s="6">
        <v>23</v>
      </c>
      <c r="G12" s="6">
        <v>232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5577</v>
      </c>
      <c r="D13" s="6">
        <v>2768</v>
      </c>
      <c r="E13" s="6">
        <v>2320</v>
      </c>
      <c r="F13" s="6">
        <v>448</v>
      </c>
      <c r="G13" s="6">
        <v>2809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12495</v>
      </c>
      <c r="D14" s="9">
        <v>8971</v>
      </c>
      <c r="E14" s="9">
        <v>8569</v>
      </c>
      <c r="F14" s="9">
        <v>402</v>
      </c>
      <c r="G14" s="9">
        <v>3524</v>
      </c>
    </row>
    <row r="15" spans="1:12" ht="11.65" customHeight="1" x14ac:dyDescent="0.2">
      <c r="A15" s="23" t="s">
        <v>35</v>
      </c>
      <c r="B15" s="7" t="s">
        <v>10</v>
      </c>
      <c r="C15" s="6">
        <v>6125</v>
      </c>
      <c r="D15" s="6">
        <v>4017</v>
      </c>
      <c r="E15" s="6">
        <v>3891</v>
      </c>
      <c r="F15" s="6">
        <v>126</v>
      </c>
      <c r="G15" s="6">
        <v>2108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412</v>
      </c>
      <c r="D16" s="6">
        <v>273</v>
      </c>
      <c r="E16" s="6">
        <v>255</v>
      </c>
      <c r="F16" s="6">
        <v>18</v>
      </c>
      <c r="G16" s="6">
        <v>139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5958</v>
      </c>
      <c r="D17" s="11">
        <v>4681</v>
      </c>
      <c r="E17" s="11">
        <v>4423</v>
      </c>
      <c r="F17" s="11">
        <v>258</v>
      </c>
      <c r="G17" s="11">
        <v>1277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4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30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67583</v>
      </c>
      <c r="D6" s="9">
        <v>41935</v>
      </c>
      <c r="E6" s="9">
        <v>39130</v>
      </c>
      <c r="F6" s="9">
        <v>2805</v>
      </c>
      <c r="G6" s="9">
        <v>25648</v>
      </c>
    </row>
    <row r="7" spans="1:12" ht="11.65" customHeight="1" x14ac:dyDescent="0.2">
      <c r="A7" s="23" t="s">
        <v>35</v>
      </c>
      <c r="B7" s="7" t="s">
        <v>10</v>
      </c>
      <c r="C7" s="6">
        <v>44480</v>
      </c>
      <c r="D7" s="6">
        <v>26076</v>
      </c>
      <c r="E7" s="6">
        <v>24885</v>
      </c>
      <c r="F7" s="6">
        <v>1191</v>
      </c>
      <c r="G7" s="6">
        <v>18404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1620</v>
      </c>
      <c r="D8" s="6">
        <v>1036</v>
      </c>
      <c r="E8" s="6">
        <v>958</v>
      </c>
      <c r="F8" s="6">
        <v>78</v>
      </c>
      <c r="G8" s="6">
        <v>584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21483</v>
      </c>
      <c r="D9" s="6">
        <v>14823</v>
      </c>
      <c r="E9" s="6">
        <v>13287</v>
      </c>
      <c r="F9" s="6">
        <v>1536</v>
      </c>
      <c r="G9" s="6">
        <v>6660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34956</v>
      </c>
      <c r="D10" s="9">
        <v>18386</v>
      </c>
      <c r="E10" s="9">
        <v>16549</v>
      </c>
      <c r="F10" s="9">
        <v>1837</v>
      </c>
      <c r="G10" s="9">
        <v>16570</v>
      </c>
    </row>
    <row r="11" spans="1:12" ht="11.65" customHeight="1" x14ac:dyDescent="0.2">
      <c r="A11" s="23" t="s">
        <v>35</v>
      </c>
      <c r="B11" s="7" t="s">
        <v>10</v>
      </c>
      <c r="C11" s="6">
        <v>23355</v>
      </c>
      <c r="D11" s="6">
        <v>11689</v>
      </c>
      <c r="E11" s="6">
        <v>10907</v>
      </c>
      <c r="F11" s="6">
        <v>782</v>
      </c>
      <c r="G11" s="6">
        <v>11666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831</v>
      </c>
      <c r="D12" s="6">
        <v>476</v>
      </c>
      <c r="E12" s="6">
        <v>427</v>
      </c>
      <c r="F12" s="6">
        <v>49</v>
      </c>
      <c r="G12" s="6">
        <v>355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10770</v>
      </c>
      <c r="D13" s="6">
        <v>6221</v>
      </c>
      <c r="E13" s="6">
        <v>5215</v>
      </c>
      <c r="F13" s="6">
        <v>1006</v>
      </c>
      <c r="G13" s="6">
        <v>4549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32627</v>
      </c>
      <c r="D14" s="9">
        <v>23549</v>
      </c>
      <c r="E14" s="9">
        <v>22581</v>
      </c>
      <c r="F14" s="9">
        <v>968</v>
      </c>
      <c r="G14" s="9">
        <v>9078</v>
      </c>
    </row>
    <row r="15" spans="1:12" ht="11.65" customHeight="1" x14ac:dyDescent="0.2">
      <c r="A15" s="23" t="s">
        <v>35</v>
      </c>
      <c r="B15" s="7" t="s">
        <v>10</v>
      </c>
      <c r="C15" s="6">
        <v>21125</v>
      </c>
      <c r="D15" s="6">
        <v>14387</v>
      </c>
      <c r="E15" s="6">
        <v>13978</v>
      </c>
      <c r="F15" s="6">
        <v>409</v>
      </c>
      <c r="G15" s="6">
        <v>6738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789</v>
      </c>
      <c r="D16" s="6">
        <v>560</v>
      </c>
      <c r="E16" s="6">
        <v>531</v>
      </c>
      <c r="F16" s="6">
        <v>29</v>
      </c>
      <c r="G16" s="6">
        <v>229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10713</v>
      </c>
      <c r="D17" s="11">
        <v>8602</v>
      </c>
      <c r="E17" s="11">
        <v>8072</v>
      </c>
      <c r="F17" s="11">
        <v>530</v>
      </c>
      <c r="G17" s="11">
        <v>2111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0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31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36898</v>
      </c>
      <c r="D6" s="9">
        <v>22506</v>
      </c>
      <c r="E6" s="9">
        <v>21019</v>
      </c>
      <c r="F6" s="9">
        <v>1487</v>
      </c>
      <c r="G6" s="9">
        <v>14392</v>
      </c>
    </row>
    <row r="7" spans="1:12" ht="11.65" customHeight="1" x14ac:dyDescent="0.2">
      <c r="A7" s="23" t="s">
        <v>35</v>
      </c>
      <c r="B7" s="7" t="s">
        <v>10</v>
      </c>
      <c r="C7" s="6">
        <v>23010</v>
      </c>
      <c r="D7" s="6">
        <v>13119</v>
      </c>
      <c r="E7" s="6">
        <v>12530</v>
      </c>
      <c r="F7" s="6">
        <v>589</v>
      </c>
      <c r="G7" s="6">
        <v>9891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871</v>
      </c>
      <c r="D8" s="6">
        <v>548</v>
      </c>
      <c r="E8" s="6">
        <v>512</v>
      </c>
      <c r="F8" s="6">
        <v>36</v>
      </c>
      <c r="G8" s="6">
        <v>323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13017</v>
      </c>
      <c r="D9" s="6">
        <v>8839</v>
      </c>
      <c r="E9" s="6">
        <v>7977</v>
      </c>
      <c r="F9" s="6">
        <v>862</v>
      </c>
      <c r="G9" s="6">
        <v>4178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19101</v>
      </c>
      <c r="D10" s="9">
        <v>9722</v>
      </c>
      <c r="E10" s="9">
        <v>8811</v>
      </c>
      <c r="F10" s="9">
        <v>911</v>
      </c>
      <c r="G10" s="9">
        <v>9379</v>
      </c>
    </row>
    <row r="11" spans="1:12" ht="11.65" customHeight="1" x14ac:dyDescent="0.2">
      <c r="A11" s="23" t="s">
        <v>35</v>
      </c>
      <c r="B11" s="7" t="s">
        <v>10</v>
      </c>
      <c r="C11" s="6">
        <v>12306</v>
      </c>
      <c r="D11" s="6">
        <v>5973</v>
      </c>
      <c r="E11" s="6">
        <v>5592</v>
      </c>
      <c r="F11" s="6">
        <v>381</v>
      </c>
      <c r="G11" s="6">
        <v>6333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445</v>
      </c>
      <c r="D12" s="6">
        <v>250</v>
      </c>
      <c r="E12" s="6">
        <v>229</v>
      </c>
      <c r="F12" s="6">
        <v>21</v>
      </c>
      <c r="G12" s="6">
        <v>195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6350</v>
      </c>
      <c r="D13" s="6">
        <v>3499</v>
      </c>
      <c r="E13" s="6">
        <v>2990</v>
      </c>
      <c r="F13" s="6">
        <v>509</v>
      </c>
      <c r="G13" s="6">
        <v>2851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17797</v>
      </c>
      <c r="D14" s="9">
        <v>12784</v>
      </c>
      <c r="E14" s="9">
        <v>12208</v>
      </c>
      <c r="F14" s="9">
        <v>576</v>
      </c>
      <c r="G14" s="9">
        <v>5013</v>
      </c>
    </row>
    <row r="15" spans="1:12" ht="11.65" customHeight="1" x14ac:dyDescent="0.2">
      <c r="A15" s="23" t="s">
        <v>35</v>
      </c>
      <c r="B15" s="7" t="s">
        <v>10</v>
      </c>
      <c r="C15" s="6">
        <v>10704</v>
      </c>
      <c r="D15" s="6">
        <v>7146</v>
      </c>
      <c r="E15" s="6">
        <v>6938</v>
      </c>
      <c r="F15" s="6">
        <v>208</v>
      </c>
      <c r="G15" s="6">
        <v>3558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426</v>
      </c>
      <c r="D16" s="6">
        <v>298</v>
      </c>
      <c r="E16" s="6">
        <v>283</v>
      </c>
      <c r="F16" s="6">
        <v>15</v>
      </c>
      <c r="G16" s="6">
        <v>128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6667</v>
      </c>
      <c r="D17" s="11">
        <v>5340</v>
      </c>
      <c r="E17" s="11">
        <v>4987</v>
      </c>
      <c r="F17" s="11">
        <v>353</v>
      </c>
      <c r="G17" s="11">
        <v>1327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32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151432</v>
      </c>
      <c r="D6" s="9">
        <v>98477</v>
      </c>
      <c r="E6" s="9">
        <v>90284</v>
      </c>
      <c r="F6" s="9">
        <v>8193</v>
      </c>
      <c r="G6" s="9">
        <v>52955</v>
      </c>
    </row>
    <row r="7" spans="1:12" ht="11.65" customHeight="1" x14ac:dyDescent="0.2">
      <c r="A7" s="23" t="s">
        <v>35</v>
      </c>
      <c r="B7" s="7" t="s">
        <v>10</v>
      </c>
      <c r="C7" s="6">
        <v>108419</v>
      </c>
      <c r="D7" s="6">
        <v>68056</v>
      </c>
      <c r="E7" s="6">
        <v>64164</v>
      </c>
      <c r="F7" s="6">
        <v>3892</v>
      </c>
      <c r="G7" s="6">
        <v>40363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3145</v>
      </c>
      <c r="D8" s="6">
        <v>2101</v>
      </c>
      <c r="E8" s="6">
        <v>1935</v>
      </c>
      <c r="F8" s="6">
        <v>166</v>
      </c>
      <c r="G8" s="6">
        <v>1044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39868</v>
      </c>
      <c r="D9" s="6">
        <v>28320</v>
      </c>
      <c r="E9" s="6">
        <v>24185</v>
      </c>
      <c r="F9" s="6">
        <v>4135</v>
      </c>
      <c r="G9" s="6">
        <v>11548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78567</v>
      </c>
      <c r="D10" s="9">
        <v>43293</v>
      </c>
      <c r="E10" s="9">
        <v>38304</v>
      </c>
      <c r="F10" s="9">
        <v>4989</v>
      </c>
      <c r="G10" s="9">
        <v>35274</v>
      </c>
    </row>
    <row r="11" spans="1:12" ht="11.65" customHeight="1" x14ac:dyDescent="0.2">
      <c r="A11" s="23" t="s">
        <v>35</v>
      </c>
      <c r="B11" s="7" t="s">
        <v>10</v>
      </c>
      <c r="C11" s="6">
        <v>56566</v>
      </c>
      <c r="D11" s="6">
        <v>29930</v>
      </c>
      <c r="E11" s="6">
        <v>27376</v>
      </c>
      <c r="F11" s="6">
        <v>2554</v>
      </c>
      <c r="G11" s="6">
        <v>26636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1628</v>
      </c>
      <c r="D12" s="6">
        <v>952</v>
      </c>
      <c r="E12" s="6">
        <v>851</v>
      </c>
      <c r="F12" s="6">
        <v>101</v>
      </c>
      <c r="G12" s="6">
        <v>676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20373</v>
      </c>
      <c r="D13" s="6">
        <v>12411</v>
      </c>
      <c r="E13" s="6">
        <v>10077</v>
      </c>
      <c r="F13" s="6">
        <v>2334</v>
      </c>
      <c r="G13" s="6">
        <v>7962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72865</v>
      </c>
      <c r="D14" s="9">
        <v>55184</v>
      </c>
      <c r="E14" s="9">
        <v>51980</v>
      </c>
      <c r="F14" s="9">
        <v>3204</v>
      </c>
      <c r="G14" s="9">
        <v>17681</v>
      </c>
    </row>
    <row r="15" spans="1:12" ht="11.65" customHeight="1" x14ac:dyDescent="0.2">
      <c r="A15" s="23" t="s">
        <v>35</v>
      </c>
      <c r="B15" s="7" t="s">
        <v>10</v>
      </c>
      <c r="C15" s="6">
        <v>51853</v>
      </c>
      <c r="D15" s="6">
        <v>38126</v>
      </c>
      <c r="E15" s="6">
        <v>36788</v>
      </c>
      <c r="F15" s="6">
        <v>1338</v>
      </c>
      <c r="G15" s="6">
        <v>13727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1517</v>
      </c>
      <c r="D16" s="6">
        <v>1149</v>
      </c>
      <c r="E16" s="6">
        <v>1084</v>
      </c>
      <c r="F16" s="6">
        <v>65</v>
      </c>
      <c r="G16" s="6">
        <v>368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19495</v>
      </c>
      <c r="D17" s="11">
        <v>15909</v>
      </c>
      <c r="E17" s="11">
        <v>14108</v>
      </c>
      <c r="F17" s="11">
        <v>1801</v>
      </c>
      <c r="G17" s="11">
        <v>3586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1.332031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33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53975</v>
      </c>
      <c r="D6" s="9">
        <v>35564</v>
      </c>
      <c r="E6" s="9">
        <v>33935</v>
      </c>
      <c r="F6" s="9">
        <v>1629</v>
      </c>
      <c r="G6" s="9">
        <v>18411</v>
      </c>
    </row>
    <row r="7" spans="1:12" ht="11.65" customHeight="1" x14ac:dyDescent="0.2">
      <c r="A7" s="23" t="s">
        <v>35</v>
      </c>
      <c r="B7" s="7" t="s">
        <v>10</v>
      </c>
      <c r="C7" s="6">
        <v>39680</v>
      </c>
      <c r="D7" s="6">
        <v>24902</v>
      </c>
      <c r="E7" s="6">
        <v>24136</v>
      </c>
      <c r="F7" s="6">
        <v>766</v>
      </c>
      <c r="G7" s="6">
        <v>14778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1171</v>
      </c>
      <c r="D8" s="6">
        <v>831</v>
      </c>
      <c r="E8" s="6">
        <v>802</v>
      </c>
      <c r="F8" s="6">
        <v>29</v>
      </c>
      <c r="G8" s="6">
        <v>340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13124</v>
      </c>
      <c r="D9" s="6">
        <v>9831</v>
      </c>
      <c r="E9" s="6">
        <v>8997</v>
      </c>
      <c r="F9" s="6">
        <v>834</v>
      </c>
      <c r="G9" s="6">
        <v>3293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27681</v>
      </c>
      <c r="D10" s="9">
        <v>15637</v>
      </c>
      <c r="E10" s="9">
        <v>14605</v>
      </c>
      <c r="F10" s="9">
        <v>1032</v>
      </c>
      <c r="G10" s="9">
        <v>12044</v>
      </c>
    </row>
    <row r="11" spans="1:12" ht="11.65" customHeight="1" x14ac:dyDescent="0.2">
      <c r="A11" s="23" t="s">
        <v>35</v>
      </c>
      <c r="B11" s="7" t="s">
        <v>10</v>
      </c>
      <c r="C11" s="6">
        <v>20703</v>
      </c>
      <c r="D11" s="6">
        <v>11109</v>
      </c>
      <c r="E11" s="6">
        <v>10624</v>
      </c>
      <c r="F11" s="6">
        <v>485</v>
      </c>
      <c r="G11" s="6">
        <v>9594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570</v>
      </c>
      <c r="D12" s="6">
        <v>355</v>
      </c>
      <c r="E12" s="6">
        <v>339</v>
      </c>
      <c r="F12" s="6">
        <v>16</v>
      </c>
      <c r="G12" s="6">
        <v>215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6408</v>
      </c>
      <c r="D13" s="6">
        <v>4173</v>
      </c>
      <c r="E13" s="6">
        <v>3642</v>
      </c>
      <c r="F13" s="6">
        <v>531</v>
      </c>
      <c r="G13" s="6">
        <v>2235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26294</v>
      </c>
      <c r="D14" s="9">
        <v>19927</v>
      </c>
      <c r="E14" s="9">
        <v>19330</v>
      </c>
      <c r="F14" s="9">
        <v>597</v>
      </c>
      <c r="G14" s="9">
        <v>6367</v>
      </c>
    </row>
    <row r="15" spans="1:12" ht="11.65" customHeight="1" x14ac:dyDescent="0.2">
      <c r="A15" s="23" t="s">
        <v>35</v>
      </c>
      <c r="B15" s="7" t="s">
        <v>10</v>
      </c>
      <c r="C15" s="6">
        <v>18977</v>
      </c>
      <c r="D15" s="6">
        <v>13793</v>
      </c>
      <c r="E15" s="6">
        <v>13512</v>
      </c>
      <c r="F15" s="6">
        <v>281</v>
      </c>
      <c r="G15" s="6">
        <v>5184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601</v>
      </c>
      <c r="D16" s="6">
        <v>476</v>
      </c>
      <c r="E16" s="6">
        <v>463</v>
      </c>
      <c r="F16" s="6">
        <v>13</v>
      </c>
      <c r="G16" s="6">
        <v>125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6716</v>
      </c>
      <c r="D17" s="11">
        <v>5658</v>
      </c>
      <c r="E17" s="11">
        <v>5355</v>
      </c>
      <c r="F17" s="11">
        <v>303</v>
      </c>
      <c r="G17" s="11">
        <v>1058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.33203125" customWidth="1"/>
    <col min="3" max="7" width="16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34</v>
      </c>
      <c r="B2" s="34" t="s">
        <v>35</v>
      </c>
      <c r="C2" s="34" t="s">
        <v>35</v>
      </c>
      <c r="D2" s="34" t="s">
        <v>35</v>
      </c>
      <c r="E2" s="34" t="s">
        <v>35</v>
      </c>
      <c r="F2" s="34" t="s">
        <v>35</v>
      </c>
      <c r="G2" s="34" t="s">
        <v>35</v>
      </c>
      <c r="J2" t="s">
        <v>35</v>
      </c>
    </row>
    <row r="3" spans="1:12" ht="16.899999999999999" customHeight="1" x14ac:dyDescent="0.2">
      <c r="A3" s="26" t="s">
        <v>2</v>
      </c>
      <c r="B3" s="26" t="s">
        <v>35</v>
      </c>
      <c r="C3" s="26" t="s">
        <v>3</v>
      </c>
      <c r="D3" s="26" t="s">
        <v>4</v>
      </c>
      <c r="E3" s="26" t="s">
        <v>35</v>
      </c>
      <c r="F3" s="26" t="s">
        <v>35</v>
      </c>
      <c r="G3" s="26" t="s">
        <v>35</v>
      </c>
    </row>
    <row r="4" spans="1:12" ht="16.899999999999999" customHeight="1" x14ac:dyDescent="0.2">
      <c r="A4" s="26" t="s">
        <v>35</v>
      </c>
      <c r="B4" s="26" t="s">
        <v>35</v>
      </c>
      <c r="C4" s="26" t="s">
        <v>35</v>
      </c>
      <c r="D4" s="26" t="s">
        <v>5</v>
      </c>
      <c r="E4" s="26" t="s">
        <v>35</v>
      </c>
      <c r="F4" s="26" t="s">
        <v>35</v>
      </c>
      <c r="G4" s="26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6" t="s">
        <v>35</v>
      </c>
      <c r="B5" s="26" t="s">
        <v>35</v>
      </c>
      <c r="C5" s="26" t="s">
        <v>35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7" t="s">
        <v>6</v>
      </c>
      <c r="B6" s="8" t="s">
        <v>35</v>
      </c>
      <c r="C6" s="9">
        <v>43003</v>
      </c>
      <c r="D6" s="9">
        <v>24835</v>
      </c>
      <c r="E6" s="9">
        <v>22636</v>
      </c>
      <c r="F6" s="9">
        <v>2199</v>
      </c>
      <c r="G6" s="9">
        <v>18168</v>
      </c>
    </row>
    <row r="7" spans="1:12" ht="11.65" customHeight="1" x14ac:dyDescent="0.2">
      <c r="A7" s="23" t="s">
        <v>35</v>
      </c>
      <c r="B7" s="7" t="s">
        <v>10</v>
      </c>
      <c r="C7" s="6">
        <v>22138</v>
      </c>
      <c r="D7" s="6">
        <v>12207</v>
      </c>
      <c r="E7" s="6">
        <v>11512</v>
      </c>
      <c r="F7" s="6">
        <v>695</v>
      </c>
      <c r="G7" s="6">
        <v>9931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23" t="s">
        <v>35</v>
      </c>
      <c r="B8" s="7" t="s">
        <v>11</v>
      </c>
      <c r="C8" s="6">
        <v>1488</v>
      </c>
      <c r="D8" s="6">
        <v>904</v>
      </c>
      <c r="E8" s="6">
        <v>842</v>
      </c>
      <c r="F8" s="6">
        <v>62</v>
      </c>
      <c r="G8" s="6">
        <v>584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23" t="s">
        <v>35</v>
      </c>
      <c r="B9" s="7" t="s">
        <v>12</v>
      </c>
      <c r="C9" s="6">
        <v>19377</v>
      </c>
      <c r="D9" s="6">
        <v>11724</v>
      </c>
      <c r="E9" s="6">
        <v>10282</v>
      </c>
      <c r="F9" s="6">
        <v>1442</v>
      </c>
      <c r="G9" s="6">
        <v>7653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22" t="s">
        <v>13</v>
      </c>
      <c r="B10" s="10" t="s">
        <v>35</v>
      </c>
      <c r="C10" s="9">
        <v>22176</v>
      </c>
      <c r="D10" s="9">
        <v>10341</v>
      </c>
      <c r="E10" s="9">
        <v>9068</v>
      </c>
      <c r="F10" s="9">
        <v>1273</v>
      </c>
      <c r="G10" s="9">
        <v>11835</v>
      </c>
    </row>
    <row r="11" spans="1:12" ht="11.65" customHeight="1" x14ac:dyDescent="0.2">
      <c r="A11" s="23" t="s">
        <v>35</v>
      </c>
      <c r="B11" s="7" t="s">
        <v>10</v>
      </c>
      <c r="C11" s="6">
        <v>11810</v>
      </c>
      <c r="D11" s="6">
        <v>5566</v>
      </c>
      <c r="E11" s="6">
        <v>5146</v>
      </c>
      <c r="F11" s="6">
        <v>420</v>
      </c>
      <c r="G11" s="6">
        <v>6244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23" t="s">
        <v>35</v>
      </c>
      <c r="B12" s="7" t="s">
        <v>11</v>
      </c>
      <c r="C12" s="6">
        <v>780</v>
      </c>
      <c r="D12" s="6">
        <v>424</v>
      </c>
      <c r="E12" s="6">
        <v>392</v>
      </c>
      <c r="F12" s="6">
        <v>32</v>
      </c>
      <c r="G12" s="6">
        <v>356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23" t="s">
        <v>35</v>
      </c>
      <c r="B13" s="7" t="s">
        <v>12</v>
      </c>
      <c r="C13" s="6">
        <v>9586</v>
      </c>
      <c r="D13" s="6">
        <v>4351</v>
      </c>
      <c r="E13" s="6">
        <v>3530</v>
      </c>
      <c r="F13" s="6">
        <v>821</v>
      </c>
      <c r="G13" s="6">
        <v>5235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22" t="s">
        <v>14</v>
      </c>
      <c r="B14" s="10" t="s">
        <v>35</v>
      </c>
      <c r="C14" s="9">
        <v>20827</v>
      </c>
      <c r="D14" s="9">
        <v>14494</v>
      </c>
      <c r="E14" s="9">
        <v>13568</v>
      </c>
      <c r="F14" s="9">
        <v>926</v>
      </c>
      <c r="G14" s="9">
        <v>6333</v>
      </c>
    </row>
    <row r="15" spans="1:12" ht="11.65" customHeight="1" x14ac:dyDescent="0.2">
      <c r="A15" s="23" t="s">
        <v>35</v>
      </c>
      <c r="B15" s="7" t="s">
        <v>10</v>
      </c>
      <c r="C15" s="6">
        <v>10328</v>
      </c>
      <c r="D15" s="6">
        <v>6641</v>
      </c>
      <c r="E15" s="6">
        <v>6366</v>
      </c>
      <c r="F15" s="6">
        <v>275</v>
      </c>
      <c r="G15" s="6">
        <v>3687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23" t="s">
        <v>35</v>
      </c>
      <c r="B16" s="7" t="s">
        <v>11</v>
      </c>
      <c r="C16" s="6">
        <v>708</v>
      </c>
      <c r="D16" s="6">
        <v>480</v>
      </c>
      <c r="E16" s="6">
        <v>450</v>
      </c>
      <c r="F16" s="6">
        <v>30</v>
      </c>
      <c r="G16" s="6">
        <v>228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4" t="s">
        <v>35</v>
      </c>
      <c r="B17" s="12" t="s">
        <v>12</v>
      </c>
      <c r="C17" s="11">
        <v>9791</v>
      </c>
      <c r="D17" s="11">
        <v>7373</v>
      </c>
      <c r="E17" s="11">
        <v>6752</v>
      </c>
      <c r="F17" s="11">
        <v>621</v>
      </c>
      <c r="G17" s="11">
        <v>2418</v>
      </c>
      <c r="H17" t="s">
        <v>35</v>
      </c>
      <c r="I17" t="s">
        <v>35</v>
      </c>
      <c r="K17" t="s">
        <v>35</v>
      </c>
      <c r="L17" t="s">
        <v>35</v>
      </c>
    </row>
    <row r="18" spans="1:12" s="33" customFormat="1" ht="28.9" customHeight="1" x14ac:dyDescent="0.2">
      <c r="A18" s="30" t="s">
        <v>47</v>
      </c>
      <c r="B18" s="31" t="s">
        <v>35</v>
      </c>
      <c r="C18" s="32" t="s">
        <v>35</v>
      </c>
      <c r="D18" s="32" t="s">
        <v>35</v>
      </c>
      <c r="E18" s="32" t="s">
        <v>35</v>
      </c>
      <c r="F18" s="32" t="s">
        <v>35</v>
      </c>
      <c r="G18" s="32" t="s">
        <v>35</v>
      </c>
      <c r="J18" s="33" t="s">
        <v>35</v>
      </c>
    </row>
    <row r="19" spans="1:12" ht="16.149999999999999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1" t="s">
        <v>35</v>
      </c>
      <c r="G19" s="21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7.21</vt:lpstr>
      <vt:lpstr>Cuadro 7.21.1</vt:lpstr>
      <vt:lpstr>Cuadro 7.21.2</vt:lpstr>
      <vt:lpstr>Cuadro 7.21.3</vt:lpstr>
      <vt:lpstr>Cuadro 7.21.4</vt:lpstr>
      <vt:lpstr>Cuadro 7.21.5</vt:lpstr>
      <vt:lpstr>Cuadro 7.21.6</vt:lpstr>
      <vt:lpstr>Cuadro 7.21.7</vt:lpstr>
      <vt:lpstr>Cuadro 7.21.8</vt:lpstr>
      <vt:lpstr>Cuadro 7.21.9</vt:lpstr>
      <vt:lpstr>Cuadro 7.21.10</vt:lpstr>
      <vt:lpstr>Cuadro 7.21.11</vt:lpstr>
      <vt:lpstr>Cuadro 7.21.12</vt:lpstr>
      <vt:lpstr>Cuadro 7.21.13</vt:lpstr>
      <vt:lpstr>Cuadro 7.21.14</vt:lpstr>
      <vt:lpstr>Cuadro 7.21.15</vt:lpstr>
      <vt:lpstr>Cuadro 7.21.16</vt:lpstr>
      <vt:lpstr>Cuadro 7.21.17</vt:lpstr>
      <vt:lpstr>Cuadro 7.21.18</vt:lpstr>
      <vt:lpstr>Cuadro 7.21.19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2024-01-16T14:28:13Z</dcterms:created>
  <dcterms:modified xsi:type="dcterms:W3CDTF">2024-01-25T18:44:51Z</dcterms:modified>
</cp:coreProperties>
</file>