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95 - PAMPEANA 2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1" r:id="rId2"/>
    <sheet name="Cuadro 9.21" sheetId="1" r:id="rId3"/>
    <sheet name="Cuadro 9.21.1" sheetId="2" r:id="rId4"/>
    <sheet name="Cuadro 9.21.2" sheetId="3" r:id="rId5"/>
    <sheet name="Cuadro 9.21.3" sheetId="4" r:id="rId6"/>
    <sheet name="Cuadro 9.21.4" sheetId="5" r:id="rId7"/>
    <sheet name="Cuadro 9.21.5" sheetId="6" r:id="rId8"/>
    <sheet name="Cuadro 9.21.6" sheetId="7" r:id="rId9"/>
    <sheet name="Cuadro 9.21.7" sheetId="8" r:id="rId10"/>
    <sheet name="Cuadro 9.21.8" sheetId="9" r:id="rId11"/>
    <sheet name="Cuadro 9.21.9" sheetId="10" r:id="rId12"/>
    <sheet name="Cuadro 9.21.10" sheetId="11" r:id="rId13"/>
    <sheet name="Cuadro 9.21.11" sheetId="12" r:id="rId14"/>
    <sheet name="Cuadro 9.21.12" sheetId="13" r:id="rId15"/>
    <sheet name="Cuadro 9.21.13" sheetId="14" r:id="rId16"/>
    <sheet name="Cuadro 9.21.14" sheetId="15" r:id="rId17"/>
    <sheet name="Cuadro 9.21.15" sheetId="16" r:id="rId18"/>
    <sheet name="Cuadro 9.21.16" sheetId="17" r:id="rId19"/>
    <sheet name="Cuadro 9.21.17" sheetId="18" r:id="rId20"/>
    <sheet name="Cuadro 9.21.18" sheetId="19" r:id="rId21"/>
    <sheet name="Cuadro 9.21.19" sheetId="20" r:id="rId2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<sst xmlns="http://schemas.openxmlformats.org/spreadsheetml/2006/main" count="2306" uniqueCount="51">
  <si>
    <t>Censo Nacional de Población, Hogares y Viviendas 2022</t>
  </si>
  <si>
    <t>Cuadro 9.21. Provincia de  Santa Fe.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</si>
  <si>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</si>
  <si>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</si>
  <si>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</si>
  <si>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</si>
  <si>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</si>
  <si>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</si>
  <si>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</si>
  <si>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</si>
  <si>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</si>
  <si>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</si>
  <si>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</si>
  <si>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</si>
  <si>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</si>
  <si>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</si>
  <si>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</si>
  <si>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9.21.1. Provincia de  Santa Fe, departamento Belgrano. Población ocupada de 14 años y más en viviendas particulares, por categoría ocupacional, según sexo registrado al nacer y cobertura de salud. Año 2022</t>
  </si>
  <si>
    <t>Cuadro 9.21.2. Provincia de  Santa Fe, departamento Caseros. Población ocupada de 14 años y más en viviendas particulares, por categoría ocupacional, según sexo registrado al nacer y cobertura de salud. Año 2022</t>
  </si>
  <si>
    <t>Cuadro 9.21.3. Provincia de  Santa Fe, departamento Castellanos. Población ocupada de 14 años y más en viviendas particulares, por categoría ocupacional, según sexo registrado al nacer y cobertura de salud. Año 2022</t>
  </si>
  <si>
    <t>Cuadro 9.21.4. Provincia de  Santa Fe, departamento Constitución. Población ocupada de 14 años y más en viviendas particulares, por categoría ocupacional, según sexo registrado al nacer y cobertura de salud. Año 2022</t>
  </si>
  <si>
    <t>Cuadro 9.21.5. Provincia de  Santa Fe, departamento Garay. Población ocupada de 14 años y más en viviendas particulares, por categoría ocupacional, según sexo registrado al nacer y cobertura de salud. Año 2022</t>
  </si>
  <si>
    <t>Cuadro 9.21.6. Provincia de  Santa Fe, departamento General López. Población ocupada de 14 años y más en viviendas particulares, por categoría ocupacional, según sexo registrado al nacer y cobertura de salud. Año 2022</t>
  </si>
  <si>
    <t>Cuadro 9.21.7. Provincia de  Santa Fe, departamento General Obligado. Población ocupada de 14 años y más en viviendas particulares, por categoría ocupacional, según sexo registrado al nacer y cobertura de salud. Año 2022</t>
  </si>
  <si>
    <t>Cuadro 9.21.8. Provincia de  Santa Fe, departamento Iriondo. Población ocupada de 14 años y más en viviendas particulares, por categoría ocupacional, según sexo registrado al nacer y cobertura de salud. Año 2022</t>
  </si>
  <si>
    <t>Cuadro 9.21.9. Provincia de  Santa Fe, departamento La Capital. Población ocupada de 14 años y más en viviendas particulares, por categoría ocupacional, según sexo registrado al nacer y cobertura de salud. Año 2022</t>
  </si>
  <si>
    <t>Cuadro 9.21.10. Provincia de  Santa Fe, departamento Las Colonias. Población ocupada de 14 años y más en viviendas particulares, por categoría ocupacional, según sexo registrado al nacer y cobertura de salud. Año 2022</t>
  </si>
  <si>
    <t>Cuadro 9.21.11. Provincia de  Santa Fe, departamento 9 de Julio. Población ocupada de 14 años y más en viviendas particulares, por categoría ocupacional, según sexo registrado al nacer y cobertura de salud. Año 2022</t>
  </si>
  <si>
    <t>Cuadro 9.21.12. Provincia de  Santa Fe, departamento Rosario. Población ocupada de 14 años y más en viviendas particulares, por categoría ocupacional, según sexo registrado al nacer y cobertura de salud. Año 2022</t>
  </si>
  <si>
    <t>Cuadro 9.21.13. Provincia de  Santa Fe, departamento San Cristóbal. Población ocupada de 14 años y más en viviendas particulares, por categoría ocupacional, según sexo registrado al nacer y cobertura de salud. Año 2022</t>
  </si>
  <si>
    <t>Cuadro 9.21.14. Provincia de  Santa Fe, departamento San Javier. Población ocupada de 14 años y más en viviendas particulares, por categoría ocupacional, según sexo registrado al nacer y cobertura de salud. Año 2022</t>
  </si>
  <si>
    <t>Cuadro 9.21.15. Provincia de  Santa Fe, departamento San Jerónimo. Población ocupada de 14 años y más en viviendas particulares, por categoría ocupacional, según sexo registrado al nacer y cobertura de salud. Año 2022</t>
  </si>
  <si>
    <t>Cuadro 9.21.16. Provincia de  Santa Fe, departamento San Justo. Población ocupada de 14 años y más en viviendas particulares, por categoría ocupacional, según sexo registrado al nacer y cobertura de salud. Año 2022</t>
  </si>
  <si>
    <t>Cuadro 9.21.17. Provincia de  Santa Fe, departamento San Lorenzo. Población ocupada de 14 años y más en viviendas particulares, por categoría ocupacional, según sexo registrado al nacer y cobertura de salud. Año 2022</t>
  </si>
  <si>
    <t>Cuadro 9.21.18. Provincia de  Santa Fe, departamento San Martín. Población ocupada de 14 años y más en viviendas particulares, por categoría ocupacional, según sexo registrado al nacer y cobertura de salud. Año 2022</t>
  </si>
  <si>
    <t>Cuadro 9.21.19. Provincia de  Santa Fe, departamento Vera.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</si>
  <si>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</si>
  <si>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</si>
  <si>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</si>
  <si>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</si>
  <si>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</si>
  <si>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</si>
  <si>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</si>
  <si>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</si>
  <si>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</si>
  <si>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</si>
  <si>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</si>
  <si>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`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</si>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</sst>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1" fillId="0" borderId="0" xfId="0" applyFont="1"/>
    <xf numFmtId="0" fontId="13" fillId="0" borderId="0" xfId="0" applyFont="1"/>
    <xf numFmtId="0" fontId="1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opLeftCell="A2" workbookViewId="0">
      <selection activeCell="K9" sqref="K9"/>
    </sheetView>
  </sheetViews>
  <sheetFormatPr baseColWidth="10" defaultRowHeight="11.25" x14ac:dyDescent="0.2"/>
  <sheetData>
    <row r="1" spans="1:11" x14ac:dyDescent="0.2">
      <c r="A1" t="s">
        <v>47</v>
      </c>
    </row>
    <row r="3" spans="1:11" ht="20.25" x14ac:dyDescent="0.3">
      <c r="K3" s="15" t="s">
        <v>42</v>
      </c>
    </row>
    <row r="4" spans="1:11" ht="20.25" x14ac:dyDescent="0.3">
      <c r="K4" s="15"/>
    </row>
    <row r="5" spans="1:11" ht="20.25" x14ac:dyDescent="0.3">
      <c r="K5" s="15" t="s">
        <v>43</v>
      </c>
    </row>
    <row r="7" spans="1:11" ht="15" x14ac:dyDescent="0.2">
      <c r="K7" s="16"/>
    </row>
    <row r="8" spans="1:11" ht="15" x14ac:dyDescent="0.2">
      <c r="K8" s="16" t="s">
        <v>50</v>
      </c>
    </row>
    <row r="9" spans="1:11" ht="15" x14ac:dyDescent="0.2">
      <c r="K9" s="16"/>
    </row>
    <row r="10" spans="1:11" ht="15" x14ac:dyDescent="0.2">
      <c r="K10" s="16"/>
    </row>
    <row r="11" spans="1:11" ht="15" x14ac:dyDescent="0.2">
      <c r="K11" s="16"/>
    </row>
    <row r="12" spans="1:11" ht="15" x14ac:dyDescent="0.2">
      <c r="K12" s="16" t="s">
        <v>44</v>
      </c>
    </row>
    <row r="13" spans="1:11" ht="15" x14ac:dyDescent="0.2">
      <c r="K13" s="16" t="s">
        <v>45</v>
      </c>
    </row>
    <row r="14" spans="1:11" ht="15" x14ac:dyDescent="0.2">
      <c r="K14" s="16" t="s">
        <v>46</v>
      </c>
    </row>
    <row r="15" spans="1:11" ht="15" x14ac:dyDescent="0.2">
      <c r="K15" s="16"/>
    </row>
    <row r="16" spans="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  <row r="100" spans="11:11" ht="15" x14ac:dyDescent="0.2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26" bestFit="1" customWidth="1"/>
  </cols>
  <sheetData>
    <row r="1" spans="1:1" ht="12.75" x14ac:dyDescent="0.2">
      <c r="A1" s="13" t="s">
        <v>37</v>
      </c>
    </row>
    <row r="2" spans="1:1" ht="12.75" x14ac:dyDescent="0.2">
      <c r="A2" s="13" t="s">
        <v>38</v>
      </c>
    </row>
    <row r="3" spans="1:1" ht="12.75" x14ac:dyDescent="0.2">
      <c r="A3" s="14"/>
    </row>
    <row r="4" spans="1:1" ht="12.75" x14ac:dyDescent="0.2">
      <c r="A4" s="12" t="str">
        <f>HYPERLINK("#'Cuadro 9.21'!A3", "Cuadro 9.21. Provincia de  Santa Fe. Población ocupada de 14 años y más en viviendas particulares, por categoría ocupacional, según sexo registrado al nacer y cobertura de salud. Año 2022")</f>
        <v>Cuadro 9.21. Provincia de  Santa Fe. Población ocupada de 14 años y más en viviendas particulares, por categoría ocupacional, según sexo registrado al nacer y cobertura de salud. Año 2022</v>
      </c>
    </row>
    <row r="5" spans="1:1" ht="12.75" x14ac:dyDescent="0.2">
      <c r="A5" s="12" t="str">
        <f>HYPERLINK("#'Cuadro 9.21.1'!A3", "Cuadro 9.21.1. Provincia de  Santa Fe, departamento Belgrano. Población ocupada de 14 años y más en viviendas particulares, por categoría ocupacional, según sexo registrado al nacer y cobertura de salud. Año 2022")</f>
        <v>Cuadro 9.21.1. Provincia de  Santa Fe, departamento Belgrano. Población ocupada de 14 años y más en viviendas particulares, por categoría ocupacional, según sexo registrado al nacer y cobertura de salud. Año 2022</v>
      </c>
    </row>
    <row r="6" spans="1:1" ht="12.75" x14ac:dyDescent="0.2">
      <c r="A6" s="12" t="str">
        <f>HYPERLINK("#'Cuadro 9.21.2'!A3", "Cuadro 9.21.2. Provincia de  Santa Fe, departamento Caseros. Población ocupada de 14 años y más en viviendas particulares, por categoría ocupacional, según sexo registrado al nacer y cobertura de salud. Año 2022")</f>
        <v>Cuadro 9.21.2. Provincia de  Santa Fe, departamento Caseros. Población ocupada de 14 años y más en viviendas particulares, por categoría ocupacional, según sexo registrado al nacer y cobertura de salud. Año 2022</v>
      </c>
    </row>
    <row r="7" spans="1:1" ht="12.75" x14ac:dyDescent="0.2">
      <c r="A7" s="12" t="str">
        <f>HYPERLINK("#'Cuadro 9.21.3'!A3", "Cuadro 9.21.3. Provincia de  Santa Fe, departamento Castellanos. Población ocupada de 14 años y más en viviendas particulares, por categoría ocupacional, según sexo registrado al nacer y cobertura de salud. Año 2022")</f>
        <v>Cuadro 9.21.3. Provincia de  Santa Fe, departamento Castellanos. Población ocupada de 14 años y más en viviendas particulares, por categoría ocupacional, según sexo registrado al nacer y cobertura de salud. Año 2022</v>
      </c>
    </row>
    <row r="8" spans="1:1" ht="12.75" x14ac:dyDescent="0.2">
      <c r="A8" s="12" t="str">
        <f>HYPERLINK("#'Cuadro 9.21.4'!A3", "Cuadro 9.21.4. Provincia de  Santa Fe, departamento Constitución. Población ocupada de 14 años y más en viviendas particulares, por categoría ocupacional, según sexo registrado al nacer y cobertura de salud. Año 2022")</f>
        <v>Cuadro 9.21.4. Provincia de  Santa Fe, departamento Constitución. Población ocupada de 14 años y más en viviendas particulares, por categoría ocupacional, según sexo registrado al nacer y cobertura de salud. Año 2022</v>
      </c>
    </row>
    <row r="9" spans="1:1" ht="12.75" x14ac:dyDescent="0.2">
      <c r="A9" s="12" t="str">
        <f>HYPERLINK("#'Cuadro 9.21.5'!A3", "Cuadro 9.21.5. Provincia de  Santa Fe, departamento Garay. Población ocupada de 14 años y más en viviendas particulares, por categoría ocupacional, según sexo registrado al nacer y cobertura de salud. Año 2022")</f>
        <v>Cuadro 9.21.5. Provincia de  Santa Fe, departamento Garay. Población ocupada de 14 años y más en viviendas particulares, por categoría ocupacional, según sexo registrado al nacer y cobertura de salud. Año 2022</v>
      </c>
    </row>
    <row r="10" spans="1:1" ht="12.75" x14ac:dyDescent="0.2">
      <c r="A10" s="12" t="str">
        <f>HYPERLINK("#'Cuadro 9.21.6'!A3", "Cuadro 9.21.6. Provincia de  Santa Fe, departamento General López. Población ocupada de 14 años y más en viviendas particulares, por categoría ocupacional, según sexo registrado al nacer y cobertura de salud. Año 2022")</f>
        <v>Cuadro 9.21.6. Provincia de  Santa Fe, departamento General López. Población ocupada de 14 años y más en viviendas particulares, por categoría ocupacional, según sexo registrado al nacer y cobertura de salud. Año 2022</v>
      </c>
    </row>
    <row r="11" spans="1:1" ht="12.75" x14ac:dyDescent="0.2">
      <c r="A11" s="12" t="str">
        <f>HYPERLINK("#'Cuadro 9.21.7'!A3", "Cuadro 9.21.7. Provincia de  Santa Fe, departamento General Obligado. Población ocupada de 14 años y más en viviendas particulares, por categoría ocupacional, según sexo registrado al nacer y cobertura de salud. Año 2022")</f>
        <v>Cuadro 9.21.7. Provincia de  Santa Fe, departamento General Obligado. Población ocupada de 14 años y más en viviendas particulares, por categoría ocupacional, según sexo registrado al nacer y cobertura de salud. Año 2022</v>
      </c>
    </row>
    <row r="12" spans="1:1" ht="12.75" x14ac:dyDescent="0.2">
      <c r="A12" s="12" t="str">
        <f>HYPERLINK("#'Cuadro 9.21.8'!A3", "Cuadro 9.21.8. Provincia de  Santa Fe, departamento Iriondo. Población ocupada de 14 años y más en viviendas particulares, por categoría ocupacional, según sexo registrado al nacer y cobertura de salud. Año 2022")</f>
        <v>Cuadro 9.21.8. Provincia de  Santa Fe, departamento Iriondo. Población ocupada de 14 años y más en viviendas particulares, por categoría ocupacional, según sexo registrado al nacer y cobertura de salud. Año 2022</v>
      </c>
    </row>
    <row r="13" spans="1:1" ht="12.75" x14ac:dyDescent="0.2">
      <c r="A13" s="12" t="str">
        <f>HYPERLINK("#'Cuadro 9.21.9'!A3", "Cuadro 9.21.9. Provincia de  Santa Fe, departamento La Capital. Población ocupada de 14 años y más en viviendas particulares, por categoría ocupacional, según sexo registrado al nacer y cobertura de salud. Año 2022")</f>
        <v>Cuadro 9.21.9. Provincia de  Santa Fe, departamento La Capital. Población ocupada de 14 años y más en viviendas particulares, por categoría ocupacional, según sexo registrado al nacer y cobertura de salud. Año 2022</v>
      </c>
    </row>
    <row r="14" spans="1:1" ht="12.75" x14ac:dyDescent="0.2">
      <c r="A14" s="12" t="str">
        <f>HYPERLINK("#'Cuadro 9.21.10'!A3", "Cuadro 9.21.10. Provincia de  Santa Fe, departamento Las Colonias. Población ocupada de 14 años y más en viviendas particulares, por categoría ocupacional, según sexo registrado al nacer y cobertura de salud. Año 2022")</f>
        <v>Cuadro 9.21.10. Provincia de  Santa Fe, departamento Las Colonias. Población ocupada de 14 años y más en viviendas particulares, por categoría ocupacional, según sexo registrado al nacer y cobertura de salud. Año 2022</v>
      </c>
    </row>
    <row r="15" spans="1:1" ht="12.75" x14ac:dyDescent="0.2">
      <c r="A15" s="12" t="str">
        <f>HYPERLINK("#'Cuadro 9.21.11'!A3", "Cuadro 9.21.11. Provincia de  Santa Fe, departamento 9 de Julio. Población ocupada de 14 años y más en viviendas particulares, por categoría ocupacional, según sexo registrado al nacer y cobertura de salud. Año 2022")</f>
        <v>Cuadro 9.21.11. Provincia de  Santa Fe, departamento 9 de Julio. Población ocupada de 14 años y más en viviendas particulares, por categoría ocupacional, según sexo registrado al nacer y cobertura de salud. Año 2022</v>
      </c>
    </row>
    <row r="16" spans="1:1" ht="12.75" x14ac:dyDescent="0.2">
      <c r="A16" s="12" t="str">
        <f>HYPERLINK("#'Cuadro 9.21.12'!A3", "Cuadro 9.21.12. Provincia de  Santa Fe, departamento Rosario. Población ocupada de 14 años y más en viviendas particulares, por categoría ocupacional, según sexo registrado al nacer y cobertura de salud. Año 2022")</f>
        <v>Cuadro 9.21.12. Provincia de  Santa Fe, departamento Rosario. Población ocupada de 14 años y más en viviendas particulares, por categoría ocupacional, según sexo registrado al nacer y cobertura de salud. Año 2022</v>
      </c>
    </row>
    <row r="17" spans="1:1" ht="12.75" x14ac:dyDescent="0.2">
      <c r="A17" s="12" t="str">
        <f>HYPERLINK("#'Cuadro 9.21.13'!A3", "Cuadro 9.21.13. Provincia de  Santa Fe, departamento San Cristóbal. Población ocupada de 14 años y más en viviendas particulares, por categoría ocupacional, según sexo registrado al nacer y cobertura de salud. Año 2022")</f>
        <v>Cuadro 9.21.13. Provincia de  Santa Fe, departamento San Cristóbal. Población ocupada de 14 años y más en viviendas particulares, por categoría ocupacional, según sexo registrado al nacer y cobertura de salud. Año 2022</v>
      </c>
    </row>
    <row r="18" spans="1:1" ht="12.75" x14ac:dyDescent="0.2">
      <c r="A18" s="12" t="str">
        <f>HYPERLINK("#'Cuadro 9.21.14'!A3", "Cuadro 9.21.14. Provincia de  Santa Fe, departamento San Javier. Población ocupada de 14 años y más en viviendas particulares, por categoría ocupacional, según sexo registrado al nacer y cobertura de salud. Año 2022")</f>
        <v>Cuadro 9.21.14. Provincia de  Santa Fe, departamento San Javier. Población ocupada de 14 años y más en viviendas particulares, por categoría ocupacional, según sexo registrado al nacer y cobertura de salud. Año 2022</v>
      </c>
    </row>
    <row r="19" spans="1:1" ht="12.75" x14ac:dyDescent="0.2">
      <c r="A19" s="12" t="str">
        <f>HYPERLINK("#'Cuadro 9.21.15'!A3", "Cuadro 9.21.15. Provincia de  Santa Fe, departamento San Jerónimo. Población ocupada de 14 años y más en viviendas particulares, por categoría ocupacional, según sexo registrado al nacer y cobertura de salud. Año 2022")</f>
        <v>Cuadro 9.21.15. Provincia de  Santa Fe, departamento San Jerónimo. Población ocupada de 14 años y más en viviendas particulares, por categoría ocupacional, según sexo registrado al nacer y cobertura de salud. Año 2022</v>
      </c>
    </row>
    <row r="20" spans="1:1" ht="12.75" x14ac:dyDescent="0.2">
      <c r="A20" s="12" t="str">
        <f>HYPERLINK("#'Cuadro 9.21.16'!A3", "Cuadro 9.21.16. Provincia de  Santa Fe, departamento San Justo. Población ocupada de 14 años y más en viviendas particulares, por categoría ocupacional, según sexo registrado al nacer y cobertura de salud. Año 2022")</f>
        <v>Cuadro 9.21.16. Provincia de  Santa Fe, departamento San Justo. Población ocupada de 14 años y más en viviendas particulares, por categoría ocupacional, según sexo registrado al nacer y cobertura de salud. Año 2022</v>
      </c>
    </row>
    <row r="21" spans="1:1" ht="12.75" x14ac:dyDescent="0.2">
      <c r="A21" s="12" t="str">
        <f>HYPERLINK("#'Cuadro 9.21.17'!A3", "Cuadro 9.21.17. Provincia de  Santa Fe, departamento San Lorenzo. Población ocupada de 14 años y más en viviendas particulares, por categoría ocupacional, según sexo registrado al nacer y cobertura de salud. Año 2022")</f>
        <v>Cuadro 9.21.17. Provincia de  Santa Fe, departamento San Lorenzo. Población ocupada de 14 años y más en viviendas particulares, por categoría ocupacional, según sexo registrado al nacer y cobertura de salud. Año 2022</v>
      </c>
    </row>
    <row r="22" spans="1:1" ht="12.75" x14ac:dyDescent="0.2">
      <c r="A22" s="12" t="str">
        <f>HYPERLINK("#'Cuadro 9.21.18'!A3", "Cuadro 9.21.18. Provincia de  Santa Fe, departamento San Martín. Población ocupada de 14 años y más en viviendas particulares, por categoría ocupacional, según sexo registrado al nacer y cobertura de salud. Año 2022")</f>
        <v>Cuadro 9.21.18. Provincia de  Santa Fe, departamento San Martín. Población ocupada de 14 años y más en viviendas particulares, por categoría ocupacional, según sexo registrado al nacer y cobertura de salud. Año 2022</v>
      </c>
    </row>
    <row r="23" spans="1:1" ht="12.75" x14ac:dyDescent="0.2">
      <c r="A23" s="12" t="str">
        <f>HYPERLINK("#'Cuadro 9.21.19'!A3", "Cuadro 9.21.19. Provincia de  Santa Fe, departamento Vera. Población ocupada de 14 años y más en viviendas particulares, por categoría ocupacional, según sexo registrado al nacer y cobertura de salud. Año 2022")</f>
        <v>Cuadro 9.21.19. Provincia de  Santa Fe, departamento Vera. Población ocupada de 14 años y más en viviendas particulares, por categoría ocupacional, según sexo registrado al nacer y cobertura de salud. Año 2022</v>
      </c>
    </row>
    <row r="24" spans="1:1" ht="12.75" x14ac:dyDescent="0.2">
      <c r="A24" s="14"/>
    </row>
    <row r="25" spans="1:1" s="26" customFormat="1" x14ac:dyDescent="0.2">
      <c r="A25" s="25" t="s">
        <v>39</v>
      </c>
    </row>
    <row r="26" spans="1:1" s="26" customFormat="1" x14ac:dyDescent="0.2">
      <c r="A26" s="25" t="s">
        <v>40</v>
      </c>
    </row>
    <row r="27" spans="1:1" s="26" customFormat="1" x14ac:dyDescent="0.2">
      <c r="A27" s="25" t="s">
        <v>41</v>
      </c>
    </row>
    <row r="28" spans="1:1" ht="12.75" x14ac:dyDescent="0.2">
      <c r="A28" s="14"/>
    </row>
    <row r="29" spans="1:1" ht="12.75" x14ac:dyDescent="0.2">
      <c r="A29" s="14"/>
    </row>
    <row r="30" spans="1:1" ht="12.75" x14ac:dyDescent="0.2">
      <c r="A30" s="14"/>
    </row>
    <row r="31" spans="1:1" ht="12.75" x14ac:dyDescent="0.2">
      <c r="A31" s="14"/>
    </row>
    <row r="32" spans="1:1" ht="12.75" x14ac:dyDescent="0.2">
      <c r="A32" s="14"/>
    </row>
    <row r="33" spans="1:1" ht="12.75" x14ac:dyDescent="0.2">
      <c r="A33" s="14"/>
    </row>
    <row r="34" spans="1:1" ht="12.75" x14ac:dyDescent="0.2">
      <c r="A34" s="14"/>
    </row>
    <row r="35" spans="1:1" ht="12.75" x14ac:dyDescent="0.2">
      <c r="A35" s="14"/>
    </row>
    <row r="36" spans="1:1" ht="12.75" x14ac:dyDescent="0.2">
      <c r="A36" s="14"/>
    </row>
    <row r="37" spans="1:1" ht="12.75" x14ac:dyDescent="0.2">
      <c r="A37" s="14"/>
    </row>
    <row r="38" spans="1:1" ht="12.75" x14ac:dyDescent="0.2">
      <c r="A38" s="14"/>
    </row>
    <row r="39" spans="1:1" ht="12.75" x14ac:dyDescent="0.2">
      <c r="A39" s="14"/>
    </row>
    <row r="40" spans="1:1" ht="12.75" x14ac:dyDescent="0.2">
      <c r="A40" s="14"/>
    </row>
    <row r="41" spans="1:1" ht="12.75" x14ac:dyDescent="0.2">
      <c r="A41" s="14"/>
    </row>
    <row r="42" spans="1:1" ht="12.75" x14ac:dyDescent="0.2">
      <c r="A42" s="14"/>
    </row>
    <row r="43" spans="1:1" ht="12.75" x14ac:dyDescent="0.2">
      <c r="A43" s="14"/>
    </row>
    <row r="44" spans="1:1" ht="12.75" x14ac:dyDescent="0.2">
      <c r="A44" s="14"/>
    </row>
    <row r="45" spans="1:1" ht="12.75" x14ac:dyDescent="0.2">
      <c r="A45" s="14"/>
    </row>
    <row r="46" spans="1:1" ht="12.75" x14ac:dyDescent="0.2">
      <c r="A46" s="14"/>
    </row>
    <row r="47" spans="1:1" ht="12.75" x14ac:dyDescent="0.2">
      <c r="A47" s="14"/>
    </row>
    <row r="48" spans="1:1" ht="12.75" x14ac:dyDescent="0.2">
      <c r="A48" s="14"/>
    </row>
    <row r="49" spans="1:1" ht="12.75" x14ac:dyDescent="0.2">
      <c r="A49" s="14"/>
    </row>
    <row r="50" spans="1:1" ht="12.75" x14ac:dyDescent="0.2">
      <c r="A50" s="14"/>
    </row>
    <row r="51" spans="1:1" ht="12.75" x14ac:dyDescent="0.2">
      <c r="A51" s="14"/>
    </row>
    <row r="52" spans="1:1" ht="12.75" x14ac:dyDescent="0.2">
      <c r="A52" s="14"/>
    </row>
    <row r="53" spans="1:1" ht="12.75" x14ac:dyDescent="0.2">
      <c r="A53" s="14"/>
    </row>
    <row r="54" spans="1:1" ht="12.75" x14ac:dyDescent="0.2">
      <c r="A54" s="14"/>
    </row>
    <row r="55" spans="1:1" ht="12.75" x14ac:dyDescent="0.2">
      <c r="A55" s="14"/>
    </row>
    <row r="56" spans="1:1" ht="12.75" x14ac:dyDescent="0.2">
      <c r="A56" s="14"/>
    </row>
    <row r="57" spans="1:1" ht="12.75" x14ac:dyDescent="0.2">
      <c r="A57" s="14"/>
    </row>
    <row r="58" spans="1:1" ht="12.75" x14ac:dyDescent="0.2">
      <c r="A58" s="14"/>
    </row>
    <row r="59" spans="1:1" ht="12.75" x14ac:dyDescent="0.2">
      <c r="A59" s="14"/>
    </row>
    <row r="60" spans="1:1" ht="12.75" x14ac:dyDescent="0.2">
      <c r="A60" s="14"/>
    </row>
    <row r="61" spans="1:1" ht="12.75" x14ac:dyDescent="0.2">
      <c r="A61" s="14"/>
    </row>
    <row r="62" spans="1:1" ht="12.75" x14ac:dyDescent="0.2">
      <c r="A62" s="14"/>
    </row>
    <row r="63" spans="1:1" ht="12.75" x14ac:dyDescent="0.2">
      <c r="A63" s="14"/>
    </row>
    <row r="64" spans="1:1" ht="12.75" x14ac:dyDescent="0.2">
      <c r="A64" s="14"/>
    </row>
    <row r="65" spans="1:1" ht="12.75" x14ac:dyDescent="0.2">
      <c r="A65" s="14"/>
    </row>
    <row r="66" spans="1:1" ht="12.75" x14ac:dyDescent="0.2">
      <c r="A66" s="14"/>
    </row>
    <row r="67" spans="1:1" ht="12.75" x14ac:dyDescent="0.2">
      <c r="A67" s="14"/>
    </row>
    <row r="68" spans="1:1" ht="12.75" x14ac:dyDescent="0.2">
      <c r="A68" s="14"/>
    </row>
    <row r="69" spans="1:1" ht="12.75" x14ac:dyDescent="0.2">
      <c r="A69" s="14"/>
    </row>
    <row r="70" spans="1:1" ht="12.75" x14ac:dyDescent="0.2">
      <c r="A70" s="14"/>
    </row>
    <row r="71" spans="1:1" ht="12.75" x14ac:dyDescent="0.2">
      <c r="A71" s="14"/>
    </row>
    <row r="72" spans="1:1" ht="12.75" x14ac:dyDescent="0.2">
      <c r="A72" s="14"/>
    </row>
    <row r="73" spans="1:1" ht="12.75" x14ac:dyDescent="0.2">
      <c r="A73" s="14"/>
    </row>
    <row r="74" spans="1:1" ht="12.75" x14ac:dyDescent="0.2">
      <c r="A74" s="14"/>
    </row>
    <row r="75" spans="1:1" ht="12.75" x14ac:dyDescent="0.2">
      <c r="A75" s="14"/>
    </row>
    <row r="76" spans="1:1" ht="12.75" x14ac:dyDescent="0.2">
      <c r="A76" s="14"/>
    </row>
    <row r="77" spans="1:1" ht="12.75" x14ac:dyDescent="0.2">
      <c r="A77" s="14"/>
    </row>
    <row r="78" spans="1:1" ht="12.75" x14ac:dyDescent="0.2">
      <c r="A78" s="14"/>
    </row>
    <row r="79" spans="1:1" ht="12.75" x14ac:dyDescent="0.2">
      <c r="A79" s="14"/>
    </row>
    <row r="80" spans="1:1" ht="12.75" x14ac:dyDescent="0.2">
      <c r="A80" s="14"/>
    </row>
    <row r="81" spans="1:1" ht="12.75" x14ac:dyDescent="0.2">
      <c r="A81" s="14"/>
    </row>
    <row r="82" spans="1:1" ht="12.75" x14ac:dyDescent="0.2">
      <c r="A82" s="14"/>
    </row>
    <row r="83" spans="1:1" ht="12.75" x14ac:dyDescent="0.2">
      <c r="A83" s="14"/>
    </row>
    <row r="84" spans="1:1" ht="12.75" x14ac:dyDescent="0.2">
      <c r="A84" s="14"/>
    </row>
    <row r="85" spans="1:1" ht="12.75" x14ac:dyDescent="0.2">
      <c r="A85" s="14"/>
    </row>
    <row r="86" spans="1:1" ht="12.75" x14ac:dyDescent="0.2">
      <c r="A86" s="14"/>
    </row>
    <row r="87" spans="1:1" ht="12.75" x14ac:dyDescent="0.2">
      <c r="A87" s="14"/>
    </row>
    <row r="88" spans="1:1" ht="12.75" x14ac:dyDescent="0.2">
      <c r="A88" s="14"/>
    </row>
    <row r="89" spans="1:1" ht="12.75" x14ac:dyDescent="0.2">
      <c r="A89" s="14"/>
    </row>
    <row r="90" spans="1:1" ht="12.75" x14ac:dyDescent="0.2">
      <c r="A90" s="14"/>
    </row>
    <row r="91" spans="1:1" ht="12.75" x14ac:dyDescent="0.2">
      <c r="A91" s="14"/>
    </row>
    <row r="92" spans="1:1" ht="12.75" x14ac:dyDescent="0.2">
      <c r="A92" s="14"/>
    </row>
    <row r="93" spans="1:1" ht="12.75" x14ac:dyDescent="0.2">
      <c r="A93" s="14"/>
    </row>
    <row r="94" spans="1:1" ht="12.75" x14ac:dyDescent="0.2">
      <c r="A94" s="14"/>
    </row>
    <row r="95" spans="1:1" ht="12.75" x14ac:dyDescent="0.2">
      <c r="A95" s="14"/>
    </row>
    <row r="96" spans="1:1" ht="12.75" x14ac:dyDescent="0.2">
      <c r="A96" s="14"/>
    </row>
    <row r="97" spans="1:1" ht="12.75" x14ac:dyDescent="0.2">
      <c r="A97" s="14"/>
    </row>
    <row r="98" spans="1:1" ht="12.75" x14ac:dyDescent="0.2">
      <c r="A98" s="14"/>
    </row>
    <row r="99" spans="1:1" ht="12.75" x14ac:dyDescent="0.2">
      <c r="A99" s="14"/>
    </row>
    <row r="100" spans="1:1" ht="12.75" x14ac:dyDescent="0.2">
      <c r="A100" s="14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55"/>
  <sheetViews>
    <sheetView showGridLines="0" zoomScaleNormal="100" workbookViewId="0">
      <selection activeCell="A17" sqref="A17:I17"/>
    </sheetView>
  </sheetViews>
  <sheetFormatPr baseColWidth="10" defaultRowHeight="11.25" x14ac:dyDescent="0.2"/>
  <cols>
    <col min="1" max="1" width="23.83203125" customWidth="1"/>
    <col min="2" max="2" width="56.83203125" customWidth="1"/>
    <col min="3" max="9" width="14.8320312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18" customHeight="1" x14ac:dyDescent="0.2">
      <c r="A2" s="30" t="s">
        <v>1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1667277</v>
      </c>
      <c r="D5" s="8">
        <v>131307</v>
      </c>
      <c r="E5" s="8">
        <v>850100</v>
      </c>
      <c r="F5" s="8">
        <v>484331</v>
      </c>
      <c r="G5" s="8">
        <v>92618</v>
      </c>
      <c r="H5" s="8">
        <v>46608</v>
      </c>
      <c r="I5" s="8">
        <v>62313</v>
      </c>
    </row>
    <row r="6" spans="1:14" ht="11.65" customHeight="1" x14ac:dyDescent="0.2">
      <c r="A6" s="18" t="s">
        <v>36</v>
      </c>
      <c r="B6" s="7" t="s">
        <v>12</v>
      </c>
      <c r="C6" s="6">
        <v>1132122</v>
      </c>
      <c r="D6" s="6">
        <v>60669</v>
      </c>
      <c r="E6" s="6">
        <v>645487</v>
      </c>
      <c r="F6" s="6">
        <v>293386</v>
      </c>
      <c r="G6" s="6">
        <v>68794</v>
      </c>
      <c r="H6" s="6">
        <v>27394</v>
      </c>
      <c r="I6" s="6">
        <v>36392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46775</v>
      </c>
      <c r="D7" s="6">
        <v>4476</v>
      </c>
      <c r="E7" s="6">
        <v>22358</v>
      </c>
      <c r="F7" s="6">
        <v>12713</v>
      </c>
      <c r="G7" s="6">
        <v>2939</v>
      </c>
      <c r="H7" s="6">
        <v>1566</v>
      </c>
      <c r="I7" s="6">
        <v>2723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488380</v>
      </c>
      <c r="D8" s="6">
        <v>66162</v>
      </c>
      <c r="E8" s="6">
        <v>182255</v>
      </c>
      <c r="F8" s="6">
        <v>178232</v>
      </c>
      <c r="G8" s="6">
        <v>20885</v>
      </c>
      <c r="H8" s="6">
        <v>17648</v>
      </c>
      <c r="I8" s="6">
        <v>23198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737148</v>
      </c>
      <c r="D9" s="8">
        <v>126260</v>
      </c>
      <c r="E9" s="8">
        <v>330912</v>
      </c>
      <c r="F9" s="8">
        <v>200134</v>
      </c>
      <c r="G9" s="8">
        <v>27867</v>
      </c>
      <c r="H9" s="8">
        <v>21412</v>
      </c>
      <c r="I9" s="8">
        <v>30563</v>
      </c>
    </row>
    <row r="10" spans="1:14" ht="11.65" customHeight="1" x14ac:dyDescent="0.2">
      <c r="A10" s="18" t="s">
        <v>36</v>
      </c>
      <c r="B10" s="7" t="s">
        <v>12</v>
      </c>
      <c r="C10" s="6">
        <v>517207</v>
      </c>
      <c r="D10" s="6">
        <v>58069</v>
      </c>
      <c r="E10" s="6">
        <v>270567</v>
      </c>
      <c r="F10" s="6">
        <v>135279</v>
      </c>
      <c r="G10" s="6">
        <v>21646</v>
      </c>
      <c r="H10" s="6">
        <v>13127</v>
      </c>
      <c r="I10" s="6">
        <v>18519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21690</v>
      </c>
      <c r="D11" s="6">
        <v>4307</v>
      </c>
      <c r="E11" s="6">
        <v>9009</v>
      </c>
      <c r="F11" s="6">
        <v>5293</v>
      </c>
      <c r="G11" s="6">
        <v>944</v>
      </c>
      <c r="H11" s="6">
        <v>737</v>
      </c>
      <c r="I11" s="6">
        <v>1400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198251</v>
      </c>
      <c r="D12" s="6">
        <v>63884</v>
      </c>
      <c r="E12" s="6">
        <v>51336</v>
      </c>
      <c r="F12" s="6">
        <v>59562</v>
      </c>
      <c r="G12" s="6">
        <v>5277</v>
      </c>
      <c r="H12" s="6">
        <v>7548</v>
      </c>
      <c r="I12" s="6">
        <v>10644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">
      <c r="A13" s="17" t="s">
        <v>16</v>
      </c>
      <c r="B13" s="9" t="s">
        <v>36</v>
      </c>
      <c r="C13" s="8">
        <v>930129</v>
      </c>
      <c r="D13" s="8">
        <v>5047</v>
      </c>
      <c r="E13" s="8">
        <v>519188</v>
      </c>
      <c r="F13" s="8">
        <v>284197</v>
      </c>
      <c r="G13" s="8">
        <v>64751</v>
      </c>
      <c r="H13" s="8">
        <v>25196</v>
      </c>
      <c r="I13" s="8">
        <v>31750</v>
      </c>
    </row>
    <row r="14" spans="1:14" ht="11.65" customHeight="1" x14ac:dyDescent="0.2">
      <c r="A14" s="18" t="s">
        <v>36</v>
      </c>
      <c r="B14" s="7" t="s">
        <v>12</v>
      </c>
      <c r="C14" s="6">
        <v>614915</v>
      </c>
      <c r="D14" s="6">
        <v>2600</v>
      </c>
      <c r="E14" s="6">
        <v>374920</v>
      </c>
      <c r="F14" s="6">
        <v>158107</v>
      </c>
      <c r="G14" s="6">
        <v>47148</v>
      </c>
      <c r="H14" s="6">
        <v>14267</v>
      </c>
      <c r="I14" s="6">
        <v>17873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25085</v>
      </c>
      <c r="D15" s="6">
        <v>169</v>
      </c>
      <c r="E15" s="6">
        <v>13349</v>
      </c>
      <c r="F15" s="6">
        <v>7420</v>
      </c>
      <c r="G15" s="6">
        <v>1995</v>
      </c>
      <c r="H15" s="6">
        <v>829</v>
      </c>
      <c r="I15" s="6">
        <v>1323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290129</v>
      </c>
      <c r="D16" s="10">
        <v>2278</v>
      </c>
      <c r="E16" s="10">
        <v>130919</v>
      </c>
      <c r="F16" s="10">
        <v>118670</v>
      </c>
      <c r="G16" s="10">
        <v>15608</v>
      </c>
      <c r="H16" s="10">
        <v>10100</v>
      </c>
      <c r="I16" s="10">
        <v>12554</v>
      </c>
      <c r="J16" t="s">
        <v>36</v>
      </c>
      <c r="K16" t="s">
        <v>36</v>
      </c>
      <c r="M16" t="s">
        <v>36</v>
      </c>
      <c r="N16" t="s">
        <v>36</v>
      </c>
    </row>
    <row r="17" spans="1:14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4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4" ht="11.65" customHeight="1" x14ac:dyDescent="0.2">
      <c r="A19" s="4" t="s">
        <v>36</v>
      </c>
      <c r="B19" s="5" t="s">
        <v>36</v>
      </c>
      <c r="C19" s="1" t="s">
        <v>36</v>
      </c>
      <c r="D19" s="1" t="s">
        <v>36</v>
      </c>
      <c r="E19" s="1" t="s">
        <v>36</v>
      </c>
      <c r="F19" s="1" t="s">
        <v>36</v>
      </c>
      <c r="G19" s="1" t="s">
        <v>36</v>
      </c>
      <c r="H19" s="1" t="s">
        <v>36</v>
      </c>
      <c r="I19" s="1" t="s">
        <v>36</v>
      </c>
      <c r="J19" t="s">
        <v>36</v>
      </c>
      <c r="K19" t="s">
        <v>36</v>
      </c>
      <c r="L19" t="s">
        <v>36</v>
      </c>
      <c r="M19" t="s">
        <v>36</v>
      </c>
      <c r="N19" t="s">
        <v>36</v>
      </c>
    </row>
    <row r="20" spans="1:14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4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4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4" x14ac:dyDescent="0.2">
      <c r="A29" s="4"/>
    </row>
    <row r="30" spans="1:14" x14ac:dyDescent="0.2">
      <c r="A30" s="4"/>
    </row>
    <row r="31" spans="1:14" x14ac:dyDescent="0.2">
      <c r="A31" s="4"/>
    </row>
    <row r="32" spans="1:14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customWidth="1"/>
    <col min="3" max="9" width="13.8320312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25.5" customHeight="1" x14ac:dyDescent="0.2">
      <c r="A2" s="30" t="s">
        <v>17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24687</v>
      </c>
      <c r="D5" s="8">
        <v>2397</v>
      </c>
      <c r="E5" s="8">
        <v>12596</v>
      </c>
      <c r="F5" s="8">
        <v>6469</v>
      </c>
      <c r="G5" s="8">
        <v>1714</v>
      </c>
      <c r="H5" s="8">
        <v>775</v>
      </c>
      <c r="I5" s="8">
        <v>736</v>
      </c>
    </row>
    <row r="6" spans="1:14" ht="11.65" customHeight="1" x14ac:dyDescent="0.2">
      <c r="A6" s="18" t="s">
        <v>36</v>
      </c>
      <c r="B6" s="7" t="s">
        <v>12</v>
      </c>
      <c r="C6" s="6">
        <v>18067</v>
      </c>
      <c r="D6" s="6">
        <v>1285</v>
      </c>
      <c r="E6" s="6">
        <v>9758</v>
      </c>
      <c r="F6" s="6">
        <v>4614</v>
      </c>
      <c r="G6" s="6">
        <v>1409</v>
      </c>
      <c r="H6" s="6">
        <v>521</v>
      </c>
      <c r="I6" s="6">
        <v>480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425</v>
      </c>
      <c r="D7" s="6">
        <v>28</v>
      </c>
      <c r="E7" s="6">
        <v>239</v>
      </c>
      <c r="F7" s="6">
        <v>97</v>
      </c>
      <c r="G7" s="6">
        <v>29</v>
      </c>
      <c r="H7" s="6">
        <v>19</v>
      </c>
      <c r="I7" s="6">
        <v>13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6195</v>
      </c>
      <c r="D8" s="6">
        <v>1084</v>
      </c>
      <c r="E8" s="6">
        <v>2599</v>
      </c>
      <c r="F8" s="6">
        <v>1758</v>
      </c>
      <c r="G8" s="6">
        <v>276</v>
      </c>
      <c r="H8" s="6">
        <v>235</v>
      </c>
      <c r="I8" s="6">
        <v>243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10341</v>
      </c>
      <c r="D9" s="8">
        <v>2333</v>
      </c>
      <c r="E9" s="8">
        <v>4251</v>
      </c>
      <c r="F9" s="8">
        <v>2626</v>
      </c>
      <c r="G9" s="8">
        <v>452</v>
      </c>
      <c r="H9" s="8">
        <v>323</v>
      </c>
      <c r="I9" s="8">
        <v>356</v>
      </c>
    </row>
    <row r="10" spans="1:14" ht="11.65" customHeight="1" x14ac:dyDescent="0.2">
      <c r="A10" s="18" t="s">
        <v>36</v>
      </c>
      <c r="B10" s="7" t="s">
        <v>12</v>
      </c>
      <c r="C10" s="6">
        <v>7511</v>
      </c>
      <c r="D10" s="6">
        <v>1248</v>
      </c>
      <c r="E10" s="6">
        <v>3385</v>
      </c>
      <c r="F10" s="6">
        <v>2005</v>
      </c>
      <c r="G10" s="6">
        <v>379</v>
      </c>
      <c r="H10" s="6">
        <v>246</v>
      </c>
      <c r="I10" s="6">
        <v>248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181</v>
      </c>
      <c r="D11" s="6">
        <v>27</v>
      </c>
      <c r="E11" s="6">
        <v>92</v>
      </c>
      <c r="F11" s="6">
        <v>42</v>
      </c>
      <c r="G11" s="6">
        <v>8</v>
      </c>
      <c r="H11" s="6">
        <v>7</v>
      </c>
      <c r="I11" s="6">
        <v>5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2649</v>
      </c>
      <c r="D12" s="6">
        <v>1058</v>
      </c>
      <c r="E12" s="6">
        <v>774</v>
      </c>
      <c r="F12" s="6">
        <v>579</v>
      </c>
      <c r="G12" s="6">
        <v>65</v>
      </c>
      <c r="H12" s="6">
        <v>70</v>
      </c>
      <c r="I12" s="6">
        <v>103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5">
      <c r="A13" s="17" t="s">
        <v>16</v>
      </c>
      <c r="B13" s="9" t="s">
        <v>36</v>
      </c>
      <c r="C13" s="8">
        <v>14346</v>
      </c>
      <c r="D13" s="8">
        <v>64</v>
      </c>
      <c r="E13" s="8">
        <v>8345</v>
      </c>
      <c r="F13" s="8">
        <v>3843</v>
      </c>
      <c r="G13" s="8">
        <v>1262</v>
      </c>
      <c r="H13" s="8">
        <v>452</v>
      </c>
      <c r="I13" s="8">
        <v>380</v>
      </c>
    </row>
    <row r="14" spans="1:14" ht="11.65" customHeight="1" x14ac:dyDescent="0.2">
      <c r="A14" s="18" t="s">
        <v>36</v>
      </c>
      <c r="B14" s="7" t="s">
        <v>12</v>
      </c>
      <c r="C14" s="6">
        <v>10556</v>
      </c>
      <c r="D14" s="6">
        <v>37</v>
      </c>
      <c r="E14" s="6">
        <v>6373</v>
      </c>
      <c r="F14" s="6">
        <v>2609</v>
      </c>
      <c r="G14" s="6">
        <v>1030</v>
      </c>
      <c r="H14" s="6">
        <v>275</v>
      </c>
      <c r="I14" s="6">
        <v>232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244</v>
      </c>
      <c r="D15" s="6">
        <v>1</v>
      </c>
      <c r="E15" s="6">
        <v>147</v>
      </c>
      <c r="F15" s="6">
        <v>55</v>
      </c>
      <c r="G15" s="6">
        <v>21</v>
      </c>
      <c r="H15" s="6">
        <v>12</v>
      </c>
      <c r="I15" s="6">
        <v>8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3546</v>
      </c>
      <c r="D16" s="10">
        <v>26</v>
      </c>
      <c r="E16" s="10">
        <v>1825</v>
      </c>
      <c r="F16" s="10">
        <v>1179</v>
      </c>
      <c r="G16" s="10">
        <v>211</v>
      </c>
      <c r="H16" s="10">
        <v>165</v>
      </c>
      <c r="I16" s="10">
        <v>140</v>
      </c>
      <c r="J16" t="s">
        <v>36</v>
      </c>
      <c r="K16" t="s">
        <v>36</v>
      </c>
      <c r="M16" t="s">
        <v>36</v>
      </c>
      <c r="N16" t="s">
        <v>36</v>
      </c>
    </row>
    <row r="17" spans="1:12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2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customWidth="1"/>
    <col min="3" max="8" width="15.83203125" customWidth="1"/>
    <col min="9" max="9" width="14.3320312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26.25" customHeight="1" x14ac:dyDescent="0.2">
      <c r="A2" s="30" t="s">
        <v>18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43079</v>
      </c>
      <c r="D5" s="8">
        <v>3692</v>
      </c>
      <c r="E5" s="8">
        <v>20325</v>
      </c>
      <c r="F5" s="8">
        <v>13280</v>
      </c>
      <c r="G5" s="8">
        <v>3078</v>
      </c>
      <c r="H5" s="8">
        <v>1365</v>
      </c>
      <c r="I5" s="8">
        <v>1339</v>
      </c>
    </row>
    <row r="6" spans="1:14" ht="11.65" customHeight="1" x14ac:dyDescent="0.2">
      <c r="A6" s="18" t="s">
        <v>36</v>
      </c>
      <c r="B6" s="7" t="s">
        <v>12</v>
      </c>
      <c r="C6" s="6">
        <v>30403</v>
      </c>
      <c r="D6" s="6">
        <v>1826</v>
      </c>
      <c r="E6" s="6">
        <v>14998</v>
      </c>
      <c r="F6" s="6">
        <v>9299</v>
      </c>
      <c r="G6" s="6">
        <v>2455</v>
      </c>
      <c r="H6" s="6">
        <v>971</v>
      </c>
      <c r="I6" s="6">
        <v>854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843</v>
      </c>
      <c r="D7" s="6">
        <v>80</v>
      </c>
      <c r="E7" s="6">
        <v>428</v>
      </c>
      <c r="F7" s="6">
        <v>201</v>
      </c>
      <c r="G7" s="6">
        <v>60</v>
      </c>
      <c r="H7" s="6">
        <v>33</v>
      </c>
      <c r="I7" s="6">
        <v>41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11833</v>
      </c>
      <c r="D8" s="6">
        <v>1786</v>
      </c>
      <c r="E8" s="6">
        <v>4899</v>
      </c>
      <c r="F8" s="6">
        <v>3780</v>
      </c>
      <c r="G8" s="6">
        <v>563</v>
      </c>
      <c r="H8" s="6">
        <v>361</v>
      </c>
      <c r="I8" s="6">
        <v>444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18586</v>
      </c>
      <c r="D9" s="8">
        <v>3596</v>
      </c>
      <c r="E9" s="8">
        <v>7685</v>
      </c>
      <c r="F9" s="8">
        <v>5220</v>
      </c>
      <c r="G9" s="8">
        <v>797</v>
      </c>
      <c r="H9" s="8">
        <v>637</v>
      </c>
      <c r="I9" s="8">
        <v>651</v>
      </c>
    </row>
    <row r="10" spans="1:14" ht="11.65" customHeight="1" x14ac:dyDescent="0.2">
      <c r="A10" s="18" t="s">
        <v>36</v>
      </c>
      <c r="B10" s="7" t="s">
        <v>12</v>
      </c>
      <c r="C10" s="6">
        <v>13229</v>
      </c>
      <c r="D10" s="6">
        <v>1771</v>
      </c>
      <c r="E10" s="6">
        <v>6056</v>
      </c>
      <c r="F10" s="6">
        <v>3886</v>
      </c>
      <c r="G10" s="6">
        <v>644</v>
      </c>
      <c r="H10" s="6">
        <v>444</v>
      </c>
      <c r="I10" s="6">
        <v>428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379</v>
      </c>
      <c r="D11" s="6">
        <v>77</v>
      </c>
      <c r="E11" s="6">
        <v>174</v>
      </c>
      <c r="F11" s="6">
        <v>75</v>
      </c>
      <c r="G11" s="6">
        <v>16</v>
      </c>
      <c r="H11" s="6">
        <v>17</v>
      </c>
      <c r="I11" s="6">
        <v>20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4978</v>
      </c>
      <c r="D12" s="6">
        <v>1748</v>
      </c>
      <c r="E12" s="6">
        <v>1455</v>
      </c>
      <c r="F12" s="6">
        <v>1259</v>
      </c>
      <c r="G12" s="6">
        <v>137</v>
      </c>
      <c r="H12" s="6">
        <v>176</v>
      </c>
      <c r="I12" s="6">
        <v>203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5">
      <c r="A13" s="17" t="s">
        <v>16</v>
      </c>
      <c r="B13" s="9" t="s">
        <v>36</v>
      </c>
      <c r="C13" s="8">
        <v>24493</v>
      </c>
      <c r="D13" s="8">
        <v>96</v>
      </c>
      <c r="E13" s="8">
        <v>12640</v>
      </c>
      <c r="F13" s="8">
        <v>8060</v>
      </c>
      <c r="G13" s="8">
        <v>2281</v>
      </c>
      <c r="H13" s="8">
        <v>728</v>
      </c>
      <c r="I13" s="8">
        <v>688</v>
      </c>
    </row>
    <row r="14" spans="1:14" ht="11.65" customHeight="1" x14ac:dyDescent="0.2">
      <c r="A14" s="18" t="s">
        <v>36</v>
      </c>
      <c r="B14" s="7" t="s">
        <v>12</v>
      </c>
      <c r="C14" s="6">
        <v>17174</v>
      </c>
      <c r="D14" s="6">
        <v>55</v>
      </c>
      <c r="E14" s="6">
        <v>8942</v>
      </c>
      <c r="F14" s="6">
        <v>5413</v>
      </c>
      <c r="G14" s="6">
        <v>1811</v>
      </c>
      <c r="H14" s="6">
        <v>527</v>
      </c>
      <c r="I14" s="6">
        <v>426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464</v>
      </c>
      <c r="D15" s="6">
        <v>3</v>
      </c>
      <c r="E15" s="6">
        <v>254</v>
      </c>
      <c r="F15" s="6">
        <v>126</v>
      </c>
      <c r="G15" s="6">
        <v>44</v>
      </c>
      <c r="H15" s="6">
        <v>16</v>
      </c>
      <c r="I15" s="6">
        <v>21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6855</v>
      </c>
      <c r="D16" s="10">
        <v>38</v>
      </c>
      <c r="E16" s="10">
        <v>3444</v>
      </c>
      <c r="F16" s="10">
        <v>2521</v>
      </c>
      <c r="G16" s="10">
        <v>426</v>
      </c>
      <c r="H16" s="10">
        <v>185</v>
      </c>
      <c r="I16" s="10">
        <v>241</v>
      </c>
      <c r="J16" t="s">
        <v>36</v>
      </c>
      <c r="K16" t="s">
        <v>36</v>
      </c>
      <c r="M16" t="s">
        <v>36</v>
      </c>
      <c r="N16" t="s">
        <v>36</v>
      </c>
    </row>
    <row r="17" spans="1:12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2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customWidth="1"/>
    <col min="3" max="8" width="15.83203125" customWidth="1"/>
    <col min="9" max="9" width="14.3320312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26.25" customHeight="1" x14ac:dyDescent="0.2">
      <c r="A2" s="30" t="s">
        <v>19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94961</v>
      </c>
      <c r="D5" s="8">
        <v>8973</v>
      </c>
      <c r="E5" s="8">
        <v>51116</v>
      </c>
      <c r="F5" s="8">
        <v>23825</v>
      </c>
      <c r="G5" s="8">
        <v>5494</v>
      </c>
      <c r="H5" s="8">
        <v>2711</v>
      </c>
      <c r="I5" s="8">
        <v>2842</v>
      </c>
    </row>
    <row r="6" spans="1:14" ht="11.65" customHeight="1" x14ac:dyDescent="0.2">
      <c r="A6" s="18" t="s">
        <v>36</v>
      </c>
      <c r="B6" s="7" t="s">
        <v>12</v>
      </c>
      <c r="C6" s="6">
        <v>66602</v>
      </c>
      <c r="D6" s="6">
        <v>4554</v>
      </c>
      <c r="E6" s="6">
        <v>39026</v>
      </c>
      <c r="F6" s="6">
        <v>15511</v>
      </c>
      <c r="G6" s="6">
        <v>4146</v>
      </c>
      <c r="H6" s="6">
        <v>1666</v>
      </c>
      <c r="I6" s="6">
        <v>1699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2131</v>
      </c>
      <c r="D7" s="6">
        <v>229</v>
      </c>
      <c r="E7" s="6">
        <v>1130</v>
      </c>
      <c r="F7" s="6">
        <v>441</v>
      </c>
      <c r="G7" s="6">
        <v>133</v>
      </c>
      <c r="H7" s="6">
        <v>68</v>
      </c>
      <c r="I7" s="6">
        <v>130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26228</v>
      </c>
      <c r="D8" s="6">
        <v>4190</v>
      </c>
      <c r="E8" s="6">
        <v>10960</v>
      </c>
      <c r="F8" s="6">
        <v>7873</v>
      </c>
      <c r="G8" s="6">
        <v>1215</v>
      </c>
      <c r="H8" s="6">
        <v>977</v>
      </c>
      <c r="I8" s="6">
        <v>1013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41377</v>
      </c>
      <c r="D9" s="8">
        <v>8777</v>
      </c>
      <c r="E9" s="8">
        <v>18725</v>
      </c>
      <c r="F9" s="8">
        <v>9837</v>
      </c>
      <c r="G9" s="8">
        <v>1446</v>
      </c>
      <c r="H9" s="8">
        <v>1245</v>
      </c>
      <c r="I9" s="8">
        <v>1347</v>
      </c>
    </row>
    <row r="10" spans="1:14" ht="11.65" customHeight="1" x14ac:dyDescent="0.2">
      <c r="A10" s="18" t="s">
        <v>36</v>
      </c>
      <c r="B10" s="7" t="s">
        <v>12</v>
      </c>
      <c r="C10" s="6">
        <v>29506</v>
      </c>
      <c r="D10" s="6">
        <v>4440</v>
      </c>
      <c r="E10" s="6">
        <v>15202</v>
      </c>
      <c r="F10" s="6">
        <v>7108</v>
      </c>
      <c r="G10" s="6">
        <v>1121</v>
      </c>
      <c r="H10" s="6">
        <v>804</v>
      </c>
      <c r="I10" s="6">
        <v>831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1014</v>
      </c>
      <c r="D11" s="6">
        <v>226</v>
      </c>
      <c r="E11" s="6">
        <v>471</v>
      </c>
      <c r="F11" s="6">
        <v>182</v>
      </c>
      <c r="G11" s="6">
        <v>38</v>
      </c>
      <c r="H11" s="6">
        <v>35</v>
      </c>
      <c r="I11" s="6">
        <v>62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10857</v>
      </c>
      <c r="D12" s="6">
        <v>4111</v>
      </c>
      <c r="E12" s="6">
        <v>3052</v>
      </c>
      <c r="F12" s="6">
        <v>2547</v>
      </c>
      <c r="G12" s="6">
        <v>287</v>
      </c>
      <c r="H12" s="6">
        <v>406</v>
      </c>
      <c r="I12" s="6">
        <v>454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5">
      <c r="A13" s="17" t="s">
        <v>16</v>
      </c>
      <c r="B13" s="9" t="s">
        <v>36</v>
      </c>
      <c r="C13" s="8">
        <v>53584</v>
      </c>
      <c r="D13" s="8">
        <v>196</v>
      </c>
      <c r="E13" s="8">
        <v>32391</v>
      </c>
      <c r="F13" s="8">
        <v>13988</v>
      </c>
      <c r="G13" s="8">
        <v>4048</v>
      </c>
      <c r="H13" s="8">
        <v>1466</v>
      </c>
      <c r="I13" s="8">
        <v>1495</v>
      </c>
    </row>
    <row r="14" spans="1:14" ht="11.65" customHeight="1" x14ac:dyDescent="0.2">
      <c r="A14" s="18" t="s">
        <v>36</v>
      </c>
      <c r="B14" s="7" t="s">
        <v>12</v>
      </c>
      <c r="C14" s="6">
        <v>37096</v>
      </c>
      <c r="D14" s="6">
        <v>114</v>
      </c>
      <c r="E14" s="6">
        <v>23824</v>
      </c>
      <c r="F14" s="6">
        <v>8403</v>
      </c>
      <c r="G14" s="6">
        <v>3025</v>
      </c>
      <c r="H14" s="6">
        <v>862</v>
      </c>
      <c r="I14" s="6">
        <v>868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1117</v>
      </c>
      <c r="D15" s="6">
        <v>3</v>
      </c>
      <c r="E15" s="6">
        <v>659</v>
      </c>
      <c r="F15" s="6">
        <v>259</v>
      </c>
      <c r="G15" s="6">
        <v>95</v>
      </c>
      <c r="H15" s="6">
        <v>33</v>
      </c>
      <c r="I15" s="6">
        <v>68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15371</v>
      </c>
      <c r="D16" s="10">
        <v>79</v>
      </c>
      <c r="E16" s="10">
        <v>7908</v>
      </c>
      <c r="F16" s="10">
        <v>5326</v>
      </c>
      <c r="G16" s="10">
        <v>928</v>
      </c>
      <c r="H16" s="10">
        <v>571</v>
      </c>
      <c r="I16" s="10">
        <v>559</v>
      </c>
      <c r="J16" t="s">
        <v>36</v>
      </c>
      <c r="K16" t="s">
        <v>36</v>
      </c>
      <c r="M16" t="s">
        <v>36</v>
      </c>
      <c r="N16" t="s">
        <v>36</v>
      </c>
    </row>
    <row r="17" spans="1:12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2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customWidth="1"/>
    <col min="3" max="8" width="15.83203125" customWidth="1"/>
    <col min="9" max="9" width="14.3320312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26.25" customHeight="1" x14ac:dyDescent="0.2">
      <c r="A2" s="30" t="s">
        <v>20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41891</v>
      </c>
      <c r="D5" s="8">
        <v>3337</v>
      </c>
      <c r="E5" s="8">
        <v>21372</v>
      </c>
      <c r="F5" s="8">
        <v>11951</v>
      </c>
      <c r="G5" s="8">
        <v>2412</v>
      </c>
      <c r="H5" s="8">
        <v>1345</v>
      </c>
      <c r="I5" s="8">
        <v>1474</v>
      </c>
    </row>
    <row r="6" spans="1:14" ht="11.65" customHeight="1" x14ac:dyDescent="0.2">
      <c r="A6" s="18" t="s">
        <v>36</v>
      </c>
      <c r="B6" s="7" t="s">
        <v>12</v>
      </c>
      <c r="C6" s="6">
        <v>29011</v>
      </c>
      <c r="D6" s="6">
        <v>1567</v>
      </c>
      <c r="E6" s="6">
        <v>16184</v>
      </c>
      <c r="F6" s="6">
        <v>7715</v>
      </c>
      <c r="G6" s="6">
        <v>1786</v>
      </c>
      <c r="H6" s="6">
        <v>857</v>
      </c>
      <c r="I6" s="6">
        <v>902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992</v>
      </c>
      <c r="D7" s="6">
        <v>97</v>
      </c>
      <c r="E7" s="6">
        <v>522</v>
      </c>
      <c r="F7" s="6">
        <v>227</v>
      </c>
      <c r="G7" s="6">
        <v>53</v>
      </c>
      <c r="H7" s="6">
        <v>47</v>
      </c>
      <c r="I7" s="6">
        <v>46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11888</v>
      </c>
      <c r="D8" s="6">
        <v>1673</v>
      </c>
      <c r="E8" s="6">
        <v>4666</v>
      </c>
      <c r="F8" s="6">
        <v>4009</v>
      </c>
      <c r="G8" s="6">
        <v>573</v>
      </c>
      <c r="H8" s="6">
        <v>441</v>
      </c>
      <c r="I8" s="6">
        <v>526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17772</v>
      </c>
      <c r="D9" s="8">
        <v>3199</v>
      </c>
      <c r="E9" s="8">
        <v>7718</v>
      </c>
      <c r="F9" s="8">
        <v>4908</v>
      </c>
      <c r="G9" s="8">
        <v>683</v>
      </c>
      <c r="H9" s="8">
        <v>556</v>
      </c>
      <c r="I9" s="8">
        <v>708</v>
      </c>
    </row>
    <row r="10" spans="1:14" ht="11.65" customHeight="1" x14ac:dyDescent="0.2">
      <c r="A10" s="18" t="s">
        <v>36</v>
      </c>
      <c r="B10" s="7" t="s">
        <v>12</v>
      </c>
      <c r="C10" s="6">
        <v>12527</v>
      </c>
      <c r="D10" s="6">
        <v>1496</v>
      </c>
      <c r="E10" s="6">
        <v>6132</v>
      </c>
      <c r="F10" s="6">
        <v>3572</v>
      </c>
      <c r="G10" s="6">
        <v>523</v>
      </c>
      <c r="H10" s="6">
        <v>361</v>
      </c>
      <c r="I10" s="6">
        <v>443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467</v>
      </c>
      <c r="D11" s="6">
        <v>93</v>
      </c>
      <c r="E11" s="6">
        <v>219</v>
      </c>
      <c r="F11" s="6">
        <v>91</v>
      </c>
      <c r="G11" s="6">
        <v>17</v>
      </c>
      <c r="H11" s="6">
        <v>20</v>
      </c>
      <c r="I11" s="6">
        <v>27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4778</v>
      </c>
      <c r="D12" s="6">
        <v>1610</v>
      </c>
      <c r="E12" s="6">
        <v>1367</v>
      </c>
      <c r="F12" s="6">
        <v>1245</v>
      </c>
      <c r="G12" s="6">
        <v>143</v>
      </c>
      <c r="H12" s="6">
        <v>175</v>
      </c>
      <c r="I12" s="6">
        <v>238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5">
      <c r="A13" s="17" t="s">
        <v>16</v>
      </c>
      <c r="B13" s="9" t="s">
        <v>36</v>
      </c>
      <c r="C13" s="8">
        <v>24119</v>
      </c>
      <c r="D13" s="8">
        <v>138</v>
      </c>
      <c r="E13" s="8">
        <v>13654</v>
      </c>
      <c r="F13" s="8">
        <v>7043</v>
      </c>
      <c r="G13" s="8">
        <v>1729</v>
      </c>
      <c r="H13" s="8">
        <v>789</v>
      </c>
      <c r="I13" s="8">
        <v>766</v>
      </c>
    </row>
    <row r="14" spans="1:14" ht="11.65" customHeight="1" x14ac:dyDescent="0.2">
      <c r="A14" s="18" t="s">
        <v>36</v>
      </c>
      <c r="B14" s="7" t="s">
        <v>12</v>
      </c>
      <c r="C14" s="6">
        <v>16484</v>
      </c>
      <c r="D14" s="6">
        <v>71</v>
      </c>
      <c r="E14" s="6">
        <v>10052</v>
      </c>
      <c r="F14" s="6">
        <v>4143</v>
      </c>
      <c r="G14" s="6">
        <v>1263</v>
      </c>
      <c r="H14" s="6">
        <v>496</v>
      </c>
      <c r="I14" s="6">
        <v>459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525</v>
      </c>
      <c r="D15" s="6">
        <v>4</v>
      </c>
      <c r="E15" s="6">
        <v>303</v>
      </c>
      <c r="F15" s="6">
        <v>136</v>
      </c>
      <c r="G15" s="6">
        <v>36</v>
      </c>
      <c r="H15" s="6">
        <v>27</v>
      </c>
      <c r="I15" s="6">
        <v>19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7110</v>
      </c>
      <c r="D16" s="10">
        <v>63</v>
      </c>
      <c r="E16" s="10">
        <v>3299</v>
      </c>
      <c r="F16" s="10">
        <v>2764</v>
      </c>
      <c r="G16" s="10">
        <v>430</v>
      </c>
      <c r="H16" s="10">
        <v>266</v>
      </c>
      <c r="I16" s="10">
        <v>288</v>
      </c>
      <c r="J16" t="s">
        <v>36</v>
      </c>
      <c r="K16" t="s">
        <v>36</v>
      </c>
      <c r="M16" t="s">
        <v>36</v>
      </c>
      <c r="N16" t="s">
        <v>36</v>
      </c>
    </row>
    <row r="17" spans="1:12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2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customWidth="1"/>
    <col min="3" max="3" width="15.83203125" customWidth="1"/>
    <col min="4" max="4" width="15.33203125" customWidth="1"/>
    <col min="5" max="5" width="15.1640625" customWidth="1"/>
    <col min="6" max="6" width="15.33203125" customWidth="1"/>
    <col min="7" max="7" width="14.6640625" customWidth="1"/>
    <col min="8" max="8" width="15.83203125" customWidth="1"/>
    <col min="9" max="9" width="14.3320312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26.25" customHeight="1" x14ac:dyDescent="0.2">
      <c r="A2" s="30" t="s">
        <v>21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10994</v>
      </c>
      <c r="D5" s="8">
        <v>827</v>
      </c>
      <c r="E5" s="8">
        <v>5210</v>
      </c>
      <c r="F5" s="8">
        <v>3306</v>
      </c>
      <c r="G5" s="8">
        <v>519</v>
      </c>
      <c r="H5" s="8">
        <v>541</v>
      </c>
      <c r="I5" s="8">
        <v>591</v>
      </c>
    </row>
    <row r="6" spans="1:14" ht="11.65" customHeight="1" x14ac:dyDescent="0.2">
      <c r="A6" s="18" t="s">
        <v>36</v>
      </c>
      <c r="B6" s="7" t="s">
        <v>12</v>
      </c>
      <c r="C6" s="6">
        <v>5075</v>
      </c>
      <c r="D6" s="6">
        <v>226</v>
      </c>
      <c r="E6" s="6">
        <v>2940</v>
      </c>
      <c r="F6" s="6">
        <v>1261</v>
      </c>
      <c r="G6" s="6">
        <v>246</v>
      </c>
      <c r="H6" s="6">
        <v>159</v>
      </c>
      <c r="I6" s="6">
        <v>243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358</v>
      </c>
      <c r="D7" s="6">
        <v>32</v>
      </c>
      <c r="E7" s="6">
        <v>179</v>
      </c>
      <c r="F7" s="6">
        <v>87</v>
      </c>
      <c r="G7" s="6">
        <v>21</v>
      </c>
      <c r="H7" s="6">
        <v>20</v>
      </c>
      <c r="I7" s="6">
        <v>19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5561</v>
      </c>
      <c r="D8" s="6">
        <v>569</v>
      </c>
      <c r="E8" s="6">
        <v>2091</v>
      </c>
      <c r="F8" s="6">
        <v>1958</v>
      </c>
      <c r="G8" s="6">
        <v>252</v>
      </c>
      <c r="H8" s="6">
        <v>362</v>
      </c>
      <c r="I8" s="6">
        <v>329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4467</v>
      </c>
      <c r="D9" s="8">
        <v>777</v>
      </c>
      <c r="E9" s="8">
        <v>2005</v>
      </c>
      <c r="F9" s="8">
        <v>1111</v>
      </c>
      <c r="G9" s="8">
        <v>120</v>
      </c>
      <c r="H9" s="8">
        <v>194</v>
      </c>
      <c r="I9" s="8">
        <v>260</v>
      </c>
    </row>
    <row r="10" spans="1:14" ht="11.65" customHeight="1" x14ac:dyDescent="0.2">
      <c r="A10" s="18" t="s">
        <v>36</v>
      </c>
      <c r="B10" s="7" t="s">
        <v>12</v>
      </c>
      <c r="C10" s="6">
        <v>2242</v>
      </c>
      <c r="D10" s="6">
        <v>213</v>
      </c>
      <c r="E10" s="6">
        <v>1311</v>
      </c>
      <c r="F10" s="6">
        <v>481</v>
      </c>
      <c r="G10" s="6">
        <v>69</v>
      </c>
      <c r="H10" s="6">
        <v>61</v>
      </c>
      <c r="I10" s="6">
        <v>107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174</v>
      </c>
      <c r="D11" s="6">
        <v>28</v>
      </c>
      <c r="E11" s="6">
        <v>82</v>
      </c>
      <c r="F11" s="6">
        <v>37</v>
      </c>
      <c r="G11" s="6">
        <v>6</v>
      </c>
      <c r="H11" s="6">
        <v>12</v>
      </c>
      <c r="I11" s="6">
        <v>9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2051</v>
      </c>
      <c r="D12" s="6">
        <v>536</v>
      </c>
      <c r="E12" s="6">
        <v>612</v>
      </c>
      <c r="F12" s="6">
        <v>593</v>
      </c>
      <c r="G12" s="6">
        <v>45</v>
      </c>
      <c r="H12" s="6">
        <v>121</v>
      </c>
      <c r="I12" s="6">
        <v>144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5">
      <c r="A13" s="17" t="s">
        <v>16</v>
      </c>
      <c r="B13" s="9" t="s">
        <v>36</v>
      </c>
      <c r="C13" s="8">
        <v>6527</v>
      </c>
      <c r="D13" s="8">
        <v>50</v>
      </c>
      <c r="E13" s="8">
        <v>3205</v>
      </c>
      <c r="F13" s="8">
        <v>2195</v>
      </c>
      <c r="G13" s="8">
        <v>399</v>
      </c>
      <c r="H13" s="8">
        <v>347</v>
      </c>
      <c r="I13" s="8">
        <v>331</v>
      </c>
    </row>
    <row r="14" spans="1:14" ht="11.65" customHeight="1" x14ac:dyDescent="0.2">
      <c r="A14" s="18" t="s">
        <v>36</v>
      </c>
      <c r="B14" s="7" t="s">
        <v>12</v>
      </c>
      <c r="C14" s="6">
        <v>2833</v>
      </c>
      <c r="D14" s="6">
        <v>13</v>
      </c>
      <c r="E14" s="6">
        <v>1629</v>
      </c>
      <c r="F14" s="6">
        <v>780</v>
      </c>
      <c r="G14" s="6">
        <v>177</v>
      </c>
      <c r="H14" s="6">
        <v>98</v>
      </c>
      <c r="I14" s="6">
        <v>136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184</v>
      </c>
      <c r="D15" s="6">
        <v>4</v>
      </c>
      <c r="E15" s="6">
        <v>97</v>
      </c>
      <c r="F15" s="6">
        <v>50</v>
      </c>
      <c r="G15" s="6">
        <v>15</v>
      </c>
      <c r="H15" s="6">
        <v>8</v>
      </c>
      <c r="I15" s="6">
        <v>10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3510</v>
      </c>
      <c r="D16" s="10">
        <v>33</v>
      </c>
      <c r="E16" s="10">
        <v>1479</v>
      </c>
      <c r="F16" s="10">
        <v>1365</v>
      </c>
      <c r="G16" s="10">
        <v>207</v>
      </c>
      <c r="H16" s="10">
        <v>241</v>
      </c>
      <c r="I16" s="10">
        <v>185</v>
      </c>
      <c r="J16" t="s">
        <v>36</v>
      </c>
      <c r="K16" t="s">
        <v>36</v>
      </c>
      <c r="M16" t="s">
        <v>36</v>
      </c>
      <c r="N16" t="s">
        <v>36</v>
      </c>
    </row>
    <row r="17" spans="1:12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2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customWidth="1"/>
    <col min="3" max="6" width="15.83203125" customWidth="1"/>
    <col min="7" max="7" width="16.6640625" customWidth="1"/>
    <col min="8" max="8" width="15.83203125" customWidth="1"/>
    <col min="9" max="9" width="15.664062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26.25" customHeight="1" x14ac:dyDescent="0.2">
      <c r="A2" s="30" t="s">
        <v>22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99894</v>
      </c>
      <c r="D5" s="8">
        <v>8499</v>
      </c>
      <c r="E5" s="8">
        <v>49225</v>
      </c>
      <c r="F5" s="8">
        <v>29442</v>
      </c>
      <c r="G5" s="8">
        <v>6439</v>
      </c>
      <c r="H5" s="8">
        <v>3190</v>
      </c>
      <c r="I5" s="8">
        <v>3099</v>
      </c>
    </row>
    <row r="6" spans="1:14" ht="11.65" customHeight="1" x14ac:dyDescent="0.2">
      <c r="A6" s="18" t="s">
        <v>36</v>
      </c>
      <c r="B6" s="7" t="s">
        <v>12</v>
      </c>
      <c r="C6" s="6">
        <v>64733</v>
      </c>
      <c r="D6" s="6">
        <v>3847</v>
      </c>
      <c r="E6" s="6">
        <v>34605</v>
      </c>
      <c r="F6" s="6">
        <v>17945</v>
      </c>
      <c r="G6" s="6">
        <v>4638</v>
      </c>
      <c r="H6" s="6">
        <v>1842</v>
      </c>
      <c r="I6" s="6">
        <v>1856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2330</v>
      </c>
      <c r="D7" s="6">
        <v>196</v>
      </c>
      <c r="E7" s="6">
        <v>1232</v>
      </c>
      <c r="F7" s="6">
        <v>534</v>
      </c>
      <c r="G7" s="6">
        <v>159</v>
      </c>
      <c r="H7" s="6">
        <v>92</v>
      </c>
      <c r="I7" s="6">
        <v>117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32831</v>
      </c>
      <c r="D8" s="6">
        <v>4456</v>
      </c>
      <c r="E8" s="6">
        <v>13388</v>
      </c>
      <c r="F8" s="6">
        <v>10963</v>
      </c>
      <c r="G8" s="6">
        <v>1642</v>
      </c>
      <c r="H8" s="6">
        <v>1256</v>
      </c>
      <c r="I8" s="6">
        <v>1126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43305</v>
      </c>
      <c r="D9" s="8">
        <v>8214</v>
      </c>
      <c r="E9" s="8">
        <v>18476</v>
      </c>
      <c r="F9" s="8">
        <v>11912</v>
      </c>
      <c r="G9" s="8">
        <v>1764</v>
      </c>
      <c r="H9" s="8">
        <v>1459</v>
      </c>
      <c r="I9" s="8">
        <v>1480</v>
      </c>
    </row>
    <row r="10" spans="1:14" ht="11.65" customHeight="1" x14ac:dyDescent="0.2">
      <c r="A10" s="18" t="s">
        <v>36</v>
      </c>
      <c r="B10" s="7" t="s">
        <v>12</v>
      </c>
      <c r="C10" s="6">
        <v>28678</v>
      </c>
      <c r="D10" s="6">
        <v>3680</v>
      </c>
      <c r="E10" s="6">
        <v>13941</v>
      </c>
      <c r="F10" s="6">
        <v>7949</v>
      </c>
      <c r="G10" s="6">
        <v>1313</v>
      </c>
      <c r="H10" s="6">
        <v>876</v>
      </c>
      <c r="I10" s="6">
        <v>919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1114</v>
      </c>
      <c r="D11" s="6">
        <v>192</v>
      </c>
      <c r="E11" s="6">
        <v>534</v>
      </c>
      <c r="F11" s="6">
        <v>238</v>
      </c>
      <c r="G11" s="6">
        <v>54</v>
      </c>
      <c r="H11" s="6">
        <v>36</v>
      </c>
      <c r="I11" s="6">
        <v>60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13513</v>
      </c>
      <c r="D12" s="6">
        <v>4342</v>
      </c>
      <c r="E12" s="6">
        <v>4001</v>
      </c>
      <c r="F12" s="6">
        <v>3725</v>
      </c>
      <c r="G12" s="6">
        <v>397</v>
      </c>
      <c r="H12" s="6">
        <v>547</v>
      </c>
      <c r="I12" s="6">
        <v>501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5">
      <c r="A13" s="17" t="s">
        <v>16</v>
      </c>
      <c r="B13" s="9" t="s">
        <v>36</v>
      </c>
      <c r="C13" s="8">
        <v>56589</v>
      </c>
      <c r="D13" s="8">
        <v>285</v>
      </c>
      <c r="E13" s="8">
        <v>30749</v>
      </c>
      <c r="F13" s="8">
        <v>17530</v>
      </c>
      <c r="G13" s="8">
        <v>4675</v>
      </c>
      <c r="H13" s="8">
        <v>1731</v>
      </c>
      <c r="I13" s="8">
        <v>1619</v>
      </c>
    </row>
    <row r="14" spans="1:14" ht="11.65" customHeight="1" x14ac:dyDescent="0.2">
      <c r="A14" s="18" t="s">
        <v>36</v>
      </c>
      <c r="B14" s="7" t="s">
        <v>12</v>
      </c>
      <c r="C14" s="6">
        <v>36055</v>
      </c>
      <c r="D14" s="6">
        <v>167</v>
      </c>
      <c r="E14" s="6">
        <v>20664</v>
      </c>
      <c r="F14" s="6">
        <v>9996</v>
      </c>
      <c r="G14" s="6">
        <v>3325</v>
      </c>
      <c r="H14" s="6">
        <v>966</v>
      </c>
      <c r="I14" s="6">
        <v>937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1216</v>
      </c>
      <c r="D15" s="6">
        <v>4</v>
      </c>
      <c r="E15" s="6">
        <v>698</v>
      </c>
      <c r="F15" s="6">
        <v>296</v>
      </c>
      <c r="G15" s="6">
        <v>105</v>
      </c>
      <c r="H15" s="6">
        <v>56</v>
      </c>
      <c r="I15" s="6">
        <v>57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19318</v>
      </c>
      <c r="D16" s="10">
        <v>114</v>
      </c>
      <c r="E16" s="10">
        <v>9387</v>
      </c>
      <c r="F16" s="10">
        <v>7238</v>
      </c>
      <c r="G16" s="10">
        <v>1245</v>
      </c>
      <c r="H16" s="10">
        <v>709</v>
      </c>
      <c r="I16" s="10">
        <v>625</v>
      </c>
      <c r="J16" t="s">
        <v>36</v>
      </c>
      <c r="K16" t="s">
        <v>36</v>
      </c>
      <c r="M16" t="s">
        <v>36</v>
      </c>
      <c r="N16" t="s">
        <v>36</v>
      </c>
    </row>
    <row r="17" spans="1:12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2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customWidth="1"/>
    <col min="3" max="5" width="15.83203125" customWidth="1"/>
    <col min="6" max="6" width="15.33203125" customWidth="1"/>
    <col min="7" max="7" width="15" customWidth="1"/>
    <col min="8" max="8" width="14.83203125" customWidth="1"/>
    <col min="9" max="9" width="12.664062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26.25" customHeight="1" x14ac:dyDescent="0.2">
      <c r="A2" s="30" t="s">
        <v>23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83686</v>
      </c>
      <c r="D5" s="8">
        <v>7578</v>
      </c>
      <c r="E5" s="8">
        <v>40791</v>
      </c>
      <c r="F5" s="8">
        <v>24091</v>
      </c>
      <c r="G5" s="8">
        <v>4250</v>
      </c>
      <c r="H5" s="8">
        <v>2654</v>
      </c>
      <c r="I5" s="8">
        <v>4322</v>
      </c>
    </row>
    <row r="6" spans="1:14" ht="11.65" customHeight="1" x14ac:dyDescent="0.2">
      <c r="A6" s="18" t="s">
        <v>36</v>
      </c>
      <c r="B6" s="7" t="s">
        <v>12</v>
      </c>
      <c r="C6" s="6">
        <v>46955</v>
      </c>
      <c r="D6" s="6">
        <v>2983</v>
      </c>
      <c r="E6" s="6">
        <v>26846</v>
      </c>
      <c r="F6" s="6">
        <v>10949</v>
      </c>
      <c r="G6" s="6">
        <v>2749</v>
      </c>
      <c r="H6" s="6">
        <v>1260</v>
      </c>
      <c r="I6" s="6">
        <v>2168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2674</v>
      </c>
      <c r="D7" s="6">
        <v>220</v>
      </c>
      <c r="E7" s="6">
        <v>1450</v>
      </c>
      <c r="F7" s="6">
        <v>615</v>
      </c>
      <c r="G7" s="6">
        <v>148</v>
      </c>
      <c r="H7" s="6">
        <v>82</v>
      </c>
      <c r="I7" s="6">
        <v>159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34057</v>
      </c>
      <c r="D8" s="6">
        <v>4375</v>
      </c>
      <c r="E8" s="6">
        <v>12495</v>
      </c>
      <c r="F8" s="6">
        <v>12527</v>
      </c>
      <c r="G8" s="6">
        <v>1353</v>
      </c>
      <c r="H8" s="6">
        <v>1312</v>
      </c>
      <c r="I8" s="6">
        <v>1995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34583</v>
      </c>
      <c r="D9" s="8">
        <v>7259</v>
      </c>
      <c r="E9" s="8">
        <v>14187</v>
      </c>
      <c r="F9" s="8">
        <v>8835</v>
      </c>
      <c r="G9" s="8">
        <v>1200</v>
      </c>
      <c r="H9" s="8">
        <v>1072</v>
      </c>
      <c r="I9" s="8">
        <v>2030</v>
      </c>
    </row>
    <row r="10" spans="1:14" ht="11.65" customHeight="1" x14ac:dyDescent="0.2">
      <c r="A10" s="18" t="s">
        <v>36</v>
      </c>
      <c r="B10" s="7" t="s">
        <v>12</v>
      </c>
      <c r="C10" s="6">
        <v>21079</v>
      </c>
      <c r="D10" s="6">
        <v>2858</v>
      </c>
      <c r="E10" s="6">
        <v>10891</v>
      </c>
      <c r="F10" s="6">
        <v>4792</v>
      </c>
      <c r="G10" s="6">
        <v>859</v>
      </c>
      <c r="H10" s="6">
        <v>559</v>
      </c>
      <c r="I10" s="6">
        <v>1120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1180</v>
      </c>
      <c r="D11" s="6">
        <v>216</v>
      </c>
      <c r="E11" s="6">
        <v>571</v>
      </c>
      <c r="F11" s="6">
        <v>236</v>
      </c>
      <c r="G11" s="6">
        <v>37</v>
      </c>
      <c r="H11" s="6">
        <v>34</v>
      </c>
      <c r="I11" s="6">
        <v>86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12324</v>
      </c>
      <c r="D12" s="6">
        <v>4185</v>
      </c>
      <c r="E12" s="6">
        <v>2725</v>
      </c>
      <c r="F12" s="6">
        <v>3807</v>
      </c>
      <c r="G12" s="6">
        <v>304</v>
      </c>
      <c r="H12" s="6">
        <v>479</v>
      </c>
      <c r="I12" s="6">
        <v>824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5">
      <c r="A13" s="17" t="s">
        <v>16</v>
      </c>
      <c r="B13" s="9" t="s">
        <v>36</v>
      </c>
      <c r="C13" s="8">
        <v>49103</v>
      </c>
      <c r="D13" s="8">
        <v>319</v>
      </c>
      <c r="E13" s="8">
        <v>26604</v>
      </c>
      <c r="F13" s="8">
        <v>15256</v>
      </c>
      <c r="G13" s="8">
        <v>3050</v>
      </c>
      <c r="H13" s="8">
        <v>1582</v>
      </c>
      <c r="I13" s="8">
        <v>2292</v>
      </c>
    </row>
    <row r="14" spans="1:14" ht="11.65" customHeight="1" x14ac:dyDescent="0.2">
      <c r="A14" s="18" t="s">
        <v>36</v>
      </c>
      <c r="B14" s="7" t="s">
        <v>12</v>
      </c>
      <c r="C14" s="6">
        <v>25876</v>
      </c>
      <c r="D14" s="6">
        <v>125</v>
      </c>
      <c r="E14" s="6">
        <v>15955</v>
      </c>
      <c r="F14" s="6">
        <v>6157</v>
      </c>
      <c r="G14" s="6">
        <v>1890</v>
      </c>
      <c r="H14" s="6">
        <v>701</v>
      </c>
      <c r="I14" s="6">
        <v>1048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1494</v>
      </c>
      <c r="D15" s="6">
        <v>4</v>
      </c>
      <c r="E15" s="6">
        <v>879</v>
      </c>
      <c r="F15" s="6">
        <v>379</v>
      </c>
      <c r="G15" s="6">
        <v>111</v>
      </c>
      <c r="H15" s="6">
        <v>48</v>
      </c>
      <c r="I15" s="6">
        <v>73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21733</v>
      </c>
      <c r="D16" s="10">
        <v>190</v>
      </c>
      <c r="E16" s="10">
        <v>9770</v>
      </c>
      <c r="F16" s="10">
        <v>8720</v>
      </c>
      <c r="G16" s="10">
        <v>1049</v>
      </c>
      <c r="H16" s="10">
        <v>833</v>
      </c>
      <c r="I16" s="10">
        <v>1171</v>
      </c>
      <c r="J16" t="s">
        <v>36</v>
      </c>
      <c r="K16" t="s">
        <v>36</v>
      </c>
      <c r="M16" t="s">
        <v>36</v>
      </c>
      <c r="N16" t="s">
        <v>36</v>
      </c>
    </row>
    <row r="17" spans="1:12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2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customWidth="1"/>
    <col min="3" max="8" width="15.83203125" customWidth="1"/>
    <col min="9" max="9" width="12.8320312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26.25" customHeight="1" x14ac:dyDescent="0.2">
      <c r="A2" s="30" t="s">
        <v>24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35779</v>
      </c>
      <c r="D5" s="8">
        <v>3061</v>
      </c>
      <c r="E5" s="8">
        <v>17898</v>
      </c>
      <c r="F5" s="8">
        <v>10228</v>
      </c>
      <c r="G5" s="8">
        <v>2306</v>
      </c>
      <c r="H5" s="8">
        <v>1149</v>
      </c>
      <c r="I5" s="8">
        <v>1137</v>
      </c>
    </row>
    <row r="6" spans="1:14" ht="11.65" customHeight="1" x14ac:dyDescent="0.2">
      <c r="A6" s="18" t="s">
        <v>36</v>
      </c>
      <c r="B6" s="7" t="s">
        <v>12</v>
      </c>
      <c r="C6" s="6">
        <v>24486</v>
      </c>
      <c r="D6" s="6">
        <v>1468</v>
      </c>
      <c r="E6" s="6">
        <v>13022</v>
      </c>
      <c r="F6" s="6">
        <v>6817</v>
      </c>
      <c r="G6" s="6">
        <v>1740</v>
      </c>
      <c r="H6" s="6">
        <v>757</v>
      </c>
      <c r="I6" s="6">
        <v>682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785</v>
      </c>
      <c r="D7" s="6">
        <v>63</v>
      </c>
      <c r="E7" s="6">
        <v>422</v>
      </c>
      <c r="F7" s="6">
        <v>182</v>
      </c>
      <c r="G7" s="6">
        <v>50</v>
      </c>
      <c r="H7" s="6">
        <v>26</v>
      </c>
      <c r="I7" s="6">
        <v>42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10508</v>
      </c>
      <c r="D8" s="6">
        <v>1530</v>
      </c>
      <c r="E8" s="6">
        <v>4454</v>
      </c>
      <c r="F8" s="6">
        <v>3229</v>
      </c>
      <c r="G8" s="6">
        <v>516</v>
      </c>
      <c r="H8" s="6">
        <v>366</v>
      </c>
      <c r="I8" s="6">
        <v>413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15482</v>
      </c>
      <c r="D9" s="8">
        <v>2960</v>
      </c>
      <c r="E9" s="8">
        <v>6736</v>
      </c>
      <c r="F9" s="8">
        <v>4060</v>
      </c>
      <c r="G9" s="8">
        <v>624</v>
      </c>
      <c r="H9" s="8">
        <v>555</v>
      </c>
      <c r="I9" s="8">
        <v>547</v>
      </c>
    </row>
    <row r="10" spans="1:14" ht="11.65" customHeight="1" x14ac:dyDescent="0.2">
      <c r="A10" s="18" t="s">
        <v>36</v>
      </c>
      <c r="B10" s="7" t="s">
        <v>12</v>
      </c>
      <c r="C10" s="6">
        <v>10707</v>
      </c>
      <c r="D10" s="6">
        <v>1417</v>
      </c>
      <c r="E10" s="6">
        <v>5188</v>
      </c>
      <c r="F10" s="6">
        <v>2908</v>
      </c>
      <c r="G10" s="6">
        <v>486</v>
      </c>
      <c r="H10" s="6">
        <v>376</v>
      </c>
      <c r="I10" s="6">
        <v>332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347</v>
      </c>
      <c r="D11" s="6">
        <v>59</v>
      </c>
      <c r="E11" s="6">
        <v>165</v>
      </c>
      <c r="F11" s="6">
        <v>76</v>
      </c>
      <c r="G11" s="6">
        <v>20</v>
      </c>
      <c r="H11" s="6">
        <v>11</v>
      </c>
      <c r="I11" s="6">
        <v>16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4428</v>
      </c>
      <c r="D12" s="6">
        <v>1484</v>
      </c>
      <c r="E12" s="6">
        <v>1383</v>
      </c>
      <c r="F12" s="6">
        <v>1076</v>
      </c>
      <c r="G12" s="6">
        <v>118</v>
      </c>
      <c r="H12" s="6">
        <v>168</v>
      </c>
      <c r="I12" s="6">
        <v>199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5">
      <c r="A13" s="17" t="s">
        <v>16</v>
      </c>
      <c r="B13" s="9" t="s">
        <v>36</v>
      </c>
      <c r="C13" s="8">
        <v>20297</v>
      </c>
      <c r="D13" s="8">
        <v>101</v>
      </c>
      <c r="E13" s="8">
        <v>11162</v>
      </c>
      <c r="F13" s="8">
        <v>6168</v>
      </c>
      <c r="G13" s="8">
        <v>1682</v>
      </c>
      <c r="H13" s="8">
        <v>594</v>
      </c>
      <c r="I13" s="8">
        <v>590</v>
      </c>
    </row>
    <row r="14" spans="1:14" ht="11.65" customHeight="1" x14ac:dyDescent="0.2">
      <c r="A14" s="18" t="s">
        <v>36</v>
      </c>
      <c r="B14" s="7" t="s">
        <v>12</v>
      </c>
      <c r="C14" s="6">
        <v>13779</v>
      </c>
      <c r="D14" s="6">
        <v>51</v>
      </c>
      <c r="E14" s="6">
        <v>7834</v>
      </c>
      <c r="F14" s="6">
        <v>3909</v>
      </c>
      <c r="G14" s="6">
        <v>1254</v>
      </c>
      <c r="H14" s="6">
        <v>381</v>
      </c>
      <c r="I14" s="6">
        <v>350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438</v>
      </c>
      <c r="D15" s="6">
        <v>4</v>
      </c>
      <c r="E15" s="6">
        <v>257</v>
      </c>
      <c r="F15" s="6">
        <v>106</v>
      </c>
      <c r="G15" s="6">
        <v>30</v>
      </c>
      <c r="H15" s="6">
        <v>15</v>
      </c>
      <c r="I15" s="6">
        <v>26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6080</v>
      </c>
      <c r="D16" s="10">
        <v>46</v>
      </c>
      <c r="E16" s="10">
        <v>3071</v>
      </c>
      <c r="F16" s="10">
        <v>2153</v>
      </c>
      <c r="G16" s="10">
        <v>398</v>
      </c>
      <c r="H16" s="10">
        <v>198</v>
      </c>
      <c r="I16" s="10">
        <v>214</v>
      </c>
      <c r="J16" t="s">
        <v>36</v>
      </c>
      <c r="K16" t="s">
        <v>36</v>
      </c>
      <c r="M16" t="s">
        <v>36</v>
      </c>
      <c r="N16" t="s">
        <v>36</v>
      </c>
    </row>
    <row r="17" spans="1:12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2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customWidth="1"/>
    <col min="3" max="8" width="15.83203125" customWidth="1"/>
    <col min="9" max="9" width="12.8320312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26.25" customHeight="1" x14ac:dyDescent="0.2">
      <c r="A2" s="30" t="s">
        <v>25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262782</v>
      </c>
      <c r="D5" s="8">
        <v>19737</v>
      </c>
      <c r="E5" s="8">
        <v>134250</v>
      </c>
      <c r="F5" s="8">
        <v>79501</v>
      </c>
      <c r="G5" s="8">
        <v>12570</v>
      </c>
      <c r="H5" s="8">
        <v>6507</v>
      </c>
      <c r="I5" s="8">
        <v>10217</v>
      </c>
    </row>
    <row r="6" spans="1:14" ht="11.65" customHeight="1" x14ac:dyDescent="0.2">
      <c r="A6" s="18" t="s">
        <v>36</v>
      </c>
      <c r="B6" s="7" t="s">
        <v>12</v>
      </c>
      <c r="C6" s="6">
        <v>175954</v>
      </c>
      <c r="D6" s="6">
        <v>8429</v>
      </c>
      <c r="E6" s="6">
        <v>105860</v>
      </c>
      <c r="F6" s="6">
        <v>43286</v>
      </c>
      <c r="G6" s="6">
        <v>9063</v>
      </c>
      <c r="H6" s="6">
        <v>3475</v>
      </c>
      <c r="I6" s="6">
        <v>5841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7560</v>
      </c>
      <c r="D7" s="6">
        <v>600</v>
      </c>
      <c r="E7" s="6">
        <v>3680</v>
      </c>
      <c r="F7" s="6">
        <v>2100</v>
      </c>
      <c r="G7" s="6">
        <v>449</v>
      </c>
      <c r="H7" s="6">
        <v>230</v>
      </c>
      <c r="I7" s="6">
        <v>501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79268</v>
      </c>
      <c r="D8" s="6">
        <v>10708</v>
      </c>
      <c r="E8" s="6">
        <v>24710</v>
      </c>
      <c r="F8" s="6">
        <v>34115</v>
      </c>
      <c r="G8" s="6">
        <v>3058</v>
      </c>
      <c r="H8" s="6">
        <v>2802</v>
      </c>
      <c r="I8" s="6">
        <v>3875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121466</v>
      </c>
      <c r="D9" s="8">
        <v>18886</v>
      </c>
      <c r="E9" s="8">
        <v>57354</v>
      </c>
      <c r="F9" s="8">
        <v>32961</v>
      </c>
      <c r="G9" s="8">
        <v>4142</v>
      </c>
      <c r="H9" s="8">
        <v>3098</v>
      </c>
      <c r="I9" s="8">
        <v>5025</v>
      </c>
    </row>
    <row r="10" spans="1:14" ht="11.65" customHeight="1" x14ac:dyDescent="0.2">
      <c r="A10" s="18" t="s">
        <v>36</v>
      </c>
      <c r="B10" s="7" t="s">
        <v>12</v>
      </c>
      <c r="C10" s="6">
        <v>84443</v>
      </c>
      <c r="D10" s="6">
        <v>8033</v>
      </c>
      <c r="E10" s="6">
        <v>48431</v>
      </c>
      <c r="F10" s="6">
        <v>20149</v>
      </c>
      <c r="G10" s="6">
        <v>3152</v>
      </c>
      <c r="H10" s="6">
        <v>1712</v>
      </c>
      <c r="I10" s="6">
        <v>2966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3595</v>
      </c>
      <c r="D11" s="6">
        <v>577</v>
      </c>
      <c r="E11" s="6">
        <v>1630</v>
      </c>
      <c r="F11" s="6">
        <v>880</v>
      </c>
      <c r="G11" s="6">
        <v>162</v>
      </c>
      <c r="H11" s="6">
        <v>104</v>
      </c>
      <c r="I11" s="6">
        <v>242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33428</v>
      </c>
      <c r="D12" s="6">
        <v>10276</v>
      </c>
      <c r="E12" s="6">
        <v>7293</v>
      </c>
      <c r="F12" s="6">
        <v>11932</v>
      </c>
      <c r="G12" s="6">
        <v>828</v>
      </c>
      <c r="H12" s="6">
        <v>1282</v>
      </c>
      <c r="I12" s="6">
        <v>1817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5">
      <c r="A13" s="17" t="s">
        <v>16</v>
      </c>
      <c r="B13" s="9" t="s">
        <v>36</v>
      </c>
      <c r="C13" s="8">
        <v>141316</v>
      </c>
      <c r="D13" s="8">
        <v>851</v>
      </c>
      <c r="E13" s="8">
        <v>76896</v>
      </c>
      <c r="F13" s="8">
        <v>46540</v>
      </c>
      <c r="G13" s="8">
        <v>8428</v>
      </c>
      <c r="H13" s="8">
        <v>3409</v>
      </c>
      <c r="I13" s="8">
        <v>5192</v>
      </c>
    </row>
    <row r="14" spans="1:14" ht="11.65" customHeight="1" x14ac:dyDescent="0.2">
      <c r="A14" s="18" t="s">
        <v>36</v>
      </c>
      <c r="B14" s="7" t="s">
        <v>12</v>
      </c>
      <c r="C14" s="6">
        <v>91511</v>
      </c>
      <c r="D14" s="6">
        <v>396</v>
      </c>
      <c r="E14" s="6">
        <v>57429</v>
      </c>
      <c r="F14" s="6">
        <v>23137</v>
      </c>
      <c r="G14" s="6">
        <v>5911</v>
      </c>
      <c r="H14" s="6">
        <v>1763</v>
      </c>
      <c r="I14" s="6">
        <v>2875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3965</v>
      </c>
      <c r="D15" s="6">
        <v>23</v>
      </c>
      <c r="E15" s="6">
        <v>2050</v>
      </c>
      <c r="F15" s="6">
        <v>1220</v>
      </c>
      <c r="G15" s="6">
        <v>287</v>
      </c>
      <c r="H15" s="6">
        <v>126</v>
      </c>
      <c r="I15" s="6">
        <v>259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45840</v>
      </c>
      <c r="D16" s="10">
        <v>432</v>
      </c>
      <c r="E16" s="10">
        <v>17417</v>
      </c>
      <c r="F16" s="10">
        <v>22183</v>
      </c>
      <c r="G16" s="10">
        <v>2230</v>
      </c>
      <c r="H16" s="10">
        <v>1520</v>
      </c>
      <c r="I16" s="10">
        <v>2058</v>
      </c>
      <c r="J16" t="s">
        <v>36</v>
      </c>
      <c r="K16" t="s">
        <v>36</v>
      </c>
      <c r="M16" t="s">
        <v>36</v>
      </c>
      <c r="N16" t="s">
        <v>36</v>
      </c>
    </row>
    <row r="17" spans="1:12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2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customWidth="1"/>
    <col min="3" max="4" width="16.5" customWidth="1"/>
    <col min="5" max="5" width="16.1640625" customWidth="1"/>
    <col min="6" max="8" width="15.83203125" customWidth="1"/>
    <col min="9" max="9" width="14.3320312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26.25" customHeight="1" x14ac:dyDescent="0.2">
      <c r="A2" s="30" t="s">
        <v>26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56700</v>
      </c>
      <c r="D5" s="8">
        <v>5072</v>
      </c>
      <c r="E5" s="8">
        <v>29372</v>
      </c>
      <c r="F5" s="8">
        <v>14943</v>
      </c>
      <c r="G5" s="8">
        <v>3600</v>
      </c>
      <c r="H5" s="8">
        <v>1895</v>
      </c>
      <c r="I5" s="8">
        <v>1818</v>
      </c>
    </row>
    <row r="6" spans="1:14" ht="11.65" customHeight="1" x14ac:dyDescent="0.2">
      <c r="A6" s="18" t="s">
        <v>36</v>
      </c>
      <c r="B6" s="7" t="s">
        <v>12</v>
      </c>
      <c r="C6" s="6">
        <v>40923</v>
      </c>
      <c r="D6" s="6">
        <v>2782</v>
      </c>
      <c r="E6" s="6">
        <v>22429</v>
      </c>
      <c r="F6" s="6">
        <v>10594</v>
      </c>
      <c r="G6" s="6">
        <v>2785</v>
      </c>
      <c r="H6" s="6">
        <v>1173</v>
      </c>
      <c r="I6" s="6">
        <v>1160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1245</v>
      </c>
      <c r="D7" s="6">
        <v>117</v>
      </c>
      <c r="E7" s="6">
        <v>653</v>
      </c>
      <c r="F7" s="6">
        <v>285</v>
      </c>
      <c r="G7" s="6">
        <v>87</v>
      </c>
      <c r="H7" s="6">
        <v>42</v>
      </c>
      <c r="I7" s="6">
        <v>61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14532</v>
      </c>
      <c r="D8" s="6">
        <v>2173</v>
      </c>
      <c r="E8" s="6">
        <v>6290</v>
      </c>
      <c r="F8" s="6">
        <v>4064</v>
      </c>
      <c r="G8" s="6">
        <v>728</v>
      </c>
      <c r="H8" s="6">
        <v>680</v>
      </c>
      <c r="I8" s="6">
        <v>597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24224</v>
      </c>
      <c r="D9" s="8">
        <v>4921</v>
      </c>
      <c r="E9" s="8">
        <v>10381</v>
      </c>
      <c r="F9" s="8">
        <v>6214</v>
      </c>
      <c r="G9" s="8">
        <v>971</v>
      </c>
      <c r="H9" s="8">
        <v>855</v>
      </c>
      <c r="I9" s="8">
        <v>882</v>
      </c>
    </row>
    <row r="10" spans="1:14" ht="11.65" customHeight="1" x14ac:dyDescent="0.2">
      <c r="A10" s="18" t="s">
        <v>36</v>
      </c>
      <c r="B10" s="7" t="s">
        <v>12</v>
      </c>
      <c r="C10" s="6">
        <v>17755</v>
      </c>
      <c r="D10" s="6">
        <v>2684</v>
      </c>
      <c r="E10" s="6">
        <v>8376</v>
      </c>
      <c r="F10" s="6">
        <v>4773</v>
      </c>
      <c r="G10" s="6">
        <v>787</v>
      </c>
      <c r="H10" s="6">
        <v>552</v>
      </c>
      <c r="I10" s="6">
        <v>583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572</v>
      </c>
      <c r="D11" s="6">
        <v>111</v>
      </c>
      <c r="E11" s="6">
        <v>278</v>
      </c>
      <c r="F11" s="6">
        <v>110</v>
      </c>
      <c r="G11" s="6">
        <v>24</v>
      </c>
      <c r="H11" s="6">
        <v>19</v>
      </c>
      <c r="I11" s="6">
        <v>30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5897</v>
      </c>
      <c r="D12" s="6">
        <v>2126</v>
      </c>
      <c r="E12" s="6">
        <v>1727</v>
      </c>
      <c r="F12" s="6">
        <v>1331</v>
      </c>
      <c r="G12" s="6">
        <v>160</v>
      </c>
      <c r="H12" s="6">
        <v>284</v>
      </c>
      <c r="I12" s="6">
        <v>269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5">
      <c r="A13" s="17" t="s">
        <v>16</v>
      </c>
      <c r="B13" s="9" t="s">
        <v>36</v>
      </c>
      <c r="C13" s="8">
        <v>32476</v>
      </c>
      <c r="D13" s="8">
        <v>151</v>
      </c>
      <c r="E13" s="8">
        <v>18991</v>
      </c>
      <c r="F13" s="8">
        <v>8729</v>
      </c>
      <c r="G13" s="8">
        <v>2629</v>
      </c>
      <c r="H13" s="8">
        <v>1040</v>
      </c>
      <c r="I13" s="8">
        <v>936</v>
      </c>
    </row>
    <row r="14" spans="1:14" ht="11.65" customHeight="1" x14ac:dyDescent="0.2">
      <c r="A14" s="18" t="s">
        <v>36</v>
      </c>
      <c r="B14" s="7" t="s">
        <v>12</v>
      </c>
      <c r="C14" s="6">
        <v>23168</v>
      </c>
      <c r="D14" s="6">
        <v>98</v>
      </c>
      <c r="E14" s="6">
        <v>14053</v>
      </c>
      <c r="F14" s="6">
        <v>5821</v>
      </c>
      <c r="G14" s="6">
        <v>1998</v>
      </c>
      <c r="H14" s="6">
        <v>621</v>
      </c>
      <c r="I14" s="6">
        <v>577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673</v>
      </c>
      <c r="D15" s="6">
        <v>6</v>
      </c>
      <c r="E15" s="6">
        <v>375</v>
      </c>
      <c r="F15" s="6">
        <v>175</v>
      </c>
      <c r="G15" s="6">
        <v>63</v>
      </c>
      <c r="H15" s="6">
        <v>23</v>
      </c>
      <c r="I15" s="6">
        <v>31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8635</v>
      </c>
      <c r="D16" s="10">
        <v>47</v>
      </c>
      <c r="E16" s="10">
        <v>4563</v>
      </c>
      <c r="F16" s="10">
        <v>2733</v>
      </c>
      <c r="G16" s="10">
        <v>568</v>
      </c>
      <c r="H16" s="10">
        <v>396</v>
      </c>
      <c r="I16" s="10">
        <v>328</v>
      </c>
      <c r="J16" t="s">
        <v>36</v>
      </c>
      <c r="K16" t="s">
        <v>36</v>
      </c>
      <c r="M16" t="s">
        <v>36</v>
      </c>
      <c r="N16" t="s">
        <v>36</v>
      </c>
    </row>
    <row r="17" spans="1:12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2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customWidth="1"/>
    <col min="3" max="8" width="15.83203125" customWidth="1"/>
    <col min="9" max="9" width="13.664062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26.25" customHeight="1" x14ac:dyDescent="0.2">
      <c r="A2" s="30" t="s">
        <v>27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13897</v>
      </c>
      <c r="D5" s="8">
        <v>1320</v>
      </c>
      <c r="E5" s="8">
        <v>7060</v>
      </c>
      <c r="F5" s="8">
        <v>3593</v>
      </c>
      <c r="G5" s="8">
        <v>719</v>
      </c>
      <c r="H5" s="8">
        <v>552</v>
      </c>
      <c r="I5" s="8">
        <v>653</v>
      </c>
    </row>
    <row r="6" spans="1:14" ht="11.65" customHeight="1" x14ac:dyDescent="0.2">
      <c r="A6" s="18" t="s">
        <v>36</v>
      </c>
      <c r="B6" s="7" t="s">
        <v>12</v>
      </c>
      <c r="C6" s="6">
        <v>7004</v>
      </c>
      <c r="D6" s="6">
        <v>402</v>
      </c>
      <c r="E6" s="6">
        <v>3978</v>
      </c>
      <c r="F6" s="6">
        <v>1594</v>
      </c>
      <c r="G6" s="6">
        <v>432</v>
      </c>
      <c r="H6" s="6">
        <v>238</v>
      </c>
      <c r="I6" s="6">
        <v>360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398</v>
      </c>
      <c r="D7" s="6">
        <v>25</v>
      </c>
      <c r="E7" s="6">
        <v>220</v>
      </c>
      <c r="F7" s="6">
        <v>94</v>
      </c>
      <c r="G7" s="6">
        <v>22</v>
      </c>
      <c r="H7" s="6">
        <v>12</v>
      </c>
      <c r="I7" s="6">
        <v>25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6495</v>
      </c>
      <c r="D8" s="6">
        <v>893</v>
      </c>
      <c r="E8" s="6">
        <v>2862</v>
      </c>
      <c r="F8" s="6">
        <v>1905</v>
      </c>
      <c r="G8" s="6">
        <v>265</v>
      </c>
      <c r="H8" s="6">
        <v>302</v>
      </c>
      <c r="I8" s="6">
        <v>268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5479</v>
      </c>
      <c r="D9" s="8">
        <v>1274</v>
      </c>
      <c r="E9" s="8">
        <v>2264</v>
      </c>
      <c r="F9" s="8">
        <v>1236</v>
      </c>
      <c r="G9" s="8">
        <v>176</v>
      </c>
      <c r="H9" s="8">
        <v>217</v>
      </c>
      <c r="I9" s="8">
        <v>312</v>
      </c>
    </row>
    <row r="10" spans="1:14" ht="11.65" customHeight="1" x14ac:dyDescent="0.2">
      <c r="A10" s="18" t="s">
        <v>36</v>
      </c>
      <c r="B10" s="7" t="s">
        <v>12</v>
      </c>
      <c r="C10" s="6">
        <v>3013</v>
      </c>
      <c r="D10" s="6">
        <v>381</v>
      </c>
      <c r="E10" s="6">
        <v>1595</v>
      </c>
      <c r="F10" s="6">
        <v>610</v>
      </c>
      <c r="G10" s="6">
        <v>126</v>
      </c>
      <c r="H10" s="6">
        <v>115</v>
      </c>
      <c r="I10" s="6">
        <v>186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177</v>
      </c>
      <c r="D11" s="6">
        <v>24</v>
      </c>
      <c r="E11" s="6">
        <v>96</v>
      </c>
      <c r="F11" s="6">
        <v>35</v>
      </c>
      <c r="G11" s="6">
        <v>5</v>
      </c>
      <c r="H11" s="6">
        <v>5</v>
      </c>
      <c r="I11" s="6">
        <v>12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2289</v>
      </c>
      <c r="D12" s="6">
        <v>869</v>
      </c>
      <c r="E12" s="6">
        <v>573</v>
      </c>
      <c r="F12" s="6">
        <v>591</v>
      </c>
      <c r="G12" s="6">
        <v>45</v>
      </c>
      <c r="H12" s="6">
        <v>97</v>
      </c>
      <c r="I12" s="6">
        <v>114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5">
      <c r="A13" s="17" t="s">
        <v>16</v>
      </c>
      <c r="B13" s="9" t="s">
        <v>36</v>
      </c>
      <c r="C13" s="8">
        <v>8418</v>
      </c>
      <c r="D13" s="8">
        <v>46</v>
      </c>
      <c r="E13" s="8">
        <v>4796</v>
      </c>
      <c r="F13" s="8">
        <v>2357</v>
      </c>
      <c r="G13" s="8">
        <v>543</v>
      </c>
      <c r="H13" s="8">
        <v>335</v>
      </c>
      <c r="I13" s="8">
        <v>341</v>
      </c>
    </row>
    <row r="14" spans="1:14" ht="11.65" customHeight="1" x14ac:dyDescent="0.2">
      <c r="A14" s="18" t="s">
        <v>36</v>
      </c>
      <c r="B14" s="7" t="s">
        <v>12</v>
      </c>
      <c r="C14" s="6">
        <v>3991</v>
      </c>
      <c r="D14" s="6">
        <v>21</v>
      </c>
      <c r="E14" s="6">
        <v>2383</v>
      </c>
      <c r="F14" s="6">
        <v>984</v>
      </c>
      <c r="G14" s="6">
        <v>306</v>
      </c>
      <c r="H14" s="6">
        <v>123</v>
      </c>
      <c r="I14" s="6">
        <v>174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221</v>
      </c>
      <c r="D15" s="6">
        <v>1</v>
      </c>
      <c r="E15" s="6">
        <v>124</v>
      </c>
      <c r="F15" s="6">
        <v>59</v>
      </c>
      <c r="G15" s="6">
        <v>17</v>
      </c>
      <c r="H15" s="6">
        <v>7</v>
      </c>
      <c r="I15" s="6">
        <v>13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4206</v>
      </c>
      <c r="D16" s="10">
        <v>24</v>
      </c>
      <c r="E16" s="10">
        <v>2289</v>
      </c>
      <c r="F16" s="10">
        <v>1314</v>
      </c>
      <c r="G16" s="10">
        <v>220</v>
      </c>
      <c r="H16" s="10">
        <v>205</v>
      </c>
      <c r="I16" s="10">
        <v>154</v>
      </c>
      <c r="J16" t="s">
        <v>36</v>
      </c>
      <c r="K16" t="s">
        <v>36</v>
      </c>
      <c r="M16" t="s">
        <v>36</v>
      </c>
      <c r="N16" t="s">
        <v>36</v>
      </c>
    </row>
    <row r="17" spans="1:12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2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customWidth="1"/>
    <col min="3" max="8" width="15.83203125" customWidth="1"/>
    <col min="9" max="9" width="14.3320312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26.25" customHeight="1" x14ac:dyDescent="0.2">
      <c r="A2" s="30" t="s">
        <v>28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642072</v>
      </c>
      <c r="D5" s="8">
        <v>44604</v>
      </c>
      <c r="E5" s="8">
        <v>329317</v>
      </c>
      <c r="F5" s="8">
        <v>193077</v>
      </c>
      <c r="G5" s="8">
        <v>34573</v>
      </c>
      <c r="H5" s="8">
        <v>15771</v>
      </c>
      <c r="I5" s="8">
        <v>24730</v>
      </c>
    </row>
    <row r="6" spans="1:14" ht="11.65" customHeight="1" x14ac:dyDescent="0.2">
      <c r="A6" s="18" t="s">
        <v>36</v>
      </c>
      <c r="B6" s="7" t="s">
        <v>12</v>
      </c>
      <c r="C6" s="6">
        <v>458313</v>
      </c>
      <c r="D6" s="6">
        <v>21484</v>
      </c>
      <c r="E6" s="6">
        <v>263321</v>
      </c>
      <c r="F6" s="6">
        <v>122273</v>
      </c>
      <c r="G6" s="6">
        <v>26521</v>
      </c>
      <c r="H6" s="6">
        <v>9912</v>
      </c>
      <c r="I6" s="6">
        <v>14802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20544</v>
      </c>
      <c r="D7" s="6">
        <v>2226</v>
      </c>
      <c r="E7" s="6">
        <v>8821</v>
      </c>
      <c r="F7" s="6">
        <v>6307</v>
      </c>
      <c r="G7" s="6">
        <v>1291</v>
      </c>
      <c r="H7" s="6">
        <v>672</v>
      </c>
      <c r="I7" s="6">
        <v>1227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163215</v>
      </c>
      <c r="D8" s="6">
        <v>20894</v>
      </c>
      <c r="E8" s="6">
        <v>57175</v>
      </c>
      <c r="F8" s="6">
        <v>64497</v>
      </c>
      <c r="G8" s="6">
        <v>6761</v>
      </c>
      <c r="H8" s="6">
        <v>5187</v>
      </c>
      <c r="I8" s="6">
        <v>8701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292095</v>
      </c>
      <c r="D9" s="8">
        <v>42764</v>
      </c>
      <c r="E9" s="8">
        <v>134704</v>
      </c>
      <c r="F9" s="8">
        <v>83060</v>
      </c>
      <c r="G9" s="8">
        <v>11427</v>
      </c>
      <c r="H9" s="8">
        <v>7612</v>
      </c>
      <c r="I9" s="8">
        <v>12528</v>
      </c>
    </row>
    <row r="10" spans="1:14" ht="11.65" customHeight="1" x14ac:dyDescent="0.2">
      <c r="A10" s="18" t="s">
        <v>36</v>
      </c>
      <c r="B10" s="7" t="s">
        <v>12</v>
      </c>
      <c r="C10" s="6">
        <v>214785</v>
      </c>
      <c r="D10" s="6">
        <v>20490</v>
      </c>
      <c r="E10" s="6">
        <v>114378</v>
      </c>
      <c r="F10" s="6">
        <v>58287</v>
      </c>
      <c r="G10" s="6">
        <v>9089</v>
      </c>
      <c r="H10" s="6">
        <v>4894</v>
      </c>
      <c r="I10" s="6">
        <v>7647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9585</v>
      </c>
      <c r="D11" s="6">
        <v>2144</v>
      </c>
      <c r="E11" s="6">
        <v>3354</v>
      </c>
      <c r="F11" s="6">
        <v>2658</v>
      </c>
      <c r="G11" s="6">
        <v>430</v>
      </c>
      <c r="H11" s="6">
        <v>334</v>
      </c>
      <c r="I11" s="6">
        <v>665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67725</v>
      </c>
      <c r="D12" s="6">
        <v>20130</v>
      </c>
      <c r="E12" s="6">
        <v>16972</v>
      </c>
      <c r="F12" s="6">
        <v>22115</v>
      </c>
      <c r="G12" s="6">
        <v>1908</v>
      </c>
      <c r="H12" s="6">
        <v>2384</v>
      </c>
      <c r="I12" s="6">
        <v>4216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5">
      <c r="A13" s="17" t="s">
        <v>16</v>
      </c>
      <c r="B13" s="9" t="s">
        <v>36</v>
      </c>
      <c r="C13" s="8">
        <v>349977</v>
      </c>
      <c r="D13" s="8">
        <v>1840</v>
      </c>
      <c r="E13" s="8">
        <v>194613</v>
      </c>
      <c r="F13" s="8">
        <v>110017</v>
      </c>
      <c r="G13" s="8">
        <v>23146</v>
      </c>
      <c r="H13" s="8">
        <v>8159</v>
      </c>
      <c r="I13" s="8">
        <v>12202</v>
      </c>
    </row>
    <row r="14" spans="1:14" ht="11.65" customHeight="1" x14ac:dyDescent="0.2">
      <c r="A14" s="18" t="s">
        <v>36</v>
      </c>
      <c r="B14" s="7" t="s">
        <v>12</v>
      </c>
      <c r="C14" s="6">
        <v>243528</v>
      </c>
      <c r="D14" s="6">
        <v>994</v>
      </c>
      <c r="E14" s="6">
        <v>148943</v>
      </c>
      <c r="F14" s="6">
        <v>63986</v>
      </c>
      <c r="G14" s="6">
        <v>17432</v>
      </c>
      <c r="H14" s="6">
        <v>5018</v>
      </c>
      <c r="I14" s="6">
        <v>7155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10959</v>
      </c>
      <c r="D15" s="6">
        <v>82</v>
      </c>
      <c r="E15" s="6">
        <v>5467</v>
      </c>
      <c r="F15" s="6">
        <v>3649</v>
      </c>
      <c r="G15" s="6">
        <v>861</v>
      </c>
      <c r="H15" s="6">
        <v>338</v>
      </c>
      <c r="I15" s="6">
        <v>562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95490</v>
      </c>
      <c r="D16" s="10">
        <v>764</v>
      </c>
      <c r="E16" s="10">
        <v>40203</v>
      </c>
      <c r="F16" s="10">
        <v>42382</v>
      </c>
      <c r="G16" s="10">
        <v>4853</v>
      </c>
      <c r="H16" s="10">
        <v>2803</v>
      </c>
      <c r="I16" s="10">
        <v>4485</v>
      </c>
      <c r="J16" t="s">
        <v>36</v>
      </c>
      <c r="K16" t="s">
        <v>36</v>
      </c>
      <c r="M16" t="s">
        <v>36</v>
      </c>
      <c r="N16" t="s">
        <v>36</v>
      </c>
    </row>
    <row r="17" spans="1:12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2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customWidth="1"/>
    <col min="3" max="4" width="16.6640625" customWidth="1"/>
    <col min="5" max="5" width="16.83203125" customWidth="1"/>
    <col min="6" max="8" width="15.83203125" customWidth="1"/>
    <col min="9" max="9" width="14.3320312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26.25" customHeight="1" x14ac:dyDescent="0.2">
      <c r="A2" s="30" t="s">
        <v>29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35483</v>
      </c>
      <c r="D5" s="8">
        <v>3587</v>
      </c>
      <c r="E5" s="8">
        <v>17914</v>
      </c>
      <c r="F5" s="8">
        <v>8906</v>
      </c>
      <c r="G5" s="8">
        <v>2475</v>
      </c>
      <c r="H5" s="8">
        <v>1440</v>
      </c>
      <c r="I5" s="8">
        <v>1161</v>
      </c>
    </row>
    <row r="6" spans="1:14" ht="11.65" customHeight="1" x14ac:dyDescent="0.2">
      <c r="A6" s="18" t="s">
        <v>36</v>
      </c>
      <c r="B6" s="7" t="s">
        <v>12</v>
      </c>
      <c r="C6" s="6">
        <v>20233</v>
      </c>
      <c r="D6" s="6">
        <v>1457</v>
      </c>
      <c r="E6" s="6">
        <v>10500</v>
      </c>
      <c r="F6" s="6">
        <v>5129</v>
      </c>
      <c r="G6" s="6">
        <v>1731</v>
      </c>
      <c r="H6" s="6">
        <v>755</v>
      </c>
      <c r="I6" s="6">
        <v>661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952</v>
      </c>
      <c r="D7" s="6">
        <v>105</v>
      </c>
      <c r="E7" s="6">
        <v>505</v>
      </c>
      <c r="F7" s="6">
        <v>197</v>
      </c>
      <c r="G7" s="6">
        <v>66</v>
      </c>
      <c r="H7" s="6">
        <v>33</v>
      </c>
      <c r="I7" s="6">
        <v>46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14298</v>
      </c>
      <c r="D8" s="6">
        <v>2025</v>
      </c>
      <c r="E8" s="6">
        <v>6909</v>
      </c>
      <c r="F8" s="6">
        <v>3580</v>
      </c>
      <c r="G8" s="6">
        <v>678</v>
      </c>
      <c r="H8" s="6">
        <v>652</v>
      </c>
      <c r="I8" s="6">
        <v>454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14835</v>
      </c>
      <c r="D9" s="8">
        <v>3459</v>
      </c>
      <c r="E9" s="8">
        <v>6230</v>
      </c>
      <c r="F9" s="8">
        <v>3390</v>
      </c>
      <c r="G9" s="8">
        <v>599</v>
      </c>
      <c r="H9" s="8">
        <v>626</v>
      </c>
      <c r="I9" s="8">
        <v>531</v>
      </c>
    </row>
    <row r="10" spans="1:14" ht="11.65" customHeight="1" x14ac:dyDescent="0.2">
      <c r="A10" s="18" t="s">
        <v>36</v>
      </c>
      <c r="B10" s="7" t="s">
        <v>12</v>
      </c>
      <c r="C10" s="6">
        <v>8842</v>
      </c>
      <c r="D10" s="6">
        <v>1396</v>
      </c>
      <c r="E10" s="6">
        <v>4218</v>
      </c>
      <c r="F10" s="6">
        <v>2136</v>
      </c>
      <c r="G10" s="6">
        <v>437</v>
      </c>
      <c r="H10" s="6">
        <v>331</v>
      </c>
      <c r="I10" s="6">
        <v>324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433</v>
      </c>
      <c r="D11" s="6">
        <v>100</v>
      </c>
      <c r="E11" s="6">
        <v>205</v>
      </c>
      <c r="F11" s="6">
        <v>80</v>
      </c>
      <c r="G11" s="6">
        <v>17</v>
      </c>
      <c r="H11" s="6">
        <v>16</v>
      </c>
      <c r="I11" s="6">
        <v>15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5560</v>
      </c>
      <c r="D12" s="6">
        <v>1963</v>
      </c>
      <c r="E12" s="6">
        <v>1807</v>
      </c>
      <c r="F12" s="6">
        <v>1174</v>
      </c>
      <c r="G12" s="6">
        <v>145</v>
      </c>
      <c r="H12" s="6">
        <v>279</v>
      </c>
      <c r="I12" s="6">
        <v>192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5">
      <c r="A13" s="17" t="s">
        <v>16</v>
      </c>
      <c r="B13" s="9" t="s">
        <v>36</v>
      </c>
      <c r="C13" s="8">
        <v>20648</v>
      </c>
      <c r="D13" s="8">
        <v>128</v>
      </c>
      <c r="E13" s="8">
        <v>11684</v>
      </c>
      <c r="F13" s="8">
        <v>5516</v>
      </c>
      <c r="G13" s="8">
        <v>1876</v>
      </c>
      <c r="H13" s="8">
        <v>814</v>
      </c>
      <c r="I13" s="8">
        <v>630</v>
      </c>
    </row>
    <row r="14" spans="1:14" ht="11.65" customHeight="1" x14ac:dyDescent="0.2">
      <c r="A14" s="18" t="s">
        <v>36</v>
      </c>
      <c r="B14" s="7" t="s">
        <v>12</v>
      </c>
      <c r="C14" s="6">
        <v>11391</v>
      </c>
      <c r="D14" s="6">
        <v>61</v>
      </c>
      <c r="E14" s="6">
        <v>6282</v>
      </c>
      <c r="F14" s="6">
        <v>2993</v>
      </c>
      <c r="G14" s="6">
        <v>1294</v>
      </c>
      <c r="H14" s="6">
        <v>424</v>
      </c>
      <c r="I14" s="6">
        <v>337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519</v>
      </c>
      <c r="D15" s="6">
        <v>5</v>
      </c>
      <c r="E15" s="6">
        <v>300</v>
      </c>
      <c r="F15" s="6">
        <v>117</v>
      </c>
      <c r="G15" s="6">
        <v>49</v>
      </c>
      <c r="H15" s="6">
        <v>17</v>
      </c>
      <c r="I15" s="6">
        <v>31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8738</v>
      </c>
      <c r="D16" s="10">
        <v>62</v>
      </c>
      <c r="E16" s="10">
        <v>5102</v>
      </c>
      <c r="F16" s="10">
        <v>2406</v>
      </c>
      <c r="G16" s="10">
        <v>533</v>
      </c>
      <c r="H16" s="10">
        <v>373</v>
      </c>
      <c r="I16" s="10">
        <v>262</v>
      </c>
      <c r="J16" t="s">
        <v>36</v>
      </c>
      <c r="K16" t="s">
        <v>36</v>
      </c>
      <c r="M16" t="s">
        <v>36</v>
      </c>
      <c r="N16" t="s">
        <v>36</v>
      </c>
    </row>
    <row r="17" spans="1:12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2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customWidth="1"/>
    <col min="3" max="8" width="15.83203125" customWidth="1"/>
    <col min="9" max="9" width="14.3320312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26.25" customHeight="1" x14ac:dyDescent="0.2">
      <c r="A2" s="30" t="s">
        <v>30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14368</v>
      </c>
      <c r="D5" s="8">
        <v>1284</v>
      </c>
      <c r="E5" s="8">
        <v>6767</v>
      </c>
      <c r="F5" s="8">
        <v>4355</v>
      </c>
      <c r="G5" s="8">
        <v>677</v>
      </c>
      <c r="H5" s="8">
        <v>574</v>
      </c>
      <c r="I5" s="8">
        <v>711</v>
      </c>
    </row>
    <row r="6" spans="1:14" ht="11.65" customHeight="1" x14ac:dyDescent="0.2">
      <c r="A6" s="18" t="s">
        <v>36</v>
      </c>
      <c r="B6" s="7" t="s">
        <v>12</v>
      </c>
      <c r="C6" s="6">
        <v>7136</v>
      </c>
      <c r="D6" s="6">
        <v>436</v>
      </c>
      <c r="E6" s="6">
        <v>3966</v>
      </c>
      <c r="F6" s="6">
        <v>1757</v>
      </c>
      <c r="G6" s="6">
        <v>424</v>
      </c>
      <c r="H6" s="6">
        <v>243</v>
      </c>
      <c r="I6" s="6">
        <v>310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489</v>
      </c>
      <c r="D7" s="6">
        <v>38</v>
      </c>
      <c r="E7" s="6">
        <v>235</v>
      </c>
      <c r="F7" s="6">
        <v>126</v>
      </c>
      <c r="G7" s="6">
        <v>33</v>
      </c>
      <c r="H7" s="6">
        <v>19</v>
      </c>
      <c r="I7" s="6">
        <v>38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6743</v>
      </c>
      <c r="D8" s="6">
        <v>810</v>
      </c>
      <c r="E8" s="6">
        <v>2566</v>
      </c>
      <c r="F8" s="6">
        <v>2472</v>
      </c>
      <c r="G8" s="6">
        <v>220</v>
      </c>
      <c r="H8" s="6">
        <v>312</v>
      </c>
      <c r="I8" s="6">
        <v>363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5799</v>
      </c>
      <c r="D9" s="8">
        <v>1223</v>
      </c>
      <c r="E9" s="8">
        <v>2461</v>
      </c>
      <c r="F9" s="8">
        <v>1415</v>
      </c>
      <c r="G9" s="8">
        <v>186</v>
      </c>
      <c r="H9" s="8">
        <v>208</v>
      </c>
      <c r="I9" s="8">
        <v>306</v>
      </c>
    </row>
    <row r="10" spans="1:14" ht="11.65" customHeight="1" x14ac:dyDescent="0.2">
      <c r="A10" s="18" t="s">
        <v>36</v>
      </c>
      <c r="B10" s="7" t="s">
        <v>12</v>
      </c>
      <c r="C10" s="6">
        <v>3245</v>
      </c>
      <c r="D10" s="6">
        <v>406</v>
      </c>
      <c r="E10" s="6">
        <v>1777</v>
      </c>
      <c r="F10" s="6">
        <v>688</v>
      </c>
      <c r="G10" s="6">
        <v>131</v>
      </c>
      <c r="H10" s="6">
        <v>92</v>
      </c>
      <c r="I10" s="6">
        <v>151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234</v>
      </c>
      <c r="D11" s="6">
        <v>36</v>
      </c>
      <c r="E11" s="6">
        <v>94</v>
      </c>
      <c r="F11" s="6">
        <v>57</v>
      </c>
      <c r="G11" s="6">
        <v>13</v>
      </c>
      <c r="H11" s="6">
        <v>9</v>
      </c>
      <c r="I11" s="6">
        <v>25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2320</v>
      </c>
      <c r="D12" s="6">
        <v>781</v>
      </c>
      <c r="E12" s="6">
        <v>590</v>
      </c>
      <c r="F12" s="6">
        <v>670</v>
      </c>
      <c r="G12" s="6">
        <v>42</v>
      </c>
      <c r="H12" s="6">
        <v>107</v>
      </c>
      <c r="I12" s="6">
        <v>130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5">
      <c r="A13" s="17" t="s">
        <v>16</v>
      </c>
      <c r="B13" s="9" t="s">
        <v>36</v>
      </c>
      <c r="C13" s="8">
        <v>8569</v>
      </c>
      <c r="D13" s="8">
        <v>61</v>
      </c>
      <c r="E13" s="8">
        <v>4306</v>
      </c>
      <c r="F13" s="8">
        <v>2940</v>
      </c>
      <c r="G13" s="8">
        <v>491</v>
      </c>
      <c r="H13" s="8">
        <v>366</v>
      </c>
      <c r="I13" s="8">
        <v>405</v>
      </c>
    </row>
    <row r="14" spans="1:14" ht="11.65" customHeight="1" x14ac:dyDescent="0.2">
      <c r="A14" s="18" t="s">
        <v>36</v>
      </c>
      <c r="B14" s="7" t="s">
        <v>12</v>
      </c>
      <c r="C14" s="6">
        <v>3891</v>
      </c>
      <c r="D14" s="6">
        <v>30</v>
      </c>
      <c r="E14" s="6">
        <v>2189</v>
      </c>
      <c r="F14" s="6">
        <v>1069</v>
      </c>
      <c r="G14" s="6">
        <v>293</v>
      </c>
      <c r="H14" s="6">
        <v>151</v>
      </c>
      <c r="I14" s="6">
        <v>159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255</v>
      </c>
      <c r="D15" s="6">
        <v>2</v>
      </c>
      <c r="E15" s="6">
        <v>141</v>
      </c>
      <c r="F15" s="6">
        <v>69</v>
      </c>
      <c r="G15" s="6">
        <v>20</v>
      </c>
      <c r="H15" s="6">
        <v>10</v>
      </c>
      <c r="I15" s="6">
        <v>13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4423</v>
      </c>
      <c r="D16" s="10">
        <v>29</v>
      </c>
      <c r="E16" s="10">
        <v>1976</v>
      </c>
      <c r="F16" s="10">
        <v>1802</v>
      </c>
      <c r="G16" s="10">
        <v>178</v>
      </c>
      <c r="H16" s="10">
        <v>205</v>
      </c>
      <c r="I16" s="10">
        <v>233</v>
      </c>
      <c r="J16" t="s">
        <v>36</v>
      </c>
      <c r="K16" t="s">
        <v>36</v>
      </c>
      <c r="M16" t="s">
        <v>36</v>
      </c>
      <c r="N16" t="s">
        <v>36</v>
      </c>
    </row>
    <row r="17" spans="1:12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2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N55"/>
  <sheetViews>
    <sheetView showGridLines="0" zoomScaleNormal="100" workbookViewId="0">
      <selection activeCell="I4" sqref="C1:I1048576"/>
    </sheetView>
  </sheetViews>
  <sheetFormatPr baseColWidth="10" defaultRowHeight="11.25" x14ac:dyDescent="0.2"/>
  <cols>
    <col min="1" max="1" width="23.83203125" customWidth="1"/>
    <col min="2" max="2" width="56.83203125" customWidth="1"/>
    <col min="3" max="9" width="14.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26.25" customHeight="1" x14ac:dyDescent="0.2">
      <c r="A2" s="30" t="s">
        <v>31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39130</v>
      </c>
      <c r="D5" s="8">
        <v>3445</v>
      </c>
      <c r="E5" s="8">
        <v>20086</v>
      </c>
      <c r="F5" s="8">
        <v>10906</v>
      </c>
      <c r="G5" s="8">
        <v>2133</v>
      </c>
      <c r="H5" s="8">
        <v>1238</v>
      </c>
      <c r="I5" s="8">
        <v>1322</v>
      </c>
    </row>
    <row r="6" spans="1:14" ht="11.65" customHeight="1" x14ac:dyDescent="0.2">
      <c r="A6" s="18" t="s">
        <v>36</v>
      </c>
      <c r="B6" s="7" t="s">
        <v>12</v>
      </c>
      <c r="C6" s="6">
        <v>24885</v>
      </c>
      <c r="D6" s="6">
        <v>1535</v>
      </c>
      <c r="E6" s="6">
        <v>14123</v>
      </c>
      <c r="F6" s="6">
        <v>6326</v>
      </c>
      <c r="G6" s="6">
        <v>1489</v>
      </c>
      <c r="H6" s="6">
        <v>671</v>
      </c>
      <c r="I6" s="6">
        <v>741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958</v>
      </c>
      <c r="D7" s="6">
        <v>73</v>
      </c>
      <c r="E7" s="6">
        <v>515</v>
      </c>
      <c r="F7" s="6">
        <v>219</v>
      </c>
      <c r="G7" s="6">
        <v>73</v>
      </c>
      <c r="H7" s="6">
        <v>27</v>
      </c>
      <c r="I7" s="6">
        <v>51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13287</v>
      </c>
      <c r="D8" s="6">
        <v>1837</v>
      </c>
      <c r="E8" s="6">
        <v>5448</v>
      </c>
      <c r="F8" s="6">
        <v>4361</v>
      </c>
      <c r="G8" s="6">
        <v>571</v>
      </c>
      <c r="H8" s="6">
        <v>540</v>
      </c>
      <c r="I8" s="6">
        <v>530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16549</v>
      </c>
      <c r="D9" s="8">
        <v>3301</v>
      </c>
      <c r="E9" s="8">
        <v>7320</v>
      </c>
      <c r="F9" s="8">
        <v>4166</v>
      </c>
      <c r="G9" s="8">
        <v>605</v>
      </c>
      <c r="H9" s="8">
        <v>540</v>
      </c>
      <c r="I9" s="8">
        <v>617</v>
      </c>
    </row>
    <row r="10" spans="1:14" ht="11.65" customHeight="1" x14ac:dyDescent="0.2">
      <c r="A10" s="18" t="s">
        <v>36</v>
      </c>
      <c r="B10" s="7" t="s">
        <v>12</v>
      </c>
      <c r="C10" s="6">
        <v>10907</v>
      </c>
      <c r="D10" s="6">
        <v>1470</v>
      </c>
      <c r="E10" s="6">
        <v>5602</v>
      </c>
      <c r="F10" s="6">
        <v>2729</v>
      </c>
      <c r="G10" s="6">
        <v>435</v>
      </c>
      <c r="H10" s="6">
        <v>308</v>
      </c>
      <c r="I10" s="6">
        <v>363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427</v>
      </c>
      <c r="D11" s="6">
        <v>68</v>
      </c>
      <c r="E11" s="6">
        <v>219</v>
      </c>
      <c r="F11" s="6">
        <v>78</v>
      </c>
      <c r="G11" s="6">
        <v>28</v>
      </c>
      <c r="H11" s="6">
        <v>12</v>
      </c>
      <c r="I11" s="6">
        <v>22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5215</v>
      </c>
      <c r="D12" s="6">
        <v>1763</v>
      </c>
      <c r="E12" s="6">
        <v>1499</v>
      </c>
      <c r="F12" s="6">
        <v>1359</v>
      </c>
      <c r="G12" s="6">
        <v>142</v>
      </c>
      <c r="H12" s="6">
        <v>220</v>
      </c>
      <c r="I12" s="6">
        <v>232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5">
      <c r="A13" s="17" t="s">
        <v>16</v>
      </c>
      <c r="B13" s="9" t="s">
        <v>36</v>
      </c>
      <c r="C13" s="8">
        <v>22581</v>
      </c>
      <c r="D13" s="8">
        <v>144</v>
      </c>
      <c r="E13" s="8">
        <v>12766</v>
      </c>
      <c r="F13" s="8">
        <v>6740</v>
      </c>
      <c r="G13" s="8">
        <v>1528</v>
      </c>
      <c r="H13" s="8">
        <v>698</v>
      </c>
      <c r="I13" s="8">
        <v>705</v>
      </c>
    </row>
    <row r="14" spans="1:14" ht="11.65" customHeight="1" x14ac:dyDescent="0.2">
      <c r="A14" s="18" t="s">
        <v>36</v>
      </c>
      <c r="B14" s="7" t="s">
        <v>12</v>
      </c>
      <c r="C14" s="6">
        <v>13978</v>
      </c>
      <c r="D14" s="6">
        <v>65</v>
      </c>
      <c r="E14" s="6">
        <v>8521</v>
      </c>
      <c r="F14" s="6">
        <v>3597</v>
      </c>
      <c r="G14" s="6">
        <v>1054</v>
      </c>
      <c r="H14" s="6">
        <v>363</v>
      </c>
      <c r="I14" s="6">
        <v>378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531</v>
      </c>
      <c r="D15" s="6">
        <v>5</v>
      </c>
      <c r="E15" s="6">
        <v>296</v>
      </c>
      <c r="F15" s="6">
        <v>141</v>
      </c>
      <c r="G15" s="6">
        <v>45</v>
      </c>
      <c r="H15" s="6">
        <v>15</v>
      </c>
      <c r="I15" s="6">
        <v>29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8072</v>
      </c>
      <c r="D16" s="10">
        <v>74</v>
      </c>
      <c r="E16" s="10">
        <v>3949</v>
      </c>
      <c r="F16" s="10">
        <v>3002</v>
      </c>
      <c r="G16" s="10">
        <v>429</v>
      </c>
      <c r="H16" s="10">
        <v>320</v>
      </c>
      <c r="I16" s="10">
        <v>298</v>
      </c>
      <c r="J16" t="s">
        <v>36</v>
      </c>
      <c r="K16" t="s">
        <v>36</v>
      </c>
      <c r="M16" t="s">
        <v>36</v>
      </c>
      <c r="N16" t="s">
        <v>36</v>
      </c>
    </row>
    <row r="17" spans="1:12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2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customWidth="1"/>
    <col min="3" max="8" width="15.83203125" customWidth="1"/>
    <col min="9" max="9" width="14.3320312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26.25" customHeight="1" x14ac:dyDescent="0.2">
      <c r="A2" s="30" t="s">
        <v>32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21019</v>
      </c>
      <c r="D5" s="8">
        <v>2063</v>
      </c>
      <c r="E5" s="8">
        <v>10338</v>
      </c>
      <c r="F5" s="8">
        <v>5808</v>
      </c>
      <c r="G5" s="8">
        <v>1336</v>
      </c>
      <c r="H5" s="8">
        <v>669</v>
      </c>
      <c r="I5" s="8">
        <v>805</v>
      </c>
    </row>
    <row r="6" spans="1:14" ht="11.65" customHeight="1" x14ac:dyDescent="0.2">
      <c r="A6" s="18" t="s">
        <v>36</v>
      </c>
      <c r="B6" s="7" t="s">
        <v>12</v>
      </c>
      <c r="C6" s="6">
        <v>12530</v>
      </c>
      <c r="D6" s="6">
        <v>837</v>
      </c>
      <c r="E6" s="6">
        <v>6749</v>
      </c>
      <c r="F6" s="6">
        <v>3296</v>
      </c>
      <c r="G6" s="6">
        <v>863</v>
      </c>
      <c r="H6" s="6">
        <v>354</v>
      </c>
      <c r="I6" s="6">
        <v>431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512</v>
      </c>
      <c r="D7" s="6">
        <v>41</v>
      </c>
      <c r="E7" s="6">
        <v>249</v>
      </c>
      <c r="F7" s="6">
        <v>135</v>
      </c>
      <c r="G7" s="6">
        <v>43</v>
      </c>
      <c r="H7" s="6">
        <v>16</v>
      </c>
      <c r="I7" s="6">
        <v>28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7977</v>
      </c>
      <c r="D8" s="6">
        <v>1185</v>
      </c>
      <c r="E8" s="6">
        <v>3340</v>
      </c>
      <c r="F8" s="6">
        <v>2377</v>
      </c>
      <c r="G8" s="6">
        <v>430</v>
      </c>
      <c r="H8" s="6">
        <v>299</v>
      </c>
      <c r="I8" s="6">
        <v>346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8811</v>
      </c>
      <c r="D9" s="8">
        <v>1952</v>
      </c>
      <c r="E9" s="8">
        <v>3712</v>
      </c>
      <c r="F9" s="8">
        <v>2180</v>
      </c>
      <c r="G9" s="8">
        <v>326</v>
      </c>
      <c r="H9" s="8">
        <v>274</v>
      </c>
      <c r="I9" s="8">
        <v>367</v>
      </c>
    </row>
    <row r="10" spans="1:14" ht="11.65" customHeight="1" x14ac:dyDescent="0.2">
      <c r="A10" s="18" t="s">
        <v>36</v>
      </c>
      <c r="B10" s="7" t="s">
        <v>12</v>
      </c>
      <c r="C10" s="6">
        <v>5592</v>
      </c>
      <c r="D10" s="6">
        <v>783</v>
      </c>
      <c r="E10" s="6">
        <v>2823</v>
      </c>
      <c r="F10" s="6">
        <v>1369</v>
      </c>
      <c r="G10" s="6">
        <v>238</v>
      </c>
      <c r="H10" s="6">
        <v>154</v>
      </c>
      <c r="I10" s="6">
        <v>225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229</v>
      </c>
      <c r="D11" s="6">
        <v>38</v>
      </c>
      <c r="E11" s="6">
        <v>104</v>
      </c>
      <c r="F11" s="6">
        <v>58</v>
      </c>
      <c r="G11" s="6">
        <v>9</v>
      </c>
      <c r="H11" s="6">
        <v>6</v>
      </c>
      <c r="I11" s="6">
        <v>14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2990</v>
      </c>
      <c r="D12" s="6">
        <v>1131</v>
      </c>
      <c r="E12" s="6">
        <v>785</v>
      </c>
      <c r="F12" s="6">
        <v>753</v>
      </c>
      <c r="G12" s="6">
        <v>79</v>
      </c>
      <c r="H12" s="6">
        <v>114</v>
      </c>
      <c r="I12" s="6">
        <v>128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5">
      <c r="A13" s="17" t="s">
        <v>16</v>
      </c>
      <c r="B13" s="9" t="s">
        <v>36</v>
      </c>
      <c r="C13" s="8">
        <v>12208</v>
      </c>
      <c r="D13" s="8">
        <v>111</v>
      </c>
      <c r="E13" s="8">
        <v>6626</v>
      </c>
      <c r="F13" s="8">
        <v>3628</v>
      </c>
      <c r="G13" s="8">
        <v>1010</v>
      </c>
      <c r="H13" s="8">
        <v>395</v>
      </c>
      <c r="I13" s="8">
        <v>438</v>
      </c>
    </row>
    <row r="14" spans="1:14" ht="11.65" customHeight="1" x14ac:dyDescent="0.2">
      <c r="A14" s="18" t="s">
        <v>36</v>
      </c>
      <c r="B14" s="7" t="s">
        <v>12</v>
      </c>
      <c r="C14" s="6">
        <v>6938</v>
      </c>
      <c r="D14" s="6">
        <v>54</v>
      </c>
      <c r="E14" s="6">
        <v>3926</v>
      </c>
      <c r="F14" s="6">
        <v>1927</v>
      </c>
      <c r="G14" s="6">
        <v>625</v>
      </c>
      <c r="H14" s="6">
        <v>200</v>
      </c>
      <c r="I14" s="6">
        <v>206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283</v>
      </c>
      <c r="D15" s="6">
        <v>3</v>
      </c>
      <c r="E15" s="6">
        <v>145</v>
      </c>
      <c r="F15" s="6">
        <v>77</v>
      </c>
      <c r="G15" s="6">
        <v>34</v>
      </c>
      <c r="H15" s="6">
        <v>10</v>
      </c>
      <c r="I15" s="6">
        <v>14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4987</v>
      </c>
      <c r="D16" s="10">
        <v>54</v>
      </c>
      <c r="E16" s="10">
        <v>2555</v>
      </c>
      <c r="F16" s="10">
        <v>1624</v>
      </c>
      <c r="G16" s="10">
        <v>351</v>
      </c>
      <c r="H16" s="10">
        <v>185</v>
      </c>
      <c r="I16" s="10">
        <v>218</v>
      </c>
      <c r="J16" t="s">
        <v>36</v>
      </c>
      <c r="K16" t="s">
        <v>36</v>
      </c>
      <c r="M16" t="s">
        <v>36</v>
      </c>
      <c r="N16" t="s">
        <v>36</v>
      </c>
    </row>
    <row r="17" spans="1:12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2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customWidth="1"/>
    <col min="3" max="8" width="15.83203125" customWidth="1"/>
    <col min="9" max="9" width="15.664062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26.25" customHeight="1" x14ac:dyDescent="0.2">
      <c r="A2" s="30" t="s">
        <v>33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90284</v>
      </c>
      <c r="D5" s="8">
        <v>6401</v>
      </c>
      <c r="E5" s="8">
        <v>48935</v>
      </c>
      <c r="F5" s="8">
        <v>24689</v>
      </c>
      <c r="G5" s="8">
        <v>4810</v>
      </c>
      <c r="H5" s="8">
        <v>2295</v>
      </c>
      <c r="I5" s="8">
        <v>3154</v>
      </c>
    </row>
    <row r="6" spans="1:14" ht="11.65" customHeight="1" x14ac:dyDescent="0.2">
      <c r="A6" s="18" t="s">
        <v>36</v>
      </c>
      <c r="B6" s="7" t="s">
        <v>12</v>
      </c>
      <c r="C6" s="6">
        <v>64164</v>
      </c>
      <c r="D6" s="6">
        <v>2977</v>
      </c>
      <c r="E6" s="6">
        <v>38332</v>
      </c>
      <c r="F6" s="6">
        <v>15709</v>
      </c>
      <c r="G6" s="6">
        <v>3743</v>
      </c>
      <c r="H6" s="6">
        <v>1442</v>
      </c>
      <c r="I6" s="6">
        <v>1961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1935</v>
      </c>
      <c r="D7" s="6">
        <v>151</v>
      </c>
      <c r="E7" s="6">
        <v>1050</v>
      </c>
      <c r="F7" s="6">
        <v>451</v>
      </c>
      <c r="G7" s="6">
        <v>125</v>
      </c>
      <c r="H7" s="6">
        <v>58</v>
      </c>
      <c r="I7" s="6">
        <v>100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24185</v>
      </c>
      <c r="D8" s="6">
        <v>3273</v>
      </c>
      <c r="E8" s="6">
        <v>9553</v>
      </c>
      <c r="F8" s="6">
        <v>8529</v>
      </c>
      <c r="G8" s="6">
        <v>942</v>
      </c>
      <c r="H8" s="6">
        <v>795</v>
      </c>
      <c r="I8" s="6">
        <v>1093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38304</v>
      </c>
      <c r="D9" s="8">
        <v>6129</v>
      </c>
      <c r="E9" s="8">
        <v>16976</v>
      </c>
      <c r="F9" s="8">
        <v>11068</v>
      </c>
      <c r="G9" s="8">
        <v>1456</v>
      </c>
      <c r="H9" s="8">
        <v>1100</v>
      </c>
      <c r="I9" s="8">
        <v>1575</v>
      </c>
    </row>
    <row r="10" spans="1:14" ht="11.65" customHeight="1" x14ac:dyDescent="0.2">
      <c r="A10" s="18" t="s">
        <v>36</v>
      </c>
      <c r="B10" s="7" t="s">
        <v>12</v>
      </c>
      <c r="C10" s="6">
        <v>27376</v>
      </c>
      <c r="D10" s="6">
        <v>2818</v>
      </c>
      <c r="E10" s="6">
        <v>13765</v>
      </c>
      <c r="F10" s="6">
        <v>7895</v>
      </c>
      <c r="G10" s="6">
        <v>1175</v>
      </c>
      <c r="H10" s="6">
        <v>720</v>
      </c>
      <c r="I10" s="6">
        <v>1003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851</v>
      </c>
      <c r="D11" s="6">
        <v>148</v>
      </c>
      <c r="E11" s="6">
        <v>387</v>
      </c>
      <c r="F11" s="6">
        <v>198</v>
      </c>
      <c r="G11" s="6">
        <v>40</v>
      </c>
      <c r="H11" s="6">
        <v>29</v>
      </c>
      <c r="I11" s="6">
        <v>49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10077</v>
      </c>
      <c r="D12" s="6">
        <v>3163</v>
      </c>
      <c r="E12" s="6">
        <v>2824</v>
      </c>
      <c r="F12" s="6">
        <v>2975</v>
      </c>
      <c r="G12" s="6">
        <v>241</v>
      </c>
      <c r="H12" s="6">
        <v>351</v>
      </c>
      <c r="I12" s="6">
        <v>523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5">
      <c r="A13" s="17" t="s">
        <v>16</v>
      </c>
      <c r="B13" s="9" t="s">
        <v>36</v>
      </c>
      <c r="C13" s="8">
        <v>51980</v>
      </c>
      <c r="D13" s="8">
        <v>272</v>
      </c>
      <c r="E13" s="8">
        <v>31959</v>
      </c>
      <c r="F13" s="8">
        <v>13621</v>
      </c>
      <c r="G13" s="8">
        <v>3354</v>
      </c>
      <c r="H13" s="8">
        <v>1195</v>
      </c>
      <c r="I13" s="8">
        <v>1579</v>
      </c>
    </row>
    <row r="14" spans="1:14" ht="11.65" customHeight="1" x14ac:dyDescent="0.2">
      <c r="A14" s="18" t="s">
        <v>36</v>
      </c>
      <c r="B14" s="7" t="s">
        <v>12</v>
      </c>
      <c r="C14" s="6">
        <v>36788</v>
      </c>
      <c r="D14" s="6">
        <v>159</v>
      </c>
      <c r="E14" s="6">
        <v>24567</v>
      </c>
      <c r="F14" s="6">
        <v>7814</v>
      </c>
      <c r="G14" s="6">
        <v>2568</v>
      </c>
      <c r="H14" s="6">
        <v>722</v>
      </c>
      <c r="I14" s="6">
        <v>958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1084</v>
      </c>
      <c r="D15" s="6">
        <v>3</v>
      </c>
      <c r="E15" s="6">
        <v>663</v>
      </c>
      <c r="F15" s="6">
        <v>253</v>
      </c>
      <c r="G15" s="6">
        <v>85</v>
      </c>
      <c r="H15" s="6">
        <v>29</v>
      </c>
      <c r="I15" s="6">
        <v>51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14108</v>
      </c>
      <c r="D16" s="10">
        <v>110</v>
      </c>
      <c r="E16" s="10">
        <v>6729</v>
      </c>
      <c r="F16" s="10">
        <v>5554</v>
      </c>
      <c r="G16" s="10">
        <v>701</v>
      </c>
      <c r="H16" s="10">
        <v>444</v>
      </c>
      <c r="I16" s="10">
        <v>570</v>
      </c>
      <c r="J16" t="s">
        <v>36</v>
      </c>
      <c r="K16" t="s">
        <v>36</v>
      </c>
      <c r="M16" t="s">
        <v>36</v>
      </c>
      <c r="N16" t="s">
        <v>36</v>
      </c>
    </row>
    <row r="17" spans="1:12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2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customWidth="1"/>
    <col min="3" max="8" width="15.83203125" customWidth="1"/>
    <col min="9" max="9" width="14.3320312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26.25" customHeight="1" x14ac:dyDescent="0.2">
      <c r="A2" s="30" t="s">
        <v>34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33935</v>
      </c>
      <c r="D5" s="8">
        <v>3472</v>
      </c>
      <c r="E5" s="8">
        <v>16598</v>
      </c>
      <c r="F5" s="8">
        <v>9402</v>
      </c>
      <c r="G5" s="8">
        <v>2395</v>
      </c>
      <c r="H5" s="8">
        <v>1094</v>
      </c>
      <c r="I5" s="8">
        <v>974</v>
      </c>
    </row>
    <row r="6" spans="1:14" ht="11.65" customHeight="1" x14ac:dyDescent="0.2">
      <c r="A6" s="18" t="s">
        <v>36</v>
      </c>
      <c r="B6" s="7" t="s">
        <v>12</v>
      </c>
      <c r="C6" s="6">
        <v>24136</v>
      </c>
      <c r="D6" s="6">
        <v>1915</v>
      </c>
      <c r="E6" s="6">
        <v>12291</v>
      </c>
      <c r="F6" s="6">
        <v>6701</v>
      </c>
      <c r="G6" s="6">
        <v>1882</v>
      </c>
      <c r="H6" s="6">
        <v>707</v>
      </c>
      <c r="I6" s="6">
        <v>640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802</v>
      </c>
      <c r="D7" s="6">
        <v>81</v>
      </c>
      <c r="E7" s="6">
        <v>405</v>
      </c>
      <c r="F7" s="6">
        <v>199</v>
      </c>
      <c r="G7" s="6">
        <v>57</v>
      </c>
      <c r="H7" s="6">
        <v>34</v>
      </c>
      <c r="I7" s="6">
        <v>26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8997</v>
      </c>
      <c r="D8" s="6">
        <v>1476</v>
      </c>
      <c r="E8" s="6">
        <v>3902</v>
      </c>
      <c r="F8" s="6">
        <v>2502</v>
      </c>
      <c r="G8" s="6">
        <v>456</v>
      </c>
      <c r="H8" s="6">
        <v>353</v>
      </c>
      <c r="I8" s="6">
        <v>308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14605</v>
      </c>
      <c r="D9" s="8">
        <v>3382</v>
      </c>
      <c r="E9" s="8">
        <v>5887</v>
      </c>
      <c r="F9" s="8">
        <v>3749</v>
      </c>
      <c r="G9" s="8">
        <v>600</v>
      </c>
      <c r="H9" s="8">
        <v>506</v>
      </c>
      <c r="I9" s="8">
        <v>481</v>
      </c>
    </row>
    <row r="10" spans="1:14" ht="11.65" customHeight="1" x14ac:dyDescent="0.2">
      <c r="A10" s="18" t="s">
        <v>36</v>
      </c>
      <c r="B10" s="7" t="s">
        <v>12</v>
      </c>
      <c r="C10" s="6">
        <v>10624</v>
      </c>
      <c r="D10" s="6">
        <v>1865</v>
      </c>
      <c r="E10" s="6">
        <v>4720</v>
      </c>
      <c r="F10" s="6">
        <v>2875</v>
      </c>
      <c r="G10" s="6">
        <v>489</v>
      </c>
      <c r="H10" s="6">
        <v>344</v>
      </c>
      <c r="I10" s="6">
        <v>331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339</v>
      </c>
      <c r="D11" s="6">
        <v>75</v>
      </c>
      <c r="E11" s="6">
        <v>157</v>
      </c>
      <c r="F11" s="6">
        <v>75</v>
      </c>
      <c r="G11" s="6">
        <v>8</v>
      </c>
      <c r="H11" s="6">
        <v>15</v>
      </c>
      <c r="I11" s="6">
        <v>9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3642</v>
      </c>
      <c r="D12" s="6">
        <v>1442</v>
      </c>
      <c r="E12" s="6">
        <v>1010</v>
      </c>
      <c r="F12" s="6">
        <v>799</v>
      </c>
      <c r="G12" s="6">
        <v>103</v>
      </c>
      <c r="H12" s="6">
        <v>147</v>
      </c>
      <c r="I12" s="6">
        <v>141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5">
      <c r="A13" s="17" t="s">
        <v>16</v>
      </c>
      <c r="B13" s="9" t="s">
        <v>36</v>
      </c>
      <c r="C13" s="8">
        <v>19330</v>
      </c>
      <c r="D13" s="8">
        <v>90</v>
      </c>
      <c r="E13" s="8">
        <v>10711</v>
      </c>
      <c r="F13" s="8">
        <v>5653</v>
      </c>
      <c r="G13" s="8">
        <v>1795</v>
      </c>
      <c r="H13" s="8">
        <v>588</v>
      </c>
      <c r="I13" s="8">
        <v>493</v>
      </c>
    </row>
    <row r="14" spans="1:14" ht="11.65" customHeight="1" x14ac:dyDescent="0.2">
      <c r="A14" s="18" t="s">
        <v>36</v>
      </c>
      <c r="B14" s="7" t="s">
        <v>12</v>
      </c>
      <c r="C14" s="6">
        <v>13512</v>
      </c>
      <c r="D14" s="6">
        <v>50</v>
      </c>
      <c r="E14" s="6">
        <v>7571</v>
      </c>
      <c r="F14" s="6">
        <v>3826</v>
      </c>
      <c r="G14" s="6">
        <v>1393</v>
      </c>
      <c r="H14" s="6">
        <v>363</v>
      </c>
      <c r="I14" s="6">
        <v>309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463</v>
      </c>
      <c r="D15" s="6">
        <v>6</v>
      </c>
      <c r="E15" s="6">
        <v>248</v>
      </c>
      <c r="F15" s="6">
        <v>124</v>
      </c>
      <c r="G15" s="6">
        <v>49</v>
      </c>
      <c r="H15" s="6">
        <v>19</v>
      </c>
      <c r="I15" s="6">
        <v>17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5355</v>
      </c>
      <c r="D16" s="10">
        <v>34</v>
      </c>
      <c r="E16" s="10">
        <v>2892</v>
      </c>
      <c r="F16" s="10">
        <v>1703</v>
      </c>
      <c r="G16" s="10">
        <v>353</v>
      </c>
      <c r="H16" s="10">
        <v>206</v>
      </c>
      <c r="I16" s="10">
        <v>167</v>
      </c>
      <c r="J16" t="s">
        <v>36</v>
      </c>
      <c r="K16" t="s">
        <v>36</v>
      </c>
      <c r="M16" t="s">
        <v>36</v>
      </c>
      <c r="N16" t="s">
        <v>36</v>
      </c>
    </row>
    <row r="17" spans="1:12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2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customWidth="1"/>
    <col min="3" max="7" width="15.83203125" customWidth="1"/>
    <col min="8" max="8" width="14.83203125" customWidth="1"/>
    <col min="9" max="9" width="12.83203125" customWidth="1"/>
  </cols>
  <sheetData>
    <row r="1" spans="1:14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14" ht="26.25" customHeight="1" x14ac:dyDescent="0.2">
      <c r="A2" s="30" t="s">
        <v>35</v>
      </c>
      <c r="B2" s="30" t="s">
        <v>36</v>
      </c>
      <c r="C2" s="30" t="s">
        <v>36</v>
      </c>
      <c r="D2" s="30" t="s">
        <v>36</v>
      </c>
      <c r="E2" s="30" t="s">
        <v>36</v>
      </c>
      <c r="F2" s="30" t="s">
        <v>36</v>
      </c>
      <c r="G2" s="30" t="s">
        <v>36</v>
      </c>
      <c r="H2" s="30" t="s">
        <v>36</v>
      </c>
      <c r="I2" s="30" t="s">
        <v>36</v>
      </c>
      <c r="L2" t="s">
        <v>36</v>
      </c>
    </row>
    <row r="3" spans="1:14" ht="33.4" customHeight="1" x14ac:dyDescent="0.2">
      <c r="A3" s="23" t="s">
        <v>2</v>
      </c>
      <c r="B3" s="23" t="s">
        <v>36</v>
      </c>
      <c r="C3" s="23" t="s">
        <v>3</v>
      </c>
      <c r="D3" s="23" t="s">
        <v>4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</row>
    <row r="4" spans="1:14" ht="43.9" customHeight="1" x14ac:dyDescent="0.2">
      <c r="A4" s="23" t="s">
        <v>36</v>
      </c>
      <c r="B4" s="23" t="s">
        <v>36</v>
      </c>
      <c r="C4" s="23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14" ht="13.15" customHeight="1" x14ac:dyDescent="0.2">
      <c r="A5" s="24" t="s">
        <v>11</v>
      </c>
      <c r="B5" s="8" t="s">
        <v>36</v>
      </c>
      <c r="C5" s="8">
        <v>22636</v>
      </c>
      <c r="D5" s="8">
        <v>1958</v>
      </c>
      <c r="E5" s="8">
        <v>10930</v>
      </c>
      <c r="F5" s="8">
        <v>6559</v>
      </c>
      <c r="G5" s="8">
        <v>1118</v>
      </c>
      <c r="H5" s="8">
        <v>843</v>
      </c>
      <c r="I5" s="8">
        <v>1228</v>
      </c>
    </row>
    <row r="6" spans="1:14" ht="11.65" customHeight="1" x14ac:dyDescent="0.2">
      <c r="A6" s="18" t="s">
        <v>36</v>
      </c>
      <c r="B6" s="7" t="s">
        <v>12</v>
      </c>
      <c r="C6" s="6">
        <v>11512</v>
      </c>
      <c r="D6" s="6">
        <v>659</v>
      </c>
      <c r="E6" s="6">
        <v>6559</v>
      </c>
      <c r="F6" s="6">
        <v>2610</v>
      </c>
      <c r="G6" s="6">
        <v>692</v>
      </c>
      <c r="H6" s="6">
        <v>391</v>
      </c>
      <c r="I6" s="6">
        <v>601</v>
      </c>
      <c r="J6" t="s">
        <v>36</v>
      </c>
      <c r="K6" t="s">
        <v>36</v>
      </c>
      <c r="M6" t="s">
        <v>36</v>
      </c>
      <c r="N6" t="s">
        <v>36</v>
      </c>
    </row>
    <row r="7" spans="1:14" ht="11.65" customHeight="1" x14ac:dyDescent="0.2">
      <c r="A7" s="18" t="s">
        <v>36</v>
      </c>
      <c r="B7" s="7" t="s">
        <v>13</v>
      </c>
      <c r="C7" s="6">
        <v>842</v>
      </c>
      <c r="D7" s="6">
        <v>74</v>
      </c>
      <c r="E7" s="6">
        <v>423</v>
      </c>
      <c r="F7" s="6">
        <v>216</v>
      </c>
      <c r="G7" s="6">
        <v>40</v>
      </c>
      <c r="H7" s="6">
        <v>36</v>
      </c>
      <c r="I7" s="6">
        <v>53</v>
      </c>
      <c r="J7" t="s">
        <v>36</v>
      </c>
      <c r="K7" t="s">
        <v>36</v>
      </c>
      <c r="M7" t="s">
        <v>36</v>
      </c>
      <c r="N7" t="s">
        <v>36</v>
      </c>
    </row>
    <row r="8" spans="1:14" ht="11.65" customHeight="1" x14ac:dyDescent="0.2">
      <c r="A8" s="18" t="s">
        <v>36</v>
      </c>
      <c r="B8" s="7" t="s">
        <v>14</v>
      </c>
      <c r="C8" s="6">
        <v>10282</v>
      </c>
      <c r="D8" s="6">
        <v>1225</v>
      </c>
      <c r="E8" s="6">
        <v>3948</v>
      </c>
      <c r="F8" s="6">
        <v>3733</v>
      </c>
      <c r="G8" s="6">
        <v>386</v>
      </c>
      <c r="H8" s="6">
        <v>416</v>
      </c>
      <c r="I8" s="6">
        <v>574</v>
      </c>
      <c r="J8" t="s">
        <v>36</v>
      </c>
      <c r="K8" t="s">
        <v>36</v>
      </c>
      <c r="M8" t="s">
        <v>36</v>
      </c>
      <c r="N8" t="s">
        <v>36</v>
      </c>
    </row>
    <row r="9" spans="1:14" ht="13.15" customHeight="1" x14ac:dyDescent="0.2">
      <c r="A9" s="17" t="s">
        <v>15</v>
      </c>
      <c r="B9" s="9" t="s">
        <v>36</v>
      </c>
      <c r="C9" s="8">
        <v>9068</v>
      </c>
      <c r="D9" s="8">
        <v>1854</v>
      </c>
      <c r="E9" s="8">
        <v>3840</v>
      </c>
      <c r="F9" s="8">
        <v>2186</v>
      </c>
      <c r="G9" s="8">
        <v>293</v>
      </c>
      <c r="H9" s="8">
        <v>335</v>
      </c>
      <c r="I9" s="8">
        <v>560</v>
      </c>
    </row>
    <row r="10" spans="1:14" ht="11.65" customHeight="1" x14ac:dyDescent="0.2">
      <c r="A10" s="18" t="s">
        <v>36</v>
      </c>
      <c r="B10" s="7" t="s">
        <v>12</v>
      </c>
      <c r="C10" s="6">
        <v>5146</v>
      </c>
      <c r="D10" s="6">
        <v>620</v>
      </c>
      <c r="E10" s="6">
        <v>2776</v>
      </c>
      <c r="F10" s="6">
        <v>1067</v>
      </c>
      <c r="G10" s="6">
        <v>193</v>
      </c>
      <c r="H10" s="6">
        <v>178</v>
      </c>
      <c r="I10" s="6">
        <v>312</v>
      </c>
      <c r="J10" t="s">
        <v>36</v>
      </c>
      <c r="K10" t="s">
        <v>36</v>
      </c>
      <c r="M10" t="s">
        <v>36</v>
      </c>
      <c r="N10" t="s">
        <v>36</v>
      </c>
    </row>
    <row r="11" spans="1:14" ht="11.65" customHeight="1" x14ac:dyDescent="0.2">
      <c r="A11" s="18" t="s">
        <v>36</v>
      </c>
      <c r="B11" s="7" t="s">
        <v>13</v>
      </c>
      <c r="C11" s="6">
        <v>392</v>
      </c>
      <c r="D11" s="6">
        <v>68</v>
      </c>
      <c r="E11" s="6">
        <v>177</v>
      </c>
      <c r="F11" s="6">
        <v>87</v>
      </c>
      <c r="G11" s="6">
        <v>12</v>
      </c>
      <c r="H11" s="6">
        <v>16</v>
      </c>
      <c r="I11" s="6">
        <v>32</v>
      </c>
      <c r="J11" t="s">
        <v>36</v>
      </c>
      <c r="K11" t="s">
        <v>36</v>
      </c>
      <c r="M11" t="s">
        <v>36</v>
      </c>
      <c r="N11" t="s">
        <v>36</v>
      </c>
    </row>
    <row r="12" spans="1:14" ht="11.65" customHeight="1" x14ac:dyDescent="0.2">
      <c r="A12" s="18" t="s">
        <v>36</v>
      </c>
      <c r="B12" s="7" t="s">
        <v>14</v>
      </c>
      <c r="C12" s="6">
        <v>3530</v>
      </c>
      <c r="D12" s="6">
        <v>1166</v>
      </c>
      <c r="E12" s="6">
        <v>887</v>
      </c>
      <c r="F12" s="6">
        <v>1032</v>
      </c>
      <c r="G12" s="6">
        <v>88</v>
      </c>
      <c r="H12" s="6">
        <v>141</v>
      </c>
      <c r="I12" s="6">
        <v>216</v>
      </c>
      <c r="J12" t="s">
        <v>36</v>
      </c>
      <c r="K12" t="s">
        <v>36</v>
      </c>
      <c r="M12" t="s">
        <v>36</v>
      </c>
      <c r="N12" t="s">
        <v>36</v>
      </c>
    </row>
    <row r="13" spans="1:14" ht="13.15" customHeight="1" x14ac:dyDescent="0.25">
      <c r="A13" s="17" t="s">
        <v>16</v>
      </c>
      <c r="B13" s="9" t="s">
        <v>36</v>
      </c>
      <c r="C13" s="8">
        <v>13568</v>
      </c>
      <c r="D13" s="8">
        <v>104</v>
      </c>
      <c r="E13" s="8">
        <v>7090</v>
      </c>
      <c r="F13" s="8">
        <v>4373</v>
      </c>
      <c r="G13" s="8">
        <v>825</v>
      </c>
      <c r="H13" s="8">
        <v>508</v>
      </c>
      <c r="I13" s="8">
        <v>668</v>
      </c>
    </row>
    <row r="14" spans="1:14" ht="11.65" customHeight="1" x14ac:dyDescent="0.2">
      <c r="A14" s="18" t="s">
        <v>36</v>
      </c>
      <c r="B14" s="7" t="s">
        <v>12</v>
      </c>
      <c r="C14" s="6">
        <v>6366</v>
      </c>
      <c r="D14" s="6">
        <v>39</v>
      </c>
      <c r="E14" s="6">
        <v>3783</v>
      </c>
      <c r="F14" s="6">
        <v>1543</v>
      </c>
      <c r="G14" s="6">
        <v>499</v>
      </c>
      <c r="H14" s="6">
        <v>213</v>
      </c>
      <c r="I14" s="6">
        <v>289</v>
      </c>
      <c r="J14" t="s">
        <v>36</v>
      </c>
      <c r="K14" t="s">
        <v>36</v>
      </c>
      <c r="M14" t="s">
        <v>36</v>
      </c>
      <c r="N14" t="s">
        <v>36</v>
      </c>
    </row>
    <row r="15" spans="1:14" ht="11.65" customHeight="1" x14ac:dyDescent="0.2">
      <c r="A15" s="18" t="s">
        <v>36</v>
      </c>
      <c r="B15" s="7" t="s">
        <v>13</v>
      </c>
      <c r="C15" s="6">
        <v>450</v>
      </c>
      <c r="D15" s="6">
        <v>6</v>
      </c>
      <c r="E15" s="6">
        <v>246</v>
      </c>
      <c r="F15" s="6">
        <v>129</v>
      </c>
      <c r="G15" s="6">
        <v>28</v>
      </c>
      <c r="H15" s="6">
        <v>20</v>
      </c>
      <c r="I15" s="6">
        <v>21</v>
      </c>
      <c r="J15" t="s">
        <v>36</v>
      </c>
      <c r="K15" t="s">
        <v>36</v>
      </c>
      <c r="M15" t="s">
        <v>36</v>
      </c>
      <c r="N15" t="s">
        <v>36</v>
      </c>
    </row>
    <row r="16" spans="1:14" ht="11.65" customHeight="1" x14ac:dyDescent="0.2">
      <c r="A16" s="19" t="s">
        <v>36</v>
      </c>
      <c r="B16" s="11" t="s">
        <v>14</v>
      </c>
      <c r="C16" s="10">
        <v>6752</v>
      </c>
      <c r="D16" s="10">
        <v>59</v>
      </c>
      <c r="E16" s="10">
        <v>3061</v>
      </c>
      <c r="F16" s="10">
        <v>2701</v>
      </c>
      <c r="G16" s="10">
        <v>298</v>
      </c>
      <c r="H16" s="10">
        <v>275</v>
      </c>
      <c r="I16" s="10">
        <v>358</v>
      </c>
      <c r="J16" t="s">
        <v>36</v>
      </c>
      <c r="K16" t="s">
        <v>36</v>
      </c>
      <c r="M16" t="s">
        <v>36</v>
      </c>
      <c r="N16" t="s">
        <v>36</v>
      </c>
    </row>
    <row r="17" spans="1:12" ht="25.5" customHeight="1" x14ac:dyDescent="0.2">
      <c r="A17" s="27" t="s">
        <v>48</v>
      </c>
      <c r="B17" s="28" t="s">
        <v>36</v>
      </c>
      <c r="C17" s="29" t="s">
        <v>36</v>
      </c>
      <c r="D17" s="29" t="s">
        <v>36</v>
      </c>
      <c r="E17" s="29" t="s">
        <v>36</v>
      </c>
      <c r="F17" s="29" t="s">
        <v>36</v>
      </c>
      <c r="G17" s="29" t="s">
        <v>36</v>
      </c>
      <c r="H17" s="29" t="s">
        <v>36</v>
      </c>
      <c r="I17" s="29" t="s">
        <v>36</v>
      </c>
      <c r="L17" t="s">
        <v>36</v>
      </c>
    </row>
    <row r="18" spans="1:12" ht="19.149999999999999" customHeight="1" x14ac:dyDescent="0.2">
      <c r="A18" s="20" t="s">
        <v>49</v>
      </c>
      <c r="B18" s="21" t="s">
        <v>36</v>
      </c>
      <c r="C18" s="22" t="s">
        <v>36</v>
      </c>
      <c r="D18" s="22" t="s">
        <v>36</v>
      </c>
      <c r="E18" s="22" t="s">
        <v>36</v>
      </c>
      <c r="F18" s="22" t="s">
        <v>36</v>
      </c>
      <c r="G18" s="22" t="s">
        <v>36</v>
      </c>
      <c r="H18" s="22" t="s">
        <v>36</v>
      </c>
      <c r="I18" s="22" t="s">
        <v>36</v>
      </c>
      <c r="L18" t="s">
        <v>36</v>
      </c>
    </row>
    <row r="19" spans="1:12" ht="11.65" customHeight="1" x14ac:dyDescent="0.2"/>
    <row r="20" spans="1:12" ht="12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1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9.21</vt:lpstr>
      <vt:lpstr>Cuadro 9.21.1</vt:lpstr>
      <vt:lpstr>Cuadro 9.21.2</vt:lpstr>
      <vt:lpstr>Cuadro 9.21.3</vt:lpstr>
      <vt:lpstr>Cuadro 9.21.4</vt:lpstr>
      <vt:lpstr>Cuadro 9.21.5</vt:lpstr>
      <vt:lpstr>Cuadro 9.21.6</vt:lpstr>
      <vt:lpstr>Cuadro 9.21.7</vt:lpstr>
      <vt:lpstr>Cuadro 9.21.8</vt:lpstr>
      <vt:lpstr>Cuadro 9.21.9</vt:lpstr>
      <vt:lpstr>Cuadro 9.21.10</vt:lpstr>
      <vt:lpstr>Cuadro 9.21.11</vt:lpstr>
      <vt:lpstr>Cuadro 9.21.12</vt:lpstr>
      <vt:lpstr>Cuadro 9.21.13</vt:lpstr>
      <vt:lpstr>Cuadro 9.21.14</vt:lpstr>
      <vt:lpstr>Cuadro 9.21.15</vt:lpstr>
      <vt:lpstr>Cuadro 9.21.16</vt:lpstr>
      <vt:lpstr>Cuadro 9.21.17</vt:lpstr>
      <vt:lpstr>Cuadro 9.21.18</vt:lpstr>
      <vt:lpstr>Cuadro 9.21.19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2024-01-17T13:35:52Z</dcterms:created>
  <dcterms:modified xsi:type="dcterms:W3CDTF">2024-01-26T12:08:14Z</dcterms:modified>
</cp:coreProperties>
</file>