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iago\"/>
    </mc:Choice>
  </mc:AlternateContent>
  <bookViews>
    <workbookView xWindow="0" yWindow="0" windowWidth="28800" windowHeight="11775" activeTab="1"/>
  </bookViews>
  <sheets>
    <sheet name="Carátula" sheetId="30" r:id="rId1"/>
    <sheet name="Índice" sheetId="29" r:id="rId2"/>
    <sheet name="Cuadro 7.22" sheetId="1" r:id="rId3"/>
    <sheet name="Cuadro 7.22.1" sheetId="2" r:id="rId4"/>
    <sheet name="Cuadro 7.22.2" sheetId="3" r:id="rId5"/>
    <sheet name="Cuadro 7.22.3" sheetId="4" r:id="rId6"/>
    <sheet name="Cuadro 7.22.4" sheetId="5" r:id="rId7"/>
    <sheet name="Cuadro 7.22.5" sheetId="6" r:id="rId8"/>
    <sheet name="Cuadro 7.22.6" sheetId="7" r:id="rId9"/>
    <sheet name="Cuadro 7.22.7" sheetId="8" r:id="rId10"/>
    <sheet name="Cuadro 7.22.8" sheetId="9" r:id="rId11"/>
    <sheet name="Cuadro 7.22.9" sheetId="10" r:id="rId12"/>
    <sheet name="Cuadro 7.22.10" sheetId="11" r:id="rId13"/>
    <sheet name="Cuadro 7.22.11" sheetId="12" r:id="rId14"/>
    <sheet name="Cuadro 7.22.12" sheetId="13" r:id="rId15"/>
    <sheet name="Cuadro 7.22.13" sheetId="14" r:id="rId16"/>
    <sheet name="Cuadro 7.22.14" sheetId="15" r:id="rId17"/>
    <sheet name="Cuadro 7.22.15" sheetId="16" r:id="rId18"/>
    <sheet name="Cuadro 7.22.16" sheetId="17" r:id="rId19"/>
    <sheet name="Cuadro 7.22.17" sheetId="18" r:id="rId20"/>
    <sheet name="Cuadro 7.22.18" sheetId="19" r:id="rId21"/>
    <sheet name="Cuadro 7.22.19" sheetId="20" r:id="rId22"/>
    <sheet name="Cuadro 7.22.20" sheetId="21" r:id="rId23"/>
    <sheet name="Cuadro 7.22.21" sheetId="22" r:id="rId24"/>
    <sheet name="Cuadro 7.22.22" sheetId="23" r:id="rId25"/>
    <sheet name="Cuadro 7.22.23" sheetId="24" r:id="rId26"/>
    <sheet name="Cuadro 7.22.24" sheetId="25" r:id="rId27"/>
    <sheet name="Cuadro 7.22.25" sheetId="26" r:id="rId28"/>
    <sheet name="Cuadro 7.22.26" sheetId="27" r:id="rId29"/>
    <sheet name="Cuadro 7.22.27" sheetId="28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29" l="1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</calcChain>
</file>

<file path=xl/sharedStrings.xml><?xml version="1.0" encoding="utf-8"?>
<sst xmlns="http://schemas.openxmlformats.org/spreadsheetml/2006/main" count="3298" uniqueCount="59">
  <si>
    <t>Censo Nacional de Población, Hogares y Viviendas 2022</t>
  </si>
  <si>
    <t>Cuadro 7.22. Provincia de  Santiago del Estero.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</si>
  <si>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</si>
  <si>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</si>
  <si>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</si>
  <si>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</si>
  <si>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</si>
  <si>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</si>
  <si>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</si>
  <si>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</si>
  <si>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</si>
  <si>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</si>
  <si>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</si>
  <si>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</si>
  <si>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</si>
  <si>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7.22.1. Provincia de  Santiago del Estero, departamento Aguirre. Población de 14 años y más en viviendas particulares, por condición de actividad económica, según sexo registrado al nacer y cobertura de salud. Año 2022</t>
  </si>
  <si>
    <t>Cuadro 7.22.2. Provincia de  Santiago del Estero, departamento Alberdi. Población de 14 años y más en viviendas particulares, por condición de actividad económica, según sexo registrado al nacer y cobertura de salud. Año 2022</t>
  </si>
  <si>
    <t>Cuadro 7.22.3. Provincia de  Santiago del Estero, departamento Atamisqui. Población de 14 años y más en viviendas particulares, por condición de actividad económica, según sexo registrado al nacer y cobertura de salud. Año 2022</t>
  </si>
  <si>
    <t>Cuadro 7.22.4. Provincia de  Santiago del Estero, departamento Avellaneda. Población de 14 años y más en viviendas particulares, por condición de actividad económica, según sexo registrado al nacer y cobertura de salud. Año 2022</t>
  </si>
  <si>
    <t>Cuadro 7.22.5. Provincia de  Santiago del Estero, departamento Banda. Población de 14 años y más en viviendas particulares, por condición de actividad económica, según sexo registrado al nacer y cobertura de salud. Año 2022</t>
  </si>
  <si>
    <t>Cuadro 7.22.6. Provincia de  Santiago del Estero, departamento Belgrano. Población de 14 años y más en viviendas particulares, por condición de actividad económica, según sexo registrado al nacer y cobertura de salud. Año 2022</t>
  </si>
  <si>
    <t>Cuadro 7.22.7. Provincia de  Santiago del Estero, departamento Capital. Población de 14 años y más en viviendas particulares, por condición de actividad económica, según sexo registrado al nacer y cobertura de salud. Año 2022</t>
  </si>
  <si>
    <t>Cuadro 7.22.8. Provincia de  Santiago del Estero, departamento Choya. Población de 14 años y más en viviendas particulares, por condición de actividad económica, según sexo registrado al nacer y cobertura de salud. Año 2022</t>
  </si>
  <si>
    <t>Cuadro 7.22.9. Provincia de  Santiago del Estero, departamento Copo. Población de 14 años y más en viviendas particulares, por condición de actividad económica, según sexo registrado al nacer y cobertura de salud. Año 2022</t>
  </si>
  <si>
    <t>Cuadro 7.22.10. Provincia de  Santiago del Estero, departamento Figueroa. Población de 14 años y más en viviendas particulares, por condición de actividad económica, según sexo registrado al nacer y cobertura de salud. Año 2022</t>
  </si>
  <si>
    <t>Cuadro 7.22.11. Provincia de  Santiago del Estero, departamento General Taboada. Población de 14 años y más en viviendas particulares, por condición de actividad económica, según sexo registrado al nacer y cobertura de salud. Año 2022</t>
  </si>
  <si>
    <t>Cuadro 7.22.12. Provincia de  Santiago del Estero, departamento Guasayán. Población de 14 años y más en viviendas particulares, por condición de actividad económica, según sexo registrado al nacer y cobertura de salud. Año 2022</t>
  </si>
  <si>
    <t>Cuadro 7.22.13. Provincia de  Santiago del Estero, departamento Jiménez. Población de 14 años y más en viviendas particulares, por condición de actividad económica, según sexo registrado al nacer y cobertura de salud. Año 2022</t>
  </si>
  <si>
    <t>Cuadro 7.22.14. Provincia de  Santiago del Estero, departamento Juan Felipe Ibarra. Población de 14 años y más en viviendas particulares, por condición de actividad económica, según sexo registrado al nacer y cobertura de salud. Año 2022</t>
  </si>
  <si>
    <t>Cuadro 7.22.15. Provincia de  Santiago del Estero, departamento Loreto. Población de 14 años y más en viviendas particulares, por condición de actividad económica, según sexo registrado al nacer y cobertura de salud. Año 2022</t>
  </si>
  <si>
    <t>Cuadro 7.22.16. Provincia de  Santiago del Estero, departamento Mitre. Población de 14 años y más en viviendas particulares, por condición de actividad económica, según sexo registrado al nacer y cobertura de salud. Año 2022</t>
  </si>
  <si>
    <t>-</t>
  </si>
  <si>
    <t>Cuadro 7.22.17. Provincia de  Santiago del Estero, departamento Moreno. Población de 14 años y más en viviendas particulares, por condición de actividad económica, según sexo registrado al nacer y cobertura de salud. Año 2022</t>
  </si>
  <si>
    <t>Cuadro 7.22.18. Provincia de  Santiago del Estero, departamento Ojo de Agua. Población de 14 años y más en viviendas particulares, por condición de actividad económica, según sexo registrado al nacer y cobertura de salud. Año 2022</t>
  </si>
  <si>
    <t>Cuadro 7.22.19. Provincia de  Santiago del Estero, departamento Pellegrini. Población de 14 años y más en viviendas particulares, por condición de actividad económica, según sexo registrado al nacer y cobertura de salud. Año 2022</t>
  </si>
  <si>
    <t>Cuadro 7.22.20. Provincia de  Santiago del Estero, departamento Quebrachos. Población de 14 años y más en viviendas particulares, por condición de actividad económica, según sexo registrado al nacer y cobertura de salud. Año 2022</t>
  </si>
  <si>
    <t>Cuadro 7.22.21. Provincia de  Santiago del Estero, departamento Río Hondo. Población de 14 años y más en viviendas particulares, por condición de actividad económica, según sexo registrado al nacer y cobertura de salud. Año 2022</t>
  </si>
  <si>
    <t>Cuadro 7.22.22. Provincia de  Santiago del Estero, departamento Rivadavia. Población de 14 años y más en viviendas particulares, por condición de actividad económica, según sexo registrado al nacer y cobertura de salud. Año 2022</t>
  </si>
  <si>
    <t>Cuadro 7.22.23. Provincia de  Santiago del Estero, departamento Robles. Población de 14 años y más en viviendas particulares, por condición de actividad económica, según sexo registrado al nacer y cobertura de salud. Año 2022</t>
  </si>
  <si>
    <t>Cuadro 7.22.24. Provincia de  Santiago del Estero, departamento Salavina. Población de 14 años y más en viviendas particulares, por condición de actividad económica, según sexo registrado al nacer y cobertura de salud. Año 2022</t>
  </si>
  <si>
    <t>Cuadro 7.22.25. Provincia de  Santiago del Estero, departamento San Martín. Población de 14 años y más en viviendas particulares, por condición de actividad económica, según sexo registrado al nacer y cobertura de salud. Año 2022</t>
  </si>
  <si>
    <t>Cuadro 7.22.26. Provincia de  Santiago del Estero, departamento Sarmiento. Población de 14 años y más en viviendas particulares, por condición de actividad económica, según sexo registrado al nacer y cobertura de salud. Año 2022</t>
  </si>
  <si>
    <t>Cuadro 7.22.27. Provincia de  Santiago del Estero, departamento Silípica.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</si>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</sst>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I4" sqref="I4"/>
    </sheetView>
  </sheetViews>
  <sheetFormatPr baseColWidth="10" defaultRowHeight="11.25"/>
  <sheetData>
    <row r="3" spans="11:11" ht="20.25">
      <c r="K3" s="19" t="s">
        <v>50</v>
      </c>
    </row>
    <row r="4" spans="11:11" ht="20.25">
      <c r="K4" s="19"/>
    </row>
    <row r="5" spans="11:11" ht="20.25">
      <c r="K5" s="19" t="s">
        <v>51</v>
      </c>
    </row>
    <row r="7" spans="11:11" ht="15">
      <c r="K7" s="20" t="s">
        <v>57</v>
      </c>
    </row>
    <row r="8" spans="11:11" ht="15">
      <c r="K8" s="20"/>
    </row>
    <row r="9" spans="11:11" ht="15">
      <c r="K9" s="20" t="s">
        <v>58</v>
      </c>
    </row>
    <row r="10" spans="11:11" ht="15">
      <c r="K10" s="20"/>
    </row>
    <row r="11" spans="11:11" ht="15">
      <c r="K11" s="20"/>
    </row>
    <row r="12" spans="11:11" ht="15">
      <c r="K12" s="20" t="s">
        <v>52</v>
      </c>
    </row>
    <row r="13" spans="11:11" ht="15">
      <c r="K13" s="20" t="s">
        <v>53</v>
      </c>
    </row>
    <row r="14" spans="11:11" ht="15">
      <c r="K14" s="20" t="s">
        <v>54</v>
      </c>
    </row>
    <row r="15" spans="11:11" ht="15">
      <c r="K15" s="20"/>
    </row>
    <row r="16" spans="11:11" ht="15">
      <c r="K16" s="20"/>
    </row>
    <row r="17" spans="11:11" ht="15">
      <c r="K17" s="20"/>
    </row>
    <row r="18" spans="11:11" ht="15">
      <c r="K18" s="20"/>
    </row>
    <row r="19" spans="11:11" ht="15">
      <c r="K19" s="20"/>
    </row>
    <row r="20" spans="11:11" ht="15">
      <c r="K20" s="20"/>
    </row>
    <row r="21" spans="11:11" ht="15">
      <c r="K21" s="20"/>
    </row>
    <row r="22" spans="11:11" ht="15">
      <c r="K22" s="20"/>
    </row>
    <row r="23" spans="11:11" ht="15">
      <c r="K23" s="20"/>
    </row>
    <row r="24" spans="11:11" ht="15">
      <c r="K24" s="20"/>
    </row>
    <row r="25" spans="11:11" ht="15">
      <c r="K25" s="20"/>
    </row>
    <row r="26" spans="11:11" ht="15">
      <c r="K26" s="20"/>
    </row>
    <row r="27" spans="11:11" ht="15">
      <c r="K27" s="20"/>
    </row>
    <row r="28" spans="11:11" ht="15">
      <c r="K28" s="20"/>
    </row>
    <row r="29" spans="11:11" ht="15">
      <c r="K29" s="20"/>
    </row>
    <row r="30" spans="11:11" ht="15">
      <c r="K30" s="20"/>
    </row>
    <row r="31" spans="11:11" ht="15">
      <c r="K31" s="20"/>
    </row>
    <row r="32" spans="11:11" ht="15">
      <c r="K32" s="20"/>
    </row>
    <row r="33" spans="11:11" ht="15">
      <c r="K33" s="20"/>
    </row>
    <row r="34" spans="11:11" ht="15">
      <c r="K34" s="20"/>
    </row>
    <row r="35" spans="11:11" ht="15">
      <c r="K35" s="20"/>
    </row>
    <row r="36" spans="11:11" ht="15">
      <c r="K36" s="20"/>
    </row>
    <row r="37" spans="11:11" ht="15">
      <c r="K37" s="20"/>
    </row>
    <row r="38" spans="11:11" ht="15">
      <c r="K38" s="20"/>
    </row>
    <row r="39" spans="11:11" ht="15">
      <c r="K39" s="20"/>
    </row>
    <row r="40" spans="11:11" ht="15">
      <c r="K40" s="20"/>
    </row>
    <row r="41" spans="11:11" ht="15">
      <c r="K41" s="20"/>
    </row>
    <row r="42" spans="11:11" ht="15">
      <c r="K42" s="20"/>
    </row>
    <row r="43" spans="11:11" ht="15">
      <c r="K43" s="20"/>
    </row>
    <row r="44" spans="11:11" ht="15">
      <c r="K44" s="20"/>
    </row>
    <row r="45" spans="11:11" ht="15">
      <c r="K45" s="20"/>
    </row>
    <row r="46" spans="11:11" ht="15">
      <c r="K46" s="20"/>
    </row>
    <row r="47" spans="11:11" ht="15">
      <c r="K47" s="20"/>
    </row>
    <row r="48" spans="11:11" ht="15">
      <c r="K48" s="20"/>
    </row>
    <row r="49" spans="11:11" ht="15">
      <c r="K49" s="20"/>
    </row>
    <row r="50" spans="11:11" ht="15">
      <c r="K50" s="20"/>
    </row>
    <row r="51" spans="11:11" ht="15">
      <c r="K51" s="20"/>
    </row>
    <row r="52" spans="11:11" ht="15">
      <c r="K52" s="20"/>
    </row>
    <row r="53" spans="11:11" ht="15">
      <c r="K53" s="20"/>
    </row>
    <row r="54" spans="11:11" ht="15">
      <c r="K54" s="20"/>
    </row>
    <row r="55" spans="11:11" ht="15">
      <c r="K55" s="20"/>
    </row>
    <row r="56" spans="11:11" ht="15">
      <c r="K56" s="20"/>
    </row>
    <row r="57" spans="11:11" ht="15">
      <c r="K57" s="20"/>
    </row>
    <row r="58" spans="11:11" ht="15">
      <c r="K58" s="20"/>
    </row>
    <row r="59" spans="11:11" ht="15">
      <c r="K59" s="20"/>
    </row>
    <row r="60" spans="11:11" ht="15">
      <c r="K60" s="20"/>
    </row>
    <row r="61" spans="11:11" ht="15">
      <c r="K61" s="20"/>
    </row>
    <row r="62" spans="11:11" ht="15">
      <c r="K62" s="20"/>
    </row>
    <row r="63" spans="11:11" ht="15">
      <c r="K63" s="20"/>
    </row>
    <row r="64" spans="11:11" ht="15">
      <c r="K64" s="20"/>
    </row>
    <row r="65" spans="11:11" ht="15">
      <c r="K65" s="20"/>
    </row>
    <row r="66" spans="11:11" ht="15">
      <c r="K66" s="20"/>
    </row>
    <row r="67" spans="11:11" ht="15">
      <c r="K67" s="20"/>
    </row>
    <row r="68" spans="11:11" ht="15">
      <c r="K68" s="20"/>
    </row>
    <row r="69" spans="11:11" ht="15">
      <c r="K69" s="20"/>
    </row>
    <row r="70" spans="11:11" ht="15">
      <c r="K70" s="20"/>
    </row>
    <row r="71" spans="11:11" ht="15">
      <c r="K71" s="20"/>
    </row>
    <row r="72" spans="11:11" ht="15">
      <c r="K72" s="20"/>
    </row>
    <row r="73" spans="11:11" ht="15">
      <c r="K73" s="20"/>
    </row>
    <row r="74" spans="11:11" ht="15">
      <c r="K74" s="20"/>
    </row>
    <row r="75" spans="11:11" ht="15">
      <c r="K75" s="20"/>
    </row>
    <row r="76" spans="11:11" ht="15">
      <c r="K76" s="20"/>
    </row>
    <row r="77" spans="11:11" ht="15">
      <c r="K77" s="20"/>
    </row>
    <row r="78" spans="11:11" ht="15">
      <c r="K78" s="20"/>
    </row>
    <row r="79" spans="11:11" ht="15">
      <c r="K79" s="20"/>
    </row>
    <row r="80" spans="11:11" ht="15">
      <c r="K80" s="20"/>
    </row>
    <row r="81" spans="11:11" ht="15">
      <c r="K81" s="20"/>
    </row>
    <row r="82" spans="11:11" ht="15">
      <c r="K82" s="20"/>
    </row>
    <row r="83" spans="11:11" ht="15">
      <c r="K83" s="20"/>
    </row>
    <row r="84" spans="11:11" ht="15">
      <c r="K84" s="20"/>
    </row>
    <row r="85" spans="11:11" ht="15">
      <c r="K85" s="20"/>
    </row>
    <row r="86" spans="11:11" ht="15">
      <c r="K86" s="20"/>
    </row>
    <row r="87" spans="11:11" ht="15">
      <c r="K87" s="20"/>
    </row>
    <row r="88" spans="11:11" ht="15">
      <c r="K88" s="20"/>
    </row>
    <row r="89" spans="11:11" ht="15">
      <c r="K89" s="20"/>
    </row>
    <row r="90" spans="11:11" ht="15">
      <c r="K90" s="20"/>
    </row>
    <row r="91" spans="11:11" ht="15">
      <c r="K91" s="20"/>
    </row>
    <row r="92" spans="11:11" ht="15">
      <c r="K92" s="20"/>
    </row>
    <row r="93" spans="11:11" ht="15">
      <c r="K93" s="20"/>
    </row>
    <row r="94" spans="11:11" ht="15">
      <c r="K94" s="20"/>
    </row>
    <row r="95" spans="11:11" ht="15">
      <c r="K95" s="20"/>
    </row>
    <row r="96" spans="11:11" ht="15">
      <c r="K96" s="20"/>
    </row>
    <row r="97" spans="11:11" ht="15">
      <c r="K97" s="20"/>
    </row>
    <row r="98" spans="11:11" ht="15">
      <c r="K98" s="20"/>
    </row>
    <row r="99" spans="11:11" ht="15">
      <c r="K99" s="20"/>
    </row>
    <row r="100" spans="11:11" ht="15">
      <c r="K100" s="2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17" t="s">
        <v>45</v>
      </c>
    </row>
    <row r="2" spans="1:1" ht="12.75">
      <c r="A2" s="17" t="s">
        <v>46</v>
      </c>
    </row>
    <row r="3" spans="1:1" ht="12.75">
      <c r="A3" s="18"/>
    </row>
    <row r="4" spans="1:1" ht="12.75">
      <c r="A4" s="16" t="str">
        <f>HYPERLINK("#'Cuadro 7.22'!A3", "Cuadro 7.22. Provincia de  Santiago del Estero. Población de 14 años y más en viviendas particulares, por condición de actividad económica, según sexo registrado al nacer y cobertura de salud. Año 2022")</f>
        <v>Cuadro 7.22. Provincia de  Santiago del Estero. Población de 14 años y más en viviendas particulares, por condición de actividad económica, según sexo registrado al nacer y cobertura de salud. Año 2022</v>
      </c>
    </row>
    <row r="5" spans="1:1" ht="12.75">
      <c r="A5" s="16" t="str">
        <f>HYPERLINK("#'Cuadro 7.22.1'!A3", "Cuadro 7.22.1. Provincia de  Santiago del Estero, departamento Aguirre. Población de 14 años y más en viviendas particulares, por condición de actividad económica, según sexo registrado al nacer y cobertura de salud. Año 2022")</f>
        <v>Cuadro 7.22.1. Provincia de  Santiago del Estero, departamento Aguirre. Población de 14 años y más en viviendas particulares, por condición de actividad económica, según sexo registrado al nacer y cobertura de salud. Año 2022</v>
      </c>
    </row>
    <row r="6" spans="1:1" ht="12.75">
      <c r="A6" s="16" t="str">
        <f>HYPERLINK("#'Cuadro 7.22.2'!A3", "Cuadro 7.22.2. Provincia de  Santiago del Estero, departamento Alberdi. Población de 14 años y más en viviendas particulares, por condición de actividad económica, según sexo registrado al nacer y cobertura de salud. Año 2022")</f>
        <v>Cuadro 7.22.2. Provincia de  Santiago del Estero, departamento Alberdi. Población de 14 años y más en viviendas particulares, por condición de actividad económica, según sexo registrado al nacer y cobertura de salud. Año 2022</v>
      </c>
    </row>
    <row r="7" spans="1:1" ht="12.75">
      <c r="A7" s="16" t="str">
        <f>HYPERLINK("#'Cuadro 7.22.3'!A3", "Cuadro 7.22.3. Provincia de  Santiago del Estero, departamento Atamisqui. Población de 14 años y más en viviendas particulares, por condición de actividad económica, según sexo registrado al nacer y cobertura de salud. Año 2022")</f>
        <v>Cuadro 7.22.3. Provincia de  Santiago del Estero, departamento Atamisqui. Población de 14 años y más en viviendas particulares, por condición de actividad económica, según sexo registrado al nacer y cobertura de salud. Año 2022</v>
      </c>
    </row>
    <row r="8" spans="1:1" ht="12.75">
      <c r="A8" s="16" t="str">
        <f>HYPERLINK("#'Cuadro 7.22.4'!A3", "Cuadro 7.22.4. Provincia de  Santiago del Estero, departamento Avellaneda. Población de 14 años y más en viviendas particulares, por condición de actividad económica, según sexo registrado al nacer y cobertura de salud. Año 2022")</f>
        <v>Cuadro 7.22.4. Provincia de  Santiago del Estero, departamento Avellaneda. Población de 14 años y más en viviendas particulares, por condición de actividad económica, según sexo registrado al nacer y cobertura de salud. Año 2022</v>
      </c>
    </row>
    <row r="9" spans="1:1" ht="12.75">
      <c r="A9" s="16" t="str">
        <f>HYPERLINK("#'Cuadro 7.22.5'!A3", "Cuadro 7.22.5. Provincia de  Santiago del Estero, departamento Banda. Población de 14 años y más en viviendas particulares, por condición de actividad económica, según sexo registrado al nacer y cobertura de salud. Año 2022")</f>
        <v>Cuadro 7.22.5. Provincia de  Santiago del Estero, departamento Banda. Población de 14 años y más en viviendas particulares, por condición de actividad económica, según sexo registrado al nacer y cobertura de salud. Año 2022</v>
      </c>
    </row>
    <row r="10" spans="1:1" ht="12.75">
      <c r="A10" s="16" t="str">
        <f>HYPERLINK("#'Cuadro 7.22.6'!A3", "Cuadro 7.22.6. Provincia de  Santiago del Estero, departamento Belgrano. Población de 14 años y más en viviendas particulares, por condición de actividad económica, según sexo registrado al nacer y cobertura de salud. Año 2022")</f>
        <v>Cuadro 7.22.6. Provincia de  Santiago del Estero, departamento Belgrano. Población de 14 años y más en viviendas particulares, por condición de actividad económica, según sexo registrado al nacer y cobertura de salud. Año 2022</v>
      </c>
    </row>
    <row r="11" spans="1:1" ht="12.75">
      <c r="A11" s="16" t="str">
        <f>HYPERLINK("#'Cuadro 7.22.7'!A3", "Cuadro 7.22.7. Provincia de  Santiago del Estero, departamento Capital. Población de 14 años y más en viviendas particulares, por condición de actividad económica, según sexo registrado al nacer y cobertura de salud. Año 2022")</f>
        <v>Cuadro 7.22.7. Provincia de  Santiago del Estero, departamento Capital. Población de 14 años y más en viviendas particulares, por condición de actividad económica, según sexo registrado al nacer y cobertura de salud. Año 2022</v>
      </c>
    </row>
    <row r="12" spans="1:1" ht="12.75">
      <c r="A12" s="16" t="str">
        <f>HYPERLINK("#'Cuadro 7.22.8'!A3", "Cuadro 7.22.8. Provincia de  Santiago del Estero, departamento Choya. Población de 14 años y más en viviendas particulares, por condición de actividad económica, según sexo registrado al nacer y cobertura de salud. Año 2022")</f>
        <v>Cuadro 7.22.8. Provincia de  Santiago del Estero, departamento Choya. Población de 14 años y más en viviendas particulares, por condición de actividad económica, según sexo registrado al nacer y cobertura de salud. Año 2022</v>
      </c>
    </row>
    <row r="13" spans="1:1" ht="12.75">
      <c r="A13" s="16" t="str">
        <f>HYPERLINK("#'Cuadro 7.22.9'!A3", "Cuadro 7.22.9. Provincia de  Santiago del Estero, departamento Copo. Población de 14 años y más en viviendas particulares, por condición de actividad económica, según sexo registrado al nacer y cobertura de salud. Año 2022")</f>
        <v>Cuadro 7.22.9. Provincia de  Santiago del Estero, departamento Copo. Población de 14 años y más en viviendas particulares, por condición de actividad económica, según sexo registrado al nacer y cobertura de salud. Año 2022</v>
      </c>
    </row>
    <row r="14" spans="1:1" ht="12.75">
      <c r="A14" s="16" t="str">
        <f>HYPERLINK("#'Cuadro 7.22.10'!A3", "Cuadro 7.22.10. Provincia de  Santiago del Estero, departamento Figueroa. Población de 14 años y más en viviendas particulares, por condición de actividad económica, según sexo registrado al nacer y cobertura de salud. Año 2022")</f>
        <v>Cuadro 7.22.10. Provincia de  Santiago del Estero, departamento Figueroa. Población de 14 años y más en viviendas particulares, por condición de actividad económica, según sexo registrado al nacer y cobertura de salud. Año 2022</v>
      </c>
    </row>
    <row r="15" spans="1:1" ht="12.75">
      <c r="A15" s="16" t="str">
        <f>HYPERLINK("#'Cuadro 7.22.11'!A3", "Cuadro 7.22.11. Provincia de  Santiago del Estero, departamento General Taboada. Población de 14 años y más en viviendas particulares, por condición de actividad económica, según sexo registrado al nacer y cobertura de salud. Año 2022")</f>
        <v>Cuadro 7.22.11. Provincia de  Santiago del Estero, departamento General Taboada. Población de 14 años y más en viviendas particulares, por condición de actividad económica, según sexo registrado al nacer y cobertura de salud. Año 2022</v>
      </c>
    </row>
    <row r="16" spans="1:1" ht="12.75">
      <c r="A16" s="16" t="str">
        <f>HYPERLINK("#'Cuadro 7.22.12'!A3", "Cuadro 7.22.12. Provincia de  Santiago del Estero, departamento Guasayán. Población de 14 años y más en viviendas particulares, por condición de actividad económica, según sexo registrado al nacer y cobertura de salud. Año 2022")</f>
        <v>Cuadro 7.22.12. Provincia de  Santiago del Estero, departamento Guasayán. Población de 14 años y más en viviendas particulares, por condición de actividad económica, según sexo registrado al nacer y cobertura de salud. Año 2022</v>
      </c>
    </row>
    <row r="17" spans="1:1" ht="12.75">
      <c r="A17" s="16" t="str">
        <f>HYPERLINK("#'Cuadro 7.22.13'!A3", "Cuadro 7.22.13. Provincia de  Santiago del Estero, departamento Jiménez. Población de 14 años y más en viviendas particulares, por condición de actividad económica, según sexo registrado al nacer y cobertura de salud. Año 2022")</f>
        <v>Cuadro 7.22.13. Provincia de  Santiago del Estero, departamento Jiménez. Población de 14 años y más en viviendas particulares, por condición de actividad económica, según sexo registrado al nacer y cobertura de salud. Año 2022</v>
      </c>
    </row>
    <row r="18" spans="1:1" ht="12.75">
      <c r="A18" s="16" t="str">
        <f>HYPERLINK("#'Cuadro 7.22.14'!A3", "Cuadro 7.22.14. Provincia de  Santiago del Estero, departamento Juan Felipe Ibarra. Población de 14 años y más en viviendas particulares, por condición de actividad económica, según sexo registrado al nacer y cobertura de salud. Año 2022")</f>
        <v>Cuadro 7.22.14. Provincia de  Santiago del Estero, departamento Juan Felipe Ibarra. Población de 14 años y más en viviendas particulares, por condición de actividad económica, según sexo registrado al nacer y cobertura de salud. Año 2022</v>
      </c>
    </row>
    <row r="19" spans="1:1" ht="12.75">
      <c r="A19" s="16" t="str">
        <f>HYPERLINK("#'Cuadro 7.22.15'!A3", "Cuadro 7.22.15. Provincia de  Santiago del Estero, departamento Loreto. Población de 14 años y más en viviendas particulares, por condición de actividad económica, según sexo registrado al nacer y cobertura de salud. Año 2022")</f>
        <v>Cuadro 7.22.15. Provincia de  Santiago del Estero, departamento Loreto. Población de 14 años y más en viviendas particulares, por condición de actividad económica, según sexo registrado al nacer y cobertura de salud. Año 2022</v>
      </c>
    </row>
    <row r="20" spans="1:1" ht="12.75">
      <c r="A20" s="16" t="str">
        <f>HYPERLINK("#'Cuadro 7.22.16'!A3", "Cuadro 7.22.16. Provincia de  Santiago del Estero, departamento Mitre. Población de 14 años y más en viviendas particulares, por condición de actividad económica, según sexo registrado al nacer y cobertura de salud. Año 2022")</f>
        <v>Cuadro 7.22.16. Provincia de  Santiago del Estero, departamento Mitre. Población de 14 años y más en viviendas particulares, por condición de actividad económica, según sexo registrado al nacer y cobertura de salud. Año 2022</v>
      </c>
    </row>
    <row r="21" spans="1:1" ht="12.75">
      <c r="A21" s="16" t="str">
        <f>HYPERLINK("#'Cuadro 7.22.17'!A3", "Cuadro 7.22.17. Provincia de  Santiago del Estero, departamento Moreno. Población de 14 años y más en viviendas particulares, por condición de actividad económica, según sexo registrado al nacer y cobertura de salud. Año 2022")</f>
        <v>Cuadro 7.22.17. Provincia de  Santiago del Estero, departamento Moreno. Población de 14 años y más en viviendas particulares, por condición de actividad económica, según sexo registrado al nacer y cobertura de salud. Año 2022</v>
      </c>
    </row>
    <row r="22" spans="1:1" ht="12.75">
      <c r="A22" s="16" t="str">
        <f>HYPERLINK("#'Cuadro 7.22.18'!A3", "Cuadro 7.22.18. Provincia de  Santiago del Estero, departamento Ojo de Agua. Población de 14 años y más en viviendas particulares, por condición de actividad económica, según sexo registrado al nacer y cobertura de salud. Año 2022")</f>
        <v>Cuadro 7.22.18. Provincia de  Santiago del Estero, departamento Ojo de Agua. Población de 14 años y más en viviendas particulares, por condición de actividad económica, según sexo registrado al nacer y cobertura de salud. Año 2022</v>
      </c>
    </row>
    <row r="23" spans="1:1" ht="12.75">
      <c r="A23" s="16" t="str">
        <f>HYPERLINK("#'Cuadro 7.22.19'!A3", "Cuadro 7.22.19. Provincia de  Santiago del Estero, departamento Pellegrini. Población de 14 años y más en viviendas particulares, por condición de actividad económica, según sexo registrado al nacer y cobertura de salud. Año 2022")</f>
        <v>Cuadro 7.22.19. Provincia de  Santiago del Estero, departamento Pellegrini. Población de 14 años y más en viviendas particulares, por condición de actividad económica, según sexo registrado al nacer y cobertura de salud. Año 2022</v>
      </c>
    </row>
    <row r="24" spans="1:1" ht="12.75">
      <c r="A24" s="16" t="str">
        <f>HYPERLINK("#'Cuadro 7.22.20'!A3", "Cuadro 7.22.20. Provincia de  Santiago del Estero, departamento Quebrachos. Población de 14 años y más en viviendas particulares, por condición de actividad económica, según sexo registrado al nacer y cobertura de salud. Año 2022")</f>
        <v>Cuadro 7.22.20. Provincia de  Santiago del Estero, departamento Quebrachos. Población de 14 años y más en viviendas particulares, por condición de actividad económica, según sexo registrado al nacer y cobertura de salud. Año 2022</v>
      </c>
    </row>
    <row r="25" spans="1:1" ht="12.75">
      <c r="A25" s="16" t="str">
        <f>HYPERLINK("#'Cuadro 7.22.21'!A3", "Cuadro 7.22.21. Provincia de  Santiago del Estero, departamento Río Hondo. Población de 14 años y más en viviendas particulares, por condición de actividad económica, según sexo registrado al nacer y cobertura de salud. Año 2022")</f>
        <v>Cuadro 7.22.21. Provincia de  Santiago del Estero, departamento Río Hondo. Población de 14 años y más en viviendas particulares, por condición de actividad económica, según sexo registrado al nacer y cobertura de salud. Año 2022</v>
      </c>
    </row>
    <row r="26" spans="1:1" ht="12.75">
      <c r="A26" s="16" t="str">
        <f>HYPERLINK("#'Cuadro 7.22.22'!A3", "Cuadro 7.22.22. Provincia de  Santiago del Estero, departamento Rivadavia. Población de 14 años y más en viviendas particulares, por condición de actividad económica, según sexo registrado al nacer y cobertura de salud. Año 2022")</f>
        <v>Cuadro 7.22.22. Provincia de  Santiago del Estero, departamento Rivadavia. Población de 14 años y más en viviendas particulares, por condición de actividad económica, según sexo registrado al nacer y cobertura de salud. Año 2022</v>
      </c>
    </row>
    <row r="27" spans="1:1" ht="12.75">
      <c r="A27" s="16" t="str">
        <f>HYPERLINK("#'Cuadro 7.22.23'!A3", "Cuadro 7.22.23. Provincia de  Santiago del Estero, departamento Robles. Población de 14 años y más en viviendas particulares, por condición de actividad económica, según sexo registrado al nacer y cobertura de salud. Año 2022")</f>
        <v>Cuadro 7.22.23. Provincia de  Santiago del Estero, departamento Robles. Población de 14 años y más en viviendas particulares, por condición de actividad económica, según sexo registrado al nacer y cobertura de salud. Año 2022</v>
      </c>
    </row>
    <row r="28" spans="1:1" ht="12.75">
      <c r="A28" s="16" t="str">
        <f>HYPERLINK("#'Cuadro 7.22.24'!A3", "Cuadro 7.22.24. Provincia de  Santiago del Estero, departamento Salavina. Población de 14 años y más en viviendas particulares, por condición de actividad económica, según sexo registrado al nacer y cobertura de salud. Año 2022")</f>
        <v>Cuadro 7.22.24. Provincia de  Santiago del Estero, departamento Salavina. Población de 14 años y más en viviendas particulares, por condición de actividad económica, según sexo registrado al nacer y cobertura de salud. Año 2022</v>
      </c>
    </row>
    <row r="29" spans="1:1" ht="12.75">
      <c r="A29" s="16" t="str">
        <f>HYPERLINK("#'Cuadro 7.22.25'!A3", "Cuadro 7.22.25. Provincia de  Santiago del Estero, departamento San Martín. Población de 14 años y más en viviendas particulares, por condición de actividad económica, según sexo registrado al nacer y cobertura de salud. Año 2022")</f>
        <v>Cuadro 7.22.25. Provincia de  Santiago del Estero, departamento San Martín. Población de 14 años y más en viviendas particulares, por condición de actividad económica, según sexo registrado al nacer y cobertura de salud. Año 2022</v>
      </c>
    </row>
    <row r="30" spans="1:1" ht="12.75">
      <c r="A30" s="16" t="str">
        <f>HYPERLINK("#'Cuadro 7.22.26'!A3", "Cuadro 7.22.26. Provincia de  Santiago del Estero, departamento Sarmiento. Población de 14 años y más en viviendas particulares, por condición de actividad económica, según sexo registrado al nacer y cobertura de salud. Año 2022")</f>
        <v>Cuadro 7.22.26. Provincia de  Santiago del Estero, departamento Sarmiento. Población de 14 años y más en viviendas particulares, por condición de actividad económica, según sexo registrado al nacer y cobertura de salud. Año 2022</v>
      </c>
    </row>
    <row r="31" spans="1:1" ht="12.75">
      <c r="A31" s="16" t="str">
        <f>HYPERLINK("#'Cuadro 7.22.27'!A3", "Cuadro 7.22.27. Provincia de  Santiago del Estero, departamento Silípica. Población de 14 años y más en viviendas particulares, por condición de actividad económica, según sexo registrado al nacer y cobertura de salud. Año 2022")</f>
        <v>Cuadro 7.22.27. Provincia de  Santiago del Estero, departamento Silípica. Población de 14 años y más en viviendas particulares, por condición de actividad económica, según sexo registrado al nacer y cobertura de salud. Año 2022</v>
      </c>
    </row>
    <row r="32" spans="1:1" ht="12.75">
      <c r="A32" s="18"/>
    </row>
    <row r="33" spans="1:1" ht="12.75">
      <c r="A33" s="18" t="s">
        <v>47</v>
      </c>
    </row>
    <row r="34" spans="1:1" ht="12.75">
      <c r="A34" s="18" t="s">
        <v>48</v>
      </c>
    </row>
    <row r="35" spans="1:1" ht="12.75">
      <c r="A35" s="18" t="s">
        <v>49</v>
      </c>
    </row>
    <row r="36" spans="1:1" ht="12.75">
      <c r="A36" s="18"/>
    </row>
    <row r="37" spans="1:1" ht="12.75">
      <c r="A37" s="18"/>
    </row>
    <row r="38" spans="1:1" ht="12.75">
      <c r="A38" s="18"/>
    </row>
    <row r="39" spans="1:1" ht="12.75">
      <c r="A39" s="18"/>
    </row>
    <row r="40" spans="1:1" ht="12.75">
      <c r="A40" s="18"/>
    </row>
    <row r="41" spans="1:1" ht="12.75">
      <c r="A41" s="18"/>
    </row>
    <row r="42" spans="1:1" ht="12.75">
      <c r="A42" s="18"/>
    </row>
    <row r="43" spans="1:1" ht="12.75">
      <c r="A43" s="18"/>
    </row>
    <row r="44" spans="1:1" ht="12.75">
      <c r="A44" s="18"/>
    </row>
    <row r="45" spans="1:1" ht="12.75">
      <c r="A45" s="18"/>
    </row>
    <row r="46" spans="1:1" ht="12.75">
      <c r="A46" s="18"/>
    </row>
    <row r="47" spans="1:1" ht="12.75">
      <c r="A47" s="18"/>
    </row>
    <row r="48" spans="1:1" ht="12.75">
      <c r="A48" s="18"/>
    </row>
    <row r="49" spans="1:1" ht="12.75">
      <c r="A49" s="18"/>
    </row>
    <row r="50" spans="1:1" ht="12.75">
      <c r="A50" s="18"/>
    </row>
    <row r="51" spans="1:1" ht="12.75">
      <c r="A51" s="18"/>
    </row>
    <row r="52" spans="1:1" ht="12.75">
      <c r="A52" s="18"/>
    </row>
    <row r="53" spans="1:1" ht="12.75">
      <c r="A53" s="18"/>
    </row>
    <row r="54" spans="1:1" ht="12.75">
      <c r="A54" s="18"/>
    </row>
    <row r="55" spans="1:1" ht="12.75">
      <c r="A55" s="18"/>
    </row>
    <row r="56" spans="1:1" ht="12.75">
      <c r="A56" s="18"/>
    </row>
    <row r="57" spans="1:1" ht="12.75">
      <c r="A57" s="18"/>
    </row>
    <row r="58" spans="1:1" ht="12.75">
      <c r="A58" s="18"/>
    </row>
    <row r="59" spans="1:1" ht="12.75">
      <c r="A59" s="18"/>
    </row>
    <row r="60" spans="1:1" ht="12.75">
      <c r="A60" s="18"/>
    </row>
    <row r="61" spans="1:1" ht="12.75">
      <c r="A61" s="18"/>
    </row>
    <row r="62" spans="1:1" ht="12.75">
      <c r="A62" s="18"/>
    </row>
    <row r="63" spans="1:1" ht="12.75">
      <c r="A63" s="18"/>
    </row>
    <row r="64" spans="1:1" ht="12.75">
      <c r="A64" s="18"/>
    </row>
    <row r="65" spans="1:1" ht="12.75">
      <c r="A65" s="18"/>
    </row>
    <row r="66" spans="1:1" ht="12.75">
      <c r="A66" s="18"/>
    </row>
    <row r="67" spans="1:1" ht="12.75">
      <c r="A67" s="18"/>
    </row>
    <row r="68" spans="1:1" ht="12.75">
      <c r="A68" s="18"/>
    </row>
    <row r="69" spans="1:1" ht="12.75">
      <c r="A69" s="18"/>
    </row>
    <row r="70" spans="1:1" ht="12.75">
      <c r="A70" s="18"/>
    </row>
    <row r="71" spans="1:1" ht="12.75">
      <c r="A71" s="18"/>
    </row>
    <row r="72" spans="1:1" ht="12.75">
      <c r="A72" s="18"/>
    </row>
    <row r="73" spans="1:1" ht="12.75">
      <c r="A73" s="18"/>
    </row>
    <row r="74" spans="1:1" ht="12.75">
      <c r="A74" s="18"/>
    </row>
    <row r="75" spans="1:1" ht="12.75">
      <c r="A75" s="18"/>
    </row>
    <row r="76" spans="1:1" ht="12.75">
      <c r="A76" s="18"/>
    </row>
    <row r="77" spans="1:1" ht="12.75">
      <c r="A77" s="18"/>
    </row>
    <row r="78" spans="1:1" ht="12.75">
      <c r="A78" s="18"/>
    </row>
    <row r="79" spans="1:1" ht="12.75">
      <c r="A79" s="18"/>
    </row>
    <row r="80" spans="1:1" ht="12.75">
      <c r="A80" s="18"/>
    </row>
    <row r="81" spans="1:1" ht="12.75">
      <c r="A81" s="18"/>
    </row>
    <row r="82" spans="1:1" ht="12.75">
      <c r="A82" s="18"/>
    </row>
    <row r="83" spans="1:1" ht="12.75">
      <c r="A83" s="18"/>
    </row>
    <row r="84" spans="1:1" ht="12.75">
      <c r="A84" s="18"/>
    </row>
    <row r="85" spans="1:1" ht="12.75">
      <c r="A85" s="18"/>
    </row>
    <row r="86" spans="1:1" ht="12.75">
      <c r="A86" s="18"/>
    </row>
    <row r="87" spans="1:1" ht="12.75">
      <c r="A87" s="18"/>
    </row>
    <row r="88" spans="1:1" ht="12.75">
      <c r="A88" s="18"/>
    </row>
    <row r="89" spans="1:1" ht="12.75">
      <c r="A89" s="18"/>
    </row>
    <row r="90" spans="1:1" ht="12.75">
      <c r="A90" s="18"/>
    </row>
    <row r="91" spans="1:1" ht="12.75">
      <c r="A91" s="18"/>
    </row>
    <row r="92" spans="1:1" ht="12.75">
      <c r="A92" s="18"/>
    </row>
    <row r="93" spans="1:1" ht="12.75">
      <c r="A93" s="18"/>
    </row>
    <row r="94" spans="1:1" ht="12.75">
      <c r="A94" s="18"/>
    </row>
    <row r="95" spans="1:1" ht="12.75">
      <c r="A95" s="18"/>
    </row>
    <row r="96" spans="1:1" ht="12.75">
      <c r="A96" s="18"/>
    </row>
    <row r="97" spans="1:1" ht="12.75">
      <c r="A97" s="18"/>
    </row>
    <row r="98" spans="1:1" ht="12.75">
      <c r="A98" s="18"/>
    </row>
    <row r="99" spans="1:1" ht="12.75">
      <c r="A99" s="18"/>
    </row>
    <row r="100" spans="1:1" ht="12.75">
      <c r="A100" s="1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>
      <c r="A3" s="2" t="s">
        <v>43</v>
      </c>
      <c r="B3" s="2" t="s">
        <v>43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t="s">
        <v>43</v>
      </c>
      <c r="I3" t="s">
        <v>43</v>
      </c>
      <c r="J3" t="s">
        <v>43</v>
      </c>
      <c r="K3" t="s">
        <v>43</v>
      </c>
      <c r="L3" t="s">
        <v>43</v>
      </c>
    </row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806408</v>
      </c>
      <c r="D7" s="12">
        <v>449159</v>
      </c>
      <c r="E7" s="12">
        <v>412640</v>
      </c>
      <c r="F7" s="12">
        <v>36519</v>
      </c>
      <c r="G7" s="12">
        <v>357249</v>
      </c>
    </row>
    <row r="8" spans="1:12" ht="11.65" customHeight="1">
      <c r="A8" s="26" t="s">
        <v>43</v>
      </c>
      <c r="B8" s="10" t="s">
        <v>10</v>
      </c>
      <c r="C8" s="9">
        <v>346979</v>
      </c>
      <c r="D8" s="9">
        <v>185697</v>
      </c>
      <c r="E8" s="9">
        <v>177075</v>
      </c>
      <c r="F8" s="9">
        <v>8622</v>
      </c>
      <c r="G8" s="9">
        <v>161282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36092</v>
      </c>
      <c r="D9" s="9">
        <v>17772</v>
      </c>
      <c r="E9" s="9">
        <v>16517</v>
      </c>
      <c r="F9" s="9">
        <v>1255</v>
      </c>
      <c r="G9" s="9">
        <v>18320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423337</v>
      </c>
      <c r="D10" s="9">
        <v>245690</v>
      </c>
      <c r="E10" s="9">
        <v>219048</v>
      </c>
      <c r="F10" s="9">
        <v>26642</v>
      </c>
      <c r="G10" s="9">
        <v>177647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414625</v>
      </c>
      <c r="D11" s="12">
        <v>189171</v>
      </c>
      <c r="E11" s="12">
        <v>167754</v>
      </c>
      <c r="F11" s="12">
        <v>21417</v>
      </c>
      <c r="G11" s="12">
        <v>225454</v>
      </c>
    </row>
    <row r="12" spans="1:12" ht="11.65" customHeight="1">
      <c r="A12" s="26" t="s">
        <v>43</v>
      </c>
      <c r="B12" s="10" t="s">
        <v>10</v>
      </c>
      <c r="C12" s="9">
        <v>186391</v>
      </c>
      <c r="D12" s="9">
        <v>86134</v>
      </c>
      <c r="E12" s="9">
        <v>80573</v>
      </c>
      <c r="F12" s="9">
        <v>5561</v>
      </c>
      <c r="G12" s="9">
        <v>100257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19452</v>
      </c>
      <c r="D13" s="9">
        <v>8244</v>
      </c>
      <c r="E13" s="9">
        <v>7504</v>
      </c>
      <c r="F13" s="9">
        <v>740</v>
      </c>
      <c r="G13" s="9">
        <v>11208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208782</v>
      </c>
      <c r="D14" s="9">
        <v>94793</v>
      </c>
      <c r="E14" s="9">
        <v>79677</v>
      </c>
      <c r="F14" s="9">
        <v>15116</v>
      </c>
      <c r="G14" s="9">
        <v>113989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391783</v>
      </c>
      <c r="D15" s="12">
        <v>259988</v>
      </c>
      <c r="E15" s="12">
        <v>244886</v>
      </c>
      <c r="F15" s="12">
        <v>15102</v>
      </c>
      <c r="G15" s="12">
        <v>131795</v>
      </c>
    </row>
    <row r="16" spans="1:12" ht="11.65" customHeight="1">
      <c r="A16" s="26" t="s">
        <v>43</v>
      </c>
      <c r="B16" s="10" t="s">
        <v>10</v>
      </c>
      <c r="C16" s="9">
        <v>160588</v>
      </c>
      <c r="D16" s="9">
        <v>99563</v>
      </c>
      <c r="E16" s="9">
        <v>96502</v>
      </c>
      <c r="F16" s="9">
        <v>3061</v>
      </c>
      <c r="G16" s="9">
        <v>61025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16640</v>
      </c>
      <c r="D17" s="9">
        <v>9528</v>
      </c>
      <c r="E17" s="9">
        <v>9013</v>
      </c>
      <c r="F17" s="9">
        <v>515</v>
      </c>
      <c r="G17" s="9">
        <v>7112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214555</v>
      </c>
      <c r="D18" s="14">
        <v>150897</v>
      </c>
      <c r="E18" s="14">
        <v>139371</v>
      </c>
      <c r="F18" s="14">
        <v>11526</v>
      </c>
      <c r="G18" s="14">
        <v>63658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>
      <c r="A19" s="6" t="s">
        <v>43</v>
      </c>
      <c r="B19" s="10" t="s">
        <v>43</v>
      </c>
      <c r="C19" s="8" t="s">
        <v>43</v>
      </c>
      <c r="D19" s="8" t="s">
        <v>43</v>
      </c>
      <c r="E19" s="8" t="s">
        <v>43</v>
      </c>
      <c r="F19" s="8" t="s">
        <v>43</v>
      </c>
      <c r="G19" s="8" t="s">
        <v>43</v>
      </c>
      <c r="H19" t="s">
        <v>43</v>
      </c>
      <c r="I19" t="s">
        <v>43</v>
      </c>
      <c r="J19" t="s">
        <v>43</v>
      </c>
      <c r="K19" t="s">
        <v>43</v>
      </c>
      <c r="L19" t="s">
        <v>43</v>
      </c>
    </row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>
      <c r="A22" s="5" t="s">
        <v>43</v>
      </c>
      <c r="B22" s="7" t="s">
        <v>43</v>
      </c>
      <c r="C22" s="1" t="s">
        <v>43</v>
      </c>
      <c r="D22" s="1" t="s">
        <v>43</v>
      </c>
      <c r="E22" s="1" t="s">
        <v>43</v>
      </c>
      <c r="F22" s="1" t="s">
        <v>43</v>
      </c>
      <c r="G22" s="1" t="s">
        <v>43</v>
      </c>
      <c r="H22" t="s">
        <v>43</v>
      </c>
      <c r="I22" t="s">
        <v>43</v>
      </c>
      <c r="J22" t="s">
        <v>43</v>
      </c>
      <c r="K22" t="s">
        <v>43</v>
      </c>
      <c r="L22" t="s">
        <v>43</v>
      </c>
    </row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15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6921</v>
      </c>
      <c r="D7" s="12">
        <v>3928</v>
      </c>
      <c r="E7" s="12">
        <v>3658</v>
      </c>
      <c r="F7" s="12">
        <v>270</v>
      </c>
      <c r="G7" s="12">
        <v>2993</v>
      </c>
    </row>
    <row r="8" spans="1:12" ht="11.65" customHeight="1">
      <c r="A8" s="26" t="s">
        <v>43</v>
      </c>
      <c r="B8" s="10" t="s">
        <v>10</v>
      </c>
      <c r="C8" s="9">
        <v>2353</v>
      </c>
      <c r="D8" s="9">
        <v>1273</v>
      </c>
      <c r="E8" s="9">
        <v>1231</v>
      </c>
      <c r="F8" s="9">
        <v>42</v>
      </c>
      <c r="G8" s="9">
        <v>1080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330</v>
      </c>
      <c r="D9" s="9">
        <v>171</v>
      </c>
      <c r="E9" s="9">
        <v>155</v>
      </c>
      <c r="F9" s="9">
        <v>16</v>
      </c>
      <c r="G9" s="9">
        <v>159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4238</v>
      </c>
      <c r="D10" s="9">
        <v>2484</v>
      </c>
      <c r="E10" s="9">
        <v>2272</v>
      </c>
      <c r="F10" s="9">
        <v>212</v>
      </c>
      <c r="G10" s="9">
        <v>1754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3484</v>
      </c>
      <c r="D11" s="12">
        <v>1560</v>
      </c>
      <c r="E11" s="12">
        <v>1381</v>
      </c>
      <c r="F11" s="12">
        <v>179</v>
      </c>
      <c r="G11" s="12">
        <v>1924</v>
      </c>
    </row>
    <row r="12" spans="1:12" ht="11.65" customHeight="1">
      <c r="A12" s="26" t="s">
        <v>43</v>
      </c>
      <c r="B12" s="10" t="s">
        <v>10</v>
      </c>
      <c r="C12" s="9">
        <v>1203</v>
      </c>
      <c r="D12" s="9">
        <v>537</v>
      </c>
      <c r="E12" s="9">
        <v>508</v>
      </c>
      <c r="F12" s="9">
        <v>29</v>
      </c>
      <c r="G12" s="9">
        <v>666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187</v>
      </c>
      <c r="D13" s="9">
        <v>76</v>
      </c>
      <c r="E13" s="9">
        <v>68</v>
      </c>
      <c r="F13" s="9">
        <v>8</v>
      </c>
      <c r="G13" s="9">
        <v>111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2094</v>
      </c>
      <c r="D14" s="9">
        <v>947</v>
      </c>
      <c r="E14" s="9">
        <v>805</v>
      </c>
      <c r="F14" s="9">
        <v>142</v>
      </c>
      <c r="G14" s="9">
        <v>1147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3437</v>
      </c>
      <c r="D15" s="12">
        <v>2368</v>
      </c>
      <c r="E15" s="12">
        <v>2277</v>
      </c>
      <c r="F15" s="12">
        <v>91</v>
      </c>
      <c r="G15" s="12">
        <v>1069</v>
      </c>
    </row>
    <row r="16" spans="1:12" ht="11.65" customHeight="1">
      <c r="A16" s="26" t="s">
        <v>43</v>
      </c>
      <c r="B16" s="10" t="s">
        <v>10</v>
      </c>
      <c r="C16" s="9">
        <v>1150</v>
      </c>
      <c r="D16" s="9">
        <v>736</v>
      </c>
      <c r="E16" s="9">
        <v>723</v>
      </c>
      <c r="F16" s="9">
        <v>13</v>
      </c>
      <c r="G16" s="9">
        <v>414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143</v>
      </c>
      <c r="D17" s="9">
        <v>95</v>
      </c>
      <c r="E17" s="9">
        <v>87</v>
      </c>
      <c r="F17" s="9">
        <v>8</v>
      </c>
      <c r="G17" s="9">
        <v>48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2144</v>
      </c>
      <c r="D18" s="14">
        <v>1537</v>
      </c>
      <c r="E18" s="14">
        <v>1467</v>
      </c>
      <c r="F18" s="14">
        <v>70</v>
      </c>
      <c r="G18" s="14">
        <v>607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16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14514</v>
      </c>
      <c r="D7" s="12">
        <v>7706</v>
      </c>
      <c r="E7" s="12">
        <v>7323</v>
      </c>
      <c r="F7" s="12">
        <v>383</v>
      </c>
      <c r="G7" s="12">
        <v>6808</v>
      </c>
    </row>
    <row r="8" spans="1:12" ht="11.65" customHeight="1">
      <c r="A8" s="26" t="s">
        <v>43</v>
      </c>
      <c r="B8" s="10" t="s">
        <v>10</v>
      </c>
      <c r="C8" s="9">
        <v>4563</v>
      </c>
      <c r="D8" s="9">
        <v>2216</v>
      </c>
      <c r="E8" s="9">
        <v>2151</v>
      </c>
      <c r="F8" s="9">
        <v>65</v>
      </c>
      <c r="G8" s="9">
        <v>2347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614</v>
      </c>
      <c r="D9" s="9">
        <v>275</v>
      </c>
      <c r="E9" s="9">
        <v>264</v>
      </c>
      <c r="F9" s="9">
        <v>11</v>
      </c>
      <c r="G9" s="9">
        <v>339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9337</v>
      </c>
      <c r="D10" s="9">
        <v>5215</v>
      </c>
      <c r="E10" s="9">
        <v>4908</v>
      </c>
      <c r="F10" s="9">
        <v>307</v>
      </c>
      <c r="G10" s="9">
        <v>4122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7024</v>
      </c>
      <c r="D11" s="12">
        <v>2562</v>
      </c>
      <c r="E11" s="12">
        <v>2317</v>
      </c>
      <c r="F11" s="12">
        <v>245</v>
      </c>
      <c r="G11" s="12">
        <v>4462</v>
      </c>
    </row>
    <row r="12" spans="1:12" ht="11.65" customHeight="1">
      <c r="A12" s="26" t="s">
        <v>43</v>
      </c>
      <c r="B12" s="10" t="s">
        <v>10</v>
      </c>
      <c r="C12" s="9">
        <v>2313</v>
      </c>
      <c r="D12" s="9">
        <v>847</v>
      </c>
      <c r="E12" s="9">
        <v>797</v>
      </c>
      <c r="F12" s="9">
        <v>50</v>
      </c>
      <c r="G12" s="9">
        <v>1466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312</v>
      </c>
      <c r="D13" s="9">
        <v>107</v>
      </c>
      <c r="E13" s="9">
        <v>99</v>
      </c>
      <c r="F13" s="9">
        <v>8</v>
      </c>
      <c r="G13" s="9">
        <v>205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4399</v>
      </c>
      <c r="D14" s="9">
        <v>1608</v>
      </c>
      <c r="E14" s="9">
        <v>1421</v>
      </c>
      <c r="F14" s="9">
        <v>187</v>
      </c>
      <c r="G14" s="9">
        <v>2791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7490</v>
      </c>
      <c r="D15" s="12">
        <v>5144</v>
      </c>
      <c r="E15" s="12">
        <v>5006</v>
      </c>
      <c r="F15" s="12">
        <v>138</v>
      </c>
      <c r="G15" s="12">
        <v>2346</v>
      </c>
    </row>
    <row r="16" spans="1:12" ht="11.65" customHeight="1">
      <c r="A16" s="26" t="s">
        <v>43</v>
      </c>
      <c r="B16" s="10" t="s">
        <v>10</v>
      </c>
      <c r="C16" s="9">
        <v>2250</v>
      </c>
      <c r="D16" s="9">
        <v>1369</v>
      </c>
      <c r="E16" s="9">
        <v>1354</v>
      </c>
      <c r="F16" s="9">
        <v>15</v>
      </c>
      <c r="G16" s="9">
        <v>881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302</v>
      </c>
      <c r="D17" s="9">
        <v>168</v>
      </c>
      <c r="E17" s="9">
        <v>165</v>
      </c>
      <c r="F17" s="9">
        <v>3</v>
      </c>
      <c r="G17" s="9">
        <v>134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4938</v>
      </c>
      <c r="D18" s="14">
        <v>3607</v>
      </c>
      <c r="E18" s="14">
        <v>3487</v>
      </c>
      <c r="F18" s="14">
        <v>120</v>
      </c>
      <c r="G18" s="14">
        <v>1331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17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10861</v>
      </c>
      <c r="D7" s="12">
        <v>3929</v>
      </c>
      <c r="E7" s="12">
        <v>3501</v>
      </c>
      <c r="F7" s="12">
        <v>428</v>
      </c>
      <c r="G7" s="12">
        <v>6932</v>
      </c>
    </row>
    <row r="8" spans="1:12" ht="11.65" customHeight="1">
      <c r="A8" s="26" t="s">
        <v>43</v>
      </c>
      <c r="B8" s="10" t="s">
        <v>10</v>
      </c>
      <c r="C8" s="9">
        <v>2778</v>
      </c>
      <c r="D8" s="9">
        <v>992</v>
      </c>
      <c r="E8" s="9">
        <v>951</v>
      </c>
      <c r="F8" s="9">
        <v>41</v>
      </c>
      <c r="G8" s="9">
        <v>1786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471</v>
      </c>
      <c r="D9" s="9">
        <v>181</v>
      </c>
      <c r="E9" s="9">
        <v>173</v>
      </c>
      <c r="F9" s="9">
        <v>8</v>
      </c>
      <c r="G9" s="9">
        <v>290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7612</v>
      </c>
      <c r="D10" s="9">
        <v>2756</v>
      </c>
      <c r="E10" s="9">
        <v>2377</v>
      </c>
      <c r="F10" s="9">
        <v>379</v>
      </c>
      <c r="G10" s="9">
        <v>4856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5361</v>
      </c>
      <c r="D11" s="12">
        <v>1506</v>
      </c>
      <c r="E11" s="12">
        <v>1306</v>
      </c>
      <c r="F11" s="12">
        <v>200</v>
      </c>
      <c r="G11" s="12">
        <v>3855</v>
      </c>
    </row>
    <row r="12" spans="1:12" ht="11.65" customHeight="1">
      <c r="A12" s="26" t="s">
        <v>43</v>
      </c>
      <c r="B12" s="10" t="s">
        <v>10</v>
      </c>
      <c r="C12" s="9">
        <v>1453</v>
      </c>
      <c r="D12" s="9">
        <v>412</v>
      </c>
      <c r="E12" s="9">
        <v>391</v>
      </c>
      <c r="F12" s="9">
        <v>21</v>
      </c>
      <c r="G12" s="9">
        <v>1041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240</v>
      </c>
      <c r="D13" s="9">
        <v>61</v>
      </c>
      <c r="E13" s="9">
        <v>56</v>
      </c>
      <c r="F13" s="9">
        <v>5</v>
      </c>
      <c r="G13" s="9">
        <v>179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3668</v>
      </c>
      <c r="D14" s="9">
        <v>1033</v>
      </c>
      <c r="E14" s="9">
        <v>859</v>
      </c>
      <c r="F14" s="9">
        <v>174</v>
      </c>
      <c r="G14" s="9">
        <v>2635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5500</v>
      </c>
      <c r="D15" s="12">
        <v>2423</v>
      </c>
      <c r="E15" s="12">
        <v>2195</v>
      </c>
      <c r="F15" s="12">
        <v>228</v>
      </c>
      <c r="G15" s="12">
        <v>3077</v>
      </c>
    </row>
    <row r="16" spans="1:12" ht="11.65" customHeight="1">
      <c r="A16" s="26" t="s">
        <v>43</v>
      </c>
      <c r="B16" s="10" t="s">
        <v>10</v>
      </c>
      <c r="C16" s="9">
        <v>1325</v>
      </c>
      <c r="D16" s="9">
        <v>580</v>
      </c>
      <c r="E16" s="9">
        <v>560</v>
      </c>
      <c r="F16" s="9">
        <v>20</v>
      </c>
      <c r="G16" s="9">
        <v>745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231</v>
      </c>
      <c r="D17" s="9">
        <v>120</v>
      </c>
      <c r="E17" s="9">
        <v>117</v>
      </c>
      <c r="F17" s="9">
        <v>3</v>
      </c>
      <c r="G17" s="9">
        <v>111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3944</v>
      </c>
      <c r="D18" s="14">
        <v>1723</v>
      </c>
      <c r="E18" s="14">
        <v>1518</v>
      </c>
      <c r="F18" s="14">
        <v>205</v>
      </c>
      <c r="G18" s="14">
        <v>2221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18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18571</v>
      </c>
      <c r="D7" s="12">
        <v>9085</v>
      </c>
      <c r="E7" s="12">
        <v>8383</v>
      </c>
      <c r="F7" s="12">
        <v>702</v>
      </c>
      <c r="G7" s="12">
        <v>9486</v>
      </c>
    </row>
    <row r="8" spans="1:12" ht="11.65" customHeight="1">
      <c r="A8" s="26" t="s">
        <v>43</v>
      </c>
      <c r="B8" s="10" t="s">
        <v>10</v>
      </c>
      <c r="C8" s="9">
        <v>4482</v>
      </c>
      <c r="D8" s="9">
        <v>1931</v>
      </c>
      <c r="E8" s="9">
        <v>1844</v>
      </c>
      <c r="F8" s="9">
        <v>87</v>
      </c>
      <c r="G8" s="9">
        <v>2551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763</v>
      </c>
      <c r="D9" s="9">
        <v>298</v>
      </c>
      <c r="E9" s="9">
        <v>278</v>
      </c>
      <c r="F9" s="9">
        <v>20</v>
      </c>
      <c r="G9" s="9">
        <v>465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13326</v>
      </c>
      <c r="D10" s="9">
        <v>6856</v>
      </c>
      <c r="E10" s="9">
        <v>6261</v>
      </c>
      <c r="F10" s="9">
        <v>595</v>
      </c>
      <c r="G10" s="9">
        <v>6470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9205</v>
      </c>
      <c r="D11" s="12">
        <v>3304</v>
      </c>
      <c r="E11" s="12">
        <v>2897</v>
      </c>
      <c r="F11" s="12">
        <v>407</v>
      </c>
      <c r="G11" s="12">
        <v>5901</v>
      </c>
    </row>
    <row r="12" spans="1:12" ht="11.65" customHeight="1">
      <c r="A12" s="26" t="s">
        <v>43</v>
      </c>
      <c r="B12" s="10" t="s">
        <v>10</v>
      </c>
      <c r="C12" s="9">
        <v>2381</v>
      </c>
      <c r="D12" s="9">
        <v>840</v>
      </c>
      <c r="E12" s="9">
        <v>783</v>
      </c>
      <c r="F12" s="9">
        <v>57</v>
      </c>
      <c r="G12" s="9">
        <v>1541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407</v>
      </c>
      <c r="D13" s="9">
        <v>128</v>
      </c>
      <c r="E13" s="9">
        <v>118</v>
      </c>
      <c r="F13" s="9">
        <v>10</v>
      </c>
      <c r="G13" s="9">
        <v>279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6417</v>
      </c>
      <c r="D14" s="9">
        <v>2336</v>
      </c>
      <c r="E14" s="9">
        <v>1996</v>
      </c>
      <c r="F14" s="9">
        <v>340</v>
      </c>
      <c r="G14" s="9">
        <v>4081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9366</v>
      </c>
      <c r="D15" s="12">
        <v>5781</v>
      </c>
      <c r="E15" s="12">
        <v>5486</v>
      </c>
      <c r="F15" s="12">
        <v>295</v>
      </c>
      <c r="G15" s="12">
        <v>3585</v>
      </c>
    </row>
    <row r="16" spans="1:12" ht="11.65" customHeight="1">
      <c r="A16" s="26" t="s">
        <v>43</v>
      </c>
      <c r="B16" s="10" t="s">
        <v>10</v>
      </c>
      <c r="C16" s="9">
        <v>2101</v>
      </c>
      <c r="D16" s="9">
        <v>1091</v>
      </c>
      <c r="E16" s="9">
        <v>1061</v>
      </c>
      <c r="F16" s="9">
        <v>30</v>
      </c>
      <c r="G16" s="9">
        <v>1010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356</v>
      </c>
      <c r="D17" s="9">
        <v>170</v>
      </c>
      <c r="E17" s="9">
        <v>160</v>
      </c>
      <c r="F17" s="9">
        <v>10</v>
      </c>
      <c r="G17" s="9">
        <v>186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6909</v>
      </c>
      <c r="D18" s="14">
        <v>4520</v>
      </c>
      <c r="E18" s="14">
        <v>4265</v>
      </c>
      <c r="F18" s="14">
        <v>255</v>
      </c>
      <c r="G18" s="14">
        <v>2389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19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129443</v>
      </c>
      <c r="D7" s="12">
        <v>74580</v>
      </c>
      <c r="E7" s="12">
        <v>68108</v>
      </c>
      <c r="F7" s="12">
        <v>6472</v>
      </c>
      <c r="G7" s="12">
        <v>54863</v>
      </c>
    </row>
    <row r="8" spans="1:12" ht="11.65" customHeight="1">
      <c r="A8" s="26" t="s">
        <v>43</v>
      </c>
      <c r="B8" s="10" t="s">
        <v>10</v>
      </c>
      <c r="C8" s="9">
        <v>58897</v>
      </c>
      <c r="D8" s="9">
        <v>32141</v>
      </c>
      <c r="E8" s="9">
        <v>30539</v>
      </c>
      <c r="F8" s="9">
        <v>1602</v>
      </c>
      <c r="G8" s="9">
        <v>26756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5646</v>
      </c>
      <c r="D9" s="9">
        <v>2932</v>
      </c>
      <c r="E9" s="9">
        <v>2710</v>
      </c>
      <c r="F9" s="9">
        <v>222</v>
      </c>
      <c r="G9" s="9">
        <v>2714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64900</v>
      </c>
      <c r="D10" s="9">
        <v>39507</v>
      </c>
      <c r="E10" s="9">
        <v>34859</v>
      </c>
      <c r="F10" s="9">
        <v>4648</v>
      </c>
      <c r="G10" s="9">
        <v>25393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67645</v>
      </c>
      <c r="D11" s="12">
        <v>32228</v>
      </c>
      <c r="E11" s="12">
        <v>28411</v>
      </c>
      <c r="F11" s="12">
        <v>3817</v>
      </c>
      <c r="G11" s="12">
        <v>35417</v>
      </c>
    </row>
    <row r="12" spans="1:12" ht="11.65" customHeight="1">
      <c r="A12" s="26" t="s">
        <v>43</v>
      </c>
      <c r="B12" s="10" t="s">
        <v>10</v>
      </c>
      <c r="C12" s="9">
        <v>31801</v>
      </c>
      <c r="D12" s="9">
        <v>14940</v>
      </c>
      <c r="E12" s="9">
        <v>13928</v>
      </c>
      <c r="F12" s="9">
        <v>1012</v>
      </c>
      <c r="G12" s="9">
        <v>16861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2957</v>
      </c>
      <c r="D13" s="9">
        <v>1323</v>
      </c>
      <c r="E13" s="9">
        <v>1203</v>
      </c>
      <c r="F13" s="9">
        <v>120</v>
      </c>
      <c r="G13" s="9">
        <v>1634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32887</v>
      </c>
      <c r="D14" s="9">
        <v>15965</v>
      </c>
      <c r="E14" s="9">
        <v>13280</v>
      </c>
      <c r="F14" s="9">
        <v>2685</v>
      </c>
      <c r="G14" s="9">
        <v>16922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61798</v>
      </c>
      <c r="D15" s="12">
        <v>42352</v>
      </c>
      <c r="E15" s="12">
        <v>39697</v>
      </c>
      <c r="F15" s="12">
        <v>2655</v>
      </c>
      <c r="G15" s="12">
        <v>19446</v>
      </c>
    </row>
    <row r="16" spans="1:12" ht="11.65" customHeight="1">
      <c r="A16" s="26" t="s">
        <v>43</v>
      </c>
      <c r="B16" s="10" t="s">
        <v>10</v>
      </c>
      <c r="C16" s="9">
        <v>27096</v>
      </c>
      <c r="D16" s="9">
        <v>17201</v>
      </c>
      <c r="E16" s="9">
        <v>16611</v>
      </c>
      <c r="F16" s="9">
        <v>590</v>
      </c>
      <c r="G16" s="9">
        <v>9895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2689</v>
      </c>
      <c r="D17" s="9">
        <v>1609</v>
      </c>
      <c r="E17" s="9">
        <v>1507</v>
      </c>
      <c r="F17" s="9">
        <v>102</v>
      </c>
      <c r="G17" s="9">
        <v>1080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32013</v>
      </c>
      <c r="D18" s="14">
        <v>23542</v>
      </c>
      <c r="E18" s="14">
        <v>21579</v>
      </c>
      <c r="F18" s="14">
        <v>1963</v>
      </c>
      <c r="G18" s="14">
        <v>8471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20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8293</v>
      </c>
      <c r="D7" s="12">
        <v>5289</v>
      </c>
      <c r="E7" s="12">
        <v>5004</v>
      </c>
      <c r="F7" s="12">
        <v>285</v>
      </c>
      <c r="G7" s="12">
        <v>3004</v>
      </c>
    </row>
    <row r="8" spans="1:12" ht="11.65" customHeight="1">
      <c r="A8" s="26" t="s">
        <v>43</v>
      </c>
      <c r="B8" s="10" t="s">
        <v>10</v>
      </c>
      <c r="C8" s="9">
        <v>3582</v>
      </c>
      <c r="D8" s="9">
        <v>2179</v>
      </c>
      <c r="E8" s="9">
        <v>2119</v>
      </c>
      <c r="F8" s="9">
        <v>60</v>
      </c>
      <c r="G8" s="9">
        <v>1403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259</v>
      </c>
      <c r="D9" s="9">
        <v>158</v>
      </c>
      <c r="E9" s="9">
        <v>145</v>
      </c>
      <c r="F9" s="9">
        <v>13</v>
      </c>
      <c r="G9" s="9">
        <v>101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4452</v>
      </c>
      <c r="D10" s="9">
        <v>2952</v>
      </c>
      <c r="E10" s="9">
        <v>2740</v>
      </c>
      <c r="F10" s="9">
        <v>212</v>
      </c>
      <c r="G10" s="9">
        <v>1500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4133</v>
      </c>
      <c r="D11" s="12">
        <v>2127</v>
      </c>
      <c r="E11" s="12">
        <v>1959</v>
      </c>
      <c r="F11" s="12">
        <v>168</v>
      </c>
      <c r="G11" s="12">
        <v>2006</v>
      </c>
    </row>
    <row r="12" spans="1:12" ht="11.65" customHeight="1">
      <c r="A12" s="26" t="s">
        <v>43</v>
      </c>
      <c r="B12" s="10" t="s">
        <v>10</v>
      </c>
      <c r="C12" s="9">
        <v>1853</v>
      </c>
      <c r="D12" s="9">
        <v>925</v>
      </c>
      <c r="E12" s="9">
        <v>883</v>
      </c>
      <c r="F12" s="9">
        <v>42</v>
      </c>
      <c r="G12" s="9">
        <v>928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133</v>
      </c>
      <c r="D13" s="9">
        <v>70</v>
      </c>
      <c r="E13" s="9">
        <v>62</v>
      </c>
      <c r="F13" s="9">
        <v>8</v>
      </c>
      <c r="G13" s="9">
        <v>63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2147</v>
      </c>
      <c r="D14" s="9">
        <v>1132</v>
      </c>
      <c r="E14" s="9">
        <v>1014</v>
      </c>
      <c r="F14" s="9">
        <v>118</v>
      </c>
      <c r="G14" s="9">
        <v>1015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4160</v>
      </c>
      <c r="D15" s="12">
        <v>3162</v>
      </c>
      <c r="E15" s="12">
        <v>3045</v>
      </c>
      <c r="F15" s="12">
        <v>117</v>
      </c>
      <c r="G15" s="12">
        <v>998</v>
      </c>
    </row>
    <row r="16" spans="1:12" ht="11.65" customHeight="1">
      <c r="A16" s="26" t="s">
        <v>43</v>
      </c>
      <c r="B16" s="10" t="s">
        <v>10</v>
      </c>
      <c r="C16" s="9">
        <v>1729</v>
      </c>
      <c r="D16" s="9">
        <v>1254</v>
      </c>
      <c r="E16" s="9">
        <v>1236</v>
      </c>
      <c r="F16" s="9">
        <v>18</v>
      </c>
      <c r="G16" s="9">
        <v>475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126</v>
      </c>
      <c r="D17" s="9">
        <v>88</v>
      </c>
      <c r="E17" s="9">
        <v>83</v>
      </c>
      <c r="F17" s="9">
        <v>5</v>
      </c>
      <c r="G17" s="9">
        <v>38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2305</v>
      </c>
      <c r="D18" s="14">
        <v>1820</v>
      </c>
      <c r="E18" s="14">
        <v>1726</v>
      </c>
      <c r="F18" s="14">
        <v>94</v>
      </c>
      <c r="G18" s="14">
        <v>485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21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260093</v>
      </c>
      <c r="D7" s="12">
        <v>162348</v>
      </c>
      <c r="E7" s="12">
        <v>148430</v>
      </c>
      <c r="F7" s="12">
        <v>13918</v>
      </c>
      <c r="G7" s="12">
        <v>97745</v>
      </c>
    </row>
    <row r="8" spans="1:12" ht="11.65" customHeight="1">
      <c r="A8" s="26" t="s">
        <v>43</v>
      </c>
      <c r="B8" s="10" t="s">
        <v>10</v>
      </c>
      <c r="C8" s="9">
        <v>147348</v>
      </c>
      <c r="D8" s="9">
        <v>87475</v>
      </c>
      <c r="E8" s="9">
        <v>83036</v>
      </c>
      <c r="F8" s="9">
        <v>4439</v>
      </c>
      <c r="G8" s="9">
        <v>59873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10062</v>
      </c>
      <c r="D9" s="9">
        <v>5821</v>
      </c>
      <c r="E9" s="9">
        <v>5340</v>
      </c>
      <c r="F9" s="9">
        <v>481</v>
      </c>
      <c r="G9" s="9">
        <v>4241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102683</v>
      </c>
      <c r="D10" s="9">
        <v>69052</v>
      </c>
      <c r="E10" s="9">
        <v>60054</v>
      </c>
      <c r="F10" s="9">
        <v>8998</v>
      </c>
      <c r="G10" s="9">
        <v>33631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138149</v>
      </c>
      <c r="D11" s="12">
        <v>76050</v>
      </c>
      <c r="E11" s="12">
        <v>67610</v>
      </c>
      <c r="F11" s="12">
        <v>8440</v>
      </c>
      <c r="G11" s="12">
        <v>62099</v>
      </c>
    </row>
    <row r="12" spans="1:12" ht="11.65" customHeight="1">
      <c r="A12" s="26" t="s">
        <v>43</v>
      </c>
      <c r="B12" s="10" t="s">
        <v>10</v>
      </c>
      <c r="C12" s="9">
        <v>80945</v>
      </c>
      <c r="D12" s="9">
        <v>42842</v>
      </c>
      <c r="E12" s="9">
        <v>39882</v>
      </c>
      <c r="F12" s="9">
        <v>2960</v>
      </c>
      <c r="G12" s="9">
        <v>38103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5693</v>
      </c>
      <c r="D13" s="9">
        <v>3059</v>
      </c>
      <c r="E13" s="9">
        <v>2746</v>
      </c>
      <c r="F13" s="9">
        <v>313</v>
      </c>
      <c r="G13" s="9">
        <v>2634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51511</v>
      </c>
      <c r="D14" s="9">
        <v>30149</v>
      </c>
      <c r="E14" s="9">
        <v>24982</v>
      </c>
      <c r="F14" s="9">
        <v>5167</v>
      </c>
      <c r="G14" s="9">
        <v>21362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121944</v>
      </c>
      <c r="D15" s="12">
        <v>86298</v>
      </c>
      <c r="E15" s="12">
        <v>80820</v>
      </c>
      <c r="F15" s="12">
        <v>5478</v>
      </c>
      <c r="G15" s="12">
        <v>35646</v>
      </c>
    </row>
    <row r="16" spans="1:12" ht="11.65" customHeight="1">
      <c r="A16" s="26" t="s">
        <v>43</v>
      </c>
      <c r="B16" s="10" t="s">
        <v>10</v>
      </c>
      <c r="C16" s="9">
        <v>66403</v>
      </c>
      <c r="D16" s="9">
        <v>44633</v>
      </c>
      <c r="E16" s="9">
        <v>43154</v>
      </c>
      <c r="F16" s="9">
        <v>1479</v>
      </c>
      <c r="G16" s="9">
        <v>21770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4369</v>
      </c>
      <c r="D17" s="9">
        <v>2762</v>
      </c>
      <c r="E17" s="9">
        <v>2594</v>
      </c>
      <c r="F17" s="9">
        <v>168</v>
      </c>
      <c r="G17" s="9">
        <v>1607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51172</v>
      </c>
      <c r="D18" s="14">
        <v>38903</v>
      </c>
      <c r="E18" s="14">
        <v>35072</v>
      </c>
      <c r="F18" s="14">
        <v>3831</v>
      </c>
      <c r="G18" s="14">
        <v>12269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22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33883</v>
      </c>
      <c r="D7" s="12">
        <v>18117</v>
      </c>
      <c r="E7" s="12">
        <v>16662</v>
      </c>
      <c r="F7" s="12">
        <v>1455</v>
      </c>
      <c r="G7" s="12">
        <v>15766</v>
      </c>
    </row>
    <row r="8" spans="1:12" ht="11.65" customHeight="1">
      <c r="A8" s="26" t="s">
        <v>43</v>
      </c>
      <c r="B8" s="10" t="s">
        <v>10</v>
      </c>
      <c r="C8" s="9">
        <v>15759</v>
      </c>
      <c r="D8" s="9">
        <v>7728</v>
      </c>
      <c r="E8" s="9">
        <v>7403</v>
      </c>
      <c r="F8" s="9">
        <v>325</v>
      </c>
      <c r="G8" s="9">
        <v>8031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1645</v>
      </c>
      <c r="D9" s="9">
        <v>750</v>
      </c>
      <c r="E9" s="9">
        <v>704</v>
      </c>
      <c r="F9" s="9">
        <v>46</v>
      </c>
      <c r="G9" s="9">
        <v>895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16479</v>
      </c>
      <c r="D10" s="9">
        <v>9639</v>
      </c>
      <c r="E10" s="9">
        <v>8555</v>
      </c>
      <c r="F10" s="9">
        <v>1084</v>
      </c>
      <c r="G10" s="9">
        <v>6840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17344</v>
      </c>
      <c r="D11" s="12">
        <v>7650</v>
      </c>
      <c r="E11" s="12">
        <v>6778</v>
      </c>
      <c r="F11" s="12">
        <v>872</v>
      </c>
      <c r="G11" s="12">
        <v>9694</v>
      </c>
    </row>
    <row r="12" spans="1:12" ht="11.65" customHeight="1">
      <c r="A12" s="26" t="s">
        <v>43</v>
      </c>
      <c r="B12" s="10" t="s">
        <v>10</v>
      </c>
      <c r="C12" s="9">
        <v>8415</v>
      </c>
      <c r="D12" s="9">
        <v>3546</v>
      </c>
      <c r="E12" s="9">
        <v>3345</v>
      </c>
      <c r="F12" s="9">
        <v>201</v>
      </c>
      <c r="G12" s="9">
        <v>4869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832</v>
      </c>
      <c r="D13" s="9">
        <v>343</v>
      </c>
      <c r="E13" s="9">
        <v>316</v>
      </c>
      <c r="F13" s="9">
        <v>27</v>
      </c>
      <c r="G13" s="9">
        <v>489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8097</v>
      </c>
      <c r="D14" s="9">
        <v>3761</v>
      </c>
      <c r="E14" s="9">
        <v>3117</v>
      </c>
      <c r="F14" s="9">
        <v>644</v>
      </c>
      <c r="G14" s="9">
        <v>4336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16539</v>
      </c>
      <c r="D15" s="12">
        <v>10467</v>
      </c>
      <c r="E15" s="12">
        <v>9884</v>
      </c>
      <c r="F15" s="12">
        <v>583</v>
      </c>
      <c r="G15" s="12">
        <v>6072</v>
      </c>
    </row>
    <row r="16" spans="1:12" ht="11.65" customHeight="1">
      <c r="A16" s="26" t="s">
        <v>43</v>
      </c>
      <c r="B16" s="10" t="s">
        <v>10</v>
      </c>
      <c r="C16" s="9">
        <v>7344</v>
      </c>
      <c r="D16" s="9">
        <v>4182</v>
      </c>
      <c r="E16" s="9">
        <v>4058</v>
      </c>
      <c r="F16" s="9">
        <v>124</v>
      </c>
      <c r="G16" s="9">
        <v>3162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813</v>
      </c>
      <c r="D17" s="9">
        <v>407</v>
      </c>
      <c r="E17" s="9">
        <v>388</v>
      </c>
      <c r="F17" s="9">
        <v>19</v>
      </c>
      <c r="G17" s="9">
        <v>406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8382</v>
      </c>
      <c r="D18" s="14">
        <v>5878</v>
      </c>
      <c r="E18" s="14">
        <v>5438</v>
      </c>
      <c r="F18" s="14">
        <v>440</v>
      </c>
      <c r="G18" s="14">
        <v>2504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23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26017</v>
      </c>
      <c r="D7" s="12">
        <v>14504</v>
      </c>
      <c r="E7" s="12">
        <v>13899</v>
      </c>
      <c r="F7" s="12">
        <v>605</v>
      </c>
      <c r="G7" s="12">
        <v>11513</v>
      </c>
    </row>
    <row r="8" spans="1:12" ht="11.65" customHeight="1">
      <c r="A8" s="26" t="s">
        <v>43</v>
      </c>
      <c r="B8" s="10" t="s">
        <v>10</v>
      </c>
      <c r="C8" s="9">
        <v>7215</v>
      </c>
      <c r="D8" s="9">
        <v>3737</v>
      </c>
      <c r="E8" s="9">
        <v>3638</v>
      </c>
      <c r="F8" s="9">
        <v>99</v>
      </c>
      <c r="G8" s="9">
        <v>3478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1325</v>
      </c>
      <c r="D9" s="9">
        <v>706</v>
      </c>
      <c r="E9" s="9">
        <v>672</v>
      </c>
      <c r="F9" s="9">
        <v>34</v>
      </c>
      <c r="G9" s="9">
        <v>619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17477</v>
      </c>
      <c r="D10" s="9">
        <v>10061</v>
      </c>
      <c r="E10" s="9">
        <v>9589</v>
      </c>
      <c r="F10" s="9">
        <v>472</v>
      </c>
      <c r="G10" s="9">
        <v>7416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12792</v>
      </c>
      <c r="D11" s="12">
        <v>5326</v>
      </c>
      <c r="E11" s="12">
        <v>4951</v>
      </c>
      <c r="F11" s="12">
        <v>375</v>
      </c>
      <c r="G11" s="12">
        <v>7466</v>
      </c>
    </row>
    <row r="12" spans="1:12" ht="11.65" customHeight="1">
      <c r="A12" s="26" t="s">
        <v>43</v>
      </c>
      <c r="B12" s="10" t="s">
        <v>10</v>
      </c>
      <c r="C12" s="9">
        <v>3784</v>
      </c>
      <c r="D12" s="9">
        <v>1622</v>
      </c>
      <c r="E12" s="9">
        <v>1563</v>
      </c>
      <c r="F12" s="9">
        <v>59</v>
      </c>
      <c r="G12" s="9">
        <v>2162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735</v>
      </c>
      <c r="D13" s="9">
        <v>328</v>
      </c>
      <c r="E13" s="9">
        <v>308</v>
      </c>
      <c r="F13" s="9">
        <v>20</v>
      </c>
      <c r="G13" s="9">
        <v>407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8273</v>
      </c>
      <c r="D14" s="9">
        <v>3376</v>
      </c>
      <c r="E14" s="9">
        <v>3080</v>
      </c>
      <c r="F14" s="9">
        <v>296</v>
      </c>
      <c r="G14" s="9">
        <v>4897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13225</v>
      </c>
      <c r="D15" s="12">
        <v>9178</v>
      </c>
      <c r="E15" s="12">
        <v>8948</v>
      </c>
      <c r="F15" s="12">
        <v>230</v>
      </c>
      <c r="G15" s="12">
        <v>4047</v>
      </c>
    </row>
    <row r="16" spans="1:12" ht="11.65" customHeight="1">
      <c r="A16" s="26" t="s">
        <v>43</v>
      </c>
      <c r="B16" s="10" t="s">
        <v>10</v>
      </c>
      <c r="C16" s="9">
        <v>3431</v>
      </c>
      <c r="D16" s="9">
        <v>2115</v>
      </c>
      <c r="E16" s="9">
        <v>2075</v>
      </c>
      <c r="F16" s="9">
        <v>40</v>
      </c>
      <c r="G16" s="9">
        <v>1316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590</v>
      </c>
      <c r="D17" s="9">
        <v>378</v>
      </c>
      <c r="E17" s="9">
        <v>364</v>
      </c>
      <c r="F17" s="9">
        <v>14</v>
      </c>
      <c r="G17" s="9">
        <v>212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9204</v>
      </c>
      <c r="D18" s="14">
        <v>6685</v>
      </c>
      <c r="E18" s="14">
        <v>6509</v>
      </c>
      <c r="F18" s="14">
        <v>176</v>
      </c>
      <c r="G18" s="14">
        <v>2519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24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14843</v>
      </c>
      <c r="D7" s="12">
        <v>6655</v>
      </c>
      <c r="E7" s="12">
        <v>6175</v>
      </c>
      <c r="F7" s="12">
        <v>480</v>
      </c>
      <c r="G7" s="12">
        <v>8188</v>
      </c>
    </row>
    <row r="8" spans="1:12" ht="11.65" customHeight="1">
      <c r="A8" s="26" t="s">
        <v>43</v>
      </c>
      <c r="B8" s="10" t="s">
        <v>10</v>
      </c>
      <c r="C8" s="9">
        <v>3780</v>
      </c>
      <c r="D8" s="9">
        <v>1424</v>
      </c>
      <c r="E8" s="9">
        <v>1377</v>
      </c>
      <c r="F8" s="9">
        <v>47</v>
      </c>
      <c r="G8" s="9">
        <v>2356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846</v>
      </c>
      <c r="D9" s="9">
        <v>340</v>
      </c>
      <c r="E9" s="9">
        <v>332</v>
      </c>
      <c r="F9" s="9">
        <v>8</v>
      </c>
      <c r="G9" s="9">
        <v>506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10217</v>
      </c>
      <c r="D10" s="9">
        <v>4891</v>
      </c>
      <c r="E10" s="9">
        <v>4466</v>
      </c>
      <c r="F10" s="9">
        <v>425</v>
      </c>
      <c r="G10" s="9">
        <v>5326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7155</v>
      </c>
      <c r="D11" s="12">
        <v>2110</v>
      </c>
      <c r="E11" s="12">
        <v>1841</v>
      </c>
      <c r="F11" s="12">
        <v>269</v>
      </c>
      <c r="G11" s="12">
        <v>5045</v>
      </c>
    </row>
    <row r="12" spans="1:12" ht="11.65" customHeight="1">
      <c r="A12" s="26" t="s">
        <v>43</v>
      </c>
      <c r="B12" s="10" t="s">
        <v>10</v>
      </c>
      <c r="C12" s="9">
        <v>1923</v>
      </c>
      <c r="D12" s="9">
        <v>516</v>
      </c>
      <c r="E12" s="9">
        <v>488</v>
      </c>
      <c r="F12" s="9">
        <v>28</v>
      </c>
      <c r="G12" s="9">
        <v>1407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417</v>
      </c>
      <c r="D13" s="9">
        <v>127</v>
      </c>
      <c r="E13" s="9">
        <v>122</v>
      </c>
      <c r="F13" s="9">
        <v>5</v>
      </c>
      <c r="G13" s="9">
        <v>290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4815</v>
      </c>
      <c r="D14" s="9">
        <v>1467</v>
      </c>
      <c r="E14" s="9">
        <v>1231</v>
      </c>
      <c r="F14" s="9">
        <v>236</v>
      </c>
      <c r="G14" s="9">
        <v>3348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7688</v>
      </c>
      <c r="D15" s="12">
        <v>4545</v>
      </c>
      <c r="E15" s="12">
        <v>4334</v>
      </c>
      <c r="F15" s="12">
        <v>211</v>
      </c>
      <c r="G15" s="12">
        <v>3143</v>
      </c>
    </row>
    <row r="16" spans="1:12" ht="11.65" customHeight="1">
      <c r="A16" s="26" t="s">
        <v>43</v>
      </c>
      <c r="B16" s="10" t="s">
        <v>10</v>
      </c>
      <c r="C16" s="9">
        <v>1857</v>
      </c>
      <c r="D16" s="9">
        <v>908</v>
      </c>
      <c r="E16" s="9">
        <v>889</v>
      </c>
      <c r="F16" s="9">
        <v>19</v>
      </c>
      <c r="G16" s="9">
        <v>949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429</v>
      </c>
      <c r="D17" s="9">
        <v>213</v>
      </c>
      <c r="E17" s="9">
        <v>210</v>
      </c>
      <c r="F17" s="9">
        <v>3</v>
      </c>
      <c r="G17" s="9">
        <v>216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5402</v>
      </c>
      <c r="D18" s="14">
        <v>3424</v>
      </c>
      <c r="E18" s="14">
        <v>3235</v>
      </c>
      <c r="F18" s="14">
        <v>189</v>
      </c>
      <c r="G18" s="14">
        <v>1978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25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34591</v>
      </c>
      <c r="D7" s="12">
        <v>18589</v>
      </c>
      <c r="E7" s="12">
        <v>17162</v>
      </c>
      <c r="F7" s="12">
        <v>1427</v>
      </c>
      <c r="G7" s="12">
        <v>16002</v>
      </c>
    </row>
    <row r="8" spans="1:12" ht="11.65" customHeight="1">
      <c r="A8" s="26" t="s">
        <v>43</v>
      </c>
      <c r="B8" s="10" t="s">
        <v>10</v>
      </c>
      <c r="C8" s="9">
        <v>11798</v>
      </c>
      <c r="D8" s="9">
        <v>5815</v>
      </c>
      <c r="E8" s="9">
        <v>5567</v>
      </c>
      <c r="F8" s="9">
        <v>248</v>
      </c>
      <c r="G8" s="9">
        <v>5983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1489</v>
      </c>
      <c r="D9" s="9">
        <v>712</v>
      </c>
      <c r="E9" s="9">
        <v>670</v>
      </c>
      <c r="F9" s="9">
        <v>42</v>
      </c>
      <c r="G9" s="9">
        <v>777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21304</v>
      </c>
      <c r="D10" s="9">
        <v>12062</v>
      </c>
      <c r="E10" s="9">
        <v>10925</v>
      </c>
      <c r="F10" s="9">
        <v>1137</v>
      </c>
      <c r="G10" s="9">
        <v>9242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17644</v>
      </c>
      <c r="D11" s="12">
        <v>7238</v>
      </c>
      <c r="E11" s="12">
        <v>6420</v>
      </c>
      <c r="F11" s="12">
        <v>818</v>
      </c>
      <c r="G11" s="12">
        <v>10406</v>
      </c>
    </row>
    <row r="12" spans="1:12" ht="11.65" customHeight="1">
      <c r="A12" s="26" t="s">
        <v>43</v>
      </c>
      <c r="B12" s="10" t="s">
        <v>10</v>
      </c>
      <c r="C12" s="9">
        <v>6254</v>
      </c>
      <c r="D12" s="9">
        <v>2588</v>
      </c>
      <c r="E12" s="9">
        <v>2445</v>
      </c>
      <c r="F12" s="9">
        <v>143</v>
      </c>
      <c r="G12" s="9">
        <v>3666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839</v>
      </c>
      <c r="D13" s="9">
        <v>332</v>
      </c>
      <c r="E13" s="9">
        <v>310</v>
      </c>
      <c r="F13" s="9">
        <v>22</v>
      </c>
      <c r="G13" s="9">
        <v>507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10551</v>
      </c>
      <c r="D14" s="9">
        <v>4318</v>
      </c>
      <c r="E14" s="9">
        <v>3665</v>
      </c>
      <c r="F14" s="9">
        <v>653</v>
      </c>
      <c r="G14" s="9">
        <v>6233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16947</v>
      </c>
      <c r="D15" s="12">
        <v>11351</v>
      </c>
      <c r="E15" s="12">
        <v>10742</v>
      </c>
      <c r="F15" s="12">
        <v>609</v>
      </c>
      <c r="G15" s="12">
        <v>5596</v>
      </c>
    </row>
    <row r="16" spans="1:12" ht="11.65" customHeight="1">
      <c r="A16" s="26" t="s">
        <v>43</v>
      </c>
      <c r="B16" s="10" t="s">
        <v>10</v>
      </c>
      <c r="C16" s="9">
        <v>5544</v>
      </c>
      <c r="D16" s="9">
        <v>3227</v>
      </c>
      <c r="E16" s="9">
        <v>3122</v>
      </c>
      <c r="F16" s="9">
        <v>105</v>
      </c>
      <c r="G16" s="9">
        <v>2317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650</v>
      </c>
      <c r="D17" s="9">
        <v>380</v>
      </c>
      <c r="E17" s="9">
        <v>360</v>
      </c>
      <c r="F17" s="9">
        <v>20</v>
      </c>
      <c r="G17" s="9">
        <v>270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10753</v>
      </c>
      <c r="D18" s="14">
        <v>7744</v>
      </c>
      <c r="E18" s="14">
        <v>7260</v>
      </c>
      <c r="F18" s="14">
        <v>484</v>
      </c>
      <c r="G18" s="14">
        <v>3009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26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7096</v>
      </c>
      <c r="D7" s="12">
        <v>3239</v>
      </c>
      <c r="E7" s="12">
        <v>2934</v>
      </c>
      <c r="F7" s="12">
        <v>305</v>
      </c>
      <c r="G7" s="12">
        <v>3857</v>
      </c>
    </row>
    <row r="8" spans="1:12" ht="11.65" customHeight="1">
      <c r="A8" s="26" t="s">
        <v>43</v>
      </c>
      <c r="B8" s="10" t="s">
        <v>10</v>
      </c>
      <c r="C8" s="9">
        <v>2763</v>
      </c>
      <c r="D8" s="9">
        <v>1118</v>
      </c>
      <c r="E8" s="9">
        <v>1061</v>
      </c>
      <c r="F8" s="9">
        <v>57</v>
      </c>
      <c r="G8" s="9">
        <v>1645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456</v>
      </c>
      <c r="D9" s="9">
        <v>200</v>
      </c>
      <c r="E9" s="9">
        <v>191</v>
      </c>
      <c r="F9" s="9">
        <v>9</v>
      </c>
      <c r="G9" s="9">
        <v>256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3877</v>
      </c>
      <c r="D10" s="9">
        <v>1921</v>
      </c>
      <c r="E10" s="9">
        <v>1682</v>
      </c>
      <c r="F10" s="9">
        <v>239</v>
      </c>
      <c r="G10" s="9">
        <v>1956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3512</v>
      </c>
      <c r="D11" s="12">
        <v>1219</v>
      </c>
      <c r="E11" s="12">
        <v>1044</v>
      </c>
      <c r="F11" s="12">
        <v>175</v>
      </c>
      <c r="G11" s="12">
        <v>2293</v>
      </c>
    </row>
    <row r="12" spans="1:12" ht="11.65" customHeight="1">
      <c r="A12" s="26" t="s">
        <v>43</v>
      </c>
      <c r="B12" s="10" t="s">
        <v>10</v>
      </c>
      <c r="C12" s="9">
        <v>1388</v>
      </c>
      <c r="D12" s="9">
        <v>428</v>
      </c>
      <c r="E12" s="9">
        <v>398</v>
      </c>
      <c r="F12" s="9">
        <v>30</v>
      </c>
      <c r="G12" s="9">
        <v>960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221</v>
      </c>
      <c r="D13" s="9">
        <v>73</v>
      </c>
      <c r="E13" s="9">
        <v>68</v>
      </c>
      <c r="F13" s="9">
        <v>5</v>
      </c>
      <c r="G13" s="9">
        <v>148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1903</v>
      </c>
      <c r="D14" s="9">
        <v>718</v>
      </c>
      <c r="E14" s="9">
        <v>578</v>
      </c>
      <c r="F14" s="9">
        <v>140</v>
      </c>
      <c r="G14" s="9">
        <v>1185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3584</v>
      </c>
      <c r="D15" s="12">
        <v>2020</v>
      </c>
      <c r="E15" s="12">
        <v>1890</v>
      </c>
      <c r="F15" s="12">
        <v>130</v>
      </c>
      <c r="G15" s="12">
        <v>1564</v>
      </c>
    </row>
    <row r="16" spans="1:12" ht="11.65" customHeight="1">
      <c r="A16" s="26" t="s">
        <v>43</v>
      </c>
      <c r="B16" s="10" t="s">
        <v>10</v>
      </c>
      <c r="C16" s="9">
        <v>1375</v>
      </c>
      <c r="D16" s="9">
        <v>690</v>
      </c>
      <c r="E16" s="9">
        <v>663</v>
      </c>
      <c r="F16" s="9">
        <v>27</v>
      </c>
      <c r="G16" s="9">
        <v>685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235</v>
      </c>
      <c r="D17" s="9">
        <v>127</v>
      </c>
      <c r="E17" s="9">
        <v>123</v>
      </c>
      <c r="F17" s="9">
        <v>4</v>
      </c>
      <c r="G17" s="9">
        <v>108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1974</v>
      </c>
      <c r="D18" s="14">
        <v>1203</v>
      </c>
      <c r="E18" s="14">
        <v>1104</v>
      </c>
      <c r="F18" s="14">
        <v>99</v>
      </c>
      <c r="G18" s="14">
        <v>771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27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14056</v>
      </c>
      <c r="D7" s="12">
        <v>6340</v>
      </c>
      <c r="E7" s="12">
        <v>5843</v>
      </c>
      <c r="F7" s="12">
        <v>497</v>
      </c>
      <c r="G7" s="12">
        <v>7716</v>
      </c>
    </row>
    <row r="8" spans="1:12" ht="11.65" customHeight="1">
      <c r="A8" s="26" t="s">
        <v>43</v>
      </c>
      <c r="B8" s="10" t="s">
        <v>10</v>
      </c>
      <c r="C8" s="9">
        <v>6139</v>
      </c>
      <c r="D8" s="9">
        <v>2695</v>
      </c>
      <c r="E8" s="9">
        <v>2584</v>
      </c>
      <c r="F8" s="9">
        <v>111</v>
      </c>
      <c r="G8" s="9">
        <v>3444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947</v>
      </c>
      <c r="D9" s="9">
        <v>389</v>
      </c>
      <c r="E9" s="9">
        <v>379</v>
      </c>
      <c r="F9" s="9">
        <v>10</v>
      </c>
      <c r="G9" s="9">
        <v>558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6970</v>
      </c>
      <c r="D10" s="9">
        <v>3256</v>
      </c>
      <c r="E10" s="9">
        <v>2880</v>
      </c>
      <c r="F10" s="9">
        <v>376</v>
      </c>
      <c r="G10" s="9">
        <v>3714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6971</v>
      </c>
      <c r="D11" s="12">
        <v>2215</v>
      </c>
      <c r="E11" s="12">
        <v>1947</v>
      </c>
      <c r="F11" s="12">
        <v>268</v>
      </c>
      <c r="G11" s="12">
        <v>4756</v>
      </c>
    </row>
    <row r="12" spans="1:12" ht="11.65" customHeight="1">
      <c r="A12" s="26" t="s">
        <v>43</v>
      </c>
      <c r="B12" s="10" t="s">
        <v>10</v>
      </c>
      <c r="C12" s="9">
        <v>3012</v>
      </c>
      <c r="D12" s="9">
        <v>934</v>
      </c>
      <c r="E12" s="9">
        <v>868</v>
      </c>
      <c r="F12" s="9">
        <v>66</v>
      </c>
      <c r="G12" s="9">
        <v>2078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457</v>
      </c>
      <c r="D13" s="9">
        <v>121</v>
      </c>
      <c r="E13" s="9">
        <v>117</v>
      </c>
      <c r="F13" s="9">
        <v>4</v>
      </c>
      <c r="G13" s="9">
        <v>336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3502</v>
      </c>
      <c r="D14" s="9">
        <v>1160</v>
      </c>
      <c r="E14" s="9">
        <v>962</v>
      </c>
      <c r="F14" s="9">
        <v>198</v>
      </c>
      <c r="G14" s="9">
        <v>2342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7085</v>
      </c>
      <c r="D15" s="12">
        <v>4125</v>
      </c>
      <c r="E15" s="12">
        <v>3896</v>
      </c>
      <c r="F15" s="12">
        <v>229</v>
      </c>
      <c r="G15" s="12">
        <v>2960</v>
      </c>
    </row>
    <row r="16" spans="1:12" ht="11.65" customHeight="1">
      <c r="A16" s="26" t="s">
        <v>43</v>
      </c>
      <c r="B16" s="10" t="s">
        <v>10</v>
      </c>
      <c r="C16" s="9">
        <v>3127</v>
      </c>
      <c r="D16" s="9">
        <v>1761</v>
      </c>
      <c r="E16" s="9">
        <v>1716</v>
      </c>
      <c r="F16" s="9">
        <v>45</v>
      </c>
      <c r="G16" s="9">
        <v>1366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490</v>
      </c>
      <c r="D17" s="9">
        <v>268</v>
      </c>
      <c r="E17" s="9">
        <v>262</v>
      </c>
      <c r="F17" s="9">
        <v>6</v>
      </c>
      <c r="G17" s="9">
        <v>222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3468</v>
      </c>
      <c r="D18" s="14">
        <v>2096</v>
      </c>
      <c r="E18" s="14">
        <v>1918</v>
      </c>
      <c r="F18" s="14">
        <v>178</v>
      </c>
      <c r="G18" s="14">
        <v>1372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28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14904</v>
      </c>
      <c r="D7" s="12">
        <v>7172</v>
      </c>
      <c r="E7" s="12">
        <v>6682</v>
      </c>
      <c r="F7" s="12">
        <v>490</v>
      </c>
      <c r="G7" s="12">
        <v>7732</v>
      </c>
    </row>
    <row r="8" spans="1:12" ht="11.65" customHeight="1">
      <c r="A8" s="26" t="s">
        <v>43</v>
      </c>
      <c r="B8" s="10" t="s">
        <v>10</v>
      </c>
      <c r="C8" s="9">
        <v>4367</v>
      </c>
      <c r="D8" s="9">
        <v>2002</v>
      </c>
      <c r="E8" s="9">
        <v>1922</v>
      </c>
      <c r="F8" s="9">
        <v>80</v>
      </c>
      <c r="G8" s="9">
        <v>2365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528</v>
      </c>
      <c r="D9" s="9">
        <v>238</v>
      </c>
      <c r="E9" s="9">
        <v>226</v>
      </c>
      <c r="F9" s="9">
        <v>12</v>
      </c>
      <c r="G9" s="9">
        <v>290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10009</v>
      </c>
      <c r="D10" s="9">
        <v>4932</v>
      </c>
      <c r="E10" s="9">
        <v>4534</v>
      </c>
      <c r="F10" s="9">
        <v>398</v>
      </c>
      <c r="G10" s="9">
        <v>5077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7426</v>
      </c>
      <c r="D11" s="12">
        <v>2419</v>
      </c>
      <c r="E11" s="12">
        <v>2150</v>
      </c>
      <c r="F11" s="12">
        <v>269</v>
      </c>
      <c r="G11" s="12">
        <v>5007</v>
      </c>
    </row>
    <row r="12" spans="1:12" ht="11.65" customHeight="1">
      <c r="A12" s="26" t="s">
        <v>43</v>
      </c>
      <c r="B12" s="10" t="s">
        <v>10</v>
      </c>
      <c r="C12" s="9">
        <v>2271</v>
      </c>
      <c r="D12" s="9">
        <v>835</v>
      </c>
      <c r="E12" s="9">
        <v>789</v>
      </c>
      <c r="F12" s="9">
        <v>46</v>
      </c>
      <c r="G12" s="9">
        <v>1436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275</v>
      </c>
      <c r="D13" s="9">
        <v>87</v>
      </c>
      <c r="E13" s="9">
        <v>82</v>
      </c>
      <c r="F13" s="9">
        <v>5</v>
      </c>
      <c r="G13" s="9">
        <v>188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4880</v>
      </c>
      <c r="D14" s="9">
        <v>1497</v>
      </c>
      <c r="E14" s="9">
        <v>1279</v>
      </c>
      <c r="F14" s="9">
        <v>218</v>
      </c>
      <c r="G14" s="9">
        <v>3383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7478</v>
      </c>
      <c r="D15" s="12">
        <v>4753</v>
      </c>
      <c r="E15" s="12">
        <v>4532</v>
      </c>
      <c r="F15" s="12">
        <v>221</v>
      </c>
      <c r="G15" s="12">
        <v>2725</v>
      </c>
    </row>
    <row r="16" spans="1:12" ht="11.65" customHeight="1">
      <c r="A16" s="26" t="s">
        <v>43</v>
      </c>
      <c r="B16" s="10" t="s">
        <v>10</v>
      </c>
      <c r="C16" s="9">
        <v>2096</v>
      </c>
      <c r="D16" s="9">
        <v>1167</v>
      </c>
      <c r="E16" s="9">
        <v>1133</v>
      </c>
      <c r="F16" s="9">
        <v>34</v>
      </c>
      <c r="G16" s="9">
        <v>929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253</v>
      </c>
      <c r="D17" s="9">
        <v>151</v>
      </c>
      <c r="E17" s="9">
        <v>144</v>
      </c>
      <c r="F17" s="9">
        <v>7</v>
      </c>
      <c r="G17" s="9">
        <v>102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5129</v>
      </c>
      <c r="D18" s="14">
        <v>3435</v>
      </c>
      <c r="E18" s="14">
        <v>3255</v>
      </c>
      <c r="F18" s="14">
        <v>180</v>
      </c>
      <c r="G18" s="14">
        <v>1694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29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18297</v>
      </c>
      <c r="D7" s="12">
        <v>8978</v>
      </c>
      <c r="E7" s="12">
        <v>8122</v>
      </c>
      <c r="F7" s="12">
        <v>856</v>
      </c>
      <c r="G7" s="12">
        <v>9319</v>
      </c>
    </row>
    <row r="8" spans="1:12" ht="11.65" customHeight="1">
      <c r="A8" s="26" t="s">
        <v>43</v>
      </c>
      <c r="B8" s="10" t="s">
        <v>10</v>
      </c>
      <c r="C8" s="9">
        <v>6847</v>
      </c>
      <c r="D8" s="9">
        <v>3186</v>
      </c>
      <c r="E8" s="9">
        <v>3050</v>
      </c>
      <c r="F8" s="9">
        <v>136</v>
      </c>
      <c r="G8" s="9">
        <v>3661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642</v>
      </c>
      <c r="D9" s="9">
        <v>313</v>
      </c>
      <c r="E9" s="9">
        <v>292</v>
      </c>
      <c r="F9" s="9">
        <v>21</v>
      </c>
      <c r="G9" s="9">
        <v>329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10808</v>
      </c>
      <c r="D10" s="9">
        <v>5479</v>
      </c>
      <c r="E10" s="9">
        <v>4780</v>
      </c>
      <c r="F10" s="9">
        <v>699</v>
      </c>
      <c r="G10" s="9">
        <v>5329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9301</v>
      </c>
      <c r="D11" s="12">
        <v>3716</v>
      </c>
      <c r="E11" s="12">
        <v>3263</v>
      </c>
      <c r="F11" s="12">
        <v>453</v>
      </c>
      <c r="G11" s="12">
        <v>5585</v>
      </c>
    </row>
    <row r="12" spans="1:12" ht="11.65" customHeight="1">
      <c r="A12" s="26" t="s">
        <v>43</v>
      </c>
      <c r="B12" s="10" t="s">
        <v>10</v>
      </c>
      <c r="C12" s="9">
        <v>3619</v>
      </c>
      <c r="D12" s="9">
        <v>1461</v>
      </c>
      <c r="E12" s="9">
        <v>1386</v>
      </c>
      <c r="F12" s="9">
        <v>75</v>
      </c>
      <c r="G12" s="9">
        <v>2158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346</v>
      </c>
      <c r="D13" s="9">
        <v>139</v>
      </c>
      <c r="E13" s="9">
        <v>128</v>
      </c>
      <c r="F13" s="9">
        <v>11</v>
      </c>
      <c r="G13" s="9">
        <v>207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5336</v>
      </c>
      <c r="D14" s="9">
        <v>2116</v>
      </c>
      <c r="E14" s="9">
        <v>1749</v>
      </c>
      <c r="F14" s="9">
        <v>367</v>
      </c>
      <c r="G14" s="9">
        <v>3220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8996</v>
      </c>
      <c r="D15" s="12">
        <v>5262</v>
      </c>
      <c r="E15" s="12">
        <v>4859</v>
      </c>
      <c r="F15" s="12">
        <v>403</v>
      </c>
      <c r="G15" s="12">
        <v>3734</v>
      </c>
    </row>
    <row r="16" spans="1:12" ht="11.65" customHeight="1">
      <c r="A16" s="26" t="s">
        <v>43</v>
      </c>
      <c r="B16" s="10" t="s">
        <v>10</v>
      </c>
      <c r="C16" s="9">
        <v>3228</v>
      </c>
      <c r="D16" s="9">
        <v>1725</v>
      </c>
      <c r="E16" s="9">
        <v>1664</v>
      </c>
      <c r="F16" s="9">
        <v>61</v>
      </c>
      <c r="G16" s="9">
        <v>1503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296</v>
      </c>
      <c r="D17" s="9">
        <v>174</v>
      </c>
      <c r="E17" s="9">
        <v>164</v>
      </c>
      <c r="F17" s="9">
        <v>10</v>
      </c>
      <c r="G17" s="9">
        <v>122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5472</v>
      </c>
      <c r="D18" s="14">
        <v>3363</v>
      </c>
      <c r="E18" s="14">
        <v>3031</v>
      </c>
      <c r="F18" s="14">
        <v>332</v>
      </c>
      <c r="G18" s="14">
        <v>2109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30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1166</v>
      </c>
      <c r="D7" s="12">
        <v>609</v>
      </c>
      <c r="E7" s="12">
        <v>583</v>
      </c>
      <c r="F7" s="12">
        <v>26</v>
      </c>
      <c r="G7" s="12">
        <v>557</v>
      </c>
    </row>
    <row r="8" spans="1:12" ht="11.65" customHeight="1">
      <c r="A8" s="26" t="s">
        <v>43</v>
      </c>
      <c r="B8" s="10" t="s">
        <v>10</v>
      </c>
      <c r="C8" s="9">
        <v>322</v>
      </c>
      <c r="D8" s="9">
        <v>133</v>
      </c>
      <c r="E8" s="9">
        <v>130</v>
      </c>
      <c r="F8" s="9">
        <v>3</v>
      </c>
      <c r="G8" s="9">
        <v>189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33</v>
      </c>
      <c r="D9" s="9">
        <v>12</v>
      </c>
      <c r="E9" s="9">
        <v>11</v>
      </c>
      <c r="F9" s="9">
        <v>1</v>
      </c>
      <c r="G9" s="9">
        <v>21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811</v>
      </c>
      <c r="D10" s="9">
        <v>464</v>
      </c>
      <c r="E10" s="9">
        <v>442</v>
      </c>
      <c r="F10" s="9">
        <v>22</v>
      </c>
      <c r="G10" s="9">
        <v>347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541</v>
      </c>
      <c r="D11" s="12">
        <v>182</v>
      </c>
      <c r="E11" s="12">
        <v>172</v>
      </c>
      <c r="F11" s="12">
        <v>10</v>
      </c>
      <c r="G11" s="12">
        <v>359</v>
      </c>
    </row>
    <row r="12" spans="1:12" ht="11.65" customHeight="1">
      <c r="A12" s="26" t="s">
        <v>43</v>
      </c>
      <c r="B12" s="10" t="s">
        <v>10</v>
      </c>
      <c r="C12" s="9">
        <v>148</v>
      </c>
      <c r="D12" s="9">
        <v>36</v>
      </c>
      <c r="E12" s="9">
        <v>34</v>
      </c>
      <c r="F12" s="9">
        <v>2</v>
      </c>
      <c r="G12" s="9">
        <v>112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19</v>
      </c>
      <c r="D13" s="9">
        <v>4</v>
      </c>
      <c r="E13" s="9">
        <v>3</v>
      </c>
      <c r="F13" s="9">
        <v>1</v>
      </c>
      <c r="G13" s="9">
        <v>15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374</v>
      </c>
      <c r="D14" s="9">
        <v>142</v>
      </c>
      <c r="E14" s="9">
        <v>135</v>
      </c>
      <c r="F14" s="9">
        <v>7</v>
      </c>
      <c r="G14" s="9">
        <v>232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625</v>
      </c>
      <c r="D15" s="12">
        <v>427</v>
      </c>
      <c r="E15" s="12">
        <v>411</v>
      </c>
      <c r="F15" s="12">
        <v>16</v>
      </c>
      <c r="G15" s="12">
        <v>198</v>
      </c>
    </row>
    <row r="16" spans="1:12" ht="11.65" customHeight="1">
      <c r="A16" s="26" t="s">
        <v>43</v>
      </c>
      <c r="B16" s="10" t="s">
        <v>10</v>
      </c>
      <c r="C16" s="9">
        <v>174</v>
      </c>
      <c r="D16" s="9">
        <v>97</v>
      </c>
      <c r="E16" s="9">
        <v>96</v>
      </c>
      <c r="F16" s="9">
        <v>1</v>
      </c>
      <c r="G16" s="9">
        <v>77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14</v>
      </c>
      <c r="D17" s="9">
        <v>8</v>
      </c>
      <c r="E17" s="9">
        <v>8</v>
      </c>
      <c r="F17" s="9" t="s">
        <v>31</v>
      </c>
      <c r="G17" s="9">
        <v>6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437</v>
      </c>
      <c r="D18" s="14">
        <v>322</v>
      </c>
      <c r="E18" s="14">
        <v>307</v>
      </c>
      <c r="F18" s="14">
        <v>15</v>
      </c>
      <c r="G18" s="14">
        <v>115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32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29190</v>
      </c>
      <c r="D7" s="12">
        <v>16150</v>
      </c>
      <c r="E7" s="12">
        <v>15297</v>
      </c>
      <c r="F7" s="12">
        <v>853</v>
      </c>
      <c r="G7" s="12">
        <v>13040</v>
      </c>
    </row>
    <row r="8" spans="1:12" ht="11.65" customHeight="1">
      <c r="A8" s="26" t="s">
        <v>43</v>
      </c>
      <c r="B8" s="10" t="s">
        <v>10</v>
      </c>
      <c r="C8" s="9">
        <v>9894</v>
      </c>
      <c r="D8" s="9">
        <v>5293</v>
      </c>
      <c r="E8" s="9">
        <v>5138</v>
      </c>
      <c r="F8" s="9">
        <v>155</v>
      </c>
      <c r="G8" s="9">
        <v>4601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1213</v>
      </c>
      <c r="D9" s="9">
        <v>589</v>
      </c>
      <c r="E9" s="9">
        <v>558</v>
      </c>
      <c r="F9" s="9">
        <v>31</v>
      </c>
      <c r="G9" s="9">
        <v>624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18083</v>
      </c>
      <c r="D10" s="9">
        <v>10268</v>
      </c>
      <c r="E10" s="9">
        <v>9601</v>
      </c>
      <c r="F10" s="9">
        <v>667</v>
      </c>
      <c r="G10" s="9">
        <v>7815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14404</v>
      </c>
      <c r="D11" s="12">
        <v>5776</v>
      </c>
      <c r="E11" s="12">
        <v>5275</v>
      </c>
      <c r="F11" s="12">
        <v>501</v>
      </c>
      <c r="G11" s="12">
        <v>8628</v>
      </c>
    </row>
    <row r="12" spans="1:12" ht="11.65" customHeight="1">
      <c r="A12" s="26" t="s">
        <v>43</v>
      </c>
      <c r="B12" s="10" t="s">
        <v>10</v>
      </c>
      <c r="C12" s="9">
        <v>5019</v>
      </c>
      <c r="D12" s="9">
        <v>2186</v>
      </c>
      <c r="E12" s="9">
        <v>2083</v>
      </c>
      <c r="F12" s="9">
        <v>103</v>
      </c>
      <c r="G12" s="9">
        <v>2833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649</v>
      </c>
      <c r="D13" s="9">
        <v>256</v>
      </c>
      <c r="E13" s="9">
        <v>242</v>
      </c>
      <c r="F13" s="9">
        <v>14</v>
      </c>
      <c r="G13" s="9">
        <v>393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8736</v>
      </c>
      <c r="D14" s="9">
        <v>3334</v>
      </c>
      <c r="E14" s="9">
        <v>2950</v>
      </c>
      <c r="F14" s="9">
        <v>384</v>
      </c>
      <c r="G14" s="9">
        <v>5402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14786</v>
      </c>
      <c r="D15" s="12">
        <v>10374</v>
      </c>
      <c r="E15" s="12">
        <v>10022</v>
      </c>
      <c r="F15" s="12">
        <v>352</v>
      </c>
      <c r="G15" s="12">
        <v>4412</v>
      </c>
    </row>
    <row r="16" spans="1:12" ht="11.65" customHeight="1">
      <c r="A16" s="26" t="s">
        <v>43</v>
      </c>
      <c r="B16" s="10" t="s">
        <v>10</v>
      </c>
      <c r="C16" s="9">
        <v>4875</v>
      </c>
      <c r="D16" s="9">
        <v>3107</v>
      </c>
      <c r="E16" s="9">
        <v>3055</v>
      </c>
      <c r="F16" s="9">
        <v>52</v>
      </c>
      <c r="G16" s="9">
        <v>1768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564</v>
      </c>
      <c r="D17" s="9">
        <v>333</v>
      </c>
      <c r="E17" s="9">
        <v>316</v>
      </c>
      <c r="F17" s="9">
        <v>17</v>
      </c>
      <c r="G17" s="9">
        <v>231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9347</v>
      </c>
      <c r="D18" s="14">
        <v>6934</v>
      </c>
      <c r="E18" s="14">
        <v>6651</v>
      </c>
      <c r="F18" s="14">
        <v>283</v>
      </c>
      <c r="G18" s="14">
        <v>2413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33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11618</v>
      </c>
      <c r="D7" s="12">
        <v>6188</v>
      </c>
      <c r="E7" s="12">
        <v>5791</v>
      </c>
      <c r="F7" s="12">
        <v>397</v>
      </c>
      <c r="G7" s="12">
        <v>5430</v>
      </c>
    </row>
    <row r="8" spans="1:12" ht="11.65" customHeight="1">
      <c r="A8" s="26" t="s">
        <v>43</v>
      </c>
      <c r="B8" s="10" t="s">
        <v>10</v>
      </c>
      <c r="C8" s="9">
        <v>4169</v>
      </c>
      <c r="D8" s="9">
        <v>1976</v>
      </c>
      <c r="E8" s="9">
        <v>1902</v>
      </c>
      <c r="F8" s="9">
        <v>74</v>
      </c>
      <c r="G8" s="9">
        <v>2193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540</v>
      </c>
      <c r="D9" s="9">
        <v>258</v>
      </c>
      <c r="E9" s="9">
        <v>239</v>
      </c>
      <c r="F9" s="9">
        <v>19</v>
      </c>
      <c r="G9" s="9">
        <v>282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6909</v>
      </c>
      <c r="D10" s="9">
        <v>3954</v>
      </c>
      <c r="E10" s="9">
        <v>3650</v>
      </c>
      <c r="F10" s="9">
        <v>304</v>
      </c>
      <c r="G10" s="9">
        <v>2955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5924</v>
      </c>
      <c r="D11" s="12">
        <v>2516</v>
      </c>
      <c r="E11" s="12">
        <v>2263</v>
      </c>
      <c r="F11" s="12">
        <v>253</v>
      </c>
      <c r="G11" s="12">
        <v>3408</v>
      </c>
    </row>
    <row r="12" spans="1:12" ht="11.65" customHeight="1">
      <c r="A12" s="26" t="s">
        <v>43</v>
      </c>
      <c r="B12" s="10" t="s">
        <v>10</v>
      </c>
      <c r="C12" s="9">
        <v>2262</v>
      </c>
      <c r="D12" s="9">
        <v>932</v>
      </c>
      <c r="E12" s="9">
        <v>892</v>
      </c>
      <c r="F12" s="9">
        <v>40</v>
      </c>
      <c r="G12" s="9">
        <v>1330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303</v>
      </c>
      <c r="D13" s="9">
        <v>128</v>
      </c>
      <c r="E13" s="9">
        <v>118</v>
      </c>
      <c r="F13" s="9">
        <v>10</v>
      </c>
      <c r="G13" s="9">
        <v>175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3359</v>
      </c>
      <c r="D14" s="9">
        <v>1456</v>
      </c>
      <c r="E14" s="9">
        <v>1253</v>
      </c>
      <c r="F14" s="9">
        <v>203</v>
      </c>
      <c r="G14" s="9">
        <v>1903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5694</v>
      </c>
      <c r="D15" s="12">
        <v>3672</v>
      </c>
      <c r="E15" s="12">
        <v>3528</v>
      </c>
      <c r="F15" s="12">
        <v>144</v>
      </c>
      <c r="G15" s="12">
        <v>2022</v>
      </c>
    </row>
    <row r="16" spans="1:12" ht="11.65" customHeight="1">
      <c r="A16" s="26" t="s">
        <v>43</v>
      </c>
      <c r="B16" s="10" t="s">
        <v>10</v>
      </c>
      <c r="C16" s="9">
        <v>1907</v>
      </c>
      <c r="D16" s="9">
        <v>1044</v>
      </c>
      <c r="E16" s="9">
        <v>1010</v>
      </c>
      <c r="F16" s="9">
        <v>34</v>
      </c>
      <c r="G16" s="9">
        <v>863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237</v>
      </c>
      <c r="D17" s="9">
        <v>130</v>
      </c>
      <c r="E17" s="9">
        <v>121</v>
      </c>
      <c r="F17" s="9">
        <v>9</v>
      </c>
      <c r="G17" s="9">
        <v>107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3550</v>
      </c>
      <c r="D18" s="14">
        <v>2498</v>
      </c>
      <c r="E18" s="14">
        <v>2397</v>
      </c>
      <c r="F18" s="14">
        <v>101</v>
      </c>
      <c r="G18" s="14">
        <v>1052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34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19359</v>
      </c>
      <c r="D7" s="12">
        <v>9405</v>
      </c>
      <c r="E7" s="12">
        <v>8758</v>
      </c>
      <c r="F7" s="12">
        <v>647</v>
      </c>
      <c r="G7" s="12">
        <v>9954</v>
      </c>
    </row>
    <row r="8" spans="1:12" ht="11.65" customHeight="1">
      <c r="A8" s="26" t="s">
        <v>43</v>
      </c>
      <c r="B8" s="10" t="s">
        <v>10</v>
      </c>
      <c r="C8" s="9">
        <v>5877</v>
      </c>
      <c r="D8" s="9">
        <v>2571</v>
      </c>
      <c r="E8" s="9">
        <v>2479</v>
      </c>
      <c r="F8" s="9">
        <v>92</v>
      </c>
      <c r="G8" s="9">
        <v>3306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989</v>
      </c>
      <c r="D9" s="9">
        <v>436</v>
      </c>
      <c r="E9" s="9">
        <v>415</v>
      </c>
      <c r="F9" s="9">
        <v>21</v>
      </c>
      <c r="G9" s="9">
        <v>553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12493</v>
      </c>
      <c r="D10" s="9">
        <v>6398</v>
      </c>
      <c r="E10" s="9">
        <v>5864</v>
      </c>
      <c r="F10" s="9">
        <v>534</v>
      </c>
      <c r="G10" s="9">
        <v>6095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9374</v>
      </c>
      <c r="D11" s="12">
        <v>3303</v>
      </c>
      <c r="E11" s="12">
        <v>2928</v>
      </c>
      <c r="F11" s="12">
        <v>375</v>
      </c>
      <c r="G11" s="12">
        <v>6071</v>
      </c>
    </row>
    <row r="12" spans="1:12" ht="11.65" customHeight="1">
      <c r="A12" s="26" t="s">
        <v>43</v>
      </c>
      <c r="B12" s="10" t="s">
        <v>10</v>
      </c>
      <c r="C12" s="9">
        <v>2974</v>
      </c>
      <c r="D12" s="9">
        <v>1058</v>
      </c>
      <c r="E12" s="9">
        <v>992</v>
      </c>
      <c r="F12" s="9">
        <v>66</v>
      </c>
      <c r="G12" s="9">
        <v>1916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476</v>
      </c>
      <c r="D13" s="9">
        <v>166</v>
      </c>
      <c r="E13" s="9">
        <v>152</v>
      </c>
      <c r="F13" s="9">
        <v>14</v>
      </c>
      <c r="G13" s="9">
        <v>310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5924</v>
      </c>
      <c r="D14" s="9">
        <v>2079</v>
      </c>
      <c r="E14" s="9">
        <v>1784</v>
      </c>
      <c r="F14" s="9">
        <v>295</v>
      </c>
      <c r="G14" s="9">
        <v>3845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9985</v>
      </c>
      <c r="D15" s="12">
        <v>6102</v>
      </c>
      <c r="E15" s="12">
        <v>5830</v>
      </c>
      <c r="F15" s="12">
        <v>272</v>
      </c>
      <c r="G15" s="12">
        <v>3883</v>
      </c>
    </row>
    <row r="16" spans="1:12" ht="11.65" customHeight="1">
      <c r="A16" s="26" t="s">
        <v>43</v>
      </c>
      <c r="B16" s="10" t="s">
        <v>10</v>
      </c>
      <c r="C16" s="9">
        <v>2903</v>
      </c>
      <c r="D16" s="9">
        <v>1513</v>
      </c>
      <c r="E16" s="9">
        <v>1487</v>
      </c>
      <c r="F16" s="9">
        <v>26</v>
      </c>
      <c r="G16" s="9">
        <v>1390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513</v>
      </c>
      <c r="D17" s="9">
        <v>270</v>
      </c>
      <c r="E17" s="9">
        <v>263</v>
      </c>
      <c r="F17" s="9">
        <v>7</v>
      </c>
      <c r="G17" s="9">
        <v>243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6569</v>
      </c>
      <c r="D18" s="14">
        <v>4319</v>
      </c>
      <c r="E18" s="14">
        <v>4080</v>
      </c>
      <c r="F18" s="14">
        <v>239</v>
      </c>
      <c r="G18" s="14">
        <v>2250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35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9231</v>
      </c>
      <c r="D7" s="12">
        <v>4524</v>
      </c>
      <c r="E7" s="12">
        <v>4134</v>
      </c>
      <c r="F7" s="12">
        <v>390</v>
      </c>
      <c r="G7" s="12">
        <v>4707</v>
      </c>
    </row>
    <row r="8" spans="1:12" ht="11.65" customHeight="1">
      <c r="A8" s="26" t="s">
        <v>43</v>
      </c>
      <c r="B8" s="10" t="s">
        <v>10</v>
      </c>
      <c r="C8" s="9">
        <v>3244</v>
      </c>
      <c r="D8" s="9">
        <v>1442</v>
      </c>
      <c r="E8" s="9">
        <v>1376</v>
      </c>
      <c r="F8" s="9">
        <v>66</v>
      </c>
      <c r="G8" s="9">
        <v>1802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389</v>
      </c>
      <c r="D9" s="9">
        <v>172</v>
      </c>
      <c r="E9" s="9">
        <v>163</v>
      </c>
      <c r="F9" s="9">
        <v>9</v>
      </c>
      <c r="G9" s="9">
        <v>217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5598</v>
      </c>
      <c r="D10" s="9">
        <v>2910</v>
      </c>
      <c r="E10" s="9">
        <v>2595</v>
      </c>
      <c r="F10" s="9">
        <v>315</v>
      </c>
      <c r="G10" s="9">
        <v>2688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4731</v>
      </c>
      <c r="D11" s="12">
        <v>1832</v>
      </c>
      <c r="E11" s="12">
        <v>1587</v>
      </c>
      <c r="F11" s="12">
        <v>245</v>
      </c>
      <c r="G11" s="12">
        <v>2899</v>
      </c>
    </row>
    <row r="12" spans="1:12" ht="11.65" customHeight="1">
      <c r="A12" s="26" t="s">
        <v>43</v>
      </c>
      <c r="B12" s="10" t="s">
        <v>10</v>
      </c>
      <c r="C12" s="9">
        <v>1768</v>
      </c>
      <c r="D12" s="9">
        <v>632</v>
      </c>
      <c r="E12" s="9">
        <v>588</v>
      </c>
      <c r="F12" s="9">
        <v>44</v>
      </c>
      <c r="G12" s="9">
        <v>1136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204</v>
      </c>
      <c r="D13" s="9">
        <v>76</v>
      </c>
      <c r="E13" s="9">
        <v>71</v>
      </c>
      <c r="F13" s="9">
        <v>5</v>
      </c>
      <c r="G13" s="9">
        <v>128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2759</v>
      </c>
      <c r="D14" s="9">
        <v>1124</v>
      </c>
      <c r="E14" s="9">
        <v>928</v>
      </c>
      <c r="F14" s="9">
        <v>196</v>
      </c>
      <c r="G14" s="9">
        <v>1635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4500</v>
      </c>
      <c r="D15" s="12">
        <v>2692</v>
      </c>
      <c r="E15" s="12">
        <v>2547</v>
      </c>
      <c r="F15" s="12">
        <v>145</v>
      </c>
      <c r="G15" s="12">
        <v>1808</v>
      </c>
    </row>
    <row r="16" spans="1:12" ht="11.65" customHeight="1">
      <c r="A16" s="26" t="s">
        <v>43</v>
      </c>
      <c r="B16" s="10" t="s">
        <v>10</v>
      </c>
      <c r="C16" s="9">
        <v>1476</v>
      </c>
      <c r="D16" s="9">
        <v>810</v>
      </c>
      <c r="E16" s="9">
        <v>788</v>
      </c>
      <c r="F16" s="9">
        <v>22</v>
      </c>
      <c r="G16" s="9">
        <v>666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185</v>
      </c>
      <c r="D17" s="9">
        <v>96</v>
      </c>
      <c r="E17" s="9">
        <v>92</v>
      </c>
      <c r="F17" s="9">
        <v>4</v>
      </c>
      <c r="G17" s="9">
        <v>89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2839</v>
      </c>
      <c r="D18" s="14">
        <v>1786</v>
      </c>
      <c r="E18" s="14">
        <v>1667</v>
      </c>
      <c r="F18" s="14">
        <v>119</v>
      </c>
      <c r="G18" s="14">
        <v>1053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36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50450</v>
      </c>
      <c r="D7" s="12">
        <v>25102</v>
      </c>
      <c r="E7" s="12">
        <v>22491</v>
      </c>
      <c r="F7" s="12">
        <v>2611</v>
      </c>
      <c r="G7" s="12">
        <v>25348</v>
      </c>
    </row>
    <row r="8" spans="1:12" ht="11.65" customHeight="1">
      <c r="A8" s="26" t="s">
        <v>43</v>
      </c>
      <c r="B8" s="10" t="s">
        <v>10</v>
      </c>
      <c r="C8" s="9">
        <v>18093</v>
      </c>
      <c r="D8" s="9">
        <v>7953</v>
      </c>
      <c r="E8" s="9">
        <v>7541</v>
      </c>
      <c r="F8" s="9">
        <v>412</v>
      </c>
      <c r="G8" s="9">
        <v>10140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3264</v>
      </c>
      <c r="D9" s="9">
        <v>1282</v>
      </c>
      <c r="E9" s="9">
        <v>1156</v>
      </c>
      <c r="F9" s="9">
        <v>126</v>
      </c>
      <c r="G9" s="9">
        <v>1982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29093</v>
      </c>
      <c r="D10" s="9">
        <v>15867</v>
      </c>
      <c r="E10" s="9">
        <v>13794</v>
      </c>
      <c r="F10" s="9">
        <v>2073</v>
      </c>
      <c r="G10" s="9">
        <v>13226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25790</v>
      </c>
      <c r="D11" s="12">
        <v>10326</v>
      </c>
      <c r="E11" s="12">
        <v>8928</v>
      </c>
      <c r="F11" s="12">
        <v>1398</v>
      </c>
      <c r="G11" s="12">
        <v>15464</v>
      </c>
    </row>
    <row r="12" spans="1:12" ht="11.65" customHeight="1">
      <c r="A12" s="26" t="s">
        <v>43</v>
      </c>
      <c r="B12" s="10" t="s">
        <v>10</v>
      </c>
      <c r="C12" s="9">
        <v>9873</v>
      </c>
      <c r="D12" s="9">
        <v>3691</v>
      </c>
      <c r="E12" s="9">
        <v>3448</v>
      </c>
      <c r="F12" s="9">
        <v>243</v>
      </c>
      <c r="G12" s="9">
        <v>6182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1734</v>
      </c>
      <c r="D13" s="9">
        <v>565</v>
      </c>
      <c r="E13" s="9">
        <v>490</v>
      </c>
      <c r="F13" s="9">
        <v>75</v>
      </c>
      <c r="G13" s="9">
        <v>1169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14183</v>
      </c>
      <c r="D14" s="9">
        <v>6070</v>
      </c>
      <c r="E14" s="9">
        <v>4990</v>
      </c>
      <c r="F14" s="9">
        <v>1080</v>
      </c>
      <c r="G14" s="9">
        <v>8113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24660</v>
      </c>
      <c r="D15" s="12">
        <v>14776</v>
      </c>
      <c r="E15" s="12">
        <v>13563</v>
      </c>
      <c r="F15" s="12">
        <v>1213</v>
      </c>
      <c r="G15" s="12">
        <v>9884</v>
      </c>
    </row>
    <row r="16" spans="1:12" ht="11.65" customHeight="1">
      <c r="A16" s="26" t="s">
        <v>43</v>
      </c>
      <c r="B16" s="10" t="s">
        <v>10</v>
      </c>
      <c r="C16" s="9">
        <v>8220</v>
      </c>
      <c r="D16" s="9">
        <v>4262</v>
      </c>
      <c r="E16" s="9">
        <v>4093</v>
      </c>
      <c r="F16" s="9">
        <v>169</v>
      </c>
      <c r="G16" s="9">
        <v>3958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1530</v>
      </c>
      <c r="D17" s="9">
        <v>717</v>
      </c>
      <c r="E17" s="9">
        <v>666</v>
      </c>
      <c r="F17" s="9">
        <v>51</v>
      </c>
      <c r="G17" s="9">
        <v>813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14910</v>
      </c>
      <c r="D18" s="14">
        <v>9797</v>
      </c>
      <c r="E18" s="14">
        <v>8804</v>
      </c>
      <c r="F18" s="14">
        <v>993</v>
      </c>
      <c r="G18" s="14">
        <v>5113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37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4068</v>
      </c>
      <c r="D7" s="12">
        <v>2697</v>
      </c>
      <c r="E7" s="12">
        <v>2610</v>
      </c>
      <c r="F7" s="12">
        <v>87</v>
      </c>
      <c r="G7" s="12">
        <v>1371</v>
      </c>
    </row>
    <row r="8" spans="1:12" ht="11.65" customHeight="1">
      <c r="A8" s="26" t="s">
        <v>43</v>
      </c>
      <c r="B8" s="10" t="s">
        <v>10</v>
      </c>
      <c r="C8" s="9">
        <v>2038</v>
      </c>
      <c r="D8" s="9">
        <v>1285</v>
      </c>
      <c r="E8" s="9">
        <v>1259</v>
      </c>
      <c r="F8" s="9">
        <v>26</v>
      </c>
      <c r="G8" s="9">
        <v>753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140</v>
      </c>
      <c r="D9" s="9">
        <v>96</v>
      </c>
      <c r="E9" s="9">
        <v>94</v>
      </c>
      <c r="F9" s="9">
        <v>2</v>
      </c>
      <c r="G9" s="9">
        <v>44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1890</v>
      </c>
      <c r="D10" s="9">
        <v>1316</v>
      </c>
      <c r="E10" s="9">
        <v>1257</v>
      </c>
      <c r="F10" s="9">
        <v>59</v>
      </c>
      <c r="G10" s="9">
        <v>574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2031</v>
      </c>
      <c r="D11" s="12">
        <v>1117</v>
      </c>
      <c r="E11" s="12">
        <v>1058</v>
      </c>
      <c r="F11" s="12">
        <v>59</v>
      </c>
      <c r="G11" s="12">
        <v>914</v>
      </c>
    </row>
    <row r="12" spans="1:12" ht="11.65" customHeight="1">
      <c r="A12" s="26" t="s">
        <v>43</v>
      </c>
      <c r="B12" s="10" t="s">
        <v>10</v>
      </c>
      <c r="C12" s="9">
        <v>1023</v>
      </c>
      <c r="D12" s="9">
        <v>527</v>
      </c>
      <c r="E12" s="9">
        <v>511</v>
      </c>
      <c r="F12" s="9">
        <v>16</v>
      </c>
      <c r="G12" s="9">
        <v>496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64</v>
      </c>
      <c r="D13" s="9">
        <v>41</v>
      </c>
      <c r="E13" s="9">
        <v>39</v>
      </c>
      <c r="F13" s="9">
        <v>2</v>
      </c>
      <c r="G13" s="9">
        <v>23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944</v>
      </c>
      <c r="D14" s="9">
        <v>549</v>
      </c>
      <c r="E14" s="9">
        <v>508</v>
      </c>
      <c r="F14" s="9">
        <v>41</v>
      </c>
      <c r="G14" s="9">
        <v>395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2037</v>
      </c>
      <c r="D15" s="12">
        <v>1580</v>
      </c>
      <c r="E15" s="12">
        <v>1552</v>
      </c>
      <c r="F15" s="12">
        <v>28</v>
      </c>
      <c r="G15" s="12">
        <v>457</v>
      </c>
    </row>
    <row r="16" spans="1:12" ht="11.65" customHeight="1">
      <c r="A16" s="26" t="s">
        <v>43</v>
      </c>
      <c r="B16" s="10" t="s">
        <v>10</v>
      </c>
      <c r="C16" s="9">
        <v>1015</v>
      </c>
      <c r="D16" s="9">
        <v>758</v>
      </c>
      <c r="E16" s="9">
        <v>748</v>
      </c>
      <c r="F16" s="9">
        <v>10</v>
      </c>
      <c r="G16" s="9">
        <v>257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76</v>
      </c>
      <c r="D17" s="9">
        <v>55</v>
      </c>
      <c r="E17" s="9">
        <v>55</v>
      </c>
      <c r="F17" s="9" t="s">
        <v>31</v>
      </c>
      <c r="G17" s="9">
        <v>21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946</v>
      </c>
      <c r="D18" s="14">
        <v>767</v>
      </c>
      <c r="E18" s="14">
        <v>749</v>
      </c>
      <c r="F18" s="14">
        <v>18</v>
      </c>
      <c r="G18" s="14">
        <v>179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38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40151</v>
      </c>
      <c r="D7" s="12">
        <v>21560</v>
      </c>
      <c r="E7" s="12">
        <v>19770</v>
      </c>
      <c r="F7" s="12">
        <v>1790</v>
      </c>
      <c r="G7" s="12">
        <v>18591</v>
      </c>
    </row>
    <row r="8" spans="1:12" ht="11.65" customHeight="1">
      <c r="A8" s="26" t="s">
        <v>43</v>
      </c>
      <c r="B8" s="10" t="s">
        <v>10</v>
      </c>
      <c r="C8" s="9">
        <v>12725</v>
      </c>
      <c r="D8" s="9">
        <v>6034</v>
      </c>
      <c r="E8" s="9">
        <v>5778</v>
      </c>
      <c r="F8" s="9">
        <v>256</v>
      </c>
      <c r="G8" s="9">
        <v>6691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2339</v>
      </c>
      <c r="D9" s="9">
        <v>991</v>
      </c>
      <c r="E9" s="9">
        <v>920</v>
      </c>
      <c r="F9" s="9">
        <v>71</v>
      </c>
      <c r="G9" s="9">
        <v>1348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25087</v>
      </c>
      <c r="D10" s="9">
        <v>14535</v>
      </c>
      <c r="E10" s="9">
        <v>13072</v>
      </c>
      <c r="F10" s="9">
        <v>1463</v>
      </c>
      <c r="G10" s="9">
        <v>10552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20570</v>
      </c>
      <c r="D11" s="12">
        <v>8431</v>
      </c>
      <c r="E11" s="12">
        <v>7361</v>
      </c>
      <c r="F11" s="12">
        <v>1070</v>
      </c>
      <c r="G11" s="12">
        <v>12139</v>
      </c>
    </row>
    <row r="12" spans="1:12" ht="11.65" customHeight="1">
      <c r="A12" s="26" t="s">
        <v>43</v>
      </c>
      <c r="B12" s="10" t="s">
        <v>10</v>
      </c>
      <c r="C12" s="9">
        <v>6698</v>
      </c>
      <c r="D12" s="9">
        <v>2577</v>
      </c>
      <c r="E12" s="9">
        <v>2399</v>
      </c>
      <c r="F12" s="9">
        <v>178</v>
      </c>
      <c r="G12" s="9">
        <v>4121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1307</v>
      </c>
      <c r="D13" s="9">
        <v>430</v>
      </c>
      <c r="E13" s="9">
        <v>392</v>
      </c>
      <c r="F13" s="9">
        <v>38</v>
      </c>
      <c r="G13" s="9">
        <v>877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12565</v>
      </c>
      <c r="D14" s="9">
        <v>5424</v>
      </c>
      <c r="E14" s="9">
        <v>4570</v>
      </c>
      <c r="F14" s="9">
        <v>854</v>
      </c>
      <c r="G14" s="9">
        <v>7141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19581</v>
      </c>
      <c r="D15" s="12">
        <v>13129</v>
      </c>
      <c r="E15" s="12">
        <v>12409</v>
      </c>
      <c r="F15" s="12">
        <v>720</v>
      </c>
      <c r="G15" s="12">
        <v>6452</v>
      </c>
    </row>
    <row r="16" spans="1:12" ht="11.65" customHeight="1">
      <c r="A16" s="26" t="s">
        <v>43</v>
      </c>
      <c r="B16" s="10" t="s">
        <v>10</v>
      </c>
      <c r="C16" s="9">
        <v>6027</v>
      </c>
      <c r="D16" s="9">
        <v>3457</v>
      </c>
      <c r="E16" s="9">
        <v>3379</v>
      </c>
      <c r="F16" s="9">
        <v>78</v>
      </c>
      <c r="G16" s="9">
        <v>2570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1032</v>
      </c>
      <c r="D17" s="9">
        <v>561</v>
      </c>
      <c r="E17" s="9">
        <v>528</v>
      </c>
      <c r="F17" s="9">
        <v>33</v>
      </c>
      <c r="G17" s="9">
        <v>471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12522</v>
      </c>
      <c r="D18" s="14">
        <v>9111</v>
      </c>
      <c r="E18" s="14">
        <v>8502</v>
      </c>
      <c r="F18" s="14">
        <v>609</v>
      </c>
      <c r="G18" s="14">
        <v>3411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39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9468</v>
      </c>
      <c r="D7" s="12">
        <v>4000</v>
      </c>
      <c r="E7" s="12">
        <v>3595</v>
      </c>
      <c r="F7" s="12">
        <v>405</v>
      </c>
      <c r="G7" s="12">
        <v>5468</v>
      </c>
    </row>
    <row r="8" spans="1:12" ht="11.65" customHeight="1">
      <c r="A8" s="26" t="s">
        <v>43</v>
      </c>
      <c r="B8" s="10" t="s">
        <v>10</v>
      </c>
      <c r="C8" s="9">
        <v>2537</v>
      </c>
      <c r="D8" s="9">
        <v>1071</v>
      </c>
      <c r="E8" s="9">
        <v>1040</v>
      </c>
      <c r="F8" s="9">
        <v>31</v>
      </c>
      <c r="G8" s="9">
        <v>1466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272</v>
      </c>
      <c r="D9" s="9">
        <v>104</v>
      </c>
      <c r="E9" s="9">
        <v>99</v>
      </c>
      <c r="F9" s="9">
        <v>5</v>
      </c>
      <c r="G9" s="9">
        <v>168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6659</v>
      </c>
      <c r="D10" s="9">
        <v>2825</v>
      </c>
      <c r="E10" s="9">
        <v>2456</v>
      </c>
      <c r="F10" s="9">
        <v>369</v>
      </c>
      <c r="G10" s="9">
        <v>3834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4524</v>
      </c>
      <c r="D11" s="12">
        <v>1426</v>
      </c>
      <c r="E11" s="12">
        <v>1244</v>
      </c>
      <c r="F11" s="12">
        <v>182</v>
      </c>
      <c r="G11" s="12">
        <v>3098</v>
      </c>
    </row>
    <row r="12" spans="1:12" ht="11.65" customHeight="1">
      <c r="A12" s="26" t="s">
        <v>43</v>
      </c>
      <c r="B12" s="10" t="s">
        <v>10</v>
      </c>
      <c r="C12" s="9">
        <v>1245</v>
      </c>
      <c r="D12" s="9">
        <v>426</v>
      </c>
      <c r="E12" s="9">
        <v>410</v>
      </c>
      <c r="F12" s="9">
        <v>16</v>
      </c>
      <c r="G12" s="9">
        <v>819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160</v>
      </c>
      <c r="D13" s="9">
        <v>46</v>
      </c>
      <c r="E13" s="9">
        <v>45</v>
      </c>
      <c r="F13" s="9">
        <v>1</v>
      </c>
      <c r="G13" s="9">
        <v>114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3119</v>
      </c>
      <c r="D14" s="9">
        <v>954</v>
      </c>
      <c r="E14" s="9">
        <v>789</v>
      </c>
      <c r="F14" s="9">
        <v>165</v>
      </c>
      <c r="G14" s="9">
        <v>2165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4944</v>
      </c>
      <c r="D15" s="12">
        <v>2574</v>
      </c>
      <c r="E15" s="12">
        <v>2351</v>
      </c>
      <c r="F15" s="12">
        <v>223</v>
      </c>
      <c r="G15" s="12">
        <v>2370</v>
      </c>
    </row>
    <row r="16" spans="1:12" ht="11.65" customHeight="1">
      <c r="A16" s="26" t="s">
        <v>43</v>
      </c>
      <c r="B16" s="10" t="s">
        <v>10</v>
      </c>
      <c r="C16" s="9">
        <v>1292</v>
      </c>
      <c r="D16" s="9">
        <v>645</v>
      </c>
      <c r="E16" s="9">
        <v>630</v>
      </c>
      <c r="F16" s="9">
        <v>15</v>
      </c>
      <c r="G16" s="9">
        <v>647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112</v>
      </c>
      <c r="D17" s="9">
        <v>58</v>
      </c>
      <c r="E17" s="9">
        <v>54</v>
      </c>
      <c r="F17" s="9">
        <v>4</v>
      </c>
      <c r="G17" s="9">
        <v>54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3540</v>
      </c>
      <c r="D18" s="14">
        <v>1871</v>
      </c>
      <c r="E18" s="14">
        <v>1667</v>
      </c>
      <c r="F18" s="14">
        <v>204</v>
      </c>
      <c r="G18" s="14">
        <v>1669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40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8117</v>
      </c>
      <c r="D7" s="12">
        <v>3247</v>
      </c>
      <c r="E7" s="12">
        <v>2959</v>
      </c>
      <c r="F7" s="12">
        <v>288</v>
      </c>
      <c r="G7" s="12">
        <v>4870</v>
      </c>
    </row>
    <row r="8" spans="1:12" ht="11.65" customHeight="1">
      <c r="A8" s="26" t="s">
        <v>43</v>
      </c>
      <c r="B8" s="10" t="s">
        <v>10</v>
      </c>
      <c r="C8" s="9">
        <v>2161</v>
      </c>
      <c r="D8" s="9">
        <v>820</v>
      </c>
      <c r="E8" s="9">
        <v>799</v>
      </c>
      <c r="F8" s="9">
        <v>21</v>
      </c>
      <c r="G8" s="9">
        <v>1341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409</v>
      </c>
      <c r="D9" s="9">
        <v>156</v>
      </c>
      <c r="E9" s="9">
        <v>147</v>
      </c>
      <c r="F9" s="9">
        <v>9</v>
      </c>
      <c r="G9" s="9">
        <v>253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5547</v>
      </c>
      <c r="D10" s="9">
        <v>2271</v>
      </c>
      <c r="E10" s="9">
        <v>2013</v>
      </c>
      <c r="F10" s="9">
        <v>258</v>
      </c>
      <c r="G10" s="9">
        <v>3276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4070</v>
      </c>
      <c r="D11" s="12">
        <v>1204</v>
      </c>
      <c r="E11" s="12">
        <v>1062</v>
      </c>
      <c r="F11" s="12">
        <v>142</v>
      </c>
      <c r="G11" s="12">
        <v>2866</v>
      </c>
    </row>
    <row r="12" spans="1:12" ht="11.65" customHeight="1">
      <c r="A12" s="26" t="s">
        <v>43</v>
      </c>
      <c r="B12" s="10" t="s">
        <v>10</v>
      </c>
      <c r="C12" s="9">
        <v>1126</v>
      </c>
      <c r="D12" s="9">
        <v>326</v>
      </c>
      <c r="E12" s="9">
        <v>314</v>
      </c>
      <c r="F12" s="9">
        <v>12</v>
      </c>
      <c r="G12" s="9">
        <v>800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219</v>
      </c>
      <c r="D13" s="9">
        <v>70</v>
      </c>
      <c r="E13" s="9">
        <v>65</v>
      </c>
      <c r="F13" s="9">
        <v>5</v>
      </c>
      <c r="G13" s="9">
        <v>149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2725</v>
      </c>
      <c r="D14" s="9">
        <v>808</v>
      </c>
      <c r="E14" s="9">
        <v>683</v>
      </c>
      <c r="F14" s="9">
        <v>125</v>
      </c>
      <c r="G14" s="9">
        <v>1917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4047</v>
      </c>
      <c r="D15" s="12">
        <v>2043</v>
      </c>
      <c r="E15" s="12">
        <v>1897</v>
      </c>
      <c r="F15" s="12">
        <v>146</v>
      </c>
      <c r="G15" s="12">
        <v>2004</v>
      </c>
    </row>
    <row r="16" spans="1:12" ht="11.65" customHeight="1">
      <c r="A16" s="26" t="s">
        <v>43</v>
      </c>
      <c r="B16" s="10" t="s">
        <v>10</v>
      </c>
      <c r="C16" s="9">
        <v>1035</v>
      </c>
      <c r="D16" s="9">
        <v>494</v>
      </c>
      <c r="E16" s="9">
        <v>485</v>
      </c>
      <c r="F16" s="9">
        <v>9</v>
      </c>
      <c r="G16" s="9">
        <v>541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190</v>
      </c>
      <c r="D17" s="9">
        <v>86</v>
      </c>
      <c r="E17" s="9">
        <v>82</v>
      </c>
      <c r="F17" s="9">
        <v>4</v>
      </c>
      <c r="G17" s="9">
        <v>104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2822</v>
      </c>
      <c r="D18" s="14">
        <v>1463</v>
      </c>
      <c r="E18" s="14">
        <v>1330</v>
      </c>
      <c r="F18" s="14">
        <v>133</v>
      </c>
      <c r="G18" s="14">
        <v>1359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41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3661</v>
      </c>
      <c r="D7" s="12">
        <v>1693</v>
      </c>
      <c r="E7" s="12">
        <v>1509</v>
      </c>
      <c r="F7" s="12">
        <v>184</v>
      </c>
      <c r="G7" s="12">
        <v>1968</v>
      </c>
    </row>
    <row r="8" spans="1:12" ht="11.65" customHeight="1">
      <c r="A8" s="26" t="s">
        <v>43</v>
      </c>
      <c r="B8" s="10" t="s">
        <v>10</v>
      </c>
      <c r="C8" s="9">
        <v>920</v>
      </c>
      <c r="D8" s="9">
        <v>326</v>
      </c>
      <c r="E8" s="9">
        <v>310</v>
      </c>
      <c r="F8" s="9">
        <v>16</v>
      </c>
      <c r="G8" s="9">
        <v>594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114</v>
      </c>
      <c r="D9" s="9">
        <v>60</v>
      </c>
      <c r="E9" s="9">
        <v>58</v>
      </c>
      <c r="F9" s="9">
        <v>2</v>
      </c>
      <c r="G9" s="9">
        <v>54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2627</v>
      </c>
      <c r="D10" s="9">
        <v>1307</v>
      </c>
      <c r="E10" s="9">
        <v>1141</v>
      </c>
      <c r="F10" s="9">
        <v>166</v>
      </c>
      <c r="G10" s="9">
        <v>1320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1795</v>
      </c>
      <c r="D11" s="12">
        <v>519</v>
      </c>
      <c r="E11" s="12">
        <v>440</v>
      </c>
      <c r="F11" s="12">
        <v>79</v>
      </c>
      <c r="G11" s="12">
        <v>1276</v>
      </c>
    </row>
    <row r="12" spans="1:12" ht="11.65" customHeight="1">
      <c r="A12" s="26" t="s">
        <v>43</v>
      </c>
      <c r="B12" s="10" t="s">
        <v>10</v>
      </c>
      <c r="C12" s="9">
        <v>467</v>
      </c>
      <c r="D12" s="9">
        <v>119</v>
      </c>
      <c r="E12" s="9">
        <v>114</v>
      </c>
      <c r="F12" s="9">
        <v>5</v>
      </c>
      <c r="G12" s="9">
        <v>348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68</v>
      </c>
      <c r="D13" s="9">
        <v>29</v>
      </c>
      <c r="E13" s="9">
        <v>28</v>
      </c>
      <c r="F13" s="9">
        <v>1</v>
      </c>
      <c r="G13" s="9">
        <v>39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1260</v>
      </c>
      <c r="D14" s="9">
        <v>371</v>
      </c>
      <c r="E14" s="9">
        <v>298</v>
      </c>
      <c r="F14" s="9">
        <v>73</v>
      </c>
      <c r="G14" s="9">
        <v>889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1866</v>
      </c>
      <c r="D15" s="12">
        <v>1174</v>
      </c>
      <c r="E15" s="12">
        <v>1069</v>
      </c>
      <c r="F15" s="12">
        <v>105</v>
      </c>
      <c r="G15" s="12">
        <v>692</v>
      </c>
    </row>
    <row r="16" spans="1:12" ht="11.65" customHeight="1">
      <c r="A16" s="26" t="s">
        <v>43</v>
      </c>
      <c r="B16" s="10" t="s">
        <v>10</v>
      </c>
      <c r="C16" s="9">
        <v>453</v>
      </c>
      <c r="D16" s="9">
        <v>207</v>
      </c>
      <c r="E16" s="9">
        <v>196</v>
      </c>
      <c r="F16" s="9">
        <v>11</v>
      </c>
      <c r="G16" s="9">
        <v>246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46</v>
      </c>
      <c r="D17" s="9">
        <v>31</v>
      </c>
      <c r="E17" s="9">
        <v>30</v>
      </c>
      <c r="F17" s="9">
        <v>1</v>
      </c>
      <c r="G17" s="9">
        <v>15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1367</v>
      </c>
      <c r="D18" s="14">
        <v>936</v>
      </c>
      <c r="E18" s="14">
        <v>843</v>
      </c>
      <c r="F18" s="14">
        <v>93</v>
      </c>
      <c r="G18" s="14">
        <v>431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42</v>
      </c>
      <c r="B2" s="29" t="s">
        <v>43</v>
      </c>
      <c r="C2" s="29" t="s">
        <v>43</v>
      </c>
      <c r="D2" s="29" t="s">
        <v>43</v>
      </c>
      <c r="E2" s="29" t="s">
        <v>43</v>
      </c>
      <c r="F2" s="29" t="s">
        <v>43</v>
      </c>
      <c r="G2" s="29" t="s">
        <v>43</v>
      </c>
      <c r="J2" t="s">
        <v>43</v>
      </c>
    </row>
    <row r="3" spans="1:12" ht="11.65" customHeight="1"/>
    <row r="4" spans="1:12" ht="16.899999999999999" customHeight="1">
      <c r="A4" s="33" t="s">
        <v>2</v>
      </c>
      <c r="B4" s="33" t="s">
        <v>43</v>
      </c>
      <c r="C4" s="33" t="s">
        <v>3</v>
      </c>
      <c r="D4" s="33" t="s">
        <v>4</v>
      </c>
      <c r="E4" s="33" t="s">
        <v>43</v>
      </c>
      <c r="F4" s="33" t="s">
        <v>43</v>
      </c>
      <c r="G4" s="33" t="s">
        <v>43</v>
      </c>
    </row>
    <row r="5" spans="1:12" ht="16.899999999999999" customHeight="1">
      <c r="A5" s="33" t="s">
        <v>43</v>
      </c>
      <c r="B5" s="33" t="s">
        <v>43</v>
      </c>
      <c r="C5" s="33" t="s">
        <v>43</v>
      </c>
      <c r="D5" s="33" t="s">
        <v>5</v>
      </c>
      <c r="E5" s="33" t="s">
        <v>43</v>
      </c>
      <c r="F5" s="33" t="s">
        <v>43</v>
      </c>
      <c r="G5" s="33" t="s">
        <v>44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6.899999999999999" customHeight="1">
      <c r="A6" s="33" t="s">
        <v>43</v>
      </c>
      <c r="B6" s="33" t="s">
        <v>43</v>
      </c>
      <c r="C6" s="33" t="s">
        <v>43</v>
      </c>
      <c r="D6" s="3" t="s">
        <v>6</v>
      </c>
      <c r="E6" s="3" t="s">
        <v>7</v>
      </c>
      <c r="F6" s="3" t="s">
        <v>8</v>
      </c>
      <c r="G6" s="33" t="s">
        <v>9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</row>
    <row r="7" spans="1:12" ht="13.15" customHeight="1">
      <c r="A7" s="34" t="s">
        <v>6</v>
      </c>
      <c r="B7" s="11" t="s">
        <v>43</v>
      </c>
      <c r="C7" s="12">
        <v>7546</v>
      </c>
      <c r="D7" s="12">
        <v>3525</v>
      </c>
      <c r="E7" s="12">
        <v>3257</v>
      </c>
      <c r="F7" s="12">
        <v>268</v>
      </c>
      <c r="G7" s="12">
        <v>4021</v>
      </c>
    </row>
    <row r="8" spans="1:12" ht="11.65" customHeight="1">
      <c r="A8" s="26" t="s">
        <v>43</v>
      </c>
      <c r="B8" s="10" t="s">
        <v>10</v>
      </c>
      <c r="C8" s="9">
        <v>2328</v>
      </c>
      <c r="D8" s="9">
        <v>881</v>
      </c>
      <c r="E8" s="9">
        <v>850</v>
      </c>
      <c r="F8" s="9">
        <v>31</v>
      </c>
      <c r="G8" s="9">
        <v>1447</v>
      </c>
      <c r="H8" t="s">
        <v>43</v>
      </c>
      <c r="I8" t="s">
        <v>43</v>
      </c>
      <c r="K8" t="s">
        <v>43</v>
      </c>
      <c r="L8" t="s">
        <v>43</v>
      </c>
    </row>
    <row r="9" spans="1:12" ht="11.65" customHeight="1">
      <c r="A9" s="26" t="s">
        <v>43</v>
      </c>
      <c r="B9" s="10" t="s">
        <v>11</v>
      </c>
      <c r="C9" s="9">
        <v>367</v>
      </c>
      <c r="D9" s="9">
        <v>132</v>
      </c>
      <c r="E9" s="9">
        <v>126</v>
      </c>
      <c r="F9" s="9">
        <v>6</v>
      </c>
      <c r="G9" s="9">
        <v>235</v>
      </c>
      <c r="H9" t="s">
        <v>43</v>
      </c>
      <c r="I9" t="s">
        <v>43</v>
      </c>
      <c r="K9" t="s">
        <v>43</v>
      </c>
      <c r="L9" t="s">
        <v>43</v>
      </c>
    </row>
    <row r="10" spans="1:12" ht="11.65" customHeight="1">
      <c r="A10" s="26" t="s">
        <v>43</v>
      </c>
      <c r="B10" s="10" t="s">
        <v>12</v>
      </c>
      <c r="C10" s="9">
        <v>4851</v>
      </c>
      <c r="D10" s="9">
        <v>2512</v>
      </c>
      <c r="E10" s="9">
        <v>2281</v>
      </c>
      <c r="F10" s="9">
        <v>231</v>
      </c>
      <c r="G10" s="9">
        <v>2339</v>
      </c>
      <c r="H10" t="s">
        <v>43</v>
      </c>
      <c r="I10" t="s">
        <v>43</v>
      </c>
      <c r="K10" t="s">
        <v>43</v>
      </c>
      <c r="L10" t="s">
        <v>43</v>
      </c>
    </row>
    <row r="11" spans="1:12" ht="13.15" customHeight="1">
      <c r="A11" s="25" t="s">
        <v>13</v>
      </c>
      <c r="B11" s="13" t="s">
        <v>43</v>
      </c>
      <c r="C11" s="12">
        <v>3725</v>
      </c>
      <c r="D11" s="12">
        <v>1309</v>
      </c>
      <c r="E11" s="12">
        <v>1161</v>
      </c>
      <c r="F11" s="12">
        <v>148</v>
      </c>
      <c r="G11" s="12">
        <v>2416</v>
      </c>
    </row>
    <row r="12" spans="1:12" ht="11.65" customHeight="1">
      <c r="A12" s="26" t="s">
        <v>43</v>
      </c>
      <c r="B12" s="10" t="s">
        <v>10</v>
      </c>
      <c r="C12" s="9">
        <v>1173</v>
      </c>
      <c r="D12" s="9">
        <v>351</v>
      </c>
      <c r="E12" s="9">
        <v>334</v>
      </c>
      <c r="F12" s="9">
        <v>17</v>
      </c>
      <c r="G12" s="9">
        <v>822</v>
      </c>
      <c r="H12" t="s">
        <v>43</v>
      </c>
      <c r="I12" t="s">
        <v>43</v>
      </c>
      <c r="K12" t="s">
        <v>43</v>
      </c>
      <c r="L12" t="s">
        <v>43</v>
      </c>
    </row>
    <row r="13" spans="1:12" ht="11.65" customHeight="1">
      <c r="A13" s="26" t="s">
        <v>43</v>
      </c>
      <c r="B13" s="10" t="s">
        <v>11</v>
      </c>
      <c r="C13" s="9">
        <v>198</v>
      </c>
      <c r="D13" s="9">
        <v>59</v>
      </c>
      <c r="E13" s="9">
        <v>56</v>
      </c>
      <c r="F13" s="9">
        <v>3</v>
      </c>
      <c r="G13" s="9">
        <v>139</v>
      </c>
      <c r="H13" t="s">
        <v>43</v>
      </c>
      <c r="I13" t="s">
        <v>43</v>
      </c>
      <c r="K13" t="s">
        <v>43</v>
      </c>
      <c r="L13" t="s">
        <v>43</v>
      </c>
    </row>
    <row r="14" spans="1:12" ht="11.65" customHeight="1">
      <c r="A14" s="26" t="s">
        <v>43</v>
      </c>
      <c r="B14" s="10" t="s">
        <v>12</v>
      </c>
      <c r="C14" s="9">
        <v>2354</v>
      </c>
      <c r="D14" s="9">
        <v>899</v>
      </c>
      <c r="E14" s="9">
        <v>771</v>
      </c>
      <c r="F14" s="9">
        <v>128</v>
      </c>
      <c r="G14" s="9">
        <v>1455</v>
      </c>
      <c r="H14" t="s">
        <v>43</v>
      </c>
      <c r="I14" t="s">
        <v>43</v>
      </c>
      <c r="K14" t="s">
        <v>43</v>
      </c>
      <c r="L14" t="s">
        <v>43</v>
      </c>
    </row>
    <row r="15" spans="1:12" ht="13.15" customHeight="1">
      <c r="A15" s="25" t="s">
        <v>14</v>
      </c>
      <c r="B15" s="13" t="s">
        <v>43</v>
      </c>
      <c r="C15" s="12">
        <v>3821</v>
      </c>
      <c r="D15" s="12">
        <v>2216</v>
      </c>
      <c r="E15" s="12">
        <v>2096</v>
      </c>
      <c r="F15" s="12">
        <v>120</v>
      </c>
      <c r="G15" s="12">
        <v>1605</v>
      </c>
    </row>
    <row r="16" spans="1:12" ht="11.65" customHeight="1">
      <c r="A16" s="26" t="s">
        <v>43</v>
      </c>
      <c r="B16" s="10" t="s">
        <v>10</v>
      </c>
      <c r="C16" s="9">
        <v>1155</v>
      </c>
      <c r="D16" s="9">
        <v>530</v>
      </c>
      <c r="E16" s="9">
        <v>516</v>
      </c>
      <c r="F16" s="9">
        <v>14</v>
      </c>
      <c r="G16" s="9">
        <v>625</v>
      </c>
      <c r="H16" t="s">
        <v>43</v>
      </c>
      <c r="I16" t="s">
        <v>43</v>
      </c>
      <c r="K16" t="s">
        <v>43</v>
      </c>
      <c r="L16" t="s">
        <v>43</v>
      </c>
    </row>
    <row r="17" spans="1:12" ht="11.65" customHeight="1">
      <c r="A17" s="26" t="s">
        <v>43</v>
      </c>
      <c r="B17" s="10" t="s">
        <v>11</v>
      </c>
      <c r="C17" s="9">
        <v>169</v>
      </c>
      <c r="D17" s="9">
        <v>73</v>
      </c>
      <c r="E17" s="9">
        <v>70</v>
      </c>
      <c r="F17" s="9">
        <v>3</v>
      </c>
      <c r="G17" s="9">
        <v>96</v>
      </c>
      <c r="H17" t="s">
        <v>43</v>
      </c>
      <c r="I17" t="s">
        <v>43</v>
      </c>
      <c r="K17" t="s">
        <v>43</v>
      </c>
      <c r="L17" t="s">
        <v>43</v>
      </c>
    </row>
    <row r="18" spans="1:12" ht="11.65" customHeight="1">
      <c r="A18" s="27" t="s">
        <v>43</v>
      </c>
      <c r="B18" s="15" t="s">
        <v>12</v>
      </c>
      <c r="C18" s="14">
        <v>2497</v>
      </c>
      <c r="D18" s="14">
        <v>1613</v>
      </c>
      <c r="E18" s="14">
        <v>1510</v>
      </c>
      <c r="F18" s="14">
        <v>103</v>
      </c>
      <c r="G18" s="14">
        <v>884</v>
      </c>
      <c r="H18" t="s">
        <v>43</v>
      </c>
      <c r="I18" t="s">
        <v>43</v>
      </c>
      <c r="K18" t="s">
        <v>43</v>
      </c>
      <c r="L18" t="s">
        <v>43</v>
      </c>
    </row>
    <row r="19" spans="1:12" ht="11.65" customHeight="1"/>
    <row r="20" spans="1:12" ht="28.9" customHeight="1">
      <c r="A20" s="30" t="s">
        <v>55</v>
      </c>
      <c r="B20" s="31" t="s">
        <v>43</v>
      </c>
      <c r="C20" s="32" t="s">
        <v>43</v>
      </c>
      <c r="D20" s="32" t="s">
        <v>43</v>
      </c>
      <c r="E20" s="32" t="s">
        <v>43</v>
      </c>
      <c r="F20" s="32" t="s">
        <v>43</v>
      </c>
      <c r="G20" s="32" t="s">
        <v>43</v>
      </c>
      <c r="J20" t="s">
        <v>43</v>
      </c>
    </row>
    <row r="21" spans="1:12" ht="16.149999999999999" customHeight="1">
      <c r="A21" s="21" t="s">
        <v>56</v>
      </c>
      <c r="B21" s="22" t="s">
        <v>43</v>
      </c>
      <c r="C21" s="23" t="s">
        <v>43</v>
      </c>
      <c r="D21" s="23" t="s">
        <v>43</v>
      </c>
      <c r="E21" s="23" t="s">
        <v>43</v>
      </c>
      <c r="F21" s="24" t="s">
        <v>43</v>
      </c>
      <c r="G21" s="24" t="s">
        <v>43</v>
      </c>
      <c r="J21" t="s">
        <v>43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7.22</vt:lpstr>
      <vt:lpstr>Cuadro 7.22.1</vt:lpstr>
      <vt:lpstr>Cuadro 7.22.2</vt:lpstr>
      <vt:lpstr>Cuadro 7.22.3</vt:lpstr>
      <vt:lpstr>Cuadro 7.22.4</vt:lpstr>
      <vt:lpstr>Cuadro 7.22.5</vt:lpstr>
      <vt:lpstr>Cuadro 7.22.6</vt:lpstr>
      <vt:lpstr>Cuadro 7.22.7</vt:lpstr>
      <vt:lpstr>Cuadro 7.22.8</vt:lpstr>
      <vt:lpstr>Cuadro 7.22.9</vt:lpstr>
      <vt:lpstr>Cuadro 7.22.10</vt:lpstr>
      <vt:lpstr>Cuadro 7.22.11</vt:lpstr>
      <vt:lpstr>Cuadro 7.22.12</vt:lpstr>
      <vt:lpstr>Cuadro 7.22.13</vt:lpstr>
      <vt:lpstr>Cuadro 7.22.14</vt:lpstr>
      <vt:lpstr>Cuadro 7.22.15</vt:lpstr>
      <vt:lpstr>Cuadro 7.22.16</vt:lpstr>
      <vt:lpstr>Cuadro 7.22.17</vt:lpstr>
      <vt:lpstr>Cuadro 7.22.18</vt:lpstr>
      <vt:lpstr>Cuadro 7.22.19</vt:lpstr>
      <vt:lpstr>Cuadro 7.22.20</vt:lpstr>
      <vt:lpstr>Cuadro 7.22.21</vt:lpstr>
      <vt:lpstr>Cuadro 7.22.22</vt:lpstr>
      <vt:lpstr>Cuadro 7.22.23</vt:lpstr>
      <vt:lpstr>Cuadro 7.22.24</vt:lpstr>
      <vt:lpstr>Cuadro 7.22.25</vt:lpstr>
      <vt:lpstr>Cuadro 7.22.26</vt:lpstr>
      <vt:lpstr>Cuadro 7.22.27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2024-01-16T14:26:32Z</dcterms:created>
  <dcterms:modified xsi:type="dcterms:W3CDTF">2024-02-15T18:07:53Z</dcterms:modified>
</cp:coreProperties>
</file>