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ntiago\"/>
    </mc:Choice>
  </mc:AlternateContent>
  <bookViews>
    <workbookView xWindow="0" yWindow="0" windowWidth="28800" windowHeight="11775" activeTab="1"/>
  </bookViews>
  <sheets>
    <sheet name="Carátula" sheetId="30" r:id="rId1"/>
    <sheet name="Índice" sheetId="29" r:id="rId2"/>
    <sheet name="Cuadro 9.22" sheetId="1" r:id="rId3"/>
    <sheet name="Cuadro 9.22.1" sheetId="2" r:id="rId4"/>
    <sheet name="Cuadro 9.22.2" sheetId="3" r:id="rId5"/>
    <sheet name="Cuadro 9.22.3" sheetId="4" r:id="rId6"/>
    <sheet name="Cuadro 9.22.4" sheetId="5" r:id="rId7"/>
    <sheet name="Cuadro 9.22.5" sheetId="6" r:id="rId8"/>
    <sheet name="Cuadro 9.22.6" sheetId="7" r:id="rId9"/>
    <sheet name="Cuadro 9.22.7" sheetId="8" r:id="rId10"/>
    <sheet name="Cuadro 9.22.8" sheetId="9" r:id="rId11"/>
    <sheet name="Cuadro 9.22.9" sheetId="10" r:id="rId12"/>
    <sheet name="Cuadro 9.22.10" sheetId="11" r:id="rId13"/>
    <sheet name="Cuadro 9.22.11" sheetId="12" r:id="rId14"/>
    <sheet name="Cuadro 9.22.12" sheetId="13" r:id="rId15"/>
    <sheet name="Cuadro 9.22.13" sheetId="14" r:id="rId16"/>
    <sheet name="Cuadro 9.22.14" sheetId="15" r:id="rId17"/>
    <sheet name="Cuadro 9.22.15" sheetId="16" r:id="rId18"/>
    <sheet name="Cuadro 9.22.16" sheetId="17" r:id="rId19"/>
    <sheet name="Cuadro 9.22.17" sheetId="18" r:id="rId20"/>
    <sheet name="Cuadro 9.22.18" sheetId="19" r:id="rId21"/>
    <sheet name="Cuadro 9.22.19" sheetId="20" r:id="rId22"/>
    <sheet name="Cuadro 9.22.20" sheetId="21" r:id="rId23"/>
    <sheet name="Cuadro 9.22.21" sheetId="22" r:id="rId24"/>
    <sheet name="Cuadro 9.22.22" sheetId="23" r:id="rId25"/>
    <sheet name="Cuadro 9.22.23" sheetId="24" r:id="rId26"/>
    <sheet name="Cuadro 9.22.24" sheetId="25" r:id="rId27"/>
    <sheet name="Cuadro 9.22.25" sheetId="26" r:id="rId28"/>
    <sheet name="Cuadro 9.22.26" sheetId="27" r:id="rId29"/>
    <sheet name="Cuadro 9.22.27" sheetId="28" r:id="rId3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1" i="29" l="1"/>
  <c r="A30" i="29"/>
  <c r="A29" i="29"/>
  <c r="A28" i="29"/>
  <c r="A27" i="29"/>
  <c r="A26" i="29"/>
  <c r="A25" i="29"/>
  <c r="A24" i="29"/>
  <c r="A23" i="29"/>
  <c r="A22" i="29"/>
  <c r="A21" i="29"/>
  <c r="A20" i="29"/>
  <c r="A19" i="29"/>
  <c r="A18" i="29"/>
  <c r="A17" i="29"/>
  <c r="A16" i="29"/>
  <c r="A15" i="29"/>
  <c r="A14" i="29"/>
  <c r="A13" i="29"/>
  <c r="A12" i="29"/>
  <c r="A11" i="29"/>
  <c r="A10" i="29"/>
  <c r="A9" i="29"/>
  <c r="A8" i="29"/>
  <c r="A7" i="29"/>
  <c r="A6" i="29"/>
  <c r="A5" i="29"/>
  <c r="A4" i="29"/>
</calcChain>
</file>

<file path=xl/sharedStrings.xml><?xml version="1.0" encoding="utf-8"?>
<sst xmlns="http://schemas.openxmlformats.org/spreadsheetml/2006/main" count="3273" uniqueCount="60">
  <si>
    <t>Censo Nacional de Población, Hogares y Viviendas 2022</t>
  </si>
  <si>
    <t>Cuadro 9.22. Provincia de  Santiago del Estero.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</si>
  <si>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</si>
  <si>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</si>
  <si>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</si>
  <si>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</si>
  <si>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</si>
  <si>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</si>
  <si>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</si>
  <si>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</si>
  <si>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</si>
  <si>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</si>
  <si>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</si>
  <si>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</si>
  <si>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</si>
  <si>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</si>
  <si>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</si>
  <si>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9.22.1. Provincia de  Santiago del Estero, departamento Aguirre. Población ocupada de 14 años y más en viviendas particulares, por categoría ocupacional, según sexo registrado al nacer y cobertura de salud. Año 2022</t>
  </si>
  <si>
    <t>Cuadro 9.22.2. Provincia de  Santiago del Estero, departamento Alberdi. Población ocupada de 14 años y más en viviendas particulares, por categoría ocupacional, según sexo registrado al nacer y cobertura de salud. Año 2022</t>
  </si>
  <si>
    <t>-</t>
  </si>
  <si>
    <t>Cuadro 9.22.3. Provincia de  Santiago del Estero, departamento Atamisqui. Población ocupada de 14 años y más en viviendas particulares, por categoría ocupacional, según sexo registrado al nacer y cobertura de salud. Año 2022</t>
  </si>
  <si>
    <t>Cuadro 9.22.4. Provincia de  Santiago del Estero, departamento Avellaneda. Población ocupada de 14 años y más en viviendas particulares, por categoría ocupacional, según sexo registrado al nacer y cobertura de salud. Año 2022</t>
  </si>
  <si>
    <t>Cuadro 9.22.5. Provincia de  Santiago del Estero, departamento Banda. Población ocupada de 14 años y más en viviendas particulares, por categoría ocupacional, según sexo registrado al nacer y cobertura de salud. Año 2022</t>
  </si>
  <si>
    <t>Cuadro 9.22.6. Provincia de  Santiago del Estero, departamento Belgrano. Población ocupada de 14 años y más en viviendas particulares, por categoría ocupacional, según sexo registrado al nacer y cobertura de salud. Año 2022</t>
  </si>
  <si>
    <t>Cuadro 9.22.7. Provincia de  Santiago del Estero, departamento Capital. Población ocupada de 14 años y más en viviendas particulares, por categoría ocupacional, según sexo registrado al nacer y cobertura de salud. Año 2022</t>
  </si>
  <si>
    <t>Cuadro 9.22.8. Provincia de  Santiago del Estero, departamento Choya. Población ocupada de 14 años y más en viviendas particulares, por categoría ocupacional, según sexo registrado al nacer y cobertura de salud. Año 2022</t>
  </si>
  <si>
    <t>Cuadro 9.22.9. Provincia de  Santiago del Estero, departamento Copo. Población ocupada de 14 años y más en viviendas particulares, por categoría ocupacional, según sexo registrado al nacer y cobertura de salud. Año 2022</t>
  </si>
  <si>
    <t>Cuadro 9.22.10. Provincia de  Santiago del Estero, departamento Figueroa. Población ocupada de 14 años y más en viviendas particulares, por categoría ocupacional, según sexo registrado al nacer y cobertura de salud. Año 2022</t>
  </si>
  <si>
    <t>Cuadro 9.22.11. Provincia de  Santiago del Estero, departamento General Taboada. Población ocupada de 14 años y más en viviendas particulares, por categoría ocupacional, según sexo registrado al nacer y cobertura de salud. Año 2022</t>
  </si>
  <si>
    <t>Cuadro 9.22.12. Provincia de  Santiago del Estero, departamento Guasayán. Población ocupada de 14 años y más en viviendas particulares, por categoría ocupacional, según sexo registrado al nacer y cobertura de salud. Año 2022</t>
  </si>
  <si>
    <t>Cuadro 9.22.13. Provincia de  Santiago del Estero, departamento Jiménez. Población ocupada de 14 años y más en viviendas particulares, por categoría ocupacional, según sexo registrado al nacer y cobertura de salud. Año 2022</t>
  </si>
  <si>
    <t>Cuadro 9.22.14. Provincia de  Santiago del Estero, departamento Juan Felipe Ibarra. Población ocupada de 14 años y más en viviendas particulares, por categoría ocupacional, según sexo registrado al nacer y cobertura de salud. Año 2022</t>
  </si>
  <si>
    <t>Cuadro 9.22.15. Provincia de  Santiago del Estero, departamento Loreto. Población ocupada de 14 años y más en viviendas particulares, por categoría ocupacional, según sexo registrado al nacer y cobertura de salud. Año 2022</t>
  </si>
  <si>
    <t>Cuadro 9.22.16. Provincia de  Santiago del Estero, departamento Mitre. Población ocupada de 14 años y más en viviendas particulares, por categoría ocupacional, según sexo registrado al nacer y cobertura de salud. Año 2022</t>
  </si>
  <si>
    <t>Cuadro 9.22.17. Provincia de  Santiago del Estero, departamento Moreno. Población ocupada de 14 años y más en viviendas particulares, por categoría ocupacional, según sexo registrado al nacer y cobertura de salud. Año 2022</t>
  </si>
  <si>
    <t>Cuadro 9.22.18. Provincia de  Santiago del Estero, departamento Ojo de Agua. Población ocupada de 14 años y más en viviendas particulares, por categoría ocupacional, según sexo registrado al nacer y cobertura de salud. Año 2022</t>
  </si>
  <si>
    <t>Cuadro 9.22.19. Provincia de  Santiago del Estero, departamento Pellegrini. Población ocupada de 14 años y más en viviendas particulares, por categoría ocupacional, según sexo registrado al nacer y cobertura de salud. Año 2022</t>
  </si>
  <si>
    <t>Cuadro 9.22.20. Provincia de  Santiago del Estero, departamento Quebrachos. Población ocupada de 14 años y más en viviendas particulares, por categoría ocupacional, según sexo registrado al nacer y cobertura de salud. Año 2022</t>
  </si>
  <si>
    <t>Cuadro 9.22.21. Provincia de  Santiago del Estero, departamento Río Hondo. Población ocupada de 14 años y más en viviendas particulares, por categoría ocupacional, según sexo registrado al nacer y cobertura de salud. Año 2022</t>
  </si>
  <si>
    <t>Cuadro 9.22.22. Provincia de  Santiago del Estero, departamento Rivadavia. Población ocupada de 14 años y más en viviendas particulares, por categoría ocupacional, según sexo registrado al nacer y cobertura de salud. Año 2022</t>
  </si>
  <si>
    <t>Cuadro 9.22.23. Provincia de  Santiago del Estero, departamento Robles. Población ocupada de 14 años y más en viviendas particulares, por categoría ocupacional, según sexo registrado al nacer y cobertura de salud. Año 2022</t>
  </si>
  <si>
    <t>Cuadro 9.22.24. Provincia de  Santiago del Estero, departamento Salavina. Población ocupada de 14 años y más en viviendas particulares, por categoría ocupacional, según sexo registrado al nacer y cobertura de salud. Año 2022</t>
  </si>
  <si>
    <t>Cuadro 9.22.25. Provincia de  Santiago del Estero, departamento San Martín. Población ocupada de 14 años y más en viviendas particulares, por categoría ocupacional, según sexo registrado al nacer y cobertura de salud. Año 2022</t>
  </si>
  <si>
    <t>Cuadro 9.22.26. Provincia de  Santiago del Estero, departamento Sarmiento. Población ocupada de 14 años y más en viviendas particulares, por categoría ocupacional, según sexo registrado al nacer y cobertura de salud. Año 2022</t>
  </si>
  <si>
    <t>Cuadro 9.22.27. Provincia de  Santiago del Estero, departamento Silípica. Población ocupada de 14 años y más en viviendas particulares, por categoría ocupacional, según sexo registrado al nacer y cobertura de salud.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</si>
  <si>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</si>
  <si>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</si>
  <si>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</si>
  <si>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</si>
  <si>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</si>
  <si>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</si>
  <si>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</si>
  <si>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</si>
  <si>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</si>
  <si>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</si>
  <si>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</si>
  <si>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</si>
  <si>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</si>
  <si>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Santiago del Estero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</si>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</sst>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7" sqref="K7:K9"/>
    </sheetView>
  </sheetViews>
  <sheetFormatPr baseColWidth="10" defaultRowHeight="11.25"/>
  <sheetData>
    <row r="3" spans="11:11" ht="20.25">
      <c r="K3" s="18" t="s">
        <v>51</v>
      </c>
    </row>
    <row r="4" spans="11:11" ht="20.25">
      <c r="K4" s="18"/>
    </row>
    <row r="5" spans="11:11" ht="20.25">
      <c r="K5" s="18" t="s">
        <v>52</v>
      </c>
    </row>
    <row r="7" spans="11:11" ht="15">
      <c r="K7" s="32" t="s">
        <v>58</v>
      </c>
    </row>
    <row r="8" spans="11:11" ht="15">
      <c r="K8" s="32"/>
    </row>
    <row r="9" spans="11:11" ht="15">
      <c r="K9" s="32" t="s">
        <v>59</v>
      </c>
    </row>
    <row r="10" spans="11:11" ht="15">
      <c r="K10" s="19"/>
    </row>
    <row r="11" spans="11:11" ht="15">
      <c r="K11" s="19"/>
    </row>
    <row r="12" spans="11:11" ht="15">
      <c r="K12" s="19" t="s">
        <v>53</v>
      </c>
    </row>
    <row r="13" spans="11:11" ht="15">
      <c r="K13" s="19" t="s">
        <v>54</v>
      </c>
    </row>
    <row r="14" spans="11:11" ht="15">
      <c r="K14" s="19" t="s">
        <v>55</v>
      </c>
    </row>
    <row r="15" spans="11:11" ht="15">
      <c r="K15" s="19"/>
    </row>
    <row r="16" spans="11:11" ht="15">
      <c r="K16" s="19"/>
    </row>
    <row r="17" spans="11:11" ht="15">
      <c r="K17" s="19"/>
    </row>
    <row r="18" spans="11:11" ht="15">
      <c r="K18" s="19"/>
    </row>
    <row r="19" spans="11:11" ht="15">
      <c r="K19" s="19"/>
    </row>
    <row r="20" spans="11:11" ht="15">
      <c r="K20" s="19"/>
    </row>
    <row r="21" spans="11:11" ht="15">
      <c r="K21" s="19"/>
    </row>
    <row r="22" spans="11:11" ht="15">
      <c r="K22" s="19"/>
    </row>
    <row r="23" spans="11:11" ht="15">
      <c r="K23" s="19"/>
    </row>
    <row r="24" spans="11:11" ht="15">
      <c r="K24" s="19"/>
    </row>
    <row r="25" spans="11:11" ht="15">
      <c r="K25" s="19"/>
    </row>
    <row r="26" spans="11:11" ht="15">
      <c r="K26" s="19"/>
    </row>
    <row r="27" spans="11:11" ht="15">
      <c r="K27" s="19"/>
    </row>
    <row r="28" spans="11:11" ht="15">
      <c r="K28" s="19"/>
    </row>
    <row r="29" spans="11:11" ht="15">
      <c r="K29" s="19"/>
    </row>
    <row r="30" spans="11:11" ht="15">
      <c r="K30" s="19"/>
    </row>
    <row r="31" spans="11:11" ht="15">
      <c r="K31" s="19"/>
    </row>
    <row r="32" spans="11:11" ht="15">
      <c r="K32" s="19"/>
    </row>
    <row r="33" spans="11:11" ht="15">
      <c r="K33" s="19"/>
    </row>
    <row r="34" spans="11:11" ht="15">
      <c r="K34" s="19"/>
    </row>
    <row r="35" spans="11:11" ht="15">
      <c r="K35" s="19"/>
    </row>
    <row r="36" spans="11:11" ht="15">
      <c r="K36" s="19"/>
    </row>
    <row r="37" spans="11:11" ht="15">
      <c r="K37" s="19"/>
    </row>
    <row r="38" spans="11:11" ht="15">
      <c r="K38" s="19"/>
    </row>
    <row r="39" spans="11:11" ht="15">
      <c r="K39" s="19"/>
    </row>
    <row r="40" spans="11:11" ht="15">
      <c r="K40" s="19"/>
    </row>
    <row r="41" spans="11:11" ht="15">
      <c r="K41" s="19"/>
    </row>
    <row r="42" spans="11:11" ht="15">
      <c r="K42" s="19"/>
    </row>
    <row r="43" spans="11:11" ht="15">
      <c r="K43" s="19"/>
    </row>
    <row r="44" spans="11:11" ht="15">
      <c r="K44" s="19"/>
    </row>
    <row r="45" spans="11:11" ht="15">
      <c r="K45" s="19"/>
    </row>
    <row r="46" spans="11:11" ht="15">
      <c r="K46" s="19"/>
    </row>
    <row r="47" spans="11:11" ht="15">
      <c r="K47" s="19"/>
    </row>
    <row r="48" spans="11:11" ht="15">
      <c r="K48" s="19"/>
    </row>
    <row r="49" spans="11:11" ht="15">
      <c r="K49" s="19"/>
    </row>
    <row r="50" spans="11:11" ht="15">
      <c r="K50" s="19"/>
    </row>
    <row r="51" spans="11:11" ht="15">
      <c r="K51" s="19"/>
    </row>
    <row r="52" spans="11:11" ht="15">
      <c r="K52" s="19"/>
    </row>
    <row r="53" spans="11:11" ht="15">
      <c r="K53" s="19"/>
    </row>
    <row r="54" spans="11:11" ht="15">
      <c r="K54" s="19"/>
    </row>
    <row r="55" spans="11:11" ht="15">
      <c r="K55" s="19"/>
    </row>
    <row r="56" spans="11:11" ht="15">
      <c r="K56" s="19"/>
    </row>
    <row r="57" spans="11:11" ht="15">
      <c r="K57" s="19"/>
    </row>
    <row r="58" spans="11:11" ht="15">
      <c r="K58" s="19"/>
    </row>
    <row r="59" spans="11:11" ht="15">
      <c r="K59" s="19"/>
    </row>
    <row r="60" spans="11:11" ht="15">
      <c r="K60" s="19"/>
    </row>
    <row r="61" spans="11:11" ht="15">
      <c r="K61" s="19"/>
    </row>
    <row r="62" spans="11:11" ht="15">
      <c r="K62" s="19"/>
    </row>
    <row r="63" spans="11:11" ht="15">
      <c r="K63" s="19"/>
    </row>
    <row r="64" spans="11:11" ht="15">
      <c r="K64" s="19"/>
    </row>
    <row r="65" spans="11:11" ht="15">
      <c r="K65" s="19"/>
    </row>
    <row r="66" spans="11:11" ht="15">
      <c r="K66" s="19"/>
    </row>
    <row r="67" spans="11:11" ht="15">
      <c r="K67" s="19"/>
    </row>
    <row r="68" spans="11:11" ht="15">
      <c r="K68" s="19"/>
    </row>
    <row r="69" spans="11:11" ht="15">
      <c r="K69" s="19"/>
    </row>
    <row r="70" spans="11:11" ht="15">
      <c r="K70" s="19"/>
    </row>
    <row r="71" spans="11:11" ht="15">
      <c r="K71" s="19"/>
    </row>
    <row r="72" spans="11:11" ht="15">
      <c r="K72" s="19"/>
    </row>
    <row r="73" spans="11:11" ht="15">
      <c r="K73" s="19"/>
    </row>
    <row r="74" spans="11:11" ht="15">
      <c r="K74" s="19"/>
    </row>
    <row r="75" spans="11:11" ht="15">
      <c r="K75" s="19"/>
    </row>
    <row r="76" spans="11:11" ht="15">
      <c r="K76" s="19"/>
    </row>
    <row r="77" spans="11:11" ht="15">
      <c r="K77" s="19"/>
    </row>
    <row r="78" spans="11:11" ht="15">
      <c r="K78" s="19"/>
    </row>
    <row r="79" spans="11:11" ht="15">
      <c r="K79" s="19"/>
    </row>
    <row r="80" spans="11:11" ht="15">
      <c r="K80" s="19"/>
    </row>
    <row r="81" spans="11:11" ht="15">
      <c r="K81" s="19"/>
    </row>
    <row r="82" spans="11:11" ht="15">
      <c r="K82" s="19"/>
    </row>
    <row r="83" spans="11:11" ht="15">
      <c r="K83" s="19"/>
    </row>
    <row r="84" spans="11:11" ht="15">
      <c r="K84" s="19"/>
    </row>
    <row r="85" spans="11:11" ht="15">
      <c r="K85" s="19"/>
    </row>
    <row r="86" spans="11:11" ht="15">
      <c r="K86" s="19"/>
    </row>
    <row r="87" spans="11:11" ht="15">
      <c r="K87" s="19"/>
    </row>
    <row r="88" spans="11:11" ht="15">
      <c r="K88" s="19"/>
    </row>
    <row r="89" spans="11:11" ht="15">
      <c r="K89" s="19"/>
    </row>
    <row r="90" spans="11:11" ht="15">
      <c r="K90" s="19"/>
    </row>
    <row r="91" spans="11:11" ht="15">
      <c r="K91" s="19"/>
    </row>
    <row r="92" spans="11:11" ht="15">
      <c r="K92" s="19"/>
    </row>
    <row r="93" spans="11:11" ht="15">
      <c r="K93" s="19"/>
    </row>
    <row r="94" spans="11:11" ht="15">
      <c r="K94" s="19"/>
    </row>
    <row r="95" spans="11:11" ht="15">
      <c r="K95" s="19"/>
    </row>
    <row r="96" spans="11:11" ht="15">
      <c r="K96" s="19"/>
    </row>
    <row r="97" spans="11:11" ht="15">
      <c r="K97" s="19"/>
    </row>
    <row r="98" spans="11:11" ht="15">
      <c r="K98" s="19"/>
    </row>
    <row r="99" spans="11:11" ht="15">
      <c r="K99" s="19"/>
    </row>
    <row r="100" spans="11:11" ht="15">
      <c r="K100" s="1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sheetData>
    <row r="1" spans="1:1" ht="12.75">
      <c r="A1" s="16" t="s">
        <v>46</v>
      </c>
    </row>
    <row r="2" spans="1:1" ht="12.75">
      <c r="A2" s="16" t="s">
        <v>47</v>
      </c>
    </row>
    <row r="3" spans="1:1" ht="12.75">
      <c r="A3" s="17"/>
    </row>
    <row r="4" spans="1:1" ht="12.75">
      <c r="A4" s="15" t="str">
        <f>HYPERLINK("#'Cuadro 9.22'!A3", "Cuadro 9.22. Provincia de  Santiago del Estero. Población ocupada de 14 años y más en viviendas particulares, por categoría ocupacional, según sexo registrado al nacer y cobertura de salud. Año 2022")</f>
        <v>Cuadro 9.22. Provincia de  Santiago del Estero. Población ocupada de 14 años y más en viviendas particulares, por categoría ocupacional, según sexo registrado al nacer y cobertura de salud. Año 2022</v>
      </c>
    </row>
    <row r="5" spans="1:1" ht="12.75">
      <c r="A5" s="15" t="str">
        <f>HYPERLINK("#'Cuadro 9.22.1'!A3", "Cuadro 9.22.1. Provincia de  Santiago del Estero, departamento Aguirre. Población ocupada de 14 años y más en viviendas particulares, por categoría ocupacional, según sexo registrado al nacer y cobertura de salud. Año 2022")</f>
        <v>Cuadro 9.22.1. Provincia de  Santiago del Estero, departamento Aguirre. Población ocupada de 14 años y más en viviendas particulares, por categoría ocupacional, según sexo registrado al nacer y cobertura de salud. Año 2022</v>
      </c>
    </row>
    <row r="6" spans="1:1" ht="12.75">
      <c r="A6" s="15" t="str">
        <f>HYPERLINK("#'Cuadro 9.22.2'!A3", "Cuadro 9.22.2. Provincia de  Santiago del Estero, departamento Alberdi. Población ocupada de 14 años y más en viviendas particulares, por categoría ocupacional, según sexo registrado al nacer y cobertura de salud. Año 2022")</f>
        <v>Cuadro 9.22.2. Provincia de  Santiago del Estero, departamento Alberdi. Población ocupada de 14 años y más en viviendas particulares, por categoría ocupacional, según sexo registrado al nacer y cobertura de salud. Año 2022</v>
      </c>
    </row>
    <row r="7" spans="1:1" ht="12.75">
      <c r="A7" s="15" t="str">
        <f>HYPERLINK("#'Cuadro 9.22.3'!A3", "Cuadro 9.22.3. Provincia de  Santiago del Estero, departamento Atamisqui. Población ocupada de 14 años y más en viviendas particulares, por categoría ocupacional, según sexo registrado al nacer y cobertura de salud. Año 2022")</f>
        <v>Cuadro 9.22.3. Provincia de  Santiago del Estero, departamento Atamisqui. Población ocupada de 14 años y más en viviendas particulares, por categoría ocupacional, según sexo registrado al nacer y cobertura de salud. Año 2022</v>
      </c>
    </row>
    <row r="8" spans="1:1" ht="12.75">
      <c r="A8" s="15" t="str">
        <f>HYPERLINK("#'Cuadro 9.22.4'!A3", "Cuadro 9.22.4. Provincia de  Santiago del Estero, departamento Avellaneda. Población ocupada de 14 años y más en viviendas particulares, por categoría ocupacional, según sexo registrado al nacer y cobertura de salud. Año 2022")</f>
        <v>Cuadro 9.22.4. Provincia de  Santiago del Estero, departamento Avellaneda. Población ocupada de 14 años y más en viviendas particulares, por categoría ocupacional, según sexo registrado al nacer y cobertura de salud. Año 2022</v>
      </c>
    </row>
    <row r="9" spans="1:1" ht="12.75">
      <c r="A9" s="15" t="str">
        <f>HYPERLINK("#'Cuadro 9.22.5'!A3", "Cuadro 9.22.5. Provincia de  Santiago del Estero, departamento Banda. Población ocupada de 14 años y más en viviendas particulares, por categoría ocupacional, según sexo registrado al nacer y cobertura de salud. Año 2022")</f>
        <v>Cuadro 9.22.5. Provincia de  Santiago del Estero, departamento Banda. Población ocupada de 14 años y más en viviendas particulares, por categoría ocupacional, según sexo registrado al nacer y cobertura de salud. Año 2022</v>
      </c>
    </row>
    <row r="10" spans="1:1" ht="12.75">
      <c r="A10" s="15" t="str">
        <f>HYPERLINK("#'Cuadro 9.22.6'!A3", "Cuadro 9.22.6. Provincia de  Santiago del Estero, departamento Belgrano. Población ocupada de 14 años y más en viviendas particulares, por categoría ocupacional, según sexo registrado al nacer y cobertura de salud. Año 2022")</f>
        <v>Cuadro 9.22.6. Provincia de  Santiago del Estero, departamento Belgrano. Población ocupada de 14 años y más en viviendas particulares, por categoría ocupacional, según sexo registrado al nacer y cobertura de salud. Año 2022</v>
      </c>
    </row>
    <row r="11" spans="1:1" ht="12.75">
      <c r="A11" s="15" t="str">
        <f>HYPERLINK("#'Cuadro 9.22.7'!A3", "Cuadro 9.22.7. Provincia de  Santiago del Estero, departamento Capital. Población ocupada de 14 años y más en viviendas particulares, por categoría ocupacional, según sexo registrado al nacer y cobertura de salud. Año 2022")</f>
        <v>Cuadro 9.22.7. Provincia de  Santiago del Estero, departamento Capital. Población ocupada de 14 años y más en viviendas particulares, por categoría ocupacional, según sexo registrado al nacer y cobertura de salud. Año 2022</v>
      </c>
    </row>
    <row r="12" spans="1:1" ht="12.75">
      <c r="A12" s="15" t="str">
        <f>HYPERLINK("#'Cuadro 9.22.8'!A3", "Cuadro 9.22.8. Provincia de  Santiago del Estero, departamento Choya. Población ocupada de 14 años y más en viviendas particulares, por categoría ocupacional, según sexo registrado al nacer y cobertura de salud. Año 2022")</f>
        <v>Cuadro 9.22.8. Provincia de  Santiago del Estero, departamento Choya. Población ocupada de 14 años y más en viviendas particulares, por categoría ocupacional, según sexo registrado al nacer y cobertura de salud. Año 2022</v>
      </c>
    </row>
    <row r="13" spans="1:1" ht="12.75">
      <c r="A13" s="15" t="str">
        <f>HYPERLINK("#'Cuadro 9.22.9'!A3", "Cuadro 9.22.9. Provincia de  Santiago del Estero, departamento Copo. Población ocupada de 14 años y más en viviendas particulares, por categoría ocupacional, según sexo registrado al nacer y cobertura de salud. Año 2022")</f>
        <v>Cuadro 9.22.9. Provincia de  Santiago del Estero, departamento Copo. Población ocupada de 14 años y más en viviendas particulares, por categoría ocupacional, según sexo registrado al nacer y cobertura de salud. Año 2022</v>
      </c>
    </row>
    <row r="14" spans="1:1" ht="12.75">
      <c r="A14" s="15" t="str">
        <f>HYPERLINK("#'Cuadro 9.22.10'!A3", "Cuadro 9.22.10. Provincia de  Santiago del Estero, departamento Figueroa. Población ocupada de 14 años y más en viviendas particulares, por categoría ocupacional, según sexo registrado al nacer y cobertura de salud. Año 2022")</f>
        <v>Cuadro 9.22.10. Provincia de  Santiago del Estero, departamento Figueroa. Población ocupada de 14 años y más en viviendas particulares, por categoría ocupacional, según sexo registrado al nacer y cobertura de salud. Año 2022</v>
      </c>
    </row>
    <row r="15" spans="1:1" ht="12.75">
      <c r="A15" s="15" t="str">
        <f>HYPERLINK("#'Cuadro 9.22.11'!A3", "Cuadro 9.22.11. Provincia de  Santiago del Estero, departamento General Taboada. Población ocupada de 14 años y más en viviendas particulares, por categoría ocupacional, según sexo registrado al nacer y cobertura de salud. Año 2022")</f>
        <v>Cuadro 9.22.11. Provincia de  Santiago del Estero, departamento General Taboada. Población ocupada de 14 años y más en viviendas particulares, por categoría ocupacional, según sexo registrado al nacer y cobertura de salud. Año 2022</v>
      </c>
    </row>
    <row r="16" spans="1:1" ht="12.75">
      <c r="A16" s="15" t="str">
        <f>HYPERLINK("#'Cuadro 9.22.12'!A3", "Cuadro 9.22.12. Provincia de  Santiago del Estero, departamento Guasayán. Población ocupada de 14 años y más en viviendas particulares, por categoría ocupacional, según sexo registrado al nacer y cobertura de salud. Año 2022")</f>
        <v>Cuadro 9.22.12. Provincia de  Santiago del Estero, departamento Guasayán. Población ocupada de 14 años y más en viviendas particulares, por categoría ocupacional, según sexo registrado al nacer y cobertura de salud. Año 2022</v>
      </c>
    </row>
    <row r="17" spans="1:1" ht="12.75">
      <c r="A17" s="15" t="str">
        <f>HYPERLINK("#'Cuadro 9.22.13'!A3", "Cuadro 9.22.13. Provincia de  Santiago del Estero, departamento Jiménez. Población ocupada de 14 años y más en viviendas particulares, por categoría ocupacional, según sexo registrado al nacer y cobertura de salud. Año 2022")</f>
        <v>Cuadro 9.22.13. Provincia de  Santiago del Estero, departamento Jiménez. Población ocupada de 14 años y más en viviendas particulares, por categoría ocupacional, según sexo registrado al nacer y cobertura de salud. Año 2022</v>
      </c>
    </row>
    <row r="18" spans="1:1" ht="12.75">
      <c r="A18" s="15" t="str">
        <f>HYPERLINK("#'Cuadro 9.22.14'!A3", "Cuadro 9.22.14. Provincia de  Santiago del Estero, departamento Juan Felipe Ibarra. Población ocupada de 14 años y más en viviendas particulares, por categoría ocupacional, según sexo registrado al nacer y cobertura de salud. Año 2022")</f>
        <v>Cuadro 9.22.14. Provincia de  Santiago del Estero, departamento Juan Felipe Ibarra. Población ocupada de 14 años y más en viviendas particulares, por categoría ocupacional, según sexo registrado al nacer y cobertura de salud. Año 2022</v>
      </c>
    </row>
    <row r="19" spans="1:1" ht="12.75">
      <c r="A19" s="15" t="str">
        <f>HYPERLINK("#'Cuadro 9.22.15'!A3", "Cuadro 9.22.15. Provincia de  Santiago del Estero, departamento Loreto. Población ocupada de 14 años y más en viviendas particulares, por categoría ocupacional, según sexo registrado al nacer y cobertura de salud. Año 2022")</f>
        <v>Cuadro 9.22.15. Provincia de  Santiago del Estero, departamento Loreto. Población ocupada de 14 años y más en viviendas particulares, por categoría ocupacional, según sexo registrado al nacer y cobertura de salud. Año 2022</v>
      </c>
    </row>
    <row r="20" spans="1:1" ht="12.75">
      <c r="A20" s="15" t="str">
        <f>HYPERLINK("#'Cuadro 9.22.16'!A3", "Cuadro 9.22.16. Provincia de  Santiago del Estero, departamento Mitre. Población ocupada de 14 años y más en viviendas particulares, por categoría ocupacional, según sexo registrado al nacer y cobertura de salud. Año 2022")</f>
        <v>Cuadro 9.22.16. Provincia de  Santiago del Estero, departamento Mitre. Población ocupada de 14 años y más en viviendas particulares, por categoría ocupacional, según sexo registrado al nacer y cobertura de salud. Año 2022</v>
      </c>
    </row>
    <row r="21" spans="1:1" ht="12.75">
      <c r="A21" s="15" t="str">
        <f>HYPERLINK("#'Cuadro 9.22.17'!A3", "Cuadro 9.22.17. Provincia de  Santiago del Estero, departamento Moreno. Población ocupada de 14 años y más en viviendas particulares, por categoría ocupacional, según sexo registrado al nacer y cobertura de salud. Año 2022")</f>
        <v>Cuadro 9.22.17. Provincia de  Santiago del Estero, departamento Moreno. Población ocupada de 14 años y más en viviendas particulares, por categoría ocupacional, según sexo registrado al nacer y cobertura de salud. Año 2022</v>
      </c>
    </row>
    <row r="22" spans="1:1" ht="12.75">
      <c r="A22" s="15" t="str">
        <f>HYPERLINK("#'Cuadro 9.22.18'!A3", "Cuadro 9.22.18. Provincia de  Santiago del Estero, departamento Ojo de Agua. Población ocupada de 14 años y más en viviendas particulares, por categoría ocupacional, según sexo registrado al nacer y cobertura de salud. Año 2022")</f>
        <v>Cuadro 9.22.18. Provincia de  Santiago del Estero, departamento Ojo de Agua. Población ocupada de 14 años y más en viviendas particulares, por categoría ocupacional, según sexo registrado al nacer y cobertura de salud. Año 2022</v>
      </c>
    </row>
    <row r="23" spans="1:1" ht="12.75">
      <c r="A23" s="15" t="str">
        <f>HYPERLINK("#'Cuadro 9.22.19'!A3", "Cuadro 9.22.19. Provincia de  Santiago del Estero, departamento Pellegrini. Población ocupada de 14 años y más en viviendas particulares, por categoría ocupacional, según sexo registrado al nacer y cobertura de salud. Año 2022")</f>
        <v>Cuadro 9.22.19. Provincia de  Santiago del Estero, departamento Pellegrini. Población ocupada de 14 años y más en viviendas particulares, por categoría ocupacional, según sexo registrado al nacer y cobertura de salud. Año 2022</v>
      </c>
    </row>
    <row r="24" spans="1:1" ht="12.75">
      <c r="A24" s="15" t="str">
        <f>HYPERLINK("#'Cuadro 9.22.20'!A3", "Cuadro 9.22.20. Provincia de  Santiago del Estero, departamento Quebrachos. Población ocupada de 14 años y más en viviendas particulares, por categoría ocupacional, según sexo registrado al nacer y cobertura de salud. Año 2022")</f>
        <v>Cuadro 9.22.20. Provincia de  Santiago del Estero, departamento Quebrachos. Población ocupada de 14 años y más en viviendas particulares, por categoría ocupacional, según sexo registrado al nacer y cobertura de salud. Año 2022</v>
      </c>
    </row>
    <row r="25" spans="1:1" ht="12.75">
      <c r="A25" s="15" t="str">
        <f>HYPERLINK("#'Cuadro 9.22.21'!A3", "Cuadro 9.22.21. Provincia de  Santiago del Estero, departamento Río Hondo. Población ocupada de 14 años y más en viviendas particulares, por categoría ocupacional, según sexo registrado al nacer y cobertura de salud. Año 2022")</f>
        <v>Cuadro 9.22.21. Provincia de  Santiago del Estero, departamento Río Hondo. Población ocupada de 14 años y más en viviendas particulares, por categoría ocupacional, según sexo registrado al nacer y cobertura de salud. Año 2022</v>
      </c>
    </row>
    <row r="26" spans="1:1" ht="12.75">
      <c r="A26" s="15" t="str">
        <f>HYPERLINK("#'Cuadro 9.22.22'!A3", "Cuadro 9.22.22. Provincia de  Santiago del Estero, departamento Rivadavia. Población ocupada de 14 años y más en viviendas particulares, por categoría ocupacional, según sexo registrado al nacer y cobertura de salud. Año 2022")</f>
        <v>Cuadro 9.22.22. Provincia de  Santiago del Estero, departamento Rivadavia. Población ocupada de 14 años y más en viviendas particulares, por categoría ocupacional, según sexo registrado al nacer y cobertura de salud. Año 2022</v>
      </c>
    </row>
    <row r="27" spans="1:1" ht="12.75">
      <c r="A27" s="15" t="str">
        <f>HYPERLINK("#'Cuadro 9.22.23'!A3", "Cuadro 9.22.23. Provincia de  Santiago del Estero, departamento Robles. Población ocupada de 14 años y más en viviendas particulares, por categoría ocupacional, según sexo registrado al nacer y cobertura de salud. Año 2022")</f>
        <v>Cuadro 9.22.23. Provincia de  Santiago del Estero, departamento Robles. Población ocupada de 14 años y más en viviendas particulares, por categoría ocupacional, según sexo registrado al nacer y cobertura de salud. Año 2022</v>
      </c>
    </row>
    <row r="28" spans="1:1" ht="12.75">
      <c r="A28" s="15" t="str">
        <f>HYPERLINK("#'Cuadro 9.22.24'!A3", "Cuadro 9.22.24. Provincia de  Santiago del Estero, departamento Salavina. Población ocupada de 14 años y más en viviendas particulares, por categoría ocupacional, según sexo registrado al nacer y cobertura de salud. Año 2022")</f>
        <v>Cuadro 9.22.24. Provincia de  Santiago del Estero, departamento Salavina. Población ocupada de 14 años y más en viviendas particulares, por categoría ocupacional, según sexo registrado al nacer y cobertura de salud. Año 2022</v>
      </c>
    </row>
    <row r="29" spans="1:1" ht="12.75">
      <c r="A29" s="15" t="str">
        <f>HYPERLINK("#'Cuadro 9.22.25'!A3", "Cuadro 9.22.25. Provincia de  Santiago del Estero, departamento San Martín. Población ocupada de 14 años y más en viviendas particulares, por categoría ocupacional, según sexo registrado al nacer y cobertura de salud. Año 2022")</f>
        <v>Cuadro 9.22.25. Provincia de  Santiago del Estero, departamento San Martín. Población ocupada de 14 años y más en viviendas particulares, por categoría ocupacional, según sexo registrado al nacer y cobertura de salud. Año 2022</v>
      </c>
    </row>
    <row r="30" spans="1:1" ht="12.75">
      <c r="A30" s="15" t="str">
        <f>HYPERLINK("#'Cuadro 9.22.26'!A3", "Cuadro 9.22.26. Provincia de  Santiago del Estero, departamento Sarmiento. Población ocupada de 14 años y más en viviendas particulares, por categoría ocupacional, según sexo registrado al nacer y cobertura de salud. Año 2022")</f>
        <v>Cuadro 9.22.26. Provincia de  Santiago del Estero, departamento Sarmiento. Población ocupada de 14 años y más en viviendas particulares, por categoría ocupacional, según sexo registrado al nacer y cobertura de salud. Año 2022</v>
      </c>
    </row>
    <row r="31" spans="1:1" ht="12.75">
      <c r="A31" s="15" t="str">
        <f>HYPERLINK("#'Cuadro 9.22.27'!A3", "Cuadro 9.22.27. Provincia de  Santiago del Estero, departamento Silípica. Población ocupada de 14 años y más en viviendas particulares, por categoría ocupacional, según sexo registrado al nacer y cobertura de salud. Año 2022")</f>
        <v>Cuadro 9.22.27. Provincia de  Santiago del Estero, departamento Silípica. Población ocupada de 14 años y más en viviendas particulares, por categoría ocupacional, según sexo registrado al nacer y cobertura de salud. Año 2022</v>
      </c>
    </row>
    <row r="32" spans="1:1" ht="12.75">
      <c r="A32" s="17"/>
    </row>
    <row r="33" spans="1:1" ht="12.75">
      <c r="A33" s="17" t="s">
        <v>48</v>
      </c>
    </row>
    <row r="34" spans="1:1" ht="12.75">
      <c r="A34" s="17" t="s">
        <v>49</v>
      </c>
    </row>
    <row r="35" spans="1:1" ht="12.75">
      <c r="A35" s="17" t="s">
        <v>50</v>
      </c>
    </row>
    <row r="36" spans="1:1" ht="12.75">
      <c r="A36" s="17"/>
    </row>
    <row r="37" spans="1:1" ht="12.75">
      <c r="A37" s="17"/>
    </row>
    <row r="38" spans="1:1" ht="12.75">
      <c r="A38" s="17"/>
    </row>
    <row r="39" spans="1:1" ht="12.75">
      <c r="A39" s="17"/>
    </row>
    <row r="40" spans="1:1" ht="12.75">
      <c r="A40" s="17"/>
    </row>
    <row r="41" spans="1:1" ht="12.75">
      <c r="A41" s="17"/>
    </row>
    <row r="42" spans="1:1" ht="12.75">
      <c r="A42" s="17"/>
    </row>
    <row r="43" spans="1:1" ht="12.75">
      <c r="A43" s="17"/>
    </row>
    <row r="44" spans="1:1" ht="12.75">
      <c r="A44" s="17"/>
    </row>
    <row r="45" spans="1:1" ht="12.75">
      <c r="A45" s="17"/>
    </row>
    <row r="46" spans="1:1" ht="12.75">
      <c r="A46" s="17"/>
    </row>
    <row r="47" spans="1:1" ht="12.75">
      <c r="A47" s="17"/>
    </row>
    <row r="48" spans="1:1" ht="12.75">
      <c r="A48" s="17"/>
    </row>
    <row r="49" spans="1:1" ht="12.75">
      <c r="A49" s="17"/>
    </row>
    <row r="50" spans="1:1" ht="12.75">
      <c r="A50" s="17"/>
    </row>
    <row r="51" spans="1:1" ht="12.75">
      <c r="A51" s="17"/>
    </row>
    <row r="52" spans="1:1" ht="12.75">
      <c r="A52" s="17"/>
    </row>
    <row r="53" spans="1:1" ht="12.75">
      <c r="A53" s="17"/>
    </row>
    <row r="54" spans="1:1" ht="12.75">
      <c r="A54" s="17"/>
    </row>
    <row r="55" spans="1:1" ht="12.75">
      <c r="A55" s="17"/>
    </row>
    <row r="56" spans="1:1" ht="12.75">
      <c r="A56" s="17"/>
    </row>
    <row r="57" spans="1:1" ht="12.75">
      <c r="A57" s="17"/>
    </row>
    <row r="58" spans="1:1" ht="12.75">
      <c r="A58" s="17"/>
    </row>
    <row r="59" spans="1:1" ht="12.75">
      <c r="A59" s="17"/>
    </row>
    <row r="60" spans="1:1" ht="12.75">
      <c r="A60" s="17"/>
    </row>
    <row r="61" spans="1:1" ht="12.75">
      <c r="A61" s="17"/>
    </row>
    <row r="62" spans="1:1" ht="12.75">
      <c r="A62" s="17"/>
    </row>
    <row r="63" spans="1:1" ht="12.75">
      <c r="A63" s="17"/>
    </row>
    <row r="64" spans="1:1" ht="12.75">
      <c r="A64" s="17"/>
    </row>
    <row r="65" spans="1:1" ht="12.75">
      <c r="A65" s="17"/>
    </row>
    <row r="66" spans="1:1" ht="12.75">
      <c r="A66" s="17"/>
    </row>
    <row r="67" spans="1:1" ht="12.75">
      <c r="A67" s="17"/>
    </row>
    <row r="68" spans="1:1" ht="12.75">
      <c r="A68" s="17"/>
    </row>
    <row r="69" spans="1:1" ht="12.75">
      <c r="A69" s="17"/>
    </row>
    <row r="70" spans="1:1" ht="12.75">
      <c r="A70" s="17"/>
    </row>
    <row r="71" spans="1:1" ht="12.75">
      <c r="A71" s="17"/>
    </row>
    <row r="72" spans="1:1" ht="12.75">
      <c r="A72" s="17"/>
    </row>
    <row r="73" spans="1:1" ht="12.75">
      <c r="A73" s="17"/>
    </row>
    <row r="74" spans="1:1" ht="12.75">
      <c r="A74" s="17"/>
    </row>
    <row r="75" spans="1:1" ht="12.75">
      <c r="A75" s="17"/>
    </row>
    <row r="76" spans="1:1" ht="12.75">
      <c r="A76" s="17"/>
    </row>
    <row r="77" spans="1:1" ht="12.75">
      <c r="A77" s="17"/>
    </row>
    <row r="78" spans="1:1" ht="12.75">
      <c r="A78" s="17"/>
    </row>
    <row r="79" spans="1:1" ht="12.75">
      <c r="A79" s="17"/>
    </row>
    <row r="80" spans="1:1" ht="12.75">
      <c r="A80" s="17"/>
    </row>
    <row r="81" spans="1:1" ht="12.75">
      <c r="A81" s="17"/>
    </row>
    <row r="82" spans="1:1" ht="12.75">
      <c r="A82" s="17"/>
    </row>
    <row r="83" spans="1:1" ht="12.75">
      <c r="A83" s="17"/>
    </row>
    <row r="84" spans="1:1" ht="12.75">
      <c r="A84" s="17"/>
    </row>
    <row r="85" spans="1:1" ht="12.75">
      <c r="A85" s="17"/>
    </row>
    <row r="86" spans="1:1" ht="12.75">
      <c r="A86" s="17"/>
    </row>
    <row r="87" spans="1:1" ht="12.75">
      <c r="A87" s="17"/>
    </row>
    <row r="88" spans="1:1" ht="12.75">
      <c r="A88" s="17"/>
    </row>
    <row r="89" spans="1:1" ht="12.75">
      <c r="A89" s="17"/>
    </row>
    <row r="90" spans="1:1" ht="12.75">
      <c r="A90" s="17"/>
    </row>
    <row r="91" spans="1:1" ht="12.75">
      <c r="A91" s="17"/>
    </row>
    <row r="92" spans="1:1" ht="12.75">
      <c r="A92" s="17"/>
    </row>
    <row r="93" spans="1:1" ht="12.75">
      <c r="A93" s="17"/>
    </row>
    <row r="94" spans="1:1" ht="12.75">
      <c r="A94" s="17"/>
    </row>
    <row r="95" spans="1:1" ht="12.75">
      <c r="A95" s="17"/>
    </row>
    <row r="96" spans="1:1" ht="12.75">
      <c r="A96" s="17"/>
    </row>
    <row r="97" spans="1:1" ht="12.75">
      <c r="A97" s="17"/>
    </row>
    <row r="98" spans="1:1" ht="12.75">
      <c r="A98" s="17"/>
    </row>
    <row r="99" spans="1:1" ht="12.75">
      <c r="A99" s="17"/>
    </row>
    <row r="100" spans="1:1" ht="12.75">
      <c r="A100" s="17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1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>
      <c r="A3" s="2" t="s">
        <v>45</v>
      </c>
      <c r="B3" s="2" t="s">
        <v>45</v>
      </c>
      <c r="C3" s="2" t="s">
        <v>45</v>
      </c>
      <c r="D3" s="2" t="s">
        <v>45</v>
      </c>
      <c r="E3" s="2" t="s">
        <v>45</v>
      </c>
      <c r="F3" s="2" t="s">
        <v>45</v>
      </c>
      <c r="G3" s="2" t="s">
        <v>45</v>
      </c>
      <c r="H3" s="2" t="s">
        <v>45</v>
      </c>
      <c r="I3" s="2" t="s">
        <v>45</v>
      </c>
      <c r="J3" t="s">
        <v>45</v>
      </c>
      <c r="K3" t="s">
        <v>45</v>
      </c>
      <c r="L3" t="s">
        <v>45</v>
      </c>
      <c r="M3" t="s">
        <v>45</v>
      </c>
      <c r="N3" t="s">
        <v>45</v>
      </c>
    </row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412640</v>
      </c>
      <c r="D6" s="11">
        <v>32791</v>
      </c>
      <c r="E6" s="11">
        <v>192070</v>
      </c>
      <c r="F6" s="11">
        <v>142462</v>
      </c>
      <c r="G6" s="11">
        <v>13461</v>
      </c>
      <c r="H6" s="11">
        <v>14291</v>
      </c>
      <c r="I6" s="11">
        <v>17565</v>
      </c>
    </row>
    <row r="7" spans="1:14" ht="11.65" customHeight="1">
      <c r="A7" s="21" t="s">
        <v>45</v>
      </c>
      <c r="B7" s="10" t="s">
        <v>12</v>
      </c>
      <c r="C7" s="9">
        <v>177075</v>
      </c>
      <c r="D7" s="9">
        <v>7961</v>
      </c>
      <c r="E7" s="9">
        <v>109150</v>
      </c>
      <c r="F7" s="9">
        <v>40920</v>
      </c>
      <c r="G7" s="9">
        <v>7377</v>
      </c>
      <c r="H7" s="9">
        <v>4499</v>
      </c>
      <c r="I7" s="9">
        <v>7168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16517</v>
      </c>
      <c r="D8" s="9">
        <v>1421</v>
      </c>
      <c r="E8" s="9">
        <v>7630</v>
      </c>
      <c r="F8" s="9">
        <v>5214</v>
      </c>
      <c r="G8" s="9">
        <v>618</v>
      </c>
      <c r="H8" s="9">
        <v>652</v>
      </c>
      <c r="I8" s="9">
        <v>982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219048</v>
      </c>
      <c r="D9" s="9">
        <v>23409</v>
      </c>
      <c r="E9" s="9">
        <v>75290</v>
      </c>
      <c r="F9" s="9">
        <v>96328</v>
      </c>
      <c r="G9" s="9">
        <v>5466</v>
      </c>
      <c r="H9" s="9">
        <v>9140</v>
      </c>
      <c r="I9" s="9">
        <v>9415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167754</v>
      </c>
      <c r="D10" s="11">
        <v>30746</v>
      </c>
      <c r="E10" s="11">
        <v>69634</v>
      </c>
      <c r="F10" s="11">
        <v>48764</v>
      </c>
      <c r="G10" s="11">
        <v>4329</v>
      </c>
      <c r="H10" s="11">
        <v>5671</v>
      </c>
      <c r="I10" s="11">
        <v>8610</v>
      </c>
    </row>
    <row r="11" spans="1:14" ht="11.65" customHeight="1">
      <c r="A11" s="21" t="s">
        <v>45</v>
      </c>
      <c r="B11" s="10" t="s">
        <v>12</v>
      </c>
      <c r="C11" s="9">
        <v>80573</v>
      </c>
      <c r="D11" s="9">
        <v>7307</v>
      </c>
      <c r="E11" s="9">
        <v>46141</v>
      </c>
      <c r="F11" s="9">
        <v>18535</v>
      </c>
      <c r="G11" s="9">
        <v>2718</v>
      </c>
      <c r="H11" s="9">
        <v>2093</v>
      </c>
      <c r="I11" s="9">
        <v>3779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7504</v>
      </c>
      <c r="D12" s="9">
        <v>1306</v>
      </c>
      <c r="E12" s="9">
        <v>2988</v>
      </c>
      <c r="F12" s="9">
        <v>2197</v>
      </c>
      <c r="G12" s="9">
        <v>201</v>
      </c>
      <c r="H12" s="9">
        <v>297</v>
      </c>
      <c r="I12" s="9">
        <v>515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79677</v>
      </c>
      <c r="D13" s="9">
        <v>22133</v>
      </c>
      <c r="E13" s="9">
        <v>20505</v>
      </c>
      <c r="F13" s="9">
        <v>28032</v>
      </c>
      <c r="G13" s="9">
        <v>1410</v>
      </c>
      <c r="H13" s="9">
        <v>3281</v>
      </c>
      <c r="I13" s="9">
        <v>4316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244886</v>
      </c>
      <c r="D14" s="11">
        <v>2045</v>
      </c>
      <c r="E14" s="11">
        <v>122436</v>
      </c>
      <c r="F14" s="11">
        <v>93698</v>
      </c>
      <c r="G14" s="11">
        <v>9132</v>
      </c>
      <c r="H14" s="11">
        <v>8620</v>
      </c>
      <c r="I14" s="11">
        <v>8955</v>
      </c>
    </row>
    <row r="15" spans="1:14" ht="11.65" customHeight="1">
      <c r="A15" s="21" t="s">
        <v>45</v>
      </c>
      <c r="B15" s="10" t="s">
        <v>12</v>
      </c>
      <c r="C15" s="9">
        <v>96502</v>
      </c>
      <c r="D15" s="9">
        <v>654</v>
      </c>
      <c r="E15" s="9">
        <v>63009</v>
      </c>
      <c r="F15" s="9">
        <v>22385</v>
      </c>
      <c r="G15" s="9">
        <v>4659</v>
      </c>
      <c r="H15" s="9">
        <v>2406</v>
      </c>
      <c r="I15" s="9">
        <v>3389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9013</v>
      </c>
      <c r="D16" s="9">
        <v>115</v>
      </c>
      <c r="E16" s="9">
        <v>4642</v>
      </c>
      <c r="F16" s="9">
        <v>3017</v>
      </c>
      <c r="G16" s="9">
        <v>417</v>
      </c>
      <c r="H16" s="9">
        <v>355</v>
      </c>
      <c r="I16" s="9">
        <v>467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139371</v>
      </c>
      <c r="D17" s="13">
        <v>1276</v>
      </c>
      <c r="E17" s="13">
        <v>54785</v>
      </c>
      <c r="F17" s="13">
        <v>68296</v>
      </c>
      <c r="G17" s="13">
        <v>4056</v>
      </c>
      <c r="H17" s="13">
        <v>5859</v>
      </c>
      <c r="I17" s="13">
        <v>5099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>
      <c r="A18" s="6" t="s">
        <v>45</v>
      </c>
      <c r="B18" s="10" t="s">
        <v>45</v>
      </c>
      <c r="C18" s="8" t="s">
        <v>45</v>
      </c>
      <c r="D18" s="8" t="s">
        <v>45</v>
      </c>
      <c r="E18" s="8" t="s">
        <v>45</v>
      </c>
      <c r="F18" s="8" t="s">
        <v>45</v>
      </c>
      <c r="G18" s="8" t="s">
        <v>45</v>
      </c>
      <c r="H18" s="8" t="s">
        <v>45</v>
      </c>
      <c r="I18" s="8" t="s">
        <v>45</v>
      </c>
      <c r="J18" t="s">
        <v>45</v>
      </c>
      <c r="K18" t="s">
        <v>45</v>
      </c>
      <c r="L18" t="s">
        <v>45</v>
      </c>
      <c r="M18" t="s">
        <v>45</v>
      </c>
      <c r="N18" t="s">
        <v>45</v>
      </c>
    </row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>
      <c r="A21" s="5" t="s">
        <v>45</v>
      </c>
      <c r="B21" s="7" t="s">
        <v>45</v>
      </c>
      <c r="C21" s="1" t="s">
        <v>45</v>
      </c>
      <c r="D21" s="1" t="s">
        <v>45</v>
      </c>
      <c r="E21" s="1" t="s">
        <v>45</v>
      </c>
      <c r="F21" s="1" t="s">
        <v>45</v>
      </c>
      <c r="G21" s="1" t="s">
        <v>45</v>
      </c>
      <c r="H21" s="1" t="s">
        <v>45</v>
      </c>
      <c r="I21" s="1" t="s">
        <v>45</v>
      </c>
      <c r="J21" t="s">
        <v>45</v>
      </c>
      <c r="K21" t="s">
        <v>45</v>
      </c>
      <c r="L21" t="s">
        <v>45</v>
      </c>
      <c r="M21" t="s">
        <v>45</v>
      </c>
      <c r="N21" t="s">
        <v>45</v>
      </c>
    </row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17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3658</v>
      </c>
      <c r="D6" s="11">
        <v>337</v>
      </c>
      <c r="E6" s="11">
        <v>1758</v>
      </c>
      <c r="F6" s="11">
        <v>1162</v>
      </c>
      <c r="G6" s="11">
        <v>117</v>
      </c>
      <c r="H6" s="11">
        <v>162</v>
      </c>
      <c r="I6" s="11">
        <v>122</v>
      </c>
    </row>
    <row r="7" spans="1:14" ht="11.65" customHeight="1">
      <c r="A7" s="21" t="s">
        <v>45</v>
      </c>
      <c r="B7" s="10" t="s">
        <v>12</v>
      </c>
      <c r="C7" s="9">
        <v>1231</v>
      </c>
      <c r="D7" s="9">
        <v>67</v>
      </c>
      <c r="E7" s="9">
        <v>709</v>
      </c>
      <c r="F7" s="9">
        <v>322</v>
      </c>
      <c r="G7" s="9">
        <v>47</v>
      </c>
      <c r="H7" s="9">
        <v>39</v>
      </c>
      <c r="I7" s="9">
        <v>47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155</v>
      </c>
      <c r="D8" s="9">
        <v>18</v>
      </c>
      <c r="E8" s="9">
        <v>83</v>
      </c>
      <c r="F8" s="9">
        <v>34</v>
      </c>
      <c r="G8" s="9">
        <v>3</v>
      </c>
      <c r="H8" s="9">
        <v>11</v>
      </c>
      <c r="I8" s="9">
        <v>6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2272</v>
      </c>
      <c r="D9" s="9">
        <v>252</v>
      </c>
      <c r="E9" s="9">
        <v>966</v>
      </c>
      <c r="F9" s="9">
        <v>806</v>
      </c>
      <c r="G9" s="9">
        <v>67</v>
      </c>
      <c r="H9" s="9">
        <v>112</v>
      </c>
      <c r="I9" s="9">
        <v>69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1381</v>
      </c>
      <c r="D10" s="11">
        <v>314</v>
      </c>
      <c r="E10" s="11">
        <v>541</v>
      </c>
      <c r="F10" s="11">
        <v>384</v>
      </c>
      <c r="G10" s="11">
        <v>39</v>
      </c>
      <c r="H10" s="11">
        <v>59</v>
      </c>
      <c r="I10" s="11">
        <v>44</v>
      </c>
    </row>
    <row r="11" spans="1:14" ht="11.65" customHeight="1">
      <c r="A11" s="21" t="s">
        <v>45</v>
      </c>
      <c r="B11" s="10" t="s">
        <v>12</v>
      </c>
      <c r="C11" s="9">
        <v>508</v>
      </c>
      <c r="D11" s="9">
        <v>61</v>
      </c>
      <c r="E11" s="9">
        <v>259</v>
      </c>
      <c r="F11" s="9">
        <v>134</v>
      </c>
      <c r="G11" s="9">
        <v>17</v>
      </c>
      <c r="H11" s="9">
        <v>18</v>
      </c>
      <c r="I11" s="9">
        <v>19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68</v>
      </c>
      <c r="D12" s="9">
        <v>17</v>
      </c>
      <c r="E12" s="9">
        <v>30</v>
      </c>
      <c r="F12" s="9">
        <v>12</v>
      </c>
      <c r="G12" s="9">
        <v>2</v>
      </c>
      <c r="H12" s="9">
        <v>4</v>
      </c>
      <c r="I12" s="9">
        <v>3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805</v>
      </c>
      <c r="D13" s="9">
        <v>236</v>
      </c>
      <c r="E13" s="9">
        <v>252</v>
      </c>
      <c r="F13" s="9">
        <v>238</v>
      </c>
      <c r="G13" s="9">
        <v>20</v>
      </c>
      <c r="H13" s="9">
        <v>37</v>
      </c>
      <c r="I13" s="9">
        <v>22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2277</v>
      </c>
      <c r="D14" s="11">
        <v>23</v>
      </c>
      <c r="E14" s="11">
        <v>1217</v>
      </c>
      <c r="F14" s="11">
        <v>778</v>
      </c>
      <c r="G14" s="11">
        <v>78</v>
      </c>
      <c r="H14" s="11">
        <v>103</v>
      </c>
      <c r="I14" s="11">
        <v>78</v>
      </c>
    </row>
    <row r="15" spans="1:14" ht="11.65" customHeight="1">
      <c r="A15" s="21" t="s">
        <v>45</v>
      </c>
      <c r="B15" s="10" t="s">
        <v>12</v>
      </c>
      <c r="C15" s="9">
        <v>723</v>
      </c>
      <c r="D15" s="9">
        <v>6</v>
      </c>
      <c r="E15" s="9">
        <v>450</v>
      </c>
      <c r="F15" s="9">
        <v>188</v>
      </c>
      <c r="G15" s="9">
        <v>30</v>
      </c>
      <c r="H15" s="9">
        <v>21</v>
      </c>
      <c r="I15" s="9">
        <v>28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87</v>
      </c>
      <c r="D16" s="9">
        <v>1</v>
      </c>
      <c r="E16" s="9">
        <v>53</v>
      </c>
      <c r="F16" s="9">
        <v>22</v>
      </c>
      <c r="G16" s="9">
        <v>1</v>
      </c>
      <c r="H16" s="9">
        <v>7</v>
      </c>
      <c r="I16" s="9">
        <v>3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1467</v>
      </c>
      <c r="D17" s="13">
        <v>16</v>
      </c>
      <c r="E17" s="13">
        <v>714</v>
      </c>
      <c r="F17" s="13">
        <v>568</v>
      </c>
      <c r="G17" s="13">
        <v>47</v>
      </c>
      <c r="H17" s="13">
        <v>75</v>
      </c>
      <c r="I17" s="13">
        <v>47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18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7323</v>
      </c>
      <c r="D6" s="11">
        <v>542</v>
      </c>
      <c r="E6" s="11">
        <v>2747</v>
      </c>
      <c r="F6" s="11">
        <v>3217</v>
      </c>
      <c r="G6" s="11">
        <v>188</v>
      </c>
      <c r="H6" s="11">
        <v>286</v>
      </c>
      <c r="I6" s="11">
        <v>343</v>
      </c>
    </row>
    <row r="7" spans="1:14" ht="11.65" customHeight="1">
      <c r="A7" s="21" t="s">
        <v>45</v>
      </c>
      <c r="B7" s="10" t="s">
        <v>12</v>
      </c>
      <c r="C7" s="9">
        <v>2151</v>
      </c>
      <c r="D7" s="9">
        <v>112</v>
      </c>
      <c r="E7" s="9">
        <v>1249</v>
      </c>
      <c r="F7" s="9">
        <v>565</v>
      </c>
      <c r="G7" s="9">
        <v>78</v>
      </c>
      <c r="H7" s="9">
        <v>50</v>
      </c>
      <c r="I7" s="9">
        <v>97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264</v>
      </c>
      <c r="D8" s="9">
        <v>20</v>
      </c>
      <c r="E8" s="9">
        <v>92</v>
      </c>
      <c r="F8" s="9">
        <v>116</v>
      </c>
      <c r="G8" s="9">
        <v>7</v>
      </c>
      <c r="H8" s="9">
        <v>9</v>
      </c>
      <c r="I8" s="9">
        <v>20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4908</v>
      </c>
      <c r="D9" s="9">
        <v>410</v>
      </c>
      <c r="E9" s="9">
        <v>1406</v>
      </c>
      <c r="F9" s="9">
        <v>2536</v>
      </c>
      <c r="G9" s="9">
        <v>103</v>
      </c>
      <c r="H9" s="9">
        <v>227</v>
      </c>
      <c r="I9" s="9">
        <v>226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2317</v>
      </c>
      <c r="D10" s="11">
        <v>502</v>
      </c>
      <c r="E10" s="11">
        <v>775</v>
      </c>
      <c r="F10" s="11">
        <v>715</v>
      </c>
      <c r="G10" s="11">
        <v>58</v>
      </c>
      <c r="H10" s="11">
        <v>111</v>
      </c>
      <c r="I10" s="11">
        <v>156</v>
      </c>
    </row>
    <row r="11" spans="1:14" ht="11.65" customHeight="1">
      <c r="A11" s="21" t="s">
        <v>45</v>
      </c>
      <c r="B11" s="10" t="s">
        <v>12</v>
      </c>
      <c r="C11" s="9">
        <v>797</v>
      </c>
      <c r="D11" s="9">
        <v>103</v>
      </c>
      <c r="E11" s="9">
        <v>399</v>
      </c>
      <c r="F11" s="9">
        <v>201</v>
      </c>
      <c r="G11" s="9">
        <v>30</v>
      </c>
      <c r="H11" s="9">
        <v>19</v>
      </c>
      <c r="I11" s="9">
        <v>45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99</v>
      </c>
      <c r="D12" s="9">
        <v>18</v>
      </c>
      <c r="E12" s="9">
        <v>32</v>
      </c>
      <c r="F12" s="9">
        <v>32</v>
      </c>
      <c r="G12" s="9" t="s">
        <v>19</v>
      </c>
      <c r="H12" s="9">
        <v>5</v>
      </c>
      <c r="I12" s="9">
        <v>12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1421</v>
      </c>
      <c r="D13" s="9">
        <v>381</v>
      </c>
      <c r="E13" s="9">
        <v>344</v>
      </c>
      <c r="F13" s="9">
        <v>482</v>
      </c>
      <c r="G13" s="9">
        <v>28</v>
      </c>
      <c r="H13" s="9">
        <v>87</v>
      </c>
      <c r="I13" s="9">
        <v>99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5006</v>
      </c>
      <c r="D14" s="11">
        <v>40</v>
      </c>
      <c r="E14" s="11">
        <v>1972</v>
      </c>
      <c r="F14" s="11">
        <v>2502</v>
      </c>
      <c r="G14" s="11">
        <v>130</v>
      </c>
      <c r="H14" s="11">
        <v>175</v>
      </c>
      <c r="I14" s="11">
        <v>187</v>
      </c>
    </row>
    <row r="15" spans="1:14" ht="11.65" customHeight="1">
      <c r="A15" s="21" t="s">
        <v>45</v>
      </c>
      <c r="B15" s="10" t="s">
        <v>12</v>
      </c>
      <c r="C15" s="9">
        <v>1354</v>
      </c>
      <c r="D15" s="9">
        <v>9</v>
      </c>
      <c r="E15" s="9">
        <v>850</v>
      </c>
      <c r="F15" s="9">
        <v>364</v>
      </c>
      <c r="G15" s="9">
        <v>48</v>
      </c>
      <c r="H15" s="9">
        <v>31</v>
      </c>
      <c r="I15" s="9">
        <v>52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165</v>
      </c>
      <c r="D16" s="9">
        <v>2</v>
      </c>
      <c r="E16" s="9">
        <v>60</v>
      </c>
      <c r="F16" s="9">
        <v>84</v>
      </c>
      <c r="G16" s="9">
        <v>7</v>
      </c>
      <c r="H16" s="9">
        <v>4</v>
      </c>
      <c r="I16" s="9">
        <v>8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3487</v>
      </c>
      <c r="D17" s="13">
        <v>29</v>
      </c>
      <c r="E17" s="13">
        <v>1062</v>
      </c>
      <c r="F17" s="13">
        <v>2054</v>
      </c>
      <c r="G17" s="13">
        <v>75</v>
      </c>
      <c r="H17" s="13">
        <v>140</v>
      </c>
      <c r="I17" s="13">
        <v>127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20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3501</v>
      </c>
      <c r="D6" s="11">
        <v>269</v>
      </c>
      <c r="E6" s="11">
        <v>1405</v>
      </c>
      <c r="F6" s="11">
        <v>1403</v>
      </c>
      <c r="G6" s="11">
        <v>83</v>
      </c>
      <c r="H6" s="11">
        <v>194</v>
      </c>
      <c r="I6" s="11">
        <v>147</v>
      </c>
    </row>
    <row r="7" spans="1:14" ht="11.65" customHeight="1">
      <c r="A7" s="21" t="s">
        <v>45</v>
      </c>
      <c r="B7" s="10" t="s">
        <v>12</v>
      </c>
      <c r="C7" s="9">
        <v>951</v>
      </c>
      <c r="D7" s="9">
        <v>37</v>
      </c>
      <c r="E7" s="9">
        <v>537</v>
      </c>
      <c r="F7" s="9">
        <v>260</v>
      </c>
      <c r="G7" s="9">
        <v>29</v>
      </c>
      <c r="H7" s="9">
        <v>52</v>
      </c>
      <c r="I7" s="9">
        <v>36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173</v>
      </c>
      <c r="D8" s="9">
        <v>9</v>
      </c>
      <c r="E8" s="9">
        <v>75</v>
      </c>
      <c r="F8" s="9">
        <v>67</v>
      </c>
      <c r="G8" s="9">
        <v>7</v>
      </c>
      <c r="H8" s="9">
        <v>6</v>
      </c>
      <c r="I8" s="9">
        <v>9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2377</v>
      </c>
      <c r="D9" s="9">
        <v>223</v>
      </c>
      <c r="E9" s="9">
        <v>793</v>
      </c>
      <c r="F9" s="9">
        <v>1076</v>
      </c>
      <c r="G9" s="9">
        <v>47</v>
      </c>
      <c r="H9" s="9">
        <v>136</v>
      </c>
      <c r="I9" s="9">
        <v>102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1306</v>
      </c>
      <c r="D10" s="11">
        <v>244</v>
      </c>
      <c r="E10" s="11">
        <v>404</v>
      </c>
      <c r="F10" s="11">
        <v>497</v>
      </c>
      <c r="G10" s="11">
        <v>24</v>
      </c>
      <c r="H10" s="11">
        <v>71</v>
      </c>
      <c r="I10" s="11">
        <v>66</v>
      </c>
    </row>
    <row r="11" spans="1:14" ht="11.65" customHeight="1">
      <c r="A11" s="21" t="s">
        <v>45</v>
      </c>
      <c r="B11" s="10" t="s">
        <v>12</v>
      </c>
      <c r="C11" s="9">
        <v>391</v>
      </c>
      <c r="D11" s="9">
        <v>31</v>
      </c>
      <c r="E11" s="9">
        <v>199</v>
      </c>
      <c r="F11" s="9">
        <v>119</v>
      </c>
      <c r="G11" s="9">
        <v>9</v>
      </c>
      <c r="H11" s="9">
        <v>16</v>
      </c>
      <c r="I11" s="9">
        <v>17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56</v>
      </c>
      <c r="D12" s="9">
        <v>8</v>
      </c>
      <c r="E12" s="9">
        <v>11</v>
      </c>
      <c r="F12" s="9">
        <v>31</v>
      </c>
      <c r="G12" s="9" t="s">
        <v>19</v>
      </c>
      <c r="H12" s="9">
        <v>3</v>
      </c>
      <c r="I12" s="9">
        <v>3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859</v>
      </c>
      <c r="D13" s="9">
        <v>205</v>
      </c>
      <c r="E13" s="9">
        <v>194</v>
      </c>
      <c r="F13" s="9">
        <v>347</v>
      </c>
      <c r="G13" s="9">
        <v>15</v>
      </c>
      <c r="H13" s="9">
        <v>52</v>
      </c>
      <c r="I13" s="9">
        <v>46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2195</v>
      </c>
      <c r="D14" s="11">
        <v>25</v>
      </c>
      <c r="E14" s="11">
        <v>1001</v>
      </c>
      <c r="F14" s="11">
        <v>906</v>
      </c>
      <c r="G14" s="11">
        <v>59</v>
      </c>
      <c r="H14" s="11">
        <v>123</v>
      </c>
      <c r="I14" s="11">
        <v>81</v>
      </c>
    </row>
    <row r="15" spans="1:14" ht="11.65" customHeight="1">
      <c r="A15" s="21" t="s">
        <v>45</v>
      </c>
      <c r="B15" s="10" t="s">
        <v>12</v>
      </c>
      <c r="C15" s="9">
        <v>560</v>
      </c>
      <c r="D15" s="9">
        <v>6</v>
      </c>
      <c r="E15" s="9">
        <v>338</v>
      </c>
      <c r="F15" s="9">
        <v>141</v>
      </c>
      <c r="G15" s="9">
        <v>20</v>
      </c>
      <c r="H15" s="9">
        <v>36</v>
      </c>
      <c r="I15" s="9">
        <v>19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117</v>
      </c>
      <c r="D16" s="9">
        <v>1</v>
      </c>
      <c r="E16" s="9">
        <v>64</v>
      </c>
      <c r="F16" s="9">
        <v>36</v>
      </c>
      <c r="G16" s="9">
        <v>7</v>
      </c>
      <c r="H16" s="9">
        <v>3</v>
      </c>
      <c r="I16" s="9">
        <v>6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1518</v>
      </c>
      <c r="D17" s="13">
        <v>18</v>
      </c>
      <c r="E17" s="13">
        <v>599</v>
      </c>
      <c r="F17" s="13">
        <v>729</v>
      </c>
      <c r="G17" s="13">
        <v>32</v>
      </c>
      <c r="H17" s="13">
        <v>84</v>
      </c>
      <c r="I17" s="13">
        <v>56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21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8383</v>
      </c>
      <c r="D6" s="11">
        <v>658</v>
      </c>
      <c r="E6" s="11">
        <v>2913</v>
      </c>
      <c r="F6" s="11">
        <v>3743</v>
      </c>
      <c r="G6" s="11">
        <v>199</v>
      </c>
      <c r="H6" s="11">
        <v>502</v>
      </c>
      <c r="I6" s="11">
        <v>368</v>
      </c>
    </row>
    <row r="7" spans="1:14" ht="11.65" customHeight="1">
      <c r="A7" s="21" t="s">
        <v>45</v>
      </c>
      <c r="B7" s="10" t="s">
        <v>12</v>
      </c>
      <c r="C7" s="9">
        <v>1844</v>
      </c>
      <c r="D7" s="9">
        <v>71</v>
      </c>
      <c r="E7" s="9">
        <v>1009</v>
      </c>
      <c r="F7" s="9">
        <v>539</v>
      </c>
      <c r="G7" s="9">
        <v>65</v>
      </c>
      <c r="H7" s="9">
        <v>68</v>
      </c>
      <c r="I7" s="9">
        <v>92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278</v>
      </c>
      <c r="D8" s="9">
        <v>29</v>
      </c>
      <c r="E8" s="9">
        <v>108</v>
      </c>
      <c r="F8" s="9">
        <v>101</v>
      </c>
      <c r="G8" s="9">
        <v>10</v>
      </c>
      <c r="H8" s="9">
        <v>20</v>
      </c>
      <c r="I8" s="9">
        <v>10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6261</v>
      </c>
      <c r="D9" s="9">
        <v>558</v>
      </c>
      <c r="E9" s="9">
        <v>1796</v>
      </c>
      <c r="F9" s="9">
        <v>3103</v>
      </c>
      <c r="G9" s="9">
        <v>124</v>
      </c>
      <c r="H9" s="9">
        <v>414</v>
      </c>
      <c r="I9" s="9">
        <v>266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2897</v>
      </c>
      <c r="D10" s="11">
        <v>595</v>
      </c>
      <c r="E10" s="11">
        <v>908</v>
      </c>
      <c r="F10" s="11">
        <v>1016</v>
      </c>
      <c r="G10" s="11">
        <v>55</v>
      </c>
      <c r="H10" s="11">
        <v>155</v>
      </c>
      <c r="I10" s="11">
        <v>168</v>
      </c>
    </row>
    <row r="11" spans="1:14" ht="11.65" customHeight="1">
      <c r="A11" s="21" t="s">
        <v>45</v>
      </c>
      <c r="B11" s="10" t="s">
        <v>12</v>
      </c>
      <c r="C11" s="9">
        <v>783</v>
      </c>
      <c r="D11" s="9">
        <v>56</v>
      </c>
      <c r="E11" s="9">
        <v>431</v>
      </c>
      <c r="F11" s="9">
        <v>195</v>
      </c>
      <c r="G11" s="9">
        <v>26</v>
      </c>
      <c r="H11" s="9">
        <v>25</v>
      </c>
      <c r="I11" s="9">
        <v>50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118</v>
      </c>
      <c r="D12" s="9">
        <v>24</v>
      </c>
      <c r="E12" s="9">
        <v>43</v>
      </c>
      <c r="F12" s="9">
        <v>36</v>
      </c>
      <c r="G12" s="9">
        <v>1</v>
      </c>
      <c r="H12" s="9">
        <v>5</v>
      </c>
      <c r="I12" s="9">
        <v>9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1996</v>
      </c>
      <c r="D13" s="9">
        <v>515</v>
      </c>
      <c r="E13" s="9">
        <v>434</v>
      </c>
      <c r="F13" s="9">
        <v>785</v>
      </c>
      <c r="G13" s="9">
        <v>28</v>
      </c>
      <c r="H13" s="9">
        <v>125</v>
      </c>
      <c r="I13" s="9">
        <v>109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5486</v>
      </c>
      <c r="D14" s="11">
        <v>63</v>
      </c>
      <c r="E14" s="11">
        <v>2005</v>
      </c>
      <c r="F14" s="11">
        <v>2727</v>
      </c>
      <c r="G14" s="11">
        <v>144</v>
      </c>
      <c r="H14" s="11">
        <v>347</v>
      </c>
      <c r="I14" s="11">
        <v>200</v>
      </c>
    </row>
    <row r="15" spans="1:14" ht="11.65" customHeight="1">
      <c r="A15" s="21" t="s">
        <v>45</v>
      </c>
      <c r="B15" s="10" t="s">
        <v>12</v>
      </c>
      <c r="C15" s="9">
        <v>1061</v>
      </c>
      <c r="D15" s="9">
        <v>15</v>
      </c>
      <c r="E15" s="9">
        <v>578</v>
      </c>
      <c r="F15" s="9">
        <v>344</v>
      </c>
      <c r="G15" s="9">
        <v>39</v>
      </c>
      <c r="H15" s="9">
        <v>43</v>
      </c>
      <c r="I15" s="9">
        <v>42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160</v>
      </c>
      <c r="D16" s="9">
        <v>5</v>
      </c>
      <c r="E16" s="9">
        <v>65</v>
      </c>
      <c r="F16" s="9">
        <v>65</v>
      </c>
      <c r="G16" s="9">
        <v>9</v>
      </c>
      <c r="H16" s="9">
        <v>15</v>
      </c>
      <c r="I16" s="9">
        <v>1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4265</v>
      </c>
      <c r="D17" s="13">
        <v>43</v>
      </c>
      <c r="E17" s="13">
        <v>1362</v>
      </c>
      <c r="F17" s="13">
        <v>2318</v>
      </c>
      <c r="G17" s="13">
        <v>96</v>
      </c>
      <c r="H17" s="13">
        <v>289</v>
      </c>
      <c r="I17" s="13">
        <v>157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22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68108</v>
      </c>
      <c r="D6" s="11">
        <v>5202</v>
      </c>
      <c r="E6" s="11">
        <v>32586</v>
      </c>
      <c r="F6" s="11">
        <v>23271</v>
      </c>
      <c r="G6" s="11">
        <v>2130</v>
      </c>
      <c r="H6" s="11">
        <v>2124</v>
      </c>
      <c r="I6" s="11">
        <v>2795</v>
      </c>
    </row>
    <row r="7" spans="1:14" ht="11.65" customHeight="1">
      <c r="A7" s="21" t="s">
        <v>45</v>
      </c>
      <c r="B7" s="10" t="s">
        <v>12</v>
      </c>
      <c r="C7" s="9">
        <v>30539</v>
      </c>
      <c r="D7" s="9">
        <v>1245</v>
      </c>
      <c r="E7" s="9">
        <v>19552</v>
      </c>
      <c r="F7" s="9">
        <v>6723</v>
      </c>
      <c r="G7" s="9">
        <v>1156</v>
      </c>
      <c r="H7" s="9">
        <v>703</v>
      </c>
      <c r="I7" s="9">
        <v>1160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2710</v>
      </c>
      <c r="D8" s="9">
        <v>208</v>
      </c>
      <c r="E8" s="9">
        <v>1273</v>
      </c>
      <c r="F8" s="9">
        <v>895</v>
      </c>
      <c r="G8" s="9">
        <v>90</v>
      </c>
      <c r="H8" s="9">
        <v>103</v>
      </c>
      <c r="I8" s="9">
        <v>141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34859</v>
      </c>
      <c r="D9" s="9">
        <v>3749</v>
      </c>
      <c r="E9" s="9">
        <v>11761</v>
      </c>
      <c r="F9" s="9">
        <v>15653</v>
      </c>
      <c r="G9" s="9">
        <v>884</v>
      </c>
      <c r="H9" s="9">
        <v>1318</v>
      </c>
      <c r="I9" s="9">
        <v>1494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28411</v>
      </c>
      <c r="D10" s="11">
        <v>4933</v>
      </c>
      <c r="E10" s="11">
        <v>12132</v>
      </c>
      <c r="F10" s="11">
        <v>8391</v>
      </c>
      <c r="G10" s="11">
        <v>697</v>
      </c>
      <c r="H10" s="11">
        <v>888</v>
      </c>
      <c r="I10" s="11">
        <v>1370</v>
      </c>
    </row>
    <row r="11" spans="1:14" ht="11.65" customHeight="1">
      <c r="A11" s="21" t="s">
        <v>45</v>
      </c>
      <c r="B11" s="10" t="s">
        <v>12</v>
      </c>
      <c r="C11" s="9">
        <v>13928</v>
      </c>
      <c r="D11" s="9">
        <v>1166</v>
      </c>
      <c r="E11" s="9">
        <v>8267</v>
      </c>
      <c r="F11" s="9">
        <v>3125</v>
      </c>
      <c r="G11" s="9">
        <v>420</v>
      </c>
      <c r="H11" s="9">
        <v>330</v>
      </c>
      <c r="I11" s="9">
        <v>620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1203</v>
      </c>
      <c r="D12" s="9">
        <v>196</v>
      </c>
      <c r="E12" s="9">
        <v>490</v>
      </c>
      <c r="F12" s="9">
        <v>361</v>
      </c>
      <c r="G12" s="9">
        <v>37</v>
      </c>
      <c r="H12" s="9">
        <v>59</v>
      </c>
      <c r="I12" s="9">
        <v>60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13280</v>
      </c>
      <c r="D13" s="9">
        <v>3571</v>
      </c>
      <c r="E13" s="9">
        <v>3375</v>
      </c>
      <c r="F13" s="9">
        <v>4905</v>
      </c>
      <c r="G13" s="9">
        <v>240</v>
      </c>
      <c r="H13" s="9">
        <v>499</v>
      </c>
      <c r="I13" s="9">
        <v>690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39697</v>
      </c>
      <c r="D14" s="11">
        <v>269</v>
      </c>
      <c r="E14" s="11">
        <v>20454</v>
      </c>
      <c r="F14" s="11">
        <v>14880</v>
      </c>
      <c r="G14" s="11">
        <v>1433</v>
      </c>
      <c r="H14" s="11">
        <v>1236</v>
      </c>
      <c r="I14" s="11">
        <v>1425</v>
      </c>
    </row>
    <row r="15" spans="1:14" ht="11.65" customHeight="1">
      <c r="A15" s="21" t="s">
        <v>45</v>
      </c>
      <c r="B15" s="10" t="s">
        <v>12</v>
      </c>
      <c r="C15" s="9">
        <v>16611</v>
      </c>
      <c r="D15" s="9">
        <v>79</v>
      </c>
      <c r="E15" s="9">
        <v>11285</v>
      </c>
      <c r="F15" s="9">
        <v>3598</v>
      </c>
      <c r="G15" s="9">
        <v>736</v>
      </c>
      <c r="H15" s="9">
        <v>373</v>
      </c>
      <c r="I15" s="9">
        <v>540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1507</v>
      </c>
      <c r="D16" s="9">
        <v>12</v>
      </c>
      <c r="E16" s="9">
        <v>783</v>
      </c>
      <c r="F16" s="9">
        <v>534</v>
      </c>
      <c r="G16" s="9">
        <v>53</v>
      </c>
      <c r="H16" s="9">
        <v>44</v>
      </c>
      <c r="I16" s="9">
        <v>81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21579</v>
      </c>
      <c r="D17" s="13">
        <v>178</v>
      </c>
      <c r="E17" s="13">
        <v>8386</v>
      </c>
      <c r="F17" s="13">
        <v>10748</v>
      </c>
      <c r="G17" s="13">
        <v>644</v>
      </c>
      <c r="H17" s="13">
        <v>819</v>
      </c>
      <c r="I17" s="13">
        <v>804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23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5004</v>
      </c>
      <c r="D6" s="11">
        <v>475</v>
      </c>
      <c r="E6" s="11">
        <v>2325</v>
      </c>
      <c r="F6" s="11">
        <v>1494</v>
      </c>
      <c r="G6" s="11">
        <v>263</v>
      </c>
      <c r="H6" s="11">
        <v>218</v>
      </c>
      <c r="I6" s="11">
        <v>229</v>
      </c>
    </row>
    <row r="7" spans="1:14" ht="11.65" customHeight="1">
      <c r="A7" s="21" t="s">
        <v>45</v>
      </c>
      <c r="B7" s="10" t="s">
        <v>12</v>
      </c>
      <c r="C7" s="9">
        <v>2119</v>
      </c>
      <c r="D7" s="9">
        <v>132</v>
      </c>
      <c r="E7" s="9">
        <v>1116</v>
      </c>
      <c r="F7" s="9">
        <v>591</v>
      </c>
      <c r="G7" s="9">
        <v>137</v>
      </c>
      <c r="H7" s="9">
        <v>72</v>
      </c>
      <c r="I7" s="9">
        <v>71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145</v>
      </c>
      <c r="D8" s="9">
        <v>21</v>
      </c>
      <c r="E8" s="9">
        <v>53</v>
      </c>
      <c r="F8" s="9">
        <v>37</v>
      </c>
      <c r="G8" s="9">
        <v>12</v>
      </c>
      <c r="H8" s="9">
        <v>10</v>
      </c>
      <c r="I8" s="9">
        <v>12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2740</v>
      </c>
      <c r="D9" s="9">
        <v>322</v>
      </c>
      <c r="E9" s="9">
        <v>1156</v>
      </c>
      <c r="F9" s="9">
        <v>866</v>
      </c>
      <c r="G9" s="9">
        <v>114</v>
      </c>
      <c r="H9" s="9">
        <v>136</v>
      </c>
      <c r="I9" s="9">
        <v>146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1959</v>
      </c>
      <c r="D10" s="11">
        <v>456</v>
      </c>
      <c r="E10" s="11">
        <v>692</v>
      </c>
      <c r="F10" s="11">
        <v>551</v>
      </c>
      <c r="G10" s="11">
        <v>61</v>
      </c>
      <c r="H10" s="11">
        <v>97</v>
      </c>
      <c r="I10" s="11">
        <v>102</v>
      </c>
    </row>
    <row r="11" spans="1:14" ht="11.65" customHeight="1">
      <c r="A11" s="21" t="s">
        <v>45</v>
      </c>
      <c r="B11" s="10" t="s">
        <v>12</v>
      </c>
      <c r="C11" s="9">
        <v>883</v>
      </c>
      <c r="D11" s="9">
        <v>127</v>
      </c>
      <c r="E11" s="9">
        <v>396</v>
      </c>
      <c r="F11" s="9">
        <v>246</v>
      </c>
      <c r="G11" s="9">
        <v>39</v>
      </c>
      <c r="H11" s="9">
        <v>41</v>
      </c>
      <c r="I11" s="9">
        <v>34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62</v>
      </c>
      <c r="D12" s="9">
        <v>18</v>
      </c>
      <c r="E12" s="9">
        <v>20</v>
      </c>
      <c r="F12" s="9">
        <v>13</v>
      </c>
      <c r="G12" s="9">
        <v>3</v>
      </c>
      <c r="H12" s="9">
        <v>4</v>
      </c>
      <c r="I12" s="9">
        <v>4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1014</v>
      </c>
      <c r="D13" s="9">
        <v>311</v>
      </c>
      <c r="E13" s="9">
        <v>276</v>
      </c>
      <c r="F13" s="9">
        <v>292</v>
      </c>
      <c r="G13" s="9">
        <v>19</v>
      </c>
      <c r="H13" s="9">
        <v>52</v>
      </c>
      <c r="I13" s="9">
        <v>64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3045</v>
      </c>
      <c r="D14" s="11">
        <v>19</v>
      </c>
      <c r="E14" s="11">
        <v>1633</v>
      </c>
      <c r="F14" s="11">
        <v>943</v>
      </c>
      <c r="G14" s="11">
        <v>202</v>
      </c>
      <c r="H14" s="11">
        <v>121</v>
      </c>
      <c r="I14" s="11">
        <v>127</v>
      </c>
    </row>
    <row r="15" spans="1:14" ht="11.65" customHeight="1">
      <c r="A15" s="21" t="s">
        <v>45</v>
      </c>
      <c r="B15" s="10" t="s">
        <v>12</v>
      </c>
      <c r="C15" s="9">
        <v>1236</v>
      </c>
      <c r="D15" s="9">
        <v>5</v>
      </c>
      <c r="E15" s="9">
        <v>720</v>
      </c>
      <c r="F15" s="9">
        <v>345</v>
      </c>
      <c r="G15" s="9">
        <v>98</v>
      </c>
      <c r="H15" s="9">
        <v>31</v>
      </c>
      <c r="I15" s="9">
        <v>37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83</v>
      </c>
      <c r="D16" s="9">
        <v>3</v>
      </c>
      <c r="E16" s="9">
        <v>33</v>
      </c>
      <c r="F16" s="9">
        <v>24</v>
      </c>
      <c r="G16" s="9">
        <v>9</v>
      </c>
      <c r="H16" s="9">
        <v>6</v>
      </c>
      <c r="I16" s="9">
        <v>8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1726</v>
      </c>
      <c r="D17" s="13">
        <v>11</v>
      </c>
      <c r="E17" s="13">
        <v>880</v>
      </c>
      <c r="F17" s="13">
        <v>574</v>
      </c>
      <c r="G17" s="13">
        <v>95</v>
      </c>
      <c r="H17" s="13">
        <v>84</v>
      </c>
      <c r="I17" s="13">
        <v>82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24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148430</v>
      </c>
      <c r="D6" s="11">
        <v>11831</v>
      </c>
      <c r="E6" s="11">
        <v>73600</v>
      </c>
      <c r="F6" s="11">
        <v>46748</v>
      </c>
      <c r="G6" s="11">
        <v>5617</v>
      </c>
      <c r="H6" s="11">
        <v>3998</v>
      </c>
      <c r="I6" s="11">
        <v>6636</v>
      </c>
    </row>
    <row r="7" spans="1:14" ht="11.65" customHeight="1">
      <c r="A7" s="21" t="s">
        <v>45</v>
      </c>
      <c r="B7" s="10" t="s">
        <v>12</v>
      </c>
      <c r="C7" s="9">
        <v>83036</v>
      </c>
      <c r="D7" s="9">
        <v>3724</v>
      </c>
      <c r="E7" s="9">
        <v>52031</v>
      </c>
      <c r="F7" s="9">
        <v>18255</v>
      </c>
      <c r="G7" s="9">
        <v>3794</v>
      </c>
      <c r="H7" s="9">
        <v>1898</v>
      </c>
      <c r="I7" s="9">
        <v>3334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5340</v>
      </c>
      <c r="D8" s="9">
        <v>498</v>
      </c>
      <c r="E8" s="9">
        <v>2607</v>
      </c>
      <c r="F8" s="9">
        <v>1483</v>
      </c>
      <c r="G8" s="9">
        <v>212</v>
      </c>
      <c r="H8" s="9">
        <v>166</v>
      </c>
      <c r="I8" s="9">
        <v>374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60054</v>
      </c>
      <c r="D9" s="9">
        <v>7609</v>
      </c>
      <c r="E9" s="9">
        <v>18962</v>
      </c>
      <c r="F9" s="9">
        <v>27010</v>
      </c>
      <c r="G9" s="9">
        <v>1611</v>
      </c>
      <c r="H9" s="9">
        <v>1934</v>
      </c>
      <c r="I9" s="9">
        <v>2928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67610</v>
      </c>
      <c r="D10" s="11">
        <v>11242</v>
      </c>
      <c r="E10" s="11">
        <v>30655</v>
      </c>
      <c r="F10" s="11">
        <v>18362</v>
      </c>
      <c r="G10" s="11">
        <v>2026</v>
      </c>
      <c r="H10" s="11">
        <v>1944</v>
      </c>
      <c r="I10" s="11">
        <v>3381</v>
      </c>
    </row>
    <row r="11" spans="1:14" ht="11.65" customHeight="1">
      <c r="A11" s="21" t="s">
        <v>45</v>
      </c>
      <c r="B11" s="10" t="s">
        <v>12</v>
      </c>
      <c r="C11" s="9">
        <v>39882</v>
      </c>
      <c r="D11" s="9">
        <v>3497</v>
      </c>
      <c r="E11" s="9">
        <v>23348</v>
      </c>
      <c r="F11" s="9">
        <v>8818</v>
      </c>
      <c r="G11" s="9">
        <v>1468</v>
      </c>
      <c r="H11" s="9">
        <v>961</v>
      </c>
      <c r="I11" s="9">
        <v>1790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2746</v>
      </c>
      <c r="D12" s="9">
        <v>463</v>
      </c>
      <c r="E12" s="9">
        <v>1190</v>
      </c>
      <c r="F12" s="9">
        <v>729</v>
      </c>
      <c r="G12" s="9">
        <v>74</v>
      </c>
      <c r="H12" s="9">
        <v>87</v>
      </c>
      <c r="I12" s="9">
        <v>203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24982</v>
      </c>
      <c r="D13" s="9">
        <v>7282</v>
      </c>
      <c r="E13" s="9">
        <v>6117</v>
      </c>
      <c r="F13" s="9">
        <v>8815</v>
      </c>
      <c r="G13" s="9">
        <v>484</v>
      </c>
      <c r="H13" s="9">
        <v>896</v>
      </c>
      <c r="I13" s="9">
        <v>1388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80820</v>
      </c>
      <c r="D14" s="11">
        <v>589</v>
      </c>
      <c r="E14" s="11">
        <v>42945</v>
      </c>
      <c r="F14" s="11">
        <v>28386</v>
      </c>
      <c r="G14" s="11">
        <v>3591</v>
      </c>
      <c r="H14" s="11">
        <v>2054</v>
      </c>
      <c r="I14" s="11">
        <v>3255</v>
      </c>
    </row>
    <row r="15" spans="1:14" ht="11.65" customHeight="1">
      <c r="A15" s="21" t="s">
        <v>45</v>
      </c>
      <c r="B15" s="10" t="s">
        <v>12</v>
      </c>
      <c r="C15" s="9">
        <v>43154</v>
      </c>
      <c r="D15" s="9">
        <v>227</v>
      </c>
      <c r="E15" s="9">
        <v>28683</v>
      </c>
      <c r="F15" s="9">
        <v>9437</v>
      </c>
      <c r="G15" s="9">
        <v>2326</v>
      </c>
      <c r="H15" s="9">
        <v>937</v>
      </c>
      <c r="I15" s="9">
        <v>1544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2594</v>
      </c>
      <c r="D16" s="9">
        <v>35</v>
      </c>
      <c r="E16" s="9">
        <v>1417</v>
      </c>
      <c r="F16" s="9">
        <v>754</v>
      </c>
      <c r="G16" s="9">
        <v>138</v>
      </c>
      <c r="H16" s="9">
        <v>79</v>
      </c>
      <c r="I16" s="9">
        <v>171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35072</v>
      </c>
      <c r="D17" s="13">
        <v>327</v>
      </c>
      <c r="E17" s="13">
        <v>12845</v>
      </c>
      <c r="F17" s="13">
        <v>18195</v>
      </c>
      <c r="G17" s="13">
        <v>1127</v>
      </c>
      <c r="H17" s="13">
        <v>1038</v>
      </c>
      <c r="I17" s="13">
        <v>1540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25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16662</v>
      </c>
      <c r="D6" s="11">
        <v>1306</v>
      </c>
      <c r="E6" s="11">
        <v>8190</v>
      </c>
      <c r="F6" s="11">
        <v>5547</v>
      </c>
      <c r="G6" s="11">
        <v>494</v>
      </c>
      <c r="H6" s="11">
        <v>450</v>
      </c>
      <c r="I6" s="11">
        <v>675</v>
      </c>
    </row>
    <row r="7" spans="1:14" ht="11.65" customHeight="1">
      <c r="A7" s="21" t="s">
        <v>45</v>
      </c>
      <c r="B7" s="10" t="s">
        <v>12</v>
      </c>
      <c r="C7" s="9">
        <v>7403</v>
      </c>
      <c r="D7" s="9">
        <v>332</v>
      </c>
      <c r="E7" s="9">
        <v>4752</v>
      </c>
      <c r="F7" s="9">
        <v>1585</v>
      </c>
      <c r="G7" s="9">
        <v>270</v>
      </c>
      <c r="H7" s="9">
        <v>158</v>
      </c>
      <c r="I7" s="9">
        <v>306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704</v>
      </c>
      <c r="D8" s="9">
        <v>63</v>
      </c>
      <c r="E8" s="9">
        <v>355</v>
      </c>
      <c r="F8" s="9">
        <v>207</v>
      </c>
      <c r="G8" s="9">
        <v>27</v>
      </c>
      <c r="H8" s="9">
        <v>17</v>
      </c>
      <c r="I8" s="9">
        <v>35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8555</v>
      </c>
      <c r="D9" s="9">
        <v>911</v>
      </c>
      <c r="E9" s="9">
        <v>3083</v>
      </c>
      <c r="F9" s="9">
        <v>3755</v>
      </c>
      <c r="G9" s="9">
        <v>197</v>
      </c>
      <c r="H9" s="9">
        <v>275</v>
      </c>
      <c r="I9" s="9">
        <v>334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6778</v>
      </c>
      <c r="D10" s="11">
        <v>1212</v>
      </c>
      <c r="E10" s="11">
        <v>3102</v>
      </c>
      <c r="F10" s="11">
        <v>1783</v>
      </c>
      <c r="G10" s="11">
        <v>166</v>
      </c>
      <c r="H10" s="11">
        <v>174</v>
      </c>
      <c r="I10" s="11">
        <v>341</v>
      </c>
    </row>
    <row r="11" spans="1:14" ht="11.65" customHeight="1">
      <c r="A11" s="21" t="s">
        <v>45</v>
      </c>
      <c r="B11" s="10" t="s">
        <v>12</v>
      </c>
      <c r="C11" s="9">
        <v>3345</v>
      </c>
      <c r="D11" s="9">
        <v>298</v>
      </c>
      <c r="E11" s="9">
        <v>2011</v>
      </c>
      <c r="F11" s="9">
        <v>699</v>
      </c>
      <c r="G11" s="9">
        <v>106</v>
      </c>
      <c r="H11" s="9">
        <v>70</v>
      </c>
      <c r="I11" s="9">
        <v>161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316</v>
      </c>
      <c r="D12" s="9">
        <v>58</v>
      </c>
      <c r="E12" s="9">
        <v>150</v>
      </c>
      <c r="F12" s="9">
        <v>71</v>
      </c>
      <c r="G12" s="9">
        <v>10</v>
      </c>
      <c r="H12" s="9">
        <v>5</v>
      </c>
      <c r="I12" s="9">
        <v>22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3117</v>
      </c>
      <c r="D13" s="9">
        <v>856</v>
      </c>
      <c r="E13" s="9">
        <v>941</v>
      </c>
      <c r="F13" s="9">
        <v>1013</v>
      </c>
      <c r="G13" s="9">
        <v>50</v>
      </c>
      <c r="H13" s="9">
        <v>99</v>
      </c>
      <c r="I13" s="9">
        <v>158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9884</v>
      </c>
      <c r="D14" s="11">
        <v>94</v>
      </c>
      <c r="E14" s="11">
        <v>5088</v>
      </c>
      <c r="F14" s="11">
        <v>3764</v>
      </c>
      <c r="G14" s="11">
        <v>328</v>
      </c>
      <c r="H14" s="11">
        <v>276</v>
      </c>
      <c r="I14" s="11">
        <v>334</v>
      </c>
    </row>
    <row r="15" spans="1:14" ht="11.65" customHeight="1">
      <c r="A15" s="21" t="s">
        <v>45</v>
      </c>
      <c r="B15" s="10" t="s">
        <v>12</v>
      </c>
      <c r="C15" s="9">
        <v>4058</v>
      </c>
      <c r="D15" s="9">
        <v>34</v>
      </c>
      <c r="E15" s="9">
        <v>2741</v>
      </c>
      <c r="F15" s="9">
        <v>886</v>
      </c>
      <c r="G15" s="9">
        <v>164</v>
      </c>
      <c r="H15" s="9">
        <v>88</v>
      </c>
      <c r="I15" s="9">
        <v>145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388</v>
      </c>
      <c r="D16" s="9">
        <v>5</v>
      </c>
      <c r="E16" s="9">
        <v>205</v>
      </c>
      <c r="F16" s="9">
        <v>136</v>
      </c>
      <c r="G16" s="9">
        <v>17</v>
      </c>
      <c r="H16" s="9">
        <v>12</v>
      </c>
      <c r="I16" s="9">
        <v>13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5438</v>
      </c>
      <c r="D17" s="13">
        <v>55</v>
      </c>
      <c r="E17" s="13">
        <v>2142</v>
      </c>
      <c r="F17" s="13">
        <v>2742</v>
      </c>
      <c r="G17" s="13">
        <v>147</v>
      </c>
      <c r="H17" s="13">
        <v>176</v>
      </c>
      <c r="I17" s="13">
        <v>176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26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13899</v>
      </c>
      <c r="D6" s="11">
        <v>1036</v>
      </c>
      <c r="E6" s="11">
        <v>5485</v>
      </c>
      <c r="F6" s="11">
        <v>5557</v>
      </c>
      <c r="G6" s="11">
        <v>329</v>
      </c>
      <c r="H6" s="11">
        <v>790</v>
      </c>
      <c r="I6" s="11">
        <v>702</v>
      </c>
    </row>
    <row r="7" spans="1:14" ht="11.65" customHeight="1">
      <c r="A7" s="21" t="s">
        <v>45</v>
      </c>
      <c r="B7" s="10" t="s">
        <v>12</v>
      </c>
      <c r="C7" s="9">
        <v>3638</v>
      </c>
      <c r="D7" s="9">
        <v>173</v>
      </c>
      <c r="E7" s="9">
        <v>1988</v>
      </c>
      <c r="F7" s="9">
        <v>1046</v>
      </c>
      <c r="G7" s="9">
        <v>116</v>
      </c>
      <c r="H7" s="9">
        <v>132</v>
      </c>
      <c r="I7" s="9">
        <v>183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672</v>
      </c>
      <c r="D8" s="9">
        <v>70</v>
      </c>
      <c r="E8" s="9">
        <v>251</v>
      </c>
      <c r="F8" s="9">
        <v>266</v>
      </c>
      <c r="G8" s="9">
        <v>22</v>
      </c>
      <c r="H8" s="9">
        <v>24</v>
      </c>
      <c r="I8" s="9">
        <v>39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9589</v>
      </c>
      <c r="D9" s="9">
        <v>793</v>
      </c>
      <c r="E9" s="9">
        <v>3246</v>
      </c>
      <c r="F9" s="9">
        <v>4245</v>
      </c>
      <c r="G9" s="9">
        <v>191</v>
      </c>
      <c r="H9" s="9">
        <v>634</v>
      </c>
      <c r="I9" s="9">
        <v>480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4951</v>
      </c>
      <c r="D10" s="11">
        <v>948</v>
      </c>
      <c r="E10" s="11">
        <v>1760</v>
      </c>
      <c r="F10" s="11">
        <v>1524</v>
      </c>
      <c r="G10" s="11">
        <v>88</v>
      </c>
      <c r="H10" s="11">
        <v>304</v>
      </c>
      <c r="I10" s="11">
        <v>327</v>
      </c>
    </row>
    <row r="11" spans="1:14" ht="11.65" customHeight="1">
      <c r="A11" s="21" t="s">
        <v>45</v>
      </c>
      <c r="B11" s="10" t="s">
        <v>12</v>
      </c>
      <c r="C11" s="9">
        <v>1563</v>
      </c>
      <c r="D11" s="9">
        <v>148</v>
      </c>
      <c r="E11" s="9">
        <v>833</v>
      </c>
      <c r="F11" s="9">
        <v>390</v>
      </c>
      <c r="G11" s="9">
        <v>39</v>
      </c>
      <c r="H11" s="9">
        <v>58</v>
      </c>
      <c r="I11" s="9">
        <v>95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308</v>
      </c>
      <c r="D12" s="9">
        <v>66</v>
      </c>
      <c r="E12" s="9">
        <v>110</v>
      </c>
      <c r="F12" s="9">
        <v>95</v>
      </c>
      <c r="G12" s="9">
        <v>7</v>
      </c>
      <c r="H12" s="9">
        <v>8</v>
      </c>
      <c r="I12" s="9">
        <v>22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3080</v>
      </c>
      <c r="D13" s="9">
        <v>734</v>
      </c>
      <c r="E13" s="9">
        <v>817</v>
      </c>
      <c r="F13" s="9">
        <v>1039</v>
      </c>
      <c r="G13" s="9">
        <v>42</v>
      </c>
      <c r="H13" s="9">
        <v>238</v>
      </c>
      <c r="I13" s="9">
        <v>210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8948</v>
      </c>
      <c r="D14" s="11">
        <v>88</v>
      </c>
      <c r="E14" s="11">
        <v>3725</v>
      </c>
      <c r="F14" s="11">
        <v>4033</v>
      </c>
      <c r="G14" s="11">
        <v>241</v>
      </c>
      <c r="H14" s="11">
        <v>486</v>
      </c>
      <c r="I14" s="11">
        <v>375</v>
      </c>
    </row>
    <row r="15" spans="1:14" ht="11.65" customHeight="1">
      <c r="A15" s="21" t="s">
        <v>45</v>
      </c>
      <c r="B15" s="10" t="s">
        <v>12</v>
      </c>
      <c r="C15" s="9">
        <v>2075</v>
      </c>
      <c r="D15" s="9">
        <v>25</v>
      </c>
      <c r="E15" s="9">
        <v>1155</v>
      </c>
      <c r="F15" s="9">
        <v>656</v>
      </c>
      <c r="G15" s="9">
        <v>77</v>
      </c>
      <c r="H15" s="9">
        <v>74</v>
      </c>
      <c r="I15" s="9">
        <v>88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364</v>
      </c>
      <c r="D16" s="9">
        <v>4</v>
      </c>
      <c r="E16" s="9">
        <v>141</v>
      </c>
      <c r="F16" s="9">
        <v>171</v>
      </c>
      <c r="G16" s="9">
        <v>15</v>
      </c>
      <c r="H16" s="9">
        <v>16</v>
      </c>
      <c r="I16" s="9">
        <v>17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6509</v>
      </c>
      <c r="D17" s="13">
        <v>59</v>
      </c>
      <c r="E17" s="13">
        <v>2429</v>
      </c>
      <c r="F17" s="13">
        <v>3206</v>
      </c>
      <c r="G17" s="13">
        <v>149</v>
      </c>
      <c r="H17" s="13">
        <v>396</v>
      </c>
      <c r="I17" s="13">
        <v>270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27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6175</v>
      </c>
      <c r="D6" s="11">
        <v>487</v>
      </c>
      <c r="E6" s="11">
        <v>2037</v>
      </c>
      <c r="F6" s="11">
        <v>2961</v>
      </c>
      <c r="G6" s="11">
        <v>100</v>
      </c>
      <c r="H6" s="11">
        <v>334</v>
      </c>
      <c r="I6" s="11">
        <v>256</v>
      </c>
    </row>
    <row r="7" spans="1:14" ht="11.65" customHeight="1">
      <c r="A7" s="21" t="s">
        <v>45</v>
      </c>
      <c r="B7" s="10" t="s">
        <v>12</v>
      </c>
      <c r="C7" s="9">
        <v>1377</v>
      </c>
      <c r="D7" s="9">
        <v>78</v>
      </c>
      <c r="E7" s="9">
        <v>747</v>
      </c>
      <c r="F7" s="9">
        <v>438</v>
      </c>
      <c r="G7" s="9">
        <v>16</v>
      </c>
      <c r="H7" s="9">
        <v>40</v>
      </c>
      <c r="I7" s="9">
        <v>58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332</v>
      </c>
      <c r="D8" s="9">
        <v>20</v>
      </c>
      <c r="E8" s="9">
        <v>122</v>
      </c>
      <c r="F8" s="9">
        <v>135</v>
      </c>
      <c r="G8" s="9">
        <v>16</v>
      </c>
      <c r="H8" s="9">
        <v>20</v>
      </c>
      <c r="I8" s="9">
        <v>19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4466</v>
      </c>
      <c r="D9" s="9">
        <v>389</v>
      </c>
      <c r="E9" s="9">
        <v>1168</v>
      </c>
      <c r="F9" s="9">
        <v>2388</v>
      </c>
      <c r="G9" s="9">
        <v>68</v>
      </c>
      <c r="H9" s="9">
        <v>274</v>
      </c>
      <c r="I9" s="9">
        <v>179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1841</v>
      </c>
      <c r="D10" s="11">
        <v>434</v>
      </c>
      <c r="E10" s="11">
        <v>579</v>
      </c>
      <c r="F10" s="11">
        <v>620</v>
      </c>
      <c r="G10" s="11">
        <v>24</v>
      </c>
      <c r="H10" s="11">
        <v>76</v>
      </c>
      <c r="I10" s="11">
        <v>108</v>
      </c>
    </row>
    <row r="11" spans="1:14" ht="11.65" customHeight="1">
      <c r="A11" s="21" t="s">
        <v>45</v>
      </c>
      <c r="B11" s="10" t="s">
        <v>12</v>
      </c>
      <c r="C11" s="9">
        <v>488</v>
      </c>
      <c r="D11" s="9">
        <v>56</v>
      </c>
      <c r="E11" s="9">
        <v>263</v>
      </c>
      <c r="F11" s="9">
        <v>126</v>
      </c>
      <c r="G11" s="9">
        <v>4</v>
      </c>
      <c r="H11" s="9">
        <v>7</v>
      </c>
      <c r="I11" s="9">
        <v>32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122</v>
      </c>
      <c r="D12" s="9">
        <v>19</v>
      </c>
      <c r="E12" s="9">
        <v>38</v>
      </c>
      <c r="F12" s="9">
        <v>47</v>
      </c>
      <c r="G12" s="9">
        <v>3</v>
      </c>
      <c r="H12" s="9">
        <v>7</v>
      </c>
      <c r="I12" s="9">
        <v>8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1231</v>
      </c>
      <c r="D13" s="9">
        <v>359</v>
      </c>
      <c r="E13" s="9">
        <v>278</v>
      </c>
      <c r="F13" s="9">
        <v>447</v>
      </c>
      <c r="G13" s="9">
        <v>17</v>
      </c>
      <c r="H13" s="9">
        <v>62</v>
      </c>
      <c r="I13" s="9">
        <v>68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4334</v>
      </c>
      <c r="D14" s="11">
        <v>53</v>
      </c>
      <c r="E14" s="11">
        <v>1458</v>
      </c>
      <c r="F14" s="11">
        <v>2341</v>
      </c>
      <c r="G14" s="11">
        <v>76</v>
      </c>
      <c r="H14" s="11">
        <v>258</v>
      </c>
      <c r="I14" s="11">
        <v>148</v>
      </c>
    </row>
    <row r="15" spans="1:14" ht="11.65" customHeight="1">
      <c r="A15" s="21" t="s">
        <v>45</v>
      </c>
      <c r="B15" s="10" t="s">
        <v>12</v>
      </c>
      <c r="C15" s="9">
        <v>889</v>
      </c>
      <c r="D15" s="9">
        <v>22</v>
      </c>
      <c r="E15" s="9">
        <v>484</v>
      </c>
      <c r="F15" s="9">
        <v>312</v>
      </c>
      <c r="G15" s="9">
        <v>12</v>
      </c>
      <c r="H15" s="9">
        <v>33</v>
      </c>
      <c r="I15" s="9">
        <v>26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210</v>
      </c>
      <c r="D16" s="9">
        <v>1</v>
      </c>
      <c r="E16" s="9">
        <v>84</v>
      </c>
      <c r="F16" s="9">
        <v>88</v>
      </c>
      <c r="G16" s="9">
        <v>13</v>
      </c>
      <c r="H16" s="9">
        <v>13</v>
      </c>
      <c r="I16" s="9">
        <v>11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3235</v>
      </c>
      <c r="D17" s="13">
        <v>30</v>
      </c>
      <c r="E17" s="13">
        <v>890</v>
      </c>
      <c r="F17" s="13">
        <v>1941</v>
      </c>
      <c r="G17" s="13">
        <v>51</v>
      </c>
      <c r="H17" s="13">
        <v>212</v>
      </c>
      <c r="I17" s="13">
        <v>111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28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17162</v>
      </c>
      <c r="D6" s="11">
        <v>1441</v>
      </c>
      <c r="E6" s="11">
        <v>7182</v>
      </c>
      <c r="F6" s="11">
        <v>6323</v>
      </c>
      <c r="G6" s="11">
        <v>587</v>
      </c>
      <c r="H6" s="11">
        <v>795</v>
      </c>
      <c r="I6" s="11">
        <v>834</v>
      </c>
    </row>
    <row r="7" spans="1:14" ht="11.65" customHeight="1">
      <c r="A7" s="21" t="s">
        <v>45</v>
      </c>
      <c r="B7" s="10" t="s">
        <v>12</v>
      </c>
      <c r="C7" s="9">
        <v>5567</v>
      </c>
      <c r="D7" s="9">
        <v>215</v>
      </c>
      <c r="E7" s="9">
        <v>3297</v>
      </c>
      <c r="F7" s="9">
        <v>1355</v>
      </c>
      <c r="G7" s="9">
        <v>247</v>
      </c>
      <c r="H7" s="9">
        <v>183</v>
      </c>
      <c r="I7" s="9">
        <v>270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670</v>
      </c>
      <c r="D8" s="9">
        <v>53</v>
      </c>
      <c r="E8" s="9">
        <v>294</v>
      </c>
      <c r="F8" s="9">
        <v>213</v>
      </c>
      <c r="G8" s="9">
        <v>31</v>
      </c>
      <c r="H8" s="9">
        <v>41</v>
      </c>
      <c r="I8" s="9">
        <v>38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10925</v>
      </c>
      <c r="D9" s="9">
        <v>1173</v>
      </c>
      <c r="E9" s="9">
        <v>3591</v>
      </c>
      <c r="F9" s="9">
        <v>4755</v>
      </c>
      <c r="G9" s="9">
        <v>309</v>
      </c>
      <c r="H9" s="9">
        <v>571</v>
      </c>
      <c r="I9" s="9">
        <v>526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6420</v>
      </c>
      <c r="D10" s="11">
        <v>1355</v>
      </c>
      <c r="E10" s="11">
        <v>2292</v>
      </c>
      <c r="F10" s="11">
        <v>1935</v>
      </c>
      <c r="G10" s="11">
        <v>170</v>
      </c>
      <c r="H10" s="11">
        <v>266</v>
      </c>
      <c r="I10" s="11">
        <v>402</v>
      </c>
    </row>
    <row r="11" spans="1:14" ht="11.65" customHeight="1">
      <c r="A11" s="21" t="s">
        <v>45</v>
      </c>
      <c r="B11" s="10" t="s">
        <v>12</v>
      </c>
      <c r="C11" s="9">
        <v>2445</v>
      </c>
      <c r="D11" s="9">
        <v>195</v>
      </c>
      <c r="E11" s="9">
        <v>1381</v>
      </c>
      <c r="F11" s="9">
        <v>562</v>
      </c>
      <c r="G11" s="9">
        <v>93</v>
      </c>
      <c r="H11" s="9">
        <v>86</v>
      </c>
      <c r="I11" s="9">
        <v>128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310</v>
      </c>
      <c r="D12" s="9">
        <v>51</v>
      </c>
      <c r="E12" s="9">
        <v>114</v>
      </c>
      <c r="F12" s="9">
        <v>94</v>
      </c>
      <c r="G12" s="9">
        <v>13</v>
      </c>
      <c r="H12" s="9">
        <v>21</v>
      </c>
      <c r="I12" s="9">
        <v>17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3665</v>
      </c>
      <c r="D13" s="9">
        <v>1109</v>
      </c>
      <c r="E13" s="9">
        <v>797</v>
      </c>
      <c r="F13" s="9">
        <v>1279</v>
      </c>
      <c r="G13" s="9">
        <v>64</v>
      </c>
      <c r="H13" s="9">
        <v>159</v>
      </c>
      <c r="I13" s="9">
        <v>257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10742</v>
      </c>
      <c r="D14" s="11">
        <v>86</v>
      </c>
      <c r="E14" s="11">
        <v>4890</v>
      </c>
      <c r="F14" s="11">
        <v>4388</v>
      </c>
      <c r="G14" s="11">
        <v>417</v>
      </c>
      <c r="H14" s="11">
        <v>529</v>
      </c>
      <c r="I14" s="11">
        <v>432</v>
      </c>
    </row>
    <row r="15" spans="1:14" ht="11.65" customHeight="1">
      <c r="A15" s="21" t="s">
        <v>45</v>
      </c>
      <c r="B15" s="10" t="s">
        <v>12</v>
      </c>
      <c r="C15" s="9">
        <v>3122</v>
      </c>
      <c r="D15" s="9">
        <v>20</v>
      </c>
      <c r="E15" s="9">
        <v>1916</v>
      </c>
      <c r="F15" s="9">
        <v>793</v>
      </c>
      <c r="G15" s="9">
        <v>154</v>
      </c>
      <c r="H15" s="9">
        <v>97</v>
      </c>
      <c r="I15" s="9">
        <v>142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360</v>
      </c>
      <c r="D16" s="9">
        <v>2</v>
      </c>
      <c r="E16" s="9">
        <v>180</v>
      </c>
      <c r="F16" s="9">
        <v>119</v>
      </c>
      <c r="G16" s="9">
        <v>18</v>
      </c>
      <c r="H16" s="9">
        <v>20</v>
      </c>
      <c r="I16" s="9">
        <v>21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7260</v>
      </c>
      <c r="D17" s="13">
        <v>64</v>
      </c>
      <c r="E17" s="13">
        <v>2794</v>
      </c>
      <c r="F17" s="13">
        <v>3476</v>
      </c>
      <c r="G17" s="13">
        <v>245</v>
      </c>
      <c r="H17" s="13">
        <v>412</v>
      </c>
      <c r="I17" s="13">
        <v>269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29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2934</v>
      </c>
      <c r="D6" s="11">
        <v>278</v>
      </c>
      <c r="E6" s="11">
        <v>1210</v>
      </c>
      <c r="F6" s="11">
        <v>1149</v>
      </c>
      <c r="G6" s="11">
        <v>60</v>
      </c>
      <c r="H6" s="11">
        <v>108</v>
      </c>
      <c r="I6" s="11">
        <v>129</v>
      </c>
    </row>
    <row r="7" spans="1:14" ht="11.65" customHeight="1">
      <c r="A7" s="21" t="s">
        <v>45</v>
      </c>
      <c r="B7" s="10" t="s">
        <v>12</v>
      </c>
      <c r="C7" s="9">
        <v>1061</v>
      </c>
      <c r="D7" s="9">
        <v>55</v>
      </c>
      <c r="E7" s="9">
        <v>634</v>
      </c>
      <c r="F7" s="9">
        <v>268</v>
      </c>
      <c r="G7" s="9">
        <v>26</v>
      </c>
      <c r="H7" s="9">
        <v>30</v>
      </c>
      <c r="I7" s="9">
        <v>48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191</v>
      </c>
      <c r="D8" s="9">
        <v>21</v>
      </c>
      <c r="E8" s="9">
        <v>74</v>
      </c>
      <c r="F8" s="9">
        <v>72</v>
      </c>
      <c r="G8" s="9">
        <v>9</v>
      </c>
      <c r="H8" s="9">
        <v>5</v>
      </c>
      <c r="I8" s="9">
        <v>10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1682</v>
      </c>
      <c r="D9" s="9">
        <v>202</v>
      </c>
      <c r="E9" s="9">
        <v>502</v>
      </c>
      <c r="F9" s="9">
        <v>809</v>
      </c>
      <c r="G9" s="9">
        <v>25</v>
      </c>
      <c r="H9" s="9">
        <v>73</v>
      </c>
      <c r="I9" s="9">
        <v>71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1044</v>
      </c>
      <c r="D10" s="11">
        <v>246</v>
      </c>
      <c r="E10" s="11">
        <v>361</v>
      </c>
      <c r="F10" s="11">
        <v>321</v>
      </c>
      <c r="G10" s="11">
        <v>13</v>
      </c>
      <c r="H10" s="11">
        <v>42</v>
      </c>
      <c r="I10" s="11">
        <v>61</v>
      </c>
    </row>
    <row r="11" spans="1:14" ht="11.65" customHeight="1">
      <c r="A11" s="21" t="s">
        <v>45</v>
      </c>
      <c r="B11" s="10" t="s">
        <v>12</v>
      </c>
      <c r="C11" s="9">
        <v>398</v>
      </c>
      <c r="D11" s="9">
        <v>46</v>
      </c>
      <c r="E11" s="9">
        <v>208</v>
      </c>
      <c r="F11" s="9">
        <v>102</v>
      </c>
      <c r="G11" s="9">
        <v>7</v>
      </c>
      <c r="H11" s="9">
        <v>13</v>
      </c>
      <c r="I11" s="9">
        <v>22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68</v>
      </c>
      <c r="D12" s="9">
        <v>16</v>
      </c>
      <c r="E12" s="9">
        <v>18</v>
      </c>
      <c r="F12" s="9">
        <v>25</v>
      </c>
      <c r="G12" s="9">
        <v>2</v>
      </c>
      <c r="H12" s="9">
        <v>3</v>
      </c>
      <c r="I12" s="9">
        <v>4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578</v>
      </c>
      <c r="D13" s="9">
        <v>184</v>
      </c>
      <c r="E13" s="9">
        <v>135</v>
      </c>
      <c r="F13" s="9">
        <v>194</v>
      </c>
      <c r="G13" s="9">
        <v>4</v>
      </c>
      <c r="H13" s="9">
        <v>26</v>
      </c>
      <c r="I13" s="9">
        <v>35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1890</v>
      </c>
      <c r="D14" s="11">
        <v>32</v>
      </c>
      <c r="E14" s="11">
        <v>849</v>
      </c>
      <c r="F14" s="11">
        <v>828</v>
      </c>
      <c r="G14" s="11">
        <v>47</v>
      </c>
      <c r="H14" s="11">
        <v>66</v>
      </c>
      <c r="I14" s="11">
        <v>68</v>
      </c>
    </row>
    <row r="15" spans="1:14" ht="11.65" customHeight="1">
      <c r="A15" s="21" t="s">
        <v>45</v>
      </c>
      <c r="B15" s="10" t="s">
        <v>12</v>
      </c>
      <c r="C15" s="9">
        <v>663</v>
      </c>
      <c r="D15" s="9">
        <v>9</v>
      </c>
      <c r="E15" s="9">
        <v>426</v>
      </c>
      <c r="F15" s="9">
        <v>166</v>
      </c>
      <c r="G15" s="9">
        <v>19</v>
      </c>
      <c r="H15" s="9">
        <v>17</v>
      </c>
      <c r="I15" s="9">
        <v>26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123</v>
      </c>
      <c r="D16" s="9">
        <v>5</v>
      </c>
      <c r="E16" s="9">
        <v>56</v>
      </c>
      <c r="F16" s="9">
        <v>47</v>
      </c>
      <c r="G16" s="9">
        <v>7</v>
      </c>
      <c r="H16" s="9">
        <v>2</v>
      </c>
      <c r="I16" s="9">
        <v>6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1104</v>
      </c>
      <c r="D17" s="13">
        <v>18</v>
      </c>
      <c r="E17" s="13">
        <v>367</v>
      </c>
      <c r="F17" s="13">
        <v>615</v>
      </c>
      <c r="G17" s="13">
        <v>21</v>
      </c>
      <c r="H17" s="13">
        <v>47</v>
      </c>
      <c r="I17" s="13">
        <v>36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30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5843</v>
      </c>
      <c r="D6" s="11">
        <v>488</v>
      </c>
      <c r="E6" s="11">
        <v>2858</v>
      </c>
      <c r="F6" s="11">
        <v>1911</v>
      </c>
      <c r="G6" s="11">
        <v>108</v>
      </c>
      <c r="H6" s="11">
        <v>219</v>
      </c>
      <c r="I6" s="11">
        <v>259</v>
      </c>
    </row>
    <row r="7" spans="1:14" ht="11.65" customHeight="1">
      <c r="A7" s="21" t="s">
        <v>45</v>
      </c>
      <c r="B7" s="10" t="s">
        <v>12</v>
      </c>
      <c r="C7" s="9">
        <v>2584</v>
      </c>
      <c r="D7" s="9">
        <v>154</v>
      </c>
      <c r="E7" s="9">
        <v>1605</v>
      </c>
      <c r="F7" s="9">
        <v>581</v>
      </c>
      <c r="G7" s="9">
        <v>57</v>
      </c>
      <c r="H7" s="9">
        <v>77</v>
      </c>
      <c r="I7" s="9">
        <v>110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379</v>
      </c>
      <c r="D8" s="9">
        <v>22</v>
      </c>
      <c r="E8" s="9">
        <v>186</v>
      </c>
      <c r="F8" s="9">
        <v>110</v>
      </c>
      <c r="G8" s="9">
        <v>16</v>
      </c>
      <c r="H8" s="9">
        <v>21</v>
      </c>
      <c r="I8" s="9">
        <v>24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2880</v>
      </c>
      <c r="D9" s="9">
        <v>312</v>
      </c>
      <c r="E9" s="9">
        <v>1067</v>
      </c>
      <c r="F9" s="9">
        <v>1220</v>
      </c>
      <c r="G9" s="9">
        <v>35</v>
      </c>
      <c r="H9" s="9">
        <v>121</v>
      </c>
      <c r="I9" s="9">
        <v>125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1947</v>
      </c>
      <c r="D10" s="11">
        <v>461</v>
      </c>
      <c r="E10" s="11">
        <v>651</v>
      </c>
      <c r="F10" s="11">
        <v>616</v>
      </c>
      <c r="G10" s="11">
        <v>26</v>
      </c>
      <c r="H10" s="11">
        <v>67</v>
      </c>
      <c r="I10" s="11">
        <v>126</v>
      </c>
    </row>
    <row r="11" spans="1:14" ht="11.65" customHeight="1">
      <c r="A11" s="21" t="s">
        <v>45</v>
      </c>
      <c r="B11" s="10" t="s">
        <v>12</v>
      </c>
      <c r="C11" s="9">
        <v>868</v>
      </c>
      <c r="D11" s="9">
        <v>145</v>
      </c>
      <c r="E11" s="9">
        <v>398</v>
      </c>
      <c r="F11" s="9">
        <v>223</v>
      </c>
      <c r="G11" s="9">
        <v>15</v>
      </c>
      <c r="H11" s="9">
        <v>29</v>
      </c>
      <c r="I11" s="9">
        <v>58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117</v>
      </c>
      <c r="D12" s="9">
        <v>20</v>
      </c>
      <c r="E12" s="9">
        <v>42</v>
      </c>
      <c r="F12" s="9">
        <v>34</v>
      </c>
      <c r="G12" s="9">
        <v>4</v>
      </c>
      <c r="H12" s="9">
        <v>5</v>
      </c>
      <c r="I12" s="9">
        <v>12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962</v>
      </c>
      <c r="D13" s="9">
        <v>296</v>
      </c>
      <c r="E13" s="9">
        <v>211</v>
      </c>
      <c r="F13" s="9">
        <v>359</v>
      </c>
      <c r="G13" s="9">
        <v>7</v>
      </c>
      <c r="H13" s="9">
        <v>33</v>
      </c>
      <c r="I13" s="9">
        <v>56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3896</v>
      </c>
      <c r="D14" s="11">
        <v>27</v>
      </c>
      <c r="E14" s="11">
        <v>2207</v>
      </c>
      <c r="F14" s="11">
        <v>1295</v>
      </c>
      <c r="G14" s="11">
        <v>82</v>
      </c>
      <c r="H14" s="11">
        <v>152</v>
      </c>
      <c r="I14" s="11">
        <v>133</v>
      </c>
    </row>
    <row r="15" spans="1:14" ht="11.65" customHeight="1">
      <c r="A15" s="21" t="s">
        <v>45</v>
      </c>
      <c r="B15" s="10" t="s">
        <v>12</v>
      </c>
      <c r="C15" s="9">
        <v>1716</v>
      </c>
      <c r="D15" s="9">
        <v>9</v>
      </c>
      <c r="E15" s="9">
        <v>1207</v>
      </c>
      <c r="F15" s="9">
        <v>358</v>
      </c>
      <c r="G15" s="9">
        <v>42</v>
      </c>
      <c r="H15" s="9">
        <v>48</v>
      </c>
      <c r="I15" s="9">
        <v>52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262</v>
      </c>
      <c r="D16" s="9">
        <v>2</v>
      </c>
      <c r="E16" s="9">
        <v>144</v>
      </c>
      <c r="F16" s="9">
        <v>76</v>
      </c>
      <c r="G16" s="9">
        <v>12</v>
      </c>
      <c r="H16" s="9">
        <v>16</v>
      </c>
      <c r="I16" s="9">
        <v>12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1918</v>
      </c>
      <c r="D17" s="13">
        <v>16</v>
      </c>
      <c r="E17" s="13">
        <v>856</v>
      </c>
      <c r="F17" s="13">
        <v>861</v>
      </c>
      <c r="G17" s="13">
        <v>28</v>
      </c>
      <c r="H17" s="13">
        <v>88</v>
      </c>
      <c r="I17" s="13">
        <v>69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31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6682</v>
      </c>
      <c r="D6" s="11">
        <v>585</v>
      </c>
      <c r="E6" s="11">
        <v>2738</v>
      </c>
      <c r="F6" s="11">
        <v>2658</v>
      </c>
      <c r="G6" s="11">
        <v>183</v>
      </c>
      <c r="H6" s="11">
        <v>231</v>
      </c>
      <c r="I6" s="11">
        <v>287</v>
      </c>
    </row>
    <row r="7" spans="1:14" ht="11.65" customHeight="1">
      <c r="A7" s="21" t="s">
        <v>45</v>
      </c>
      <c r="B7" s="10" t="s">
        <v>12</v>
      </c>
      <c r="C7" s="9">
        <v>1922</v>
      </c>
      <c r="D7" s="9">
        <v>122</v>
      </c>
      <c r="E7" s="9">
        <v>1076</v>
      </c>
      <c r="F7" s="9">
        <v>510</v>
      </c>
      <c r="G7" s="9">
        <v>64</v>
      </c>
      <c r="H7" s="9">
        <v>44</v>
      </c>
      <c r="I7" s="9">
        <v>106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226</v>
      </c>
      <c r="D8" s="9">
        <v>15</v>
      </c>
      <c r="E8" s="9">
        <v>101</v>
      </c>
      <c r="F8" s="9">
        <v>76</v>
      </c>
      <c r="G8" s="9">
        <v>11</v>
      </c>
      <c r="H8" s="9">
        <v>14</v>
      </c>
      <c r="I8" s="9">
        <v>9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4534</v>
      </c>
      <c r="D9" s="9">
        <v>448</v>
      </c>
      <c r="E9" s="9">
        <v>1561</v>
      </c>
      <c r="F9" s="9">
        <v>2072</v>
      </c>
      <c r="G9" s="9">
        <v>108</v>
      </c>
      <c r="H9" s="9">
        <v>173</v>
      </c>
      <c r="I9" s="9">
        <v>172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2150</v>
      </c>
      <c r="D10" s="11">
        <v>518</v>
      </c>
      <c r="E10" s="11">
        <v>679</v>
      </c>
      <c r="F10" s="11">
        <v>682</v>
      </c>
      <c r="G10" s="11">
        <v>43</v>
      </c>
      <c r="H10" s="11">
        <v>82</v>
      </c>
      <c r="I10" s="11">
        <v>146</v>
      </c>
    </row>
    <row r="11" spans="1:14" ht="11.65" customHeight="1">
      <c r="A11" s="21" t="s">
        <v>45</v>
      </c>
      <c r="B11" s="10" t="s">
        <v>12</v>
      </c>
      <c r="C11" s="9">
        <v>789</v>
      </c>
      <c r="D11" s="9">
        <v>100</v>
      </c>
      <c r="E11" s="9">
        <v>388</v>
      </c>
      <c r="F11" s="9">
        <v>202</v>
      </c>
      <c r="G11" s="9">
        <v>17</v>
      </c>
      <c r="H11" s="9">
        <v>24</v>
      </c>
      <c r="I11" s="9">
        <v>58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82</v>
      </c>
      <c r="D12" s="9">
        <v>11</v>
      </c>
      <c r="E12" s="9">
        <v>32</v>
      </c>
      <c r="F12" s="9">
        <v>25</v>
      </c>
      <c r="G12" s="9">
        <v>3</v>
      </c>
      <c r="H12" s="9">
        <v>4</v>
      </c>
      <c r="I12" s="9">
        <v>7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1279</v>
      </c>
      <c r="D13" s="9">
        <v>407</v>
      </c>
      <c r="E13" s="9">
        <v>259</v>
      </c>
      <c r="F13" s="9">
        <v>455</v>
      </c>
      <c r="G13" s="9">
        <v>23</v>
      </c>
      <c r="H13" s="9">
        <v>54</v>
      </c>
      <c r="I13" s="9">
        <v>81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4532</v>
      </c>
      <c r="D14" s="11">
        <v>67</v>
      </c>
      <c r="E14" s="11">
        <v>2059</v>
      </c>
      <c r="F14" s="11">
        <v>1976</v>
      </c>
      <c r="G14" s="11">
        <v>140</v>
      </c>
      <c r="H14" s="11">
        <v>149</v>
      </c>
      <c r="I14" s="11">
        <v>141</v>
      </c>
    </row>
    <row r="15" spans="1:14" ht="11.65" customHeight="1">
      <c r="A15" s="21" t="s">
        <v>45</v>
      </c>
      <c r="B15" s="10" t="s">
        <v>12</v>
      </c>
      <c r="C15" s="9">
        <v>1133</v>
      </c>
      <c r="D15" s="9">
        <v>22</v>
      </c>
      <c r="E15" s="9">
        <v>688</v>
      </c>
      <c r="F15" s="9">
        <v>308</v>
      </c>
      <c r="G15" s="9">
        <v>47</v>
      </c>
      <c r="H15" s="9">
        <v>20</v>
      </c>
      <c r="I15" s="9">
        <v>48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144</v>
      </c>
      <c r="D16" s="9">
        <v>4</v>
      </c>
      <c r="E16" s="9">
        <v>69</v>
      </c>
      <c r="F16" s="9">
        <v>51</v>
      </c>
      <c r="G16" s="9">
        <v>8</v>
      </c>
      <c r="H16" s="9">
        <v>10</v>
      </c>
      <c r="I16" s="9">
        <v>2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3255</v>
      </c>
      <c r="D17" s="13">
        <v>41</v>
      </c>
      <c r="E17" s="13">
        <v>1302</v>
      </c>
      <c r="F17" s="13">
        <v>1617</v>
      </c>
      <c r="G17" s="13">
        <v>85</v>
      </c>
      <c r="H17" s="13">
        <v>119</v>
      </c>
      <c r="I17" s="13">
        <v>91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32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8122</v>
      </c>
      <c r="D6" s="11">
        <v>776</v>
      </c>
      <c r="E6" s="11">
        <v>3805</v>
      </c>
      <c r="F6" s="11">
        <v>2736</v>
      </c>
      <c r="G6" s="11">
        <v>218</v>
      </c>
      <c r="H6" s="11">
        <v>261</v>
      </c>
      <c r="I6" s="11">
        <v>326</v>
      </c>
    </row>
    <row r="7" spans="1:14" ht="11.65" customHeight="1">
      <c r="A7" s="21" t="s">
        <v>45</v>
      </c>
      <c r="B7" s="10" t="s">
        <v>12</v>
      </c>
      <c r="C7" s="9">
        <v>3050</v>
      </c>
      <c r="D7" s="9">
        <v>126</v>
      </c>
      <c r="E7" s="9">
        <v>1962</v>
      </c>
      <c r="F7" s="9">
        <v>666</v>
      </c>
      <c r="G7" s="9">
        <v>94</v>
      </c>
      <c r="H7" s="9">
        <v>64</v>
      </c>
      <c r="I7" s="9">
        <v>138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292</v>
      </c>
      <c r="D8" s="9">
        <v>30</v>
      </c>
      <c r="E8" s="9">
        <v>128</v>
      </c>
      <c r="F8" s="9">
        <v>89</v>
      </c>
      <c r="G8" s="9">
        <v>14</v>
      </c>
      <c r="H8" s="9">
        <v>12</v>
      </c>
      <c r="I8" s="9">
        <v>19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4780</v>
      </c>
      <c r="D9" s="9">
        <v>620</v>
      </c>
      <c r="E9" s="9">
        <v>1715</v>
      </c>
      <c r="F9" s="9">
        <v>1981</v>
      </c>
      <c r="G9" s="9">
        <v>110</v>
      </c>
      <c r="H9" s="9">
        <v>185</v>
      </c>
      <c r="I9" s="9">
        <v>169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3263</v>
      </c>
      <c r="D10" s="11">
        <v>715</v>
      </c>
      <c r="E10" s="11">
        <v>1385</v>
      </c>
      <c r="F10" s="11">
        <v>864</v>
      </c>
      <c r="G10" s="11">
        <v>62</v>
      </c>
      <c r="H10" s="11">
        <v>93</v>
      </c>
      <c r="I10" s="11">
        <v>144</v>
      </c>
    </row>
    <row r="11" spans="1:14" ht="11.65" customHeight="1">
      <c r="A11" s="21" t="s">
        <v>45</v>
      </c>
      <c r="B11" s="10" t="s">
        <v>12</v>
      </c>
      <c r="C11" s="9">
        <v>1386</v>
      </c>
      <c r="D11" s="9">
        <v>104</v>
      </c>
      <c r="E11" s="9">
        <v>892</v>
      </c>
      <c r="F11" s="9">
        <v>265</v>
      </c>
      <c r="G11" s="9">
        <v>30</v>
      </c>
      <c r="H11" s="9">
        <v>23</v>
      </c>
      <c r="I11" s="9">
        <v>72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128</v>
      </c>
      <c r="D12" s="9">
        <v>24</v>
      </c>
      <c r="E12" s="9">
        <v>50</v>
      </c>
      <c r="F12" s="9">
        <v>36</v>
      </c>
      <c r="G12" s="9">
        <v>6</v>
      </c>
      <c r="H12" s="9">
        <v>6</v>
      </c>
      <c r="I12" s="9">
        <v>6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1749</v>
      </c>
      <c r="D13" s="9">
        <v>587</v>
      </c>
      <c r="E13" s="9">
        <v>443</v>
      </c>
      <c r="F13" s="9">
        <v>563</v>
      </c>
      <c r="G13" s="9">
        <v>26</v>
      </c>
      <c r="H13" s="9">
        <v>64</v>
      </c>
      <c r="I13" s="9">
        <v>66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4859</v>
      </c>
      <c r="D14" s="11">
        <v>61</v>
      </c>
      <c r="E14" s="11">
        <v>2420</v>
      </c>
      <c r="F14" s="11">
        <v>1872</v>
      </c>
      <c r="G14" s="11">
        <v>156</v>
      </c>
      <c r="H14" s="11">
        <v>168</v>
      </c>
      <c r="I14" s="11">
        <v>182</v>
      </c>
    </row>
    <row r="15" spans="1:14" ht="11.65" customHeight="1">
      <c r="A15" s="21" t="s">
        <v>45</v>
      </c>
      <c r="B15" s="10" t="s">
        <v>12</v>
      </c>
      <c r="C15" s="9">
        <v>1664</v>
      </c>
      <c r="D15" s="9">
        <v>22</v>
      </c>
      <c r="E15" s="9">
        <v>1070</v>
      </c>
      <c r="F15" s="9">
        <v>401</v>
      </c>
      <c r="G15" s="9">
        <v>64</v>
      </c>
      <c r="H15" s="9">
        <v>41</v>
      </c>
      <c r="I15" s="9">
        <v>66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164</v>
      </c>
      <c r="D16" s="9">
        <v>6</v>
      </c>
      <c r="E16" s="9">
        <v>78</v>
      </c>
      <c r="F16" s="9">
        <v>53</v>
      </c>
      <c r="G16" s="9">
        <v>8</v>
      </c>
      <c r="H16" s="9">
        <v>6</v>
      </c>
      <c r="I16" s="9">
        <v>13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3031</v>
      </c>
      <c r="D17" s="13">
        <v>33</v>
      </c>
      <c r="E17" s="13">
        <v>1272</v>
      </c>
      <c r="F17" s="13">
        <v>1418</v>
      </c>
      <c r="G17" s="13">
        <v>84</v>
      </c>
      <c r="H17" s="13">
        <v>121</v>
      </c>
      <c r="I17" s="13">
        <v>103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33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583</v>
      </c>
      <c r="D6" s="11">
        <v>46</v>
      </c>
      <c r="E6" s="11">
        <v>207</v>
      </c>
      <c r="F6" s="11">
        <v>233</v>
      </c>
      <c r="G6" s="11">
        <v>10</v>
      </c>
      <c r="H6" s="11">
        <v>67</v>
      </c>
      <c r="I6" s="11">
        <v>20</v>
      </c>
    </row>
    <row r="7" spans="1:14" ht="11.65" customHeight="1">
      <c r="A7" s="21" t="s">
        <v>45</v>
      </c>
      <c r="B7" s="10" t="s">
        <v>12</v>
      </c>
      <c r="C7" s="9">
        <v>130</v>
      </c>
      <c r="D7" s="9">
        <v>8</v>
      </c>
      <c r="E7" s="9">
        <v>63</v>
      </c>
      <c r="F7" s="9">
        <v>45</v>
      </c>
      <c r="G7" s="9">
        <v>5</v>
      </c>
      <c r="H7" s="9">
        <v>7</v>
      </c>
      <c r="I7" s="9">
        <v>2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11</v>
      </c>
      <c r="D8" s="9">
        <v>1</v>
      </c>
      <c r="E8" s="9">
        <v>4</v>
      </c>
      <c r="F8" s="9">
        <v>6</v>
      </c>
      <c r="G8" s="9" t="s">
        <v>19</v>
      </c>
      <c r="H8" s="9" t="s">
        <v>19</v>
      </c>
      <c r="I8" s="9" t="s">
        <v>19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442</v>
      </c>
      <c r="D9" s="9">
        <v>37</v>
      </c>
      <c r="E9" s="9">
        <v>140</v>
      </c>
      <c r="F9" s="9">
        <v>182</v>
      </c>
      <c r="G9" s="9">
        <v>5</v>
      </c>
      <c r="H9" s="9">
        <v>60</v>
      </c>
      <c r="I9" s="9">
        <v>18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172</v>
      </c>
      <c r="D10" s="11">
        <v>38</v>
      </c>
      <c r="E10" s="11">
        <v>52</v>
      </c>
      <c r="F10" s="11">
        <v>61</v>
      </c>
      <c r="G10" s="11">
        <v>1</v>
      </c>
      <c r="H10" s="11">
        <v>12</v>
      </c>
      <c r="I10" s="11">
        <v>8</v>
      </c>
    </row>
    <row r="11" spans="1:14" ht="11.65" customHeight="1">
      <c r="A11" s="21" t="s">
        <v>45</v>
      </c>
      <c r="B11" s="10" t="s">
        <v>12</v>
      </c>
      <c r="C11" s="9">
        <v>34</v>
      </c>
      <c r="D11" s="9">
        <v>5</v>
      </c>
      <c r="E11" s="9">
        <v>14</v>
      </c>
      <c r="F11" s="9">
        <v>12</v>
      </c>
      <c r="G11" s="9">
        <v>1</v>
      </c>
      <c r="H11" s="9">
        <v>1</v>
      </c>
      <c r="I11" s="9">
        <v>1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3</v>
      </c>
      <c r="D12" s="9">
        <v>1</v>
      </c>
      <c r="E12" s="9">
        <v>1</v>
      </c>
      <c r="F12" s="9">
        <v>1</v>
      </c>
      <c r="G12" s="9" t="s">
        <v>19</v>
      </c>
      <c r="H12" s="9" t="s">
        <v>19</v>
      </c>
      <c r="I12" s="9" t="s">
        <v>19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135</v>
      </c>
      <c r="D13" s="9">
        <v>32</v>
      </c>
      <c r="E13" s="9">
        <v>37</v>
      </c>
      <c r="F13" s="9">
        <v>48</v>
      </c>
      <c r="G13" s="9" t="s">
        <v>19</v>
      </c>
      <c r="H13" s="9">
        <v>11</v>
      </c>
      <c r="I13" s="9">
        <v>7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411</v>
      </c>
      <c r="D14" s="11">
        <v>8</v>
      </c>
      <c r="E14" s="11">
        <v>155</v>
      </c>
      <c r="F14" s="11">
        <v>172</v>
      </c>
      <c r="G14" s="11">
        <v>9</v>
      </c>
      <c r="H14" s="11">
        <v>55</v>
      </c>
      <c r="I14" s="11">
        <v>12</v>
      </c>
    </row>
    <row r="15" spans="1:14" ht="11.65" customHeight="1">
      <c r="A15" s="21" t="s">
        <v>45</v>
      </c>
      <c r="B15" s="10" t="s">
        <v>12</v>
      </c>
      <c r="C15" s="9">
        <v>96</v>
      </c>
      <c r="D15" s="9">
        <v>3</v>
      </c>
      <c r="E15" s="9">
        <v>49</v>
      </c>
      <c r="F15" s="9">
        <v>33</v>
      </c>
      <c r="G15" s="9">
        <v>4</v>
      </c>
      <c r="H15" s="9">
        <v>6</v>
      </c>
      <c r="I15" s="9">
        <v>1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8</v>
      </c>
      <c r="D16" s="9" t="s">
        <v>19</v>
      </c>
      <c r="E16" s="9">
        <v>3</v>
      </c>
      <c r="F16" s="9">
        <v>5</v>
      </c>
      <c r="G16" s="9" t="s">
        <v>19</v>
      </c>
      <c r="H16" s="9" t="s">
        <v>19</v>
      </c>
      <c r="I16" s="9" t="s">
        <v>19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307</v>
      </c>
      <c r="D17" s="13">
        <v>5</v>
      </c>
      <c r="E17" s="13">
        <v>103</v>
      </c>
      <c r="F17" s="13">
        <v>134</v>
      </c>
      <c r="G17" s="13">
        <v>5</v>
      </c>
      <c r="H17" s="13">
        <v>49</v>
      </c>
      <c r="I17" s="13">
        <v>11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34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15297</v>
      </c>
      <c r="D6" s="11">
        <v>1168</v>
      </c>
      <c r="E6" s="11">
        <v>7157</v>
      </c>
      <c r="F6" s="11">
        <v>5326</v>
      </c>
      <c r="G6" s="11">
        <v>567</v>
      </c>
      <c r="H6" s="11">
        <v>515</v>
      </c>
      <c r="I6" s="11">
        <v>564</v>
      </c>
    </row>
    <row r="7" spans="1:14" ht="11.65" customHeight="1">
      <c r="A7" s="21" t="s">
        <v>45</v>
      </c>
      <c r="B7" s="10" t="s">
        <v>12</v>
      </c>
      <c r="C7" s="9">
        <v>5138</v>
      </c>
      <c r="D7" s="9">
        <v>234</v>
      </c>
      <c r="E7" s="9">
        <v>3027</v>
      </c>
      <c r="F7" s="9">
        <v>1271</v>
      </c>
      <c r="G7" s="9">
        <v>239</v>
      </c>
      <c r="H7" s="9">
        <v>164</v>
      </c>
      <c r="I7" s="9">
        <v>203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558</v>
      </c>
      <c r="D8" s="9">
        <v>41</v>
      </c>
      <c r="E8" s="9">
        <v>260</v>
      </c>
      <c r="F8" s="9">
        <v>183</v>
      </c>
      <c r="G8" s="9">
        <v>25</v>
      </c>
      <c r="H8" s="9">
        <v>19</v>
      </c>
      <c r="I8" s="9">
        <v>30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9601</v>
      </c>
      <c r="D9" s="9">
        <v>893</v>
      </c>
      <c r="E9" s="9">
        <v>3870</v>
      </c>
      <c r="F9" s="9">
        <v>3872</v>
      </c>
      <c r="G9" s="9">
        <v>303</v>
      </c>
      <c r="H9" s="9">
        <v>332</v>
      </c>
      <c r="I9" s="9">
        <v>331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5275</v>
      </c>
      <c r="D10" s="11">
        <v>1103</v>
      </c>
      <c r="E10" s="11">
        <v>1888</v>
      </c>
      <c r="F10" s="11">
        <v>1709</v>
      </c>
      <c r="G10" s="11">
        <v>127</v>
      </c>
      <c r="H10" s="11">
        <v>175</v>
      </c>
      <c r="I10" s="11">
        <v>273</v>
      </c>
    </row>
    <row r="11" spans="1:14" ht="11.65" customHeight="1">
      <c r="A11" s="21" t="s">
        <v>45</v>
      </c>
      <c r="B11" s="10" t="s">
        <v>12</v>
      </c>
      <c r="C11" s="9">
        <v>2083</v>
      </c>
      <c r="D11" s="9">
        <v>211</v>
      </c>
      <c r="E11" s="9">
        <v>1037</v>
      </c>
      <c r="F11" s="9">
        <v>598</v>
      </c>
      <c r="G11" s="9">
        <v>65</v>
      </c>
      <c r="H11" s="9">
        <v>67</v>
      </c>
      <c r="I11" s="9">
        <v>105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242</v>
      </c>
      <c r="D12" s="9">
        <v>39</v>
      </c>
      <c r="E12" s="9">
        <v>87</v>
      </c>
      <c r="F12" s="9">
        <v>83</v>
      </c>
      <c r="G12" s="9">
        <v>7</v>
      </c>
      <c r="H12" s="9">
        <v>11</v>
      </c>
      <c r="I12" s="9">
        <v>15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2950</v>
      </c>
      <c r="D13" s="9">
        <v>853</v>
      </c>
      <c r="E13" s="9">
        <v>764</v>
      </c>
      <c r="F13" s="9">
        <v>1028</v>
      </c>
      <c r="G13" s="9">
        <v>55</v>
      </c>
      <c r="H13" s="9">
        <v>97</v>
      </c>
      <c r="I13" s="9">
        <v>153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10022</v>
      </c>
      <c r="D14" s="11">
        <v>65</v>
      </c>
      <c r="E14" s="11">
        <v>5269</v>
      </c>
      <c r="F14" s="11">
        <v>3617</v>
      </c>
      <c r="G14" s="11">
        <v>440</v>
      </c>
      <c r="H14" s="11">
        <v>340</v>
      </c>
      <c r="I14" s="11">
        <v>291</v>
      </c>
    </row>
    <row r="15" spans="1:14" ht="11.65" customHeight="1">
      <c r="A15" s="21" t="s">
        <v>45</v>
      </c>
      <c r="B15" s="10" t="s">
        <v>12</v>
      </c>
      <c r="C15" s="9">
        <v>3055</v>
      </c>
      <c r="D15" s="9">
        <v>23</v>
      </c>
      <c r="E15" s="9">
        <v>1990</v>
      </c>
      <c r="F15" s="9">
        <v>673</v>
      </c>
      <c r="G15" s="9">
        <v>174</v>
      </c>
      <c r="H15" s="9">
        <v>97</v>
      </c>
      <c r="I15" s="9">
        <v>98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316</v>
      </c>
      <c r="D16" s="9">
        <v>2</v>
      </c>
      <c r="E16" s="9">
        <v>173</v>
      </c>
      <c r="F16" s="9">
        <v>100</v>
      </c>
      <c r="G16" s="9">
        <v>18</v>
      </c>
      <c r="H16" s="9">
        <v>8</v>
      </c>
      <c r="I16" s="9">
        <v>15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6651</v>
      </c>
      <c r="D17" s="13">
        <v>40</v>
      </c>
      <c r="E17" s="13">
        <v>3106</v>
      </c>
      <c r="F17" s="13">
        <v>2844</v>
      </c>
      <c r="G17" s="13">
        <v>248</v>
      </c>
      <c r="H17" s="13">
        <v>235</v>
      </c>
      <c r="I17" s="13">
        <v>178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35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5791</v>
      </c>
      <c r="D6" s="11">
        <v>458</v>
      </c>
      <c r="E6" s="11">
        <v>2678</v>
      </c>
      <c r="F6" s="11">
        <v>2128</v>
      </c>
      <c r="G6" s="11">
        <v>165</v>
      </c>
      <c r="H6" s="11">
        <v>207</v>
      </c>
      <c r="I6" s="11">
        <v>155</v>
      </c>
    </row>
    <row r="7" spans="1:14" ht="11.65" customHeight="1">
      <c r="A7" s="21" t="s">
        <v>45</v>
      </c>
      <c r="B7" s="10" t="s">
        <v>12</v>
      </c>
      <c r="C7" s="9">
        <v>1902</v>
      </c>
      <c r="D7" s="9">
        <v>74</v>
      </c>
      <c r="E7" s="9">
        <v>1119</v>
      </c>
      <c r="F7" s="9">
        <v>549</v>
      </c>
      <c r="G7" s="9">
        <v>63</v>
      </c>
      <c r="H7" s="9">
        <v>52</v>
      </c>
      <c r="I7" s="9">
        <v>45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239</v>
      </c>
      <c r="D8" s="9">
        <v>23</v>
      </c>
      <c r="E8" s="9">
        <v>112</v>
      </c>
      <c r="F8" s="9">
        <v>84</v>
      </c>
      <c r="G8" s="9">
        <v>6</v>
      </c>
      <c r="H8" s="9">
        <v>3</v>
      </c>
      <c r="I8" s="9">
        <v>11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3650</v>
      </c>
      <c r="D9" s="9">
        <v>361</v>
      </c>
      <c r="E9" s="9">
        <v>1447</v>
      </c>
      <c r="F9" s="9">
        <v>1495</v>
      </c>
      <c r="G9" s="9">
        <v>96</v>
      </c>
      <c r="H9" s="9">
        <v>152</v>
      </c>
      <c r="I9" s="9">
        <v>99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2263</v>
      </c>
      <c r="D10" s="11">
        <v>441</v>
      </c>
      <c r="E10" s="11">
        <v>903</v>
      </c>
      <c r="F10" s="11">
        <v>722</v>
      </c>
      <c r="G10" s="11">
        <v>51</v>
      </c>
      <c r="H10" s="11">
        <v>70</v>
      </c>
      <c r="I10" s="11">
        <v>76</v>
      </c>
    </row>
    <row r="11" spans="1:14" ht="11.65" customHeight="1">
      <c r="A11" s="21" t="s">
        <v>45</v>
      </c>
      <c r="B11" s="10" t="s">
        <v>12</v>
      </c>
      <c r="C11" s="9">
        <v>892</v>
      </c>
      <c r="D11" s="9">
        <v>69</v>
      </c>
      <c r="E11" s="9">
        <v>521</v>
      </c>
      <c r="F11" s="9">
        <v>231</v>
      </c>
      <c r="G11" s="9">
        <v>21</v>
      </c>
      <c r="H11" s="9">
        <v>25</v>
      </c>
      <c r="I11" s="9">
        <v>25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118</v>
      </c>
      <c r="D12" s="9">
        <v>23</v>
      </c>
      <c r="E12" s="9">
        <v>47</v>
      </c>
      <c r="F12" s="9">
        <v>35</v>
      </c>
      <c r="G12" s="9">
        <v>4</v>
      </c>
      <c r="H12" s="9">
        <v>1</v>
      </c>
      <c r="I12" s="9">
        <v>8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1253</v>
      </c>
      <c r="D13" s="9">
        <v>349</v>
      </c>
      <c r="E13" s="9">
        <v>335</v>
      </c>
      <c r="F13" s="9">
        <v>456</v>
      </c>
      <c r="G13" s="9">
        <v>26</v>
      </c>
      <c r="H13" s="9">
        <v>44</v>
      </c>
      <c r="I13" s="9">
        <v>43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3528</v>
      </c>
      <c r="D14" s="11">
        <v>17</v>
      </c>
      <c r="E14" s="11">
        <v>1775</v>
      </c>
      <c r="F14" s="11">
        <v>1406</v>
      </c>
      <c r="G14" s="11">
        <v>114</v>
      </c>
      <c r="H14" s="11">
        <v>137</v>
      </c>
      <c r="I14" s="11">
        <v>79</v>
      </c>
    </row>
    <row r="15" spans="1:14" ht="11.65" customHeight="1">
      <c r="A15" s="21" t="s">
        <v>45</v>
      </c>
      <c r="B15" s="10" t="s">
        <v>12</v>
      </c>
      <c r="C15" s="9">
        <v>1010</v>
      </c>
      <c r="D15" s="9">
        <v>5</v>
      </c>
      <c r="E15" s="9">
        <v>598</v>
      </c>
      <c r="F15" s="9">
        <v>318</v>
      </c>
      <c r="G15" s="9">
        <v>42</v>
      </c>
      <c r="H15" s="9">
        <v>27</v>
      </c>
      <c r="I15" s="9">
        <v>20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121</v>
      </c>
      <c r="D16" s="9" t="s">
        <v>19</v>
      </c>
      <c r="E16" s="9">
        <v>65</v>
      </c>
      <c r="F16" s="9">
        <v>49</v>
      </c>
      <c r="G16" s="9">
        <v>2</v>
      </c>
      <c r="H16" s="9">
        <v>2</v>
      </c>
      <c r="I16" s="9">
        <v>3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2397</v>
      </c>
      <c r="D17" s="13">
        <v>12</v>
      </c>
      <c r="E17" s="13">
        <v>1112</v>
      </c>
      <c r="F17" s="13">
        <v>1039</v>
      </c>
      <c r="G17" s="13">
        <v>70</v>
      </c>
      <c r="H17" s="13">
        <v>108</v>
      </c>
      <c r="I17" s="13">
        <v>56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36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8758</v>
      </c>
      <c r="D6" s="11">
        <v>692</v>
      </c>
      <c r="E6" s="11">
        <v>3609</v>
      </c>
      <c r="F6" s="11">
        <v>3610</v>
      </c>
      <c r="G6" s="11">
        <v>172</v>
      </c>
      <c r="H6" s="11">
        <v>333</v>
      </c>
      <c r="I6" s="11">
        <v>342</v>
      </c>
    </row>
    <row r="7" spans="1:14" ht="11.65" customHeight="1">
      <c r="A7" s="21" t="s">
        <v>45</v>
      </c>
      <c r="B7" s="10" t="s">
        <v>12</v>
      </c>
      <c r="C7" s="9">
        <v>2479</v>
      </c>
      <c r="D7" s="9">
        <v>123</v>
      </c>
      <c r="E7" s="9">
        <v>1470</v>
      </c>
      <c r="F7" s="9">
        <v>651</v>
      </c>
      <c r="G7" s="9">
        <v>71</v>
      </c>
      <c r="H7" s="9">
        <v>63</v>
      </c>
      <c r="I7" s="9">
        <v>101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415</v>
      </c>
      <c r="D8" s="9">
        <v>30</v>
      </c>
      <c r="E8" s="9">
        <v>210</v>
      </c>
      <c r="F8" s="9">
        <v>133</v>
      </c>
      <c r="G8" s="9">
        <v>9</v>
      </c>
      <c r="H8" s="9">
        <v>15</v>
      </c>
      <c r="I8" s="9">
        <v>18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5864</v>
      </c>
      <c r="D9" s="9">
        <v>539</v>
      </c>
      <c r="E9" s="9">
        <v>1929</v>
      </c>
      <c r="F9" s="9">
        <v>2826</v>
      </c>
      <c r="G9" s="9">
        <v>92</v>
      </c>
      <c r="H9" s="9">
        <v>255</v>
      </c>
      <c r="I9" s="9">
        <v>223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2928</v>
      </c>
      <c r="D10" s="11">
        <v>637</v>
      </c>
      <c r="E10" s="11">
        <v>1017</v>
      </c>
      <c r="F10" s="11">
        <v>975</v>
      </c>
      <c r="G10" s="11">
        <v>51</v>
      </c>
      <c r="H10" s="11">
        <v>96</v>
      </c>
      <c r="I10" s="11">
        <v>152</v>
      </c>
    </row>
    <row r="11" spans="1:14" ht="11.65" customHeight="1">
      <c r="A11" s="21" t="s">
        <v>45</v>
      </c>
      <c r="B11" s="10" t="s">
        <v>12</v>
      </c>
      <c r="C11" s="9">
        <v>992</v>
      </c>
      <c r="D11" s="9">
        <v>110</v>
      </c>
      <c r="E11" s="9">
        <v>532</v>
      </c>
      <c r="F11" s="9">
        <v>252</v>
      </c>
      <c r="G11" s="9">
        <v>25</v>
      </c>
      <c r="H11" s="9">
        <v>25</v>
      </c>
      <c r="I11" s="9">
        <v>48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152</v>
      </c>
      <c r="D12" s="9">
        <v>26</v>
      </c>
      <c r="E12" s="9">
        <v>61</v>
      </c>
      <c r="F12" s="9">
        <v>45</v>
      </c>
      <c r="G12" s="9">
        <v>4</v>
      </c>
      <c r="H12" s="9">
        <v>4</v>
      </c>
      <c r="I12" s="9">
        <v>12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1784</v>
      </c>
      <c r="D13" s="9">
        <v>501</v>
      </c>
      <c r="E13" s="9">
        <v>424</v>
      </c>
      <c r="F13" s="9">
        <v>678</v>
      </c>
      <c r="G13" s="9">
        <v>22</v>
      </c>
      <c r="H13" s="9">
        <v>67</v>
      </c>
      <c r="I13" s="9">
        <v>92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5830</v>
      </c>
      <c r="D14" s="11">
        <v>55</v>
      </c>
      <c r="E14" s="11">
        <v>2592</v>
      </c>
      <c r="F14" s="11">
        <v>2635</v>
      </c>
      <c r="G14" s="11">
        <v>121</v>
      </c>
      <c r="H14" s="11">
        <v>237</v>
      </c>
      <c r="I14" s="11">
        <v>190</v>
      </c>
    </row>
    <row r="15" spans="1:14" ht="11.65" customHeight="1">
      <c r="A15" s="21" t="s">
        <v>45</v>
      </c>
      <c r="B15" s="10" t="s">
        <v>12</v>
      </c>
      <c r="C15" s="9">
        <v>1487</v>
      </c>
      <c r="D15" s="9">
        <v>13</v>
      </c>
      <c r="E15" s="9">
        <v>938</v>
      </c>
      <c r="F15" s="9">
        <v>399</v>
      </c>
      <c r="G15" s="9">
        <v>46</v>
      </c>
      <c r="H15" s="9">
        <v>38</v>
      </c>
      <c r="I15" s="9">
        <v>53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263</v>
      </c>
      <c r="D16" s="9">
        <v>4</v>
      </c>
      <c r="E16" s="9">
        <v>149</v>
      </c>
      <c r="F16" s="9">
        <v>88</v>
      </c>
      <c r="G16" s="9">
        <v>5</v>
      </c>
      <c r="H16" s="9">
        <v>11</v>
      </c>
      <c r="I16" s="9">
        <v>6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4080</v>
      </c>
      <c r="D17" s="13">
        <v>38</v>
      </c>
      <c r="E17" s="13">
        <v>1505</v>
      </c>
      <c r="F17" s="13">
        <v>2148</v>
      </c>
      <c r="G17" s="13">
        <v>70</v>
      </c>
      <c r="H17" s="13">
        <v>188</v>
      </c>
      <c r="I17" s="13">
        <v>131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37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4134</v>
      </c>
      <c r="D6" s="11">
        <v>315</v>
      </c>
      <c r="E6" s="11">
        <v>1816</v>
      </c>
      <c r="F6" s="11">
        <v>1581</v>
      </c>
      <c r="G6" s="11">
        <v>114</v>
      </c>
      <c r="H6" s="11">
        <v>195</v>
      </c>
      <c r="I6" s="11">
        <v>113</v>
      </c>
    </row>
    <row r="7" spans="1:14" ht="11.65" customHeight="1">
      <c r="A7" s="21" t="s">
        <v>45</v>
      </c>
      <c r="B7" s="10" t="s">
        <v>12</v>
      </c>
      <c r="C7" s="9">
        <v>1376</v>
      </c>
      <c r="D7" s="9">
        <v>54</v>
      </c>
      <c r="E7" s="9">
        <v>779</v>
      </c>
      <c r="F7" s="9">
        <v>416</v>
      </c>
      <c r="G7" s="9">
        <v>52</v>
      </c>
      <c r="H7" s="9">
        <v>37</v>
      </c>
      <c r="I7" s="9">
        <v>38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163</v>
      </c>
      <c r="D8" s="9">
        <v>11</v>
      </c>
      <c r="E8" s="9">
        <v>75</v>
      </c>
      <c r="F8" s="9">
        <v>55</v>
      </c>
      <c r="G8" s="9">
        <v>6</v>
      </c>
      <c r="H8" s="9">
        <v>12</v>
      </c>
      <c r="I8" s="9">
        <v>4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2595</v>
      </c>
      <c r="D9" s="9">
        <v>250</v>
      </c>
      <c r="E9" s="9">
        <v>962</v>
      </c>
      <c r="F9" s="9">
        <v>1110</v>
      </c>
      <c r="G9" s="9">
        <v>56</v>
      </c>
      <c r="H9" s="9">
        <v>146</v>
      </c>
      <c r="I9" s="9">
        <v>71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1587</v>
      </c>
      <c r="D10" s="11">
        <v>296</v>
      </c>
      <c r="E10" s="11">
        <v>595</v>
      </c>
      <c r="F10" s="11">
        <v>524</v>
      </c>
      <c r="G10" s="11">
        <v>33</v>
      </c>
      <c r="H10" s="11">
        <v>81</v>
      </c>
      <c r="I10" s="11">
        <v>58</v>
      </c>
    </row>
    <row r="11" spans="1:14" ht="11.65" customHeight="1">
      <c r="A11" s="21" t="s">
        <v>45</v>
      </c>
      <c r="B11" s="10" t="s">
        <v>12</v>
      </c>
      <c r="C11" s="9">
        <v>588</v>
      </c>
      <c r="D11" s="9">
        <v>48</v>
      </c>
      <c r="E11" s="9">
        <v>328</v>
      </c>
      <c r="F11" s="9">
        <v>153</v>
      </c>
      <c r="G11" s="9">
        <v>19</v>
      </c>
      <c r="H11" s="9">
        <v>17</v>
      </c>
      <c r="I11" s="9">
        <v>23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71</v>
      </c>
      <c r="D12" s="9">
        <v>11</v>
      </c>
      <c r="E12" s="9">
        <v>24</v>
      </c>
      <c r="F12" s="9">
        <v>27</v>
      </c>
      <c r="G12" s="9" t="s">
        <v>19</v>
      </c>
      <c r="H12" s="9">
        <v>6</v>
      </c>
      <c r="I12" s="9">
        <v>3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928</v>
      </c>
      <c r="D13" s="9">
        <v>237</v>
      </c>
      <c r="E13" s="9">
        <v>243</v>
      </c>
      <c r="F13" s="9">
        <v>344</v>
      </c>
      <c r="G13" s="9">
        <v>14</v>
      </c>
      <c r="H13" s="9">
        <v>58</v>
      </c>
      <c r="I13" s="9">
        <v>32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2547</v>
      </c>
      <c r="D14" s="11">
        <v>19</v>
      </c>
      <c r="E14" s="11">
        <v>1221</v>
      </c>
      <c r="F14" s="11">
        <v>1057</v>
      </c>
      <c r="G14" s="11">
        <v>81</v>
      </c>
      <c r="H14" s="11">
        <v>114</v>
      </c>
      <c r="I14" s="11">
        <v>55</v>
      </c>
    </row>
    <row r="15" spans="1:14" ht="11.65" customHeight="1">
      <c r="A15" s="21" t="s">
        <v>45</v>
      </c>
      <c r="B15" s="10" t="s">
        <v>12</v>
      </c>
      <c r="C15" s="9">
        <v>788</v>
      </c>
      <c r="D15" s="9">
        <v>6</v>
      </c>
      <c r="E15" s="9">
        <v>451</v>
      </c>
      <c r="F15" s="9">
        <v>263</v>
      </c>
      <c r="G15" s="9">
        <v>33</v>
      </c>
      <c r="H15" s="9">
        <v>20</v>
      </c>
      <c r="I15" s="9">
        <v>15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92</v>
      </c>
      <c r="D16" s="9" t="s">
        <v>19</v>
      </c>
      <c r="E16" s="9">
        <v>51</v>
      </c>
      <c r="F16" s="9">
        <v>28</v>
      </c>
      <c r="G16" s="9">
        <v>6</v>
      </c>
      <c r="H16" s="9">
        <v>6</v>
      </c>
      <c r="I16" s="9">
        <v>1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1667</v>
      </c>
      <c r="D17" s="13">
        <v>13</v>
      </c>
      <c r="E17" s="13">
        <v>719</v>
      </c>
      <c r="F17" s="13">
        <v>766</v>
      </c>
      <c r="G17" s="13">
        <v>42</v>
      </c>
      <c r="H17" s="13">
        <v>88</v>
      </c>
      <c r="I17" s="13">
        <v>39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38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22491</v>
      </c>
      <c r="D6" s="11">
        <v>1587</v>
      </c>
      <c r="E6" s="11">
        <v>10078</v>
      </c>
      <c r="F6" s="11">
        <v>8471</v>
      </c>
      <c r="G6" s="11">
        <v>705</v>
      </c>
      <c r="H6" s="11">
        <v>739</v>
      </c>
      <c r="I6" s="11">
        <v>911</v>
      </c>
    </row>
    <row r="7" spans="1:14" ht="11.65" customHeight="1">
      <c r="A7" s="21" t="s">
        <v>45</v>
      </c>
      <c r="B7" s="10" t="s">
        <v>12</v>
      </c>
      <c r="C7" s="9">
        <v>7541</v>
      </c>
      <c r="D7" s="9">
        <v>321</v>
      </c>
      <c r="E7" s="9">
        <v>4511</v>
      </c>
      <c r="F7" s="9">
        <v>1820</v>
      </c>
      <c r="G7" s="9">
        <v>350</v>
      </c>
      <c r="H7" s="9">
        <v>211</v>
      </c>
      <c r="I7" s="9">
        <v>328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1156</v>
      </c>
      <c r="D8" s="9">
        <v>91</v>
      </c>
      <c r="E8" s="9">
        <v>519</v>
      </c>
      <c r="F8" s="9">
        <v>386</v>
      </c>
      <c r="G8" s="9">
        <v>40</v>
      </c>
      <c r="H8" s="9">
        <v>49</v>
      </c>
      <c r="I8" s="9">
        <v>71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13794</v>
      </c>
      <c r="D9" s="9">
        <v>1175</v>
      </c>
      <c r="E9" s="9">
        <v>5048</v>
      </c>
      <c r="F9" s="9">
        <v>6265</v>
      </c>
      <c r="G9" s="9">
        <v>315</v>
      </c>
      <c r="H9" s="9">
        <v>479</v>
      </c>
      <c r="I9" s="9">
        <v>512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8928</v>
      </c>
      <c r="D10" s="11">
        <v>1446</v>
      </c>
      <c r="E10" s="11">
        <v>3687</v>
      </c>
      <c r="F10" s="11">
        <v>2756</v>
      </c>
      <c r="G10" s="11">
        <v>268</v>
      </c>
      <c r="H10" s="11">
        <v>299</v>
      </c>
      <c r="I10" s="11">
        <v>472</v>
      </c>
    </row>
    <row r="11" spans="1:14" ht="11.65" customHeight="1">
      <c r="A11" s="21" t="s">
        <v>45</v>
      </c>
      <c r="B11" s="10" t="s">
        <v>12</v>
      </c>
      <c r="C11" s="9">
        <v>3448</v>
      </c>
      <c r="D11" s="9">
        <v>281</v>
      </c>
      <c r="E11" s="9">
        <v>1937</v>
      </c>
      <c r="F11" s="9">
        <v>788</v>
      </c>
      <c r="G11" s="9">
        <v>149</v>
      </c>
      <c r="H11" s="9">
        <v>100</v>
      </c>
      <c r="I11" s="9">
        <v>193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490</v>
      </c>
      <c r="D12" s="9">
        <v>78</v>
      </c>
      <c r="E12" s="9">
        <v>187</v>
      </c>
      <c r="F12" s="9">
        <v>154</v>
      </c>
      <c r="G12" s="9">
        <v>13</v>
      </c>
      <c r="H12" s="9">
        <v>22</v>
      </c>
      <c r="I12" s="9">
        <v>36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4990</v>
      </c>
      <c r="D13" s="9">
        <v>1087</v>
      </c>
      <c r="E13" s="9">
        <v>1563</v>
      </c>
      <c r="F13" s="9">
        <v>1814</v>
      </c>
      <c r="G13" s="9">
        <v>106</v>
      </c>
      <c r="H13" s="9">
        <v>177</v>
      </c>
      <c r="I13" s="9">
        <v>243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13563</v>
      </c>
      <c r="D14" s="11">
        <v>141</v>
      </c>
      <c r="E14" s="11">
        <v>6391</v>
      </c>
      <c r="F14" s="11">
        <v>5715</v>
      </c>
      <c r="G14" s="11">
        <v>437</v>
      </c>
      <c r="H14" s="11">
        <v>440</v>
      </c>
      <c r="I14" s="11">
        <v>439</v>
      </c>
    </row>
    <row r="15" spans="1:14" ht="11.65" customHeight="1">
      <c r="A15" s="21" t="s">
        <v>45</v>
      </c>
      <c r="B15" s="10" t="s">
        <v>12</v>
      </c>
      <c r="C15" s="9">
        <v>4093</v>
      </c>
      <c r="D15" s="9">
        <v>40</v>
      </c>
      <c r="E15" s="9">
        <v>2574</v>
      </c>
      <c r="F15" s="9">
        <v>1032</v>
      </c>
      <c r="G15" s="9">
        <v>201</v>
      </c>
      <c r="H15" s="9">
        <v>111</v>
      </c>
      <c r="I15" s="9">
        <v>135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666</v>
      </c>
      <c r="D16" s="9">
        <v>13</v>
      </c>
      <c r="E16" s="9">
        <v>332</v>
      </c>
      <c r="F16" s="9">
        <v>232</v>
      </c>
      <c r="G16" s="9">
        <v>27</v>
      </c>
      <c r="H16" s="9">
        <v>27</v>
      </c>
      <c r="I16" s="9">
        <v>35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8804</v>
      </c>
      <c r="D17" s="13">
        <v>88</v>
      </c>
      <c r="E17" s="13">
        <v>3485</v>
      </c>
      <c r="F17" s="13">
        <v>4451</v>
      </c>
      <c r="G17" s="13">
        <v>209</v>
      </c>
      <c r="H17" s="13">
        <v>302</v>
      </c>
      <c r="I17" s="13">
        <v>269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39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2610</v>
      </c>
      <c r="D6" s="11">
        <v>217</v>
      </c>
      <c r="E6" s="11">
        <v>1370</v>
      </c>
      <c r="F6" s="11">
        <v>590</v>
      </c>
      <c r="G6" s="11">
        <v>160</v>
      </c>
      <c r="H6" s="11">
        <v>160</v>
      </c>
      <c r="I6" s="11">
        <v>113</v>
      </c>
    </row>
    <row r="7" spans="1:14" ht="11.65" customHeight="1">
      <c r="A7" s="21" t="s">
        <v>45</v>
      </c>
      <c r="B7" s="10" t="s">
        <v>12</v>
      </c>
      <c r="C7" s="9">
        <v>1259</v>
      </c>
      <c r="D7" s="9">
        <v>77</v>
      </c>
      <c r="E7" s="9">
        <v>658</v>
      </c>
      <c r="F7" s="9">
        <v>305</v>
      </c>
      <c r="G7" s="9">
        <v>95</v>
      </c>
      <c r="H7" s="9">
        <v>72</v>
      </c>
      <c r="I7" s="9">
        <v>52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94</v>
      </c>
      <c r="D8" s="9">
        <v>10</v>
      </c>
      <c r="E8" s="9">
        <v>56</v>
      </c>
      <c r="F8" s="9">
        <v>13</v>
      </c>
      <c r="G8" s="9">
        <v>6</v>
      </c>
      <c r="H8" s="9">
        <v>7</v>
      </c>
      <c r="I8" s="9">
        <v>2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1257</v>
      </c>
      <c r="D9" s="9">
        <v>130</v>
      </c>
      <c r="E9" s="9">
        <v>656</v>
      </c>
      <c r="F9" s="9">
        <v>272</v>
      </c>
      <c r="G9" s="9">
        <v>59</v>
      </c>
      <c r="H9" s="9">
        <v>81</v>
      </c>
      <c r="I9" s="9">
        <v>59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1058</v>
      </c>
      <c r="D10" s="11">
        <v>210</v>
      </c>
      <c r="E10" s="11">
        <v>479</v>
      </c>
      <c r="F10" s="11">
        <v>226</v>
      </c>
      <c r="G10" s="11">
        <v>31</v>
      </c>
      <c r="H10" s="11">
        <v>54</v>
      </c>
      <c r="I10" s="11">
        <v>58</v>
      </c>
    </row>
    <row r="11" spans="1:14" ht="11.65" customHeight="1">
      <c r="A11" s="21" t="s">
        <v>45</v>
      </c>
      <c r="B11" s="10" t="s">
        <v>12</v>
      </c>
      <c r="C11" s="9">
        <v>511</v>
      </c>
      <c r="D11" s="9">
        <v>72</v>
      </c>
      <c r="E11" s="9">
        <v>245</v>
      </c>
      <c r="F11" s="9">
        <v>124</v>
      </c>
      <c r="G11" s="9">
        <v>18</v>
      </c>
      <c r="H11" s="9">
        <v>29</v>
      </c>
      <c r="I11" s="9">
        <v>23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39</v>
      </c>
      <c r="D12" s="9">
        <v>10</v>
      </c>
      <c r="E12" s="9">
        <v>21</v>
      </c>
      <c r="F12" s="9">
        <v>6</v>
      </c>
      <c r="G12" s="9">
        <v>1</v>
      </c>
      <c r="H12" s="9">
        <v>1</v>
      </c>
      <c r="I12" s="9" t="s">
        <v>19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508</v>
      </c>
      <c r="D13" s="9">
        <v>128</v>
      </c>
      <c r="E13" s="9">
        <v>213</v>
      </c>
      <c r="F13" s="9">
        <v>96</v>
      </c>
      <c r="G13" s="9">
        <v>12</v>
      </c>
      <c r="H13" s="9">
        <v>24</v>
      </c>
      <c r="I13" s="9">
        <v>35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1552</v>
      </c>
      <c r="D14" s="11">
        <v>7</v>
      </c>
      <c r="E14" s="11">
        <v>891</v>
      </c>
      <c r="F14" s="11">
        <v>364</v>
      </c>
      <c r="G14" s="11">
        <v>129</v>
      </c>
      <c r="H14" s="11">
        <v>106</v>
      </c>
      <c r="I14" s="11">
        <v>55</v>
      </c>
    </row>
    <row r="15" spans="1:14" ht="11.65" customHeight="1">
      <c r="A15" s="21" t="s">
        <v>45</v>
      </c>
      <c r="B15" s="10" t="s">
        <v>12</v>
      </c>
      <c r="C15" s="9">
        <v>748</v>
      </c>
      <c r="D15" s="9">
        <v>5</v>
      </c>
      <c r="E15" s="9">
        <v>413</v>
      </c>
      <c r="F15" s="9">
        <v>181</v>
      </c>
      <c r="G15" s="9">
        <v>77</v>
      </c>
      <c r="H15" s="9">
        <v>43</v>
      </c>
      <c r="I15" s="9">
        <v>29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55</v>
      </c>
      <c r="D16" s="9" t="s">
        <v>19</v>
      </c>
      <c r="E16" s="9">
        <v>35</v>
      </c>
      <c r="F16" s="9">
        <v>7</v>
      </c>
      <c r="G16" s="9">
        <v>5</v>
      </c>
      <c r="H16" s="9">
        <v>6</v>
      </c>
      <c r="I16" s="9">
        <v>2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749</v>
      </c>
      <c r="D17" s="13">
        <v>2</v>
      </c>
      <c r="E17" s="13">
        <v>443</v>
      </c>
      <c r="F17" s="13">
        <v>176</v>
      </c>
      <c r="G17" s="13">
        <v>47</v>
      </c>
      <c r="H17" s="13">
        <v>57</v>
      </c>
      <c r="I17" s="13">
        <v>24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40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19770</v>
      </c>
      <c r="D6" s="11">
        <v>1576</v>
      </c>
      <c r="E6" s="11">
        <v>9397</v>
      </c>
      <c r="F6" s="11">
        <v>6579</v>
      </c>
      <c r="G6" s="11">
        <v>650</v>
      </c>
      <c r="H6" s="11">
        <v>832</v>
      </c>
      <c r="I6" s="11">
        <v>736</v>
      </c>
    </row>
    <row r="7" spans="1:14" ht="11.65" customHeight="1">
      <c r="A7" s="21" t="s">
        <v>45</v>
      </c>
      <c r="B7" s="10" t="s">
        <v>12</v>
      </c>
      <c r="C7" s="9">
        <v>5778</v>
      </c>
      <c r="D7" s="9">
        <v>232</v>
      </c>
      <c r="E7" s="9">
        <v>3519</v>
      </c>
      <c r="F7" s="9">
        <v>1400</v>
      </c>
      <c r="G7" s="9">
        <v>223</v>
      </c>
      <c r="H7" s="9">
        <v>187</v>
      </c>
      <c r="I7" s="9">
        <v>217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920</v>
      </c>
      <c r="D8" s="9">
        <v>77</v>
      </c>
      <c r="E8" s="9">
        <v>413</v>
      </c>
      <c r="F8" s="9">
        <v>300</v>
      </c>
      <c r="G8" s="9">
        <v>29</v>
      </c>
      <c r="H8" s="9">
        <v>47</v>
      </c>
      <c r="I8" s="9">
        <v>54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13072</v>
      </c>
      <c r="D9" s="9">
        <v>1267</v>
      </c>
      <c r="E9" s="9">
        <v>5465</v>
      </c>
      <c r="F9" s="9">
        <v>4879</v>
      </c>
      <c r="G9" s="9">
        <v>398</v>
      </c>
      <c r="H9" s="9">
        <v>598</v>
      </c>
      <c r="I9" s="9">
        <v>465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7361</v>
      </c>
      <c r="D10" s="11">
        <v>1481</v>
      </c>
      <c r="E10" s="11">
        <v>2735</v>
      </c>
      <c r="F10" s="11">
        <v>2338</v>
      </c>
      <c r="G10" s="11">
        <v>164</v>
      </c>
      <c r="H10" s="11">
        <v>294</v>
      </c>
      <c r="I10" s="11">
        <v>349</v>
      </c>
    </row>
    <row r="11" spans="1:14" ht="11.65" customHeight="1">
      <c r="A11" s="21" t="s">
        <v>45</v>
      </c>
      <c r="B11" s="10" t="s">
        <v>12</v>
      </c>
      <c r="C11" s="9">
        <v>2399</v>
      </c>
      <c r="D11" s="9">
        <v>211</v>
      </c>
      <c r="E11" s="9">
        <v>1247</v>
      </c>
      <c r="F11" s="9">
        <v>682</v>
      </c>
      <c r="G11" s="9">
        <v>77</v>
      </c>
      <c r="H11" s="9">
        <v>75</v>
      </c>
      <c r="I11" s="9">
        <v>107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392</v>
      </c>
      <c r="D12" s="9">
        <v>71</v>
      </c>
      <c r="E12" s="9">
        <v>127</v>
      </c>
      <c r="F12" s="9">
        <v>136</v>
      </c>
      <c r="G12" s="9">
        <v>6</v>
      </c>
      <c r="H12" s="9">
        <v>20</v>
      </c>
      <c r="I12" s="9">
        <v>32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4570</v>
      </c>
      <c r="D13" s="9">
        <v>1199</v>
      </c>
      <c r="E13" s="9">
        <v>1361</v>
      </c>
      <c r="F13" s="9">
        <v>1520</v>
      </c>
      <c r="G13" s="9">
        <v>81</v>
      </c>
      <c r="H13" s="9">
        <v>199</v>
      </c>
      <c r="I13" s="9">
        <v>210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12409</v>
      </c>
      <c r="D14" s="11">
        <v>95</v>
      </c>
      <c r="E14" s="11">
        <v>6662</v>
      </c>
      <c r="F14" s="11">
        <v>4241</v>
      </c>
      <c r="G14" s="11">
        <v>486</v>
      </c>
      <c r="H14" s="11">
        <v>538</v>
      </c>
      <c r="I14" s="11">
        <v>387</v>
      </c>
    </row>
    <row r="15" spans="1:14" ht="11.65" customHeight="1">
      <c r="A15" s="21" t="s">
        <v>45</v>
      </c>
      <c r="B15" s="10" t="s">
        <v>12</v>
      </c>
      <c r="C15" s="9">
        <v>3379</v>
      </c>
      <c r="D15" s="9">
        <v>21</v>
      </c>
      <c r="E15" s="9">
        <v>2272</v>
      </c>
      <c r="F15" s="9">
        <v>718</v>
      </c>
      <c r="G15" s="9">
        <v>146</v>
      </c>
      <c r="H15" s="9">
        <v>112</v>
      </c>
      <c r="I15" s="9">
        <v>110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528</v>
      </c>
      <c r="D16" s="9">
        <v>6</v>
      </c>
      <c r="E16" s="9">
        <v>286</v>
      </c>
      <c r="F16" s="9">
        <v>164</v>
      </c>
      <c r="G16" s="9">
        <v>23</v>
      </c>
      <c r="H16" s="9">
        <v>27</v>
      </c>
      <c r="I16" s="9">
        <v>22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8502</v>
      </c>
      <c r="D17" s="13">
        <v>68</v>
      </c>
      <c r="E17" s="13">
        <v>4104</v>
      </c>
      <c r="F17" s="13">
        <v>3359</v>
      </c>
      <c r="G17" s="13">
        <v>317</v>
      </c>
      <c r="H17" s="13">
        <v>399</v>
      </c>
      <c r="I17" s="13">
        <v>255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41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3595</v>
      </c>
      <c r="D6" s="11">
        <v>271</v>
      </c>
      <c r="E6" s="11">
        <v>1644</v>
      </c>
      <c r="F6" s="11">
        <v>1252</v>
      </c>
      <c r="G6" s="11">
        <v>63</v>
      </c>
      <c r="H6" s="11">
        <v>206</v>
      </c>
      <c r="I6" s="11">
        <v>159</v>
      </c>
    </row>
    <row r="7" spans="1:14" ht="11.65" customHeight="1">
      <c r="A7" s="21" t="s">
        <v>45</v>
      </c>
      <c r="B7" s="10" t="s">
        <v>12</v>
      </c>
      <c r="C7" s="9">
        <v>1040</v>
      </c>
      <c r="D7" s="9">
        <v>50</v>
      </c>
      <c r="E7" s="9">
        <v>643</v>
      </c>
      <c r="F7" s="9">
        <v>247</v>
      </c>
      <c r="G7" s="9">
        <v>15</v>
      </c>
      <c r="H7" s="9">
        <v>39</v>
      </c>
      <c r="I7" s="9">
        <v>46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99</v>
      </c>
      <c r="D8" s="9">
        <v>9</v>
      </c>
      <c r="E8" s="9">
        <v>47</v>
      </c>
      <c r="F8" s="9">
        <v>31</v>
      </c>
      <c r="G8" s="9">
        <v>1</v>
      </c>
      <c r="H8" s="9">
        <v>6</v>
      </c>
      <c r="I8" s="9">
        <v>5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2456</v>
      </c>
      <c r="D9" s="9">
        <v>212</v>
      </c>
      <c r="E9" s="9">
        <v>954</v>
      </c>
      <c r="F9" s="9">
        <v>974</v>
      </c>
      <c r="G9" s="9">
        <v>47</v>
      </c>
      <c r="H9" s="9">
        <v>161</v>
      </c>
      <c r="I9" s="9">
        <v>108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1244</v>
      </c>
      <c r="D10" s="11">
        <v>225</v>
      </c>
      <c r="E10" s="11">
        <v>514</v>
      </c>
      <c r="F10" s="11">
        <v>364</v>
      </c>
      <c r="G10" s="11">
        <v>13</v>
      </c>
      <c r="H10" s="11">
        <v>62</v>
      </c>
      <c r="I10" s="11">
        <v>66</v>
      </c>
    </row>
    <row r="11" spans="1:14" ht="11.65" customHeight="1">
      <c r="A11" s="21" t="s">
        <v>45</v>
      </c>
      <c r="B11" s="10" t="s">
        <v>12</v>
      </c>
      <c r="C11" s="9">
        <v>410</v>
      </c>
      <c r="D11" s="9">
        <v>38</v>
      </c>
      <c r="E11" s="9">
        <v>248</v>
      </c>
      <c r="F11" s="9">
        <v>88</v>
      </c>
      <c r="G11" s="9">
        <v>3</v>
      </c>
      <c r="H11" s="9">
        <v>13</v>
      </c>
      <c r="I11" s="9">
        <v>20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45</v>
      </c>
      <c r="D12" s="9">
        <v>8</v>
      </c>
      <c r="E12" s="9">
        <v>18</v>
      </c>
      <c r="F12" s="9">
        <v>15</v>
      </c>
      <c r="G12" s="9" t="s">
        <v>19</v>
      </c>
      <c r="H12" s="9">
        <v>3</v>
      </c>
      <c r="I12" s="9">
        <v>1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789</v>
      </c>
      <c r="D13" s="9">
        <v>179</v>
      </c>
      <c r="E13" s="9">
        <v>248</v>
      </c>
      <c r="F13" s="9">
        <v>261</v>
      </c>
      <c r="G13" s="9">
        <v>10</v>
      </c>
      <c r="H13" s="9">
        <v>46</v>
      </c>
      <c r="I13" s="9">
        <v>45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2351</v>
      </c>
      <c r="D14" s="11">
        <v>46</v>
      </c>
      <c r="E14" s="11">
        <v>1130</v>
      </c>
      <c r="F14" s="11">
        <v>888</v>
      </c>
      <c r="G14" s="11">
        <v>50</v>
      </c>
      <c r="H14" s="11">
        <v>144</v>
      </c>
      <c r="I14" s="11">
        <v>93</v>
      </c>
    </row>
    <row r="15" spans="1:14" ht="11.65" customHeight="1">
      <c r="A15" s="21" t="s">
        <v>45</v>
      </c>
      <c r="B15" s="10" t="s">
        <v>12</v>
      </c>
      <c r="C15" s="9">
        <v>630</v>
      </c>
      <c r="D15" s="9">
        <v>12</v>
      </c>
      <c r="E15" s="9">
        <v>395</v>
      </c>
      <c r="F15" s="9">
        <v>159</v>
      </c>
      <c r="G15" s="9">
        <v>12</v>
      </c>
      <c r="H15" s="9">
        <v>26</v>
      </c>
      <c r="I15" s="9">
        <v>26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54</v>
      </c>
      <c r="D16" s="9">
        <v>1</v>
      </c>
      <c r="E16" s="9">
        <v>29</v>
      </c>
      <c r="F16" s="9">
        <v>16</v>
      </c>
      <c r="G16" s="9">
        <v>1</v>
      </c>
      <c r="H16" s="9">
        <v>3</v>
      </c>
      <c r="I16" s="9">
        <v>4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1667</v>
      </c>
      <c r="D17" s="13">
        <v>33</v>
      </c>
      <c r="E17" s="13">
        <v>706</v>
      </c>
      <c r="F17" s="13">
        <v>713</v>
      </c>
      <c r="G17" s="13">
        <v>37</v>
      </c>
      <c r="H17" s="13">
        <v>115</v>
      </c>
      <c r="I17" s="13">
        <v>63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42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2959</v>
      </c>
      <c r="D6" s="11">
        <v>273</v>
      </c>
      <c r="E6" s="11">
        <v>1349</v>
      </c>
      <c r="F6" s="11">
        <v>1034</v>
      </c>
      <c r="G6" s="11">
        <v>78</v>
      </c>
      <c r="H6" s="11">
        <v>128</v>
      </c>
      <c r="I6" s="11">
        <v>97</v>
      </c>
    </row>
    <row r="7" spans="1:14" ht="11.65" customHeight="1">
      <c r="A7" s="21" t="s">
        <v>45</v>
      </c>
      <c r="B7" s="10" t="s">
        <v>12</v>
      </c>
      <c r="C7" s="9">
        <v>799</v>
      </c>
      <c r="D7" s="9">
        <v>41</v>
      </c>
      <c r="E7" s="9">
        <v>479</v>
      </c>
      <c r="F7" s="9">
        <v>204</v>
      </c>
      <c r="G7" s="9">
        <v>33</v>
      </c>
      <c r="H7" s="9">
        <v>26</v>
      </c>
      <c r="I7" s="9">
        <v>16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147</v>
      </c>
      <c r="D8" s="9">
        <v>10</v>
      </c>
      <c r="E8" s="9">
        <v>68</v>
      </c>
      <c r="F8" s="9">
        <v>57</v>
      </c>
      <c r="G8" s="9">
        <v>5</v>
      </c>
      <c r="H8" s="9">
        <v>4</v>
      </c>
      <c r="I8" s="9">
        <v>3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2013</v>
      </c>
      <c r="D9" s="9">
        <v>222</v>
      </c>
      <c r="E9" s="9">
        <v>802</v>
      </c>
      <c r="F9" s="9">
        <v>773</v>
      </c>
      <c r="G9" s="9">
        <v>40</v>
      </c>
      <c r="H9" s="9">
        <v>98</v>
      </c>
      <c r="I9" s="9">
        <v>78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1062</v>
      </c>
      <c r="D10" s="11">
        <v>251</v>
      </c>
      <c r="E10" s="11">
        <v>371</v>
      </c>
      <c r="F10" s="11">
        <v>348</v>
      </c>
      <c r="G10" s="11">
        <v>20</v>
      </c>
      <c r="H10" s="11">
        <v>33</v>
      </c>
      <c r="I10" s="11">
        <v>39</v>
      </c>
    </row>
    <row r="11" spans="1:14" ht="11.65" customHeight="1">
      <c r="A11" s="21" t="s">
        <v>45</v>
      </c>
      <c r="B11" s="10" t="s">
        <v>12</v>
      </c>
      <c r="C11" s="9">
        <v>314</v>
      </c>
      <c r="D11" s="9">
        <v>33</v>
      </c>
      <c r="E11" s="9">
        <v>166</v>
      </c>
      <c r="F11" s="9">
        <v>86</v>
      </c>
      <c r="G11" s="9">
        <v>11</v>
      </c>
      <c r="H11" s="9">
        <v>9</v>
      </c>
      <c r="I11" s="9">
        <v>9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65</v>
      </c>
      <c r="D12" s="9">
        <v>10</v>
      </c>
      <c r="E12" s="9">
        <v>23</v>
      </c>
      <c r="F12" s="9">
        <v>30</v>
      </c>
      <c r="G12" s="9">
        <v>1</v>
      </c>
      <c r="H12" s="9" t="s">
        <v>19</v>
      </c>
      <c r="I12" s="9">
        <v>1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683</v>
      </c>
      <c r="D13" s="9">
        <v>208</v>
      </c>
      <c r="E13" s="9">
        <v>182</v>
      </c>
      <c r="F13" s="9">
        <v>232</v>
      </c>
      <c r="G13" s="9">
        <v>8</v>
      </c>
      <c r="H13" s="9">
        <v>24</v>
      </c>
      <c r="I13" s="9">
        <v>29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1897</v>
      </c>
      <c r="D14" s="11">
        <v>22</v>
      </c>
      <c r="E14" s="11">
        <v>978</v>
      </c>
      <c r="F14" s="11">
        <v>686</v>
      </c>
      <c r="G14" s="11">
        <v>58</v>
      </c>
      <c r="H14" s="11">
        <v>95</v>
      </c>
      <c r="I14" s="11">
        <v>58</v>
      </c>
    </row>
    <row r="15" spans="1:14" ht="11.65" customHeight="1">
      <c r="A15" s="21" t="s">
        <v>45</v>
      </c>
      <c r="B15" s="10" t="s">
        <v>12</v>
      </c>
      <c r="C15" s="9">
        <v>485</v>
      </c>
      <c r="D15" s="9">
        <v>8</v>
      </c>
      <c r="E15" s="9">
        <v>313</v>
      </c>
      <c r="F15" s="9">
        <v>118</v>
      </c>
      <c r="G15" s="9">
        <v>22</v>
      </c>
      <c r="H15" s="9">
        <v>17</v>
      </c>
      <c r="I15" s="9">
        <v>7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82</v>
      </c>
      <c r="D16" s="9" t="s">
        <v>19</v>
      </c>
      <c r="E16" s="9">
        <v>45</v>
      </c>
      <c r="F16" s="9">
        <v>27</v>
      </c>
      <c r="G16" s="9">
        <v>4</v>
      </c>
      <c r="H16" s="9">
        <v>4</v>
      </c>
      <c r="I16" s="9">
        <v>2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1330</v>
      </c>
      <c r="D17" s="13">
        <v>14</v>
      </c>
      <c r="E17" s="13">
        <v>620</v>
      </c>
      <c r="F17" s="13">
        <v>541</v>
      </c>
      <c r="G17" s="13">
        <v>32</v>
      </c>
      <c r="H17" s="13">
        <v>74</v>
      </c>
      <c r="I17" s="13">
        <v>49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43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1509</v>
      </c>
      <c r="D6" s="11">
        <v>118</v>
      </c>
      <c r="E6" s="11">
        <v>616</v>
      </c>
      <c r="F6" s="11">
        <v>606</v>
      </c>
      <c r="G6" s="11">
        <v>30</v>
      </c>
      <c r="H6" s="11">
        <v>86</v>
      </c>
      <c r="I6" s="11">
        <v>53</v>
      </c>
    </row>
    <row r="7" spans="1:14" ht="11.65" customHeight="1">
      <c r="A7" s="21" t="s">
        <v>45</v>
      </c>
      <c r="B7" s="10" t="s">
        <v>12</v>
      </c>
      <c r="C7" s="9">
        <v>310</v>
      </c>
      <c r="D7" s="9">
        <v>18</v>
      </c>
      <c r="E7" s="9">
        <v>149</v>
      </c>
      <c r="F7" s="9">
        <v>108</v>
      </c>
      <c r="G7" s="9">
        <v>11</v>
      </c>
      <c r="H7" s="9">
        <v>6</v>
      </c>
      <c r="I7" s="9">
        <v>18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58</v>
      </c>
      <c r="D8" s="9">
        <v>6</v>
      </c>
      <c r="E8" s="9">
        <v>25</v>
      </c>
      <c r="F8" s="9">
        <v>20</v>
      </c>
      <c r="G8" s="9" t="s">
        <v>19</v>
      </c>
      <c r="H8" s="9">
        <v>3</v>
      </c>
      <c r="I8" s="9">
        <v>4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1141</v>
      </c>
      <c r="D9" s="9">
        <v>94</v>
      </c>
      <c r="E9" s="9">
        <v>442</v>
      </c>
      <c r="F9" s="9">
        <v>478</v>
      </c>
      <c r="G9" s="9">
        <v>19</v>
      </c>
      <c r="H9" s="9">
        <v>77</v>
      </c>
      <c r="I9" s="9">
        <v>31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440</v>
      </c>
      <c r="D10" s="11">
        <v>105</v>
      </c>
      <c r="E10" s="11">
        <v>121</v>
      </c>
      <c r="F10" s="11">
        <v>154</v>
      </c>
      <c r="G10" s="11">
        <v>10</v>
      </c>
      <c r="H10" s="11">
        <v>26</v>
      </c>
      <c r="I10" s="11">
        <v>24</v>
      </c>
    </row>
    <row r="11" spans="1:14" ht="11.65" customHeight="1">
      <c r="A11" s="21" t="s">
        <v>45</v>
      </c>
      <c r="B11" s="10" t="s">
        <v>12</v>
      </c>
      <c r="C11" s="9">
        <v>114</v>
      </c>
      <c r="D11" s="9">
        <v>15</v>
      </c>
      <c r="E11" s="9">
        <v>43</v>
      </c>
      <c r="F11" s="9">
        <v>42</v>
      </c>
      <c r="G11" s="9">
        <v>4</v>
      </c>
      <c r="H11" s="9">
        <v>4</v>
      </c>
      <c r="I11" s="9">
        <v>6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28</v>
      </c>
      <c r="D12" s="9">
        <v>5</v>
      </c>
      <c r="E12" s="9">
        <v>8</v>
      </c>
      <c r="F12" s="9">
        <v>9</v>
      </c>
      <c r="G12" s="9" t="s">
        <v>19</v>
      </c>
      <c r="H12" s="9">
        <v>2</v>
      </c>
      <c r="I12" s="9">
        <v>4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298</v>
      </c>
      <c r="D13" s="9">
        <v>85</v>
      </c>
      <c r="E13" s="9">
        <v>70</v>
      </c>
      <c r="F13" s="9">
        <v>103</v>
      </c>
      <c r="G13" s="9">
        <v>6</v>
      </c>
      <c r="H13" s="9">
        <v>20</v>
      </c>
      <c r="I13" s="9">
        <v>14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1069</v>
      </c>
      <c r="D14" s="11">
        <v>13</v>
      </c>
      <c r="E14" s="11">
        <v>495</v>
      </c>
      <c r="F14" s="11">
        <v>452</v>
      </c>
      <c r="G14" s="11">
        <v>20</v>
      </c>
      <c r="H14" s="11">
        <v>60</v>
      </c>
      <c r="I14" s="11">
        <v>29</v>
      </c>
    </row>
    <row r="15" spans="1:14" ht="11.65" customHeight="1">
      <c r="A15" s="21" t="s">
        <v>45</v>
      </c>
      <c r="B15" s="10" t="s">
        <v>12</v>
      </c>
      <c r="C15" s="9">
        <v>196</v>
      </c>
      <c r="D15" s="9">
        <v>3</v>
      </c>
      <c r="E15" s="9">
        <v>106</v>
      </c>
      <c r="F15" s="9">
        <v>66</v>
      </c>
      <c r="G15" s="9">
        <v>7</v>
      </c>
      <c r="H15" s="9">
        <v>2</v>
      </c>
      <c r="I15" s="9">
        <v>12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30</v>
      </c>
      <c r="D16" s="9">
        <v>1</v>
      </c>
      <c r="E16" s="9">
        <v>17</v>
      </c>
      <c r="F16" s="9">
        <v>11</v>
      </c>
      <c r="G16" s="9" t="s">
        <v>19</v>
      </c>
      <c r="H16" s="9">
        <v>1</v>
      </c>
      <c r="I16" s="9" t="s">
        <v>19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843</v>
      </c>
      <c r="D17" s="13">
        <v>9</v>
      </c>
      <c r="E17" s="13">
        <v>372</v>
      </c>
      <c r="F17" s="13">
        <v>375</v>
      </c>
      <c r="G17" s="13">
        <v>13</v>
      </c>
      <c r="H17" s="13">
        <v>57</v>
      </c>
      <c r="I17" s="13">
        <v>17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N57"/>
  <sheetViews>
    <sheetView showGridLines="0" zoomScaleNormal="100" workbookViewId="0">
      <selection activeCell="A3" sqref="A3"/>
    </sheetView>
  </sheetViews>
  <sheetFormatPr baseColWidth="10" defaultRowHeight="11.25"/>
  <cols>
    <col min="1" max="1" width="23.83203125" customWidth="1"/>
    <col min="2" max="2" width="56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7.64999999999999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" customHeight="1">
      <c r="A2" s="24" t="s">
        <v>44</v>
      </c>
      <c r="B2" s="24" t="s">
        <v>45</v>
      </c>
      <c r="C2" s="24" t="s">
        <v>45</v>
      </c>
      <c r="D2" s="24" t="s">
        <v>45</v>
      </c>
      <c r="E2" s="24" t="s">
        <v>45</v>
      </c>
      <c r="F2" s="24" t="s">
        <v>45</v>
      </c>
      <c r="G2" s="24" t="s">
        <v>45</v>
      </c>
      <c r="H2" s="24" t="s">
        <v>45</v>
      </c>
      <c r="I2" s="24" t="s">
        <v>45</v>
      </c>
      <c r="L2" t="s">
        <v>45</v>
      </c>
    </row>
    <row r="3" spans="1:14" ht="11.65" customHeight="1"/>
    <row r="4" spans="1:14" ht="33.4" customHeight="1">
      <c r="A4" s="30" t="s">
        <v>2</v>
      </c>
      <c r="B4" s="30" t="s">
        <v>45</v>
      </c>
      <c r="C4" s="30" t="s">
        <v>3</v>
      </c>
      <c r="D4" s="30" t="s">
        <v>4</v>
      </c>
      <c r="E4" s="30" t="s">
        <v>45</v>
      </c>
      <c r="F4" s="30" t="s">
        <v>45</v>
      </c>
      <c r="G4" s="30" t="s">
        <v>45</v>
      </c>
      <c r="H4" s="30" t="s">
        <v>45</v>
      </c>
      <c r="I4" s="30" t="s">
        <v>45</v>
      </c>
    </row>
    <row r="5" spans="1:14" ht="43.9" customHeight="1">
      <c r="A5" s="30" t="s">
        <v>45</v>
      </c>
      <c r="B5" s="30" t="s">
        <v>45</v>
      </c>
      <c r="C5" s="30" t="s">
        <v>45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 spans="1:14" ht="13.15" customHeight="1">
      <c r="A6" s="31" t="s">
        <v>11</v>
      </c>
      <c r="B6" s="11" t="s">
        <v>45</v>
      </c>
      <c r="C6" s="11">
        <v>3257</v>
      </c>
      <c r="D6" s="11">
        <v>359</v>
      </c>
      <c r="E6" s="11">
        <v>1310</v>
      </c>
      <c r="F6" s="11">
        <v>1172</v>
      </c>
      <c r="G6" s="11">
        <v>71</v>
      </c>
      <c r="H6" s="11">
        <v>151</v>
      </c>
      <c r="I6" s="11">
        <v>194</v>
      </c>
    </row>
    <row r="7" spans="1:14" ht="11.65" customHeight="1">
      <c r="A7" s="21" t="s">
        <v>45</v>
      </c>
      <c r="B7" s="10" t="s">
        <v>12</v>
      </c>
      <c r="C7" s="9">
        <v>850</v>
      </c>
      <c r="D7" s="9">
        <v>86</v>
      </c>
      <c r="E7" s="9">
        <v>469</v>
      </c>
      <c r="F7" s="9">
        <v>200</v>
      </c>
      <c r="G7" s="9">
        <v>24</v>
      </c>
      <c r="H7" s="9">
        <v>25</v>
      </c>
      <c r="I7" s="9">
        <v>46</v>
      </c>
      <c r="J7" t="s">
        <v>45</v>
      </c>
      <c r="K7" t="s">
        <v>45</v>
      </c>
      <c r="M7" t="s">
        <v>45</v>
      </c>
      <c r="N7" t="s">
        <v>45</v>
      </c>
    </row>
    <row r="8" spans="1:14" ht="11.65" customHeight="1">
      <c r="A8" s="21" t="s">
        <v>45</v>
      </c>
      <c r="B8" s="10" t="s">
        <v>13</v>
      </c>
      <c r="C8" s="9">
        <v>126</v>
      </c>
      <c r="D8" s="9">
        <v>15</v>
      </c>
      <c r="E8" s="9">
        <v>39</v>
      </c>
      <c r="F8" s="9">
        <v>45</v>
      </c>
      <c r="G8" s="9">
        <v>4</v>
      </c>
      <c r="H8" s="9">
        <v>8</v>
      </c>
      <c r="I8" s="9">
        <v>15</v>
      </c>
      <c r="J8" t="s">
        <v>45</v>
      </c>
      <c r="K8" t="s">
        <v>45</v>
      </c>
      <c r="M8" t="s">
        <v>45</v>
      </c>
      <c r="N8" t="s">
        <v>45</v>
      </c>
    </row>
    <row r="9" spans="1:14" ht="11.65" customHeight="1">
      <c r="A9" s="21" t="s">
        <v>45</v>
      </c>
      <c r="B9" s="10" t="s">
        <v>14</v>
      </c>
      <c r="C9" s="9">
        <v>2281</v>
      </c>
      <c r="D9" s="9">
        <v>258</v>
      </c>
      <c r="E9" s="9">
        <v>802</v>
      </c>
      <c r="F9" s="9">
        <v>927</v>
      </c>
      <c r="G9" s="9">
        <v>43</v>
      </c>
      <c r="H9" s="9">
        <v>118</v>
      </c>
      <c r="I9" s="9">
        <v>133</v>
      </c>
      <c r="J9" t="s">
        <v>45</v>
      </c>
      <c r="K9" t="s">
        <v>45</v>
      </c>
      <c r="M9" t="s">
        <v>45</v>
      </c>
      <c r="N9" t="s">
        <v>45</v>
      </c>
    </row>
    <row r="10" spans="1:14" ht="13.15" customHeight="1">
      <c r="A10" s="20" t="s">
        <v>15</v>
      </c>
      <c r="B10" s="12" t="s">
        <v>45</v>
      </c>
      <c r="C10" s="11">
        <v>1161</v>
      </c>
      <c r="D10" s="11">
        <v>338</v>
      </c>
      <c r="E10" s="11">
        <v>356</v>
      </c>
      <c r="F10" s="11">
        <v>326</v>
      </c>
      <c r="G10" s="11">
        <v>8</v>
      </c>
      <c r="H10" s="11">
        <v>40</v>
      </c>
      <c r="I10" s="11">
        <v>93</v>
      </c>
    </row>
    <row r="11" spans="1:14" ht="11.65" customHeight="1">
      <c r="A11" s="21" t="s">
        <v>45</v>
      </c>
      <c r="B11" s="10" t="s">
        <v>12</v>
      </c>
      <c r="C11" s="9">
        <v>334</v>
      </c>
      <c r="D11" s="9">
        <v>81</v>
      </c>
      <c r="E11" s="9">
        <v>150</v>
      </c>
      <c r="F11" s="9">
        <v>72</v>
      </c>
      <c r="G11" s="9">
        <v>5</v>
      </c>
      <c r="H11" s="9">
        <v>8</v>
      </c>
      <c r="I11" s="9">
        <v>18</v>
      </c>
      <c r="J11" t="s">
        <v>45</v>
      </c>
      <c r="K11" t="s">
        <v>45</v>
      </c>
      <c r="M11" t="s">
        <v>45</v>
      </c>
      <c r="N11" t="s">
        <v>45</v>
      </c>
    </row>
    <row r="12" spans="1:14" ht="11.65" customHeight="1">
      <c r="A12" s="21" t="s">
        <v>45</v>
      </c>
      <c r="B12" s="10" t="s">
        <v>13</v>
      </c>
      <c r="C12" s="9">
        <v>56</v>
      </c>
      <c r="D12" s="9">
        <v>15</v>
      </c>
      <c r="E12" s="9">
        <v>14</v>
      </c>
      <c r="F12" s="9">
        <v>15</v>
      </c>
      <c r="G12" s="9" t="s">
        <v>19</v>
      </c>
      <c r="H12" s="9">
        <v>1</v>
      </c>
      <c r="I12" s="9">
        <v>11</v>
      </c>
      <c r="J12" t="s">
        <v>45</v>
      </c>
      <c r="K12" t="s">
        <v>45</v>
      </c>
      <c r="M12" t="s">
        <v>45</v>
      </c>
      <c r="N12" t="s">
        <v>45</v>
      </c>
    </row>
    <row r="13" spans="1:14" ht="11.65" customHeight="1">
      <c r="A13" s="21" t="s">
        <v>45</v>
      </c>
      <c r="B13" s="10" t="s">
        <v>14</v>
      </c>
      <c r="C13" s="9">
        <v>771</v>
      </c>
      <c r="D13" s="9">
        <v>242</v>
      </c>
      <c r="E13" s="9">
        <v>192</v>
      </c>
      <c r="F13" s="9">
        <v>239</v>
      </c>
      <c r="G13" s="9">
        <v>3</v>
      </c>
      <c r="H13" s="9">
        <v>31</v>
      </c>
      <c r="I13" s="9">
        <v>64</v>
      </c>
      <c r="J13" t="s">
        <v>45</v>
      </c>
      <c r="K13" t="s">
        <v>45</v>
      </c>
      <c r="M13" t="s">
        <v>45</v>
      </c>
      <c r="N13" t="s">
        <v>45</v>
      </c>
    </row>
    <row r="14" spans="1:14" ht="13.15" customHeight="1">
      <c r="A14" s="20" t="s">
        <v>16</v>
      </c>
      <c r="B14" s="12" t="s">
        <v>45</v>
      </c>
      <c r="C14" s="11">
        <v>2096</v>
      </c>
      <c r="D14" s="11">
        <v>21</v>
      </c>
      <c r="E14" s="11">
        <v>954</v>
      </c>
      <c r="F14" s="11">
        <v>846</v>
      </c>
      <c r="G14" s="11">
        <v>63</v>
      </c>
      <c r="H14" s="11">
        <v>111</v>
      </c>
      <c r="I14" s="11">
        <v>101</v>
      </c>
    </row>
    <row r="15" spans="1:14" ht="11.65" customHeight="1">
      <c r="A15" s="21" t="s">
        <v>45</v>
      </c>
      <c r="B15" s="10" t="s">
        <v>12</v>
      </c>
      <c r="C15" s="9">
        <v>516</v>
      </c>
      <c r="D15" s="9">
        <v>5</v>
      </c>
      <c r="E15" s="9">
        <v>319</v>
      </c>
      <c r="F15" s="9">
        <v>128</v>
      </c>
      <c r="G15" s="9">
        <v>19</v>
      </c>
      <c r="H15" s="9">
        <v>17</v>
      </c>
      <c r="I15" s="9">
        <v>28</v>
      </c>
      <c r="J15" t="s">
        <v>45</v>
      </c>
      <c r="K15" t="s">
        <v>45</v>
      </c>
      <c r="M15" t="s">
        <v>45</v>
      </c>
      <c r="N15" t="s">
        <v>45</v>
      </c>
    </row>
    <row r="16" spans="1:14" ht="11.65" customHeight="1">
      <c r="A16" s="21" t="s">
        <v>45</v>
      </c>
      <c r="B16" s="10" t="s">
        <v>13</v>
      </c>
      <c r="C16" s="9">
        <v>70</v>
      </c>
      <c r="D16" s="9" t="s">
        <v>19</v>
      </c>
      <c r="E16" s="9">
        <v>25</v>
      </c>
      <c r="F16" s="9">
        <v>30</v>
      </c>
      <c r="G16" s="9">
        <v>4</v>
      </c>
      <c r="H16" s="9">
        <v>7</v>
      </c>
      <c r="I16" s="9">
        <v>4</v>
      </c>
      <c r="J16" t="s">
        <v>45</v>
      </c>
      <c r="K16" t="s">
        <v>45</v>
      </c>
      <c r="M16" t="s">
        <v>45</v>
      </c>
      <c r="N16" t="s">
        <v>45</v>
      </c>
    </row>
    <row r="17" spans="1:14" ht="11.65" customHeight="1">
      <c r="A17" s="22" t="s">
        <v>45</v>
      </c>
      <c r="B17" s="14" t="s">
        <v>14</v>
      </c>
      <c r="C17" s="13">
        <v>1510</v>
      </c>
      <c r="D17" s="13">
        <v>16</v>
      </c>
      <c r="E17" s="13">
        <v>610</v>
      </c>
      <c r="F17" s="13">
        <v>688</v>
      </c>
      <c r="G17" s="13">
        <v>40</v>
      </c>
      <c r="H17" s="13">
        <v>87</v>
      </c>
      <c r="I17" s="13">
        <v>69</v>
      </c>
      <c r="J17" t="s">
        <v>45</v>
      </c>
      <c r="K17" t="s">
        <v>45</v>
      </c>
      <c r="M17" t="s">
        <v>45</v>
      </c>
      <c r="N17" t="s">
        <v>45</v>
      </c>
    </row>
    <row r="18" spans="1:14" ht="11.65" customHeight="1"/>
    <row r="19" spans="1:14" ht="28.15" customHeight="1">
      <c r="A19" s="25" t="s">
        <v>56</v>
      </c>
      <c r="B19" s="26" t="s">
        <v>45</v>
      </c>
      <c r="C19" s="27" t="s">
        <v>45</v>
      </c>
      <c r="D19" s="27" t="s">
        <v>45</v>
      </c>
      <c r="E19" s="27" t="s">
        <v>45</v>
      </c>
      <c r="F19" s="27" t="s">
        <v>45</v>
      </c>
      <c r="G19" s="27" t="s">
        <v>45</v>
      </c>
      <c r="H19" s="27" t="s">
        <v>45</v>
      </c>
      <c r="I19" s="27" t="s">
        <v>45</v>
      </c>
      <c r="L19" t="s">
        <v>45</v>
      </c>
    </row>
    <row r="20" spans="1:14" ht="19.149999999999999" customHeight="1">
      <c r="A20" s="25" t="s">
        <v>57</v>
      </c>
      <c r="B20" s="28" t="s">
        <v>45</v>
      </c>
      <c r="C20" s="29" t="s">
        <v>45</v>
      </c>
      <c r="D20" s="29" t="s">
        <v>45</v>
      </c>
      <c r="E20" s="29" t="s">
        <v>45</v>
      </c>
      <c r="F20" s="29" t="s">
        <v>45</v>
      </c>
      <c r="G20" s="29" t="s">
        <v>45</v>
      </c>
      <c r="H20" s="29" t="s">
        <v>45</v>
      </c>
      <c r="I20" s="29" t="s">
        <v>45</v>
      </c>
      <c r="L20" t="s">
        <v>45</v>
      </c>
    </row>
    <row r="21" spans="1:14" ht="11.65" customHeight="1"/>
    <row r="22" spans="1:14" ht="12">
      <c r="A22" s="4"/>
      <c r="B22" s="1"/>
      <c r="C22" s="1"/>
      <c r="D22" s="1"/>
      <c r="E22" s="1"/>
      <c r="F22" s="1"/>
      <c r="G22" s="1"/>
      <c r="H22" s="1"/>
      <c r="I22" s="1"/>
    </row>
    <row r="23" spans="1:14" ht="12">
      <c r="A23" s="4"/>
      <c r="B23" s="1"/>
      <c r="C23" s="1"/>
      <c r="D23" s="1"/>
      <c r="E23" s="1"/>
      <c r="F23" s="1"/>
      <c r="G23" s="1"/>
      <c r="H23" s="1"/>
      <c r="I23" s="1"/>
    </row>
    <row r="24" spans="1:14" ht="12">
      <c r="A24" s="4"/>
      <c r="B24" s="1"/>
      <c r="C24" s="1"/>
      <c r="D24" s="1"/>
      <c r="E24" s="1"/>
      <c r="F24" s="1"/>
      <c r="G24" s="1"/>
      <c r="H24" s="1"/>
      <c r="I24" s="1"/>
    </row>
    <row r="25" spans="1:14" ht="12">
      <c r="A25" s="4"/>
      <c r="B25" s="1"/>
      <c r="C25" s="1"/>
      <c r="D25" s="1"/>
      <c r="E25" s="1"/>
      <c r="F25" s="1"/>
      <c r="G25" s="1"/>
      <c r="H25" s="1"/>
      <c r="I25" s="1"/>
    </row>
    <row r="26" spans="1:14" ht="12">
      <c r="A26" s="4"/>
      <c r="B26" s="1"/>
      <c r="C26" s="1"/>
      <c r="D26" s="1"/>
      <c r="E26" s="1"/>
      <c r="F26" s="1"/>
      <c r="G26" s="1"/>
      <c r="H26" s="1"/>
      <c r="I26" s="1"/>
    </row>
    <row r="27" spans="1:14" ht="12">
      <c r="A27" s="4"/>
      <c r="B27" s="1"/>
      <c r="C27" s="1"/>
      <c r="D27" s="1"/>
      <c r="E27" s="1"/>
      <c r="F27" s="1"/>
      <c r="G27" s="1"/>
      <c r="H27" s="1"/>
      <c r="I27" s="1"/>
    </row>
    <row r="28" spans="1:14" ht="12">
      <c r="A28" s="4"/>
      <c r="B28" s="1"/>
      <c r="C28" s="1"/>
      <c r="D28" s="1"/>
      <c r="E28" s="1"/>
      <c r="F28" s="1"/>
      <c r="G28" s="1"/>
      <c r="H28" s="1"/>
      <c r="I28" s="1"/>
    </row>
    <row r="29" spans="1:14" ht="12">
      <c r="A29" s="4"/>
      <c r="B29" s="1"/>
      <c r="C29" s="1"/>
      <c r="D29" s="1"/>
      <c r="E29" s="1"/>
      <c r="F29" s="1"/>
      <c r="G29" s="1"/>
      <c r="H29" s="1"/>
      <c r="I29" s="1"/>
    </row>
    <row r="30" spans="1:14" ht="12">
      <c r="A30" s="4"/>
      <c r="B30" s="1"/>
      <c r="C30" s="1"/>
      <c r="D30" s="1"/>
      <c r="E30" s="1"/>
      <c r="F30" s="1"/>
      <c r="G30" s="1"/>
      <c r="H30" s="1"/>
      <c r="I30" s="1"/>
    </row>
    <row r="31" spans="1:14">
      <c r="A31" s="5"/>
    </row>
    <row r="32" spans="1:14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0">
    <mergeCell ref="A14:A17"/>
    <mergeCell ref="A1:I1"/>
    <mergeCell ref="A2:I2"/>
    <mergeCell ref="A19:I19"/>
    <mergeCell ref="A20:I20"/>
    <mergeCell ref="A4:B5"/>
    <mergeCell ref="C4:C5"/>
    <mergeCell ref="D4:I4"/>
    <mergeCell ref="A6:A9"/>
    <mergeCell ref="A10:A1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9.22</vt:lpstr>
      <vt:lpstr>Cuadro 9.22.1</vt:lpstr>
      <vt:lpstr>Cuadro 9.22.2</vt:lpstr>
      <vt:lpstr>Cuadro 9.22.3</vt:lpstr>
      <vt:lpstr>Cuadro 9.22.4</vt:lpstr>
      <vt:lpstr>Cuadro 9.22.5</vt:lpstr>
      <vt:lpstr>Cuadro 9.22.6</vt:lpstr>
      <vt:lpstr>Cuadro 9.22.7</vt:lpstr>
      <vt:lpstr>Cuadro 9.22.8</vt:lpstr>
      <vt:lpstr>Cuadro 9.22.9</vt:lpstr>
      <vt:lpstr>Cuadro 9.22.10</vt:lpstr>
      <vt:lpstr>Cuadro 9.22.11</vt:lpstr>
      <vt:lpstr>Cuadro 9.22.12</vt:lpstr>
      <vt:lpstr>Cuadro 9.22.13</vt:lpstr>
      <vt:lpstr>Cuadro 9.22.14</vt:lpstr>
      <vt:lpstr>Cuadro 9.22.15</vt:lpstr>
      <vt:lpstr>Cuadro 9.22.16</vt:lpstr>
      <vt:lpstr>Cuadro 9.22.17</vt:lpstr>
      <vt:lpstr>Cuadro 9.22.18</vt:lpstr>
      <vt:lpstr>Cuadro 9.22.19</vt:lpstr>
      <vt:lpstr>Cuadro 9.22.20</vt:lpstr>
      <vt:lpstr>Cuadro 9.22.21</vt:lpstr>
      <vt:lpstr>Cuadro 9.22.22</vt:lpstr>
      <vt:lpstr>Cuadro 9.22.23</vt:lpstr>
      <vt:lpstr>Cuadro 9.22.24</vt:lpstr>
      <vt:lpstr>Cuadro 9.22.25</vt:lpstr>
      <vt:lpstr>Cuadro 9.22.26</vt:lpstr>
      <vt:lpstr>Cuadro 9.22.27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Gonzalia Rodrigo</cp:lastModifiedBy>
  <cp:revision>1</cp:revision>
  <dcterms:created xsi:type="dcterms:W3CDTF">2024-01-17T13:34:26Z</dcterms:created>
  <dcterms:modified xsi:type="dcterms:W3CDTF">2024-02-15T18:08:05Z</dcterms:modified>
</cp:coreProperties>
</file>