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3.3.18" sheetId="1" r:id="rId1"/>
  </sheets>
  <definedNames>
    <definedName name="_xlnm.Print_Area" localSheetId="0">'3.3.18'!$A$1:$CJ$17</definedName>
  </definedNames>
  <calcPr fullCalcOnLoad="1"/>
</workbook>
</file>

<file path=xl/sharedStrings.xml><?xml version="1.0" encoding="utf-8"?>
<sst xmlns="http://schemas.openxmlformats.org/spreadsheetml/2006/main" count="101" uniqueCount="16">
  <si>
    <t xml:space="preserve">Naturaleza de la obra social </t>
  </si>
  <si>
    <t>Obras sociales</t>
  </si>
  <si>
    <t>Beneficiarios</t>
  </si>
  <si>
    <t>Total</t>
  </si>
  <si>
    <t>Titulares</t>
  </si>
  <si>
    <t>Familiares</t>
  </si>
  <si>
    <r>
      <t xml:space="preserve">Total </t>
    </r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</si>
  <si>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t>Sindicales</t>
  </si>
  <si>
    <t>Personal de dirección</t>
  </si>
  <si>
    <r>
      <t>Administración mixta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</si>
  <si>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Resto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</si>
  <si>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En estos totales no están incluidos las asociaciones de obras sociales (ADOS) ni las obras sociales provinciales.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</si>
  <si>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Creadas por ley, su conducción es ejercida por un organismo integrado por empresas del Estado, beneficiarios y empleadores. Incluye el Instituto Nacional de Servicios Sociales para Jubilados y Pensionados y otras administraciones menores. </t>
    </r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</si>
  <si>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Ministerio de Salud y Desarrollo Social. Superintendencia de Servicios de Salud (SSS).</t>
    </r>
  </si>
  <si>
    <r>
      <t xml:space="preserve">Publicación: </t>
    </r>
    <r>
      <rPr>
        <i/>
        <sz val="8"/>
        <color indexed="8"/>
        <rFont val="Arial"/>
        <family val="2"/>
      </rPr>
      <t>Anuario Estadístico de la República Argentina 2020.</t>
    </r>
  </si>
  <si>
    <t>Cantidad de obras sociales y beneficiarios según naturaleza institucional. Total del país. Años 2003-2020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</si>
</sst>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left" vertical="center"/>
    </xf>
    <xf numFmtId="0" fontId="43" fillId="33" borderId="1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43" fillId="33" borderId="11" xfId="0" applyFont="1" applyFill="1" applyBorder="1" applyAlignment="1">
      <alignment vertical="center"/>
    </xf>
    <xf numFmtId="3" fontId="43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4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 indent="1"/>
    </xf>
    <xf numFmtId="0" fontId="2" fillId="33" borderId="10" xfId="0" applyFont="1" applyFill="1" applyBorder="1" applyAlignment="1">
      <alignment horizontal="left" vertical="center" indent="1"/>
    </xf>
    <xf numFmtId="0" fontId="46" fillId="33" borderId="0" xfId="0" applyFont="1" applyFill="1" applyAlignment="1">
      <alignment horizontal="right" vertical="center" indent="1"/>
    </xf>
    <xf numFmtId="3" fontId="46" fillId="33" borderId="0" xfId="0" applyNumberFormat="1" applyFont="1" applyFill="1" applyAlignment="1">
      <alignment horizontal="right" vertical="center" indent="1"/>
    </xf>
    <xf numFmtId="0" fontId="43" fillId="33" borderId="0" xfId="0" applyFont="1" applyFill="1" applyAlignment="1">
      <alignment horizontal="right" vertical="center" indent="1"/>
    </xf>
    <xf numFmtId="3" fontId="43" fillId="33" borderId="0" xfId="0" applyNumberFormat="1" applyFont="1" applyFill="1" applyAlignment="1">
      <alignment horizontal="right" vertical="center" indent="1"/>
    </xf>
    <xf numFmtId="0" fontId="43" fillId="33" borderId="10" xfId="0" applyFont="1" applyFill="1" applyBorder="1" applyAlignment="1">
      <alignment horizontal="right" vertical="center" indent="1"/>
    </xf>
    <xf numFmtId="3" fontId="43" fillId="33" borderId="10" xfId="0" applyNumberFormat="1" applyFont="1" applyFill="1" applyBorder="1" applyAlignment="1">
      <alignment horizontal="right" vertical="center" indent="1"/>
    </xf>
    <xf numFmtId="0" fontId="47" fillId="33" borderId="11" xfId="0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8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3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9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 customHeight="1"/>
  <cols>
    <col min="1" max="1" width="29.28125" style="1" customWidth="1"/>
    <col min="2" max="2" width="7.57421875" style="1" customWidth="1"/>
    <col min="3" max="3" width="12.7109375" style="1" bestFit="1" customWidth="1"/>
    <col min="4" max="4" width="12.421875" style="1" bestFit="1" customWidth="1"/>
    <col min="5" max="5" width="11.7109375" style="1" bestFit="1" customWidth="1"/>
    <col min="6" max="6" width="1.8515625" style="1" customWidth="1"/>
    <col min="7" max="7" width="7.57421875" style="1" customWidth="1"/>
    <col min="8" max="8" width="12.7109375" style="1" bestFit="1" customWidth="1"/>
    <col min="9" max="9" width="12.421875" style="1" bestFit="1" customWidth="1"/>
    <col min="10" max="10" width="11.7109375" style="1" bestFit="1" customWidth="1"/>
    <col min="11" max="11" width="2.28125" style="1" customWidth="1"/>
    <col min="12" max="12" width="7.57421875" style="1" customWidth="1"/>
    <col min="13" max="13" width="12.7109375" style="1" bestFit="1" customWidth="1"/>
    <col min="14" max="14" width="12.421875" style="1" bestFit="1" customWidth="1"/>
    <col min="15" max="15" width="11.7109375" style="1" bestFit="1" customWidth="1"/>
    <col min="16" max="16" width="2.140625" style="1" customWidth="1"/>
    <col min="17" max="17" width="7.57421875" style="1" customWidth="1"/>
    <col min="18" max="18" width="12.7109375" style="1" bestFit="1" customWidth="1"/>
    <col min="19" max="19" width="12.421875" style="1" bestFit="1" customWidth="1"/>
    <col min="20" max="20" width="11.7109375" style="1" bestFit="1" customWidth="1"/>
    <col min="21" max="21" width="2.00390625" style="1" customWidth="1"/>
    <col min="22" max="22" width="7.57421875" style="1" customWidth="1"/>
    <col min="23" max="23" width="12.7109375" style="1" bestFit="1" customWidth="1"/>
    <col min="24" max="24" width="12.421875" style="1" bestFit="1" customWidth="1"/>
    <col min="25" max="25" width="11.7109375" style="1" bestFit="1" customWidth="1"/>
    <col min="26" max="26" width="2.00390625" style="1" customWidth="1"/>
    <col min="27" max="27" width="7.57421875" style="1" customWidth="1"/>
    <col min="28" max="28" width="12.7109375" style="1" bestFit="1" customWidth="1"/>
    <col min="29" max="29" width="12.421875" style="1" bestFit="1" customWidth="1"/>
    <col min="30" max="30" width="11.7109375" style="1" bestFit="1" customWidth="1"/>
    <col min="31" max="31" width="2.140625" style="1" customWidth="1"/>
    <col min="32" max="32" width="7.57421875" style="1" customWidth="1"/>
    <col min="33" max="33" width="12.7109375" style="1" bestFit="1" customWidth="1"/>
    <col min="34" max="34" width="12.421875" style="1" bestFit="1" customWidth="1"/>
    <col min="35" max="35" width="11.7109375" style="1" bestFit="1" customWidth="1"/>
    <col min="36" max="36" width="2.28125" style="1" customWidth="1"/>
    <col min="37" max="37" width="7.57421875" style="1" customWidth="1"/>
    <col min="38" max="38" width="12.7109375" style="1" bestFit="1" customWidth="1"/>
    <col min="39" max="39" width="12.421875" style="1" bestFit="1" customWidth="1"/>
    <col min="40" max="40" width="11.7109375" style="1" bestFit="1" customWidth="1"/>
    <col min="41" max="41" width="2.140625" style="1" customWidth="1"/>
    <col min="42" max="42" width="7.57421875" style="1" customWidth="1"/>
    <col min="43" max="43" width="12.7109375" style="1" bestFit="1" customWidth="1"/>
    <col min="44" max="44" width="12.421875" style="1" bestFit="1" customWidth="1"/>
    <col min="45" max="45" width="11.7109375" style="1" bestFit="1" customWidth="1"/>
    <col min="46" max="46" width="2.140625" style="1" customWidth="1"/>
    <col min="47" max="47" width="7.57421875" style="1" customWidth="1"/>
    <col min="48" max="48" width="2.00390625" style="1" customWidth="1"/>
    <col min="49" max="49" width="12.7109375" style="1" bestFit="1" customWidth="1"/>
    <col min="50" max="50" width="12.421875" style="1" bestFit="1" customWidth="1"/>
    <col min="51" max="51" width="11.7109375" style="1" bestFit="1" customWidth="1"/>
    <col min="52" max="52" width="2.00390625" style="1" customWidth="1"/>
    <col min="53" max="53" width="7.57421875" style="1" customWidth="1"/>
    <col min="54" max="54" width="12.7109375" style="1" bestFit="1" customWidth="1"/>
    <col min="55" max="55" width="12.421875" style="1" bestFit="1" customWidth="1"/>
    <col min="56" max="56" width="11.7109375" style="1" bestFit="1" customWidth="1"/>
    <col min="57" max="57" width="1.28515625" style="1" customWidth="1"/>
    <col min="58" max="58" width="11.00390625" style="1" customWidth="1"/>
    <col min="59" max="60" width="12.8515625" style="1" bestFit="1" customWidth="1"/>
    <col min="61" max="61" width="12.00390625" style="1" bestFit="1" customWidth="1"/>
    <col min="62" max="62" width="1.421875" style="1" customWidth="1"/>
    <col min="63" max="63" width="9.140625" style="1" customWidth="1"/>
    <col min="64" max="64" width="13.140625" style="1" bestFit="1" customWidth="1"/>
    <col min="65" max="65" width="12.421875" style="1" bestFit="1" customWidth="1"/>
    <col min="66" max="66" width="12.00390625" style="1" bestFit="1" customWidth="1"/>
    <col min="67" max="67" width="2.421875" style="1" customWidth="1"/>
    <col min="68" max="68" width="10.8515625" style="1" bestFit="1" customWidth="1"/>
    <col min="69" max="69" width="13.140625" style="1" bestFit="1" customWidth="1"/>
    <col min="70" max="70" width="12.8515625" style="1" bestFit="1" customWidth="1"/>
    <col min="71" max="71" width="12.00390625" style="1" bestFit="1" customWidth="1"/>
    <col min="72" max="72" width="0.9921875" style="1" customWidth="1"/>
    <col min="73" max="73" width="10.8515625" style="1" bestFit="1" customWidth="1"/>
    <col min="74" max="75" width="12.140625" style="1" bestFit="1" customWidth="1"/>
    <col min="76" max="76" width="11.28125" style="1" bestFit="1" customWidth="1"/>
    <col min="77" max="77" width="1.8515625" style="1" customWidth="1"/>
    <col min="78" max="78" width="10.8515625" style="1" bestFit="1" customWidth="1"/>
    <col min="79" max="80" width="12.140625" style="1" bestFit="1" customWidth="1"/>
    <col min="81" max="81" width="11.421875" style="1" customWidth="1"/>
    <col min="82" max="82" width="1.8515625" style="1" customWidth="1"/>
    <col min="83" max="83" width="10.8515625" style="1" bestFit="1" customWidth="1"/>
    <col min="84" max="85" width="12.140625" style="1" bestFit="1" customWidth="1"/>
    <col min="86" max="86" width="11.28125" style="1" bestFit="1" customWidth="1"/>
    <col min="87" max="87" width="1.8515625" style="1" customWidth="1"/>
    <col min="88" max="88" width="9.421875" style="1" customWidth="1"/>
    <col min="89" max="89" width="10.421875" style="1" customWidth="1"/>
    <col min="90" max="16384" width="10.7109375" style="1" customWidth="1"/>
  </cols>
  <sheetData>
    <row r="1" spans="1:62" ht="12.75" customHeight="1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F1" s="3"/>
      <c r="BG1" s="3"/>
      <c r="BH1" s="3"/>
      <c r="BI1" s="3"/>
      <c r="BJ1" s="3"/>
    </row>
    <row r="2" spans="1:6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F2" s="3"/>
      <c r="BG2" s="3"/>
      <c r="BH2" s="3"/>
      <c r="BI2" s="3"/>
      <c r="BJ2" s="3"/>
    </row>
    <row r="3" spans="1:91" s="20" customFormat="1" ht="15.75" customHeight="1">
      <c r="A3" s="36" t="s">
        <v>0</v>
      </c>
      <c r="B3" s="30">
        <v>2003</v>
      </c>
      <c r="C3" s="30"/>
      <c r="D3" s="30"/>
      <c r="E3" s="30"/>
      <c r="F3" s="26"/>
      <c r="G3" s="30">
        <v>2004</v>
      </c>
      <c r="H3" s="30"/>
      <c r="I3" s="30"/>
      <c r="J3" s="30"/>
      <c r="K3" s="26"/>
      <c r="L3" s="30">
        <v>2005</v>
      </c>
      <c r="M3" s="30"/>
      <c r="N3" s="30"/>
      <c r="O3" s="30"/>
      <c r="P3" s="26"/>
      <c r="Q3" s="30">
        <v>2006</v>
      </c>
      <c r="R3" s="30"/>
      <c r="S3" s="30"/>
      <c r="T3" s="30"/>
      <c r="U3" s="26"/>
      <c r="V3" s="30">
        <v>2007</v>
      </c>
      <c r="W3" s="30"/>
      <c r="X3" s="30"/>
      <c r="Y3" s="30"/>
      <c r="Z3" s="26"/>
      <c r="AA3" s="30">
        <v>2008</v>
      </c>
      <c r="AB3" s="30"/>
      <c r="AC3" s="30"/>
      <c r="AD3" s="30"/>
      <c r="AE3" s="26"/>
      <c r="AF3" s="30">
        <v>2009</v>
      </c>
      <c r="AG3" s="30"/>
      <c r="AH3" s="30"/>
      <c r="AI3" s="30"/>
      <c r="AJ3" s="26"/>
      <c r="AK3" s="30">
        <v>2010</v>
      </c>
      <c r="AL3" s="30"/>
      <c r="AM3" s="30"/>
      <c r="AN3" s="30"/>
      <c r="AO3" s="26"/>
      <c r="AP3" s="30">
        <v>2011</v>
      </c>
      <c r="AQ3" s="30"/>
      <c r="AR3" s="30"/>
      <c r="AS3" s="30"/>
      <c r="AT3" s="26"/>
      <c r="AU3" s="41">
        <v>2012</v>
      </c>
      <c r="AV3" s="42"/>
      <c r="AW3" s="42"/>
      <c r="AX3" s="42"/>
      <c r="AY3" s="42"/>
      <c r="AZ3" s="27"/>
      <c r="BA3" s="30">
        <v>2013</v>
      </c>
      <c r="BB3" s="30"/>
      <c r="BC3" s="30"/>
      <c r="BD3" s="30"/>
      <c r="BE3" s="40"/>
      <c r="BF3" s="30">
        <v>2014</v>
      </c>
      <c r="BG3" s="30"/>
      <c r="BH3" s="30"/>
      <c r="BI3" s="30"/>
      <c r="BJ3" s="26"/>
      <c r="BK3" s="30">
        <v>2015</v>
      </c>
      <c r="BL3" s="30"/>
      <c r="BM3" s="30"/>
      <c r="BN3" s="30"/>
      <c r="BO3" s="19"/>
      <c r="BP3" s="30">
        <v>2016</v>
      </c>
      <c r="BQ3" s="30"/>
      <c r="BR3" s="30"/>
      <c r="BS3" s="30"/>
      <c r="BT3" s="19"/>
      <c r="BU3" s="30">
        <v>2017</v>
      </c>
      <c r="BV3" s="30"/>
      <c r="BW3" s="30"/>
      <c r="BX3" s="30"/>
      <c r="BY3" s="19"/>
      <c r="BZ3" s="30">
        <v>2018</v>
      </c>
      <c r="CA3" s="30"/>
      <c r="CB3" s="30"/>
      <c r="CC3" s="30"/>
      <c r="CD3" s="19"/>
      <c r="CE3" s="30">
        <v>2019</v>
      </c>
      <c r="CF3" s="30"/>
      <c r="CG3" s="30"/>
      <c r="CH3" s="30"/>
      <c r="CI3" s="26"/>
      <c r="CJ3" s="30">
        <v>2020</v>
      </c>
      <c r="CK3" s="30"/>
      <c r="CL3" s="30"/>
      <c r="CM3" s="30"/>
    </row>
    <row r="4" spans="1:91" ht="12.75" customHeight="1">
      <c r="A4" s="37"/>
      <c r="B4" s="39" t="s">
        <v>1</v>
      </c>
      <c r="C4" s="33" t="s">
        <v>2</v>
      </c>
      <c r="D4" s="33"/>
      <c r="E4" s="33"/>
      <c r="F4" s="25"/>
      <c r="G4" s="39" t="s">
        <v>1</v>
      </c>
      <c r="H4" s="33" t="s">
        <v>2</v>
      </c>
      <c r="I4" s="33"/>
      <c r="J4" s="33"/>
      <c r="K4" s="25"/>
      <c r="L4" s="39" t="s">
        <v>1</v>
      </c>
      <c r="M4" s="33" t="s">
        <v>2</v>
      </c>
      <c r="N4" s="33"/>
      <c r="O4" s="33"/>
      <c r="P4" s="25"/>
      <c r="Q4" s="39" t="s">
        <v>1</v>
      </c>
      <c r="R4" s="33" t="s">
        <v>2</v>
      </c>
      <c r="S4" s="33"/>
      <c r="T4" s="33"/>
      <c r="U4" s="25"/>
      <c r="V4" s="39" t="s">
        <v>1</v>
      </c>
      <c r="W4" s="33" t="s">
        <v>2</v>
      </c>
      <c r="X4" s="33"/>
      <c r="Y4" s="33"/>
      <c r="Z4" s="25"/>
      <c r="AA4" s="39" t="s">
        <v>1</v>
      </c>
      <c r="AB4" s="33" t="s">
        <v>2</v>
      </c>
      <c r="AC4" s="33"/>
      <c r="AD4" s="33"/>
      <c r="AE4" s="25"/>
      <c r="AF4" s="39" t="s">
        <v>1</v>
      </c>
      <c r="AG4" s="33" t="s">
        <v>2</v>
      </c>
      <c r="AH4" s="33"/>
      <c r="AI4" s="33"/>
      <c r="AJ4" s="25"/>
      <c r="AK4" s="39" t="s">
        <v>1</v>
      </c>
      <c r="AL4" s="33" t="s">
        <v>2</v>
      </c>
      <c r="AM4" s="33"/>
      <c r="AN4" s="33"/>
      <c r="AO4" s="25"/>
      <c r="AP4" s="39" t="s">
        <v>1</v>
      </c>
      <c r="AQ4" s="33" t="s">
        <v>2</v>
      </c>
      <c r="AR4" s="33"/>
      <c r="AS4" s="33"/>
      <c r="AT4" s="25"/>
      <c r="AU4" s="39" t="s">
        <v>1</v>
      </c>
      <c r="AV4" s="24"/>
      <c r="AW4" s="33" t="s">
        <v>2</v>
      </c>
      <c r="AX4" s="33"/>
      <c r="AY4" s="33"/>
      <c r="AZ4" s="25"/>
      <c r="BA4" s="39" t="s">
        <v>1</v>
      </c>
      <c r="BB4" s="33" t="s">
        <v>2</v>
      </c>
      <c r="BC4" s="33"/>
      <c r="BD4" s="33"/>
      <c r="BE4" s="34"/>
      <c r="BF4" s="39" t="s">
        <v>1</v>
      </c>
      <c r="BG4" s="33" t="s">
        <v>2</v>
      </c>
      <c r="BH4" s="33"/>
      <c r="BI4" s="33"/>
      <c r="BJ4" s="25"/>
      <c r="BK4" s="31" t="s">
        <v>1</v>
      </c>
      <c r="BL4" s="33" t="s">
        <v>2</v>
      </c>
      <c r="BM4" s="33"/>
      <c r="BN4" s="33"/>
      <c r="BO4" s="28"/>
      <c r="BP4" s="31" t="s">
        <v>1</v>
      </c>
      <c r="BQ4" s="33" t="s">
        <v>2</v>
      </c>
      <c r="BR4" s="33"/>
      <c r="BS4" s="33"/>
      <c r="BT4" s="28"/>
      <c r="BU4" s="31" t="s">
        <v>1</v>
      </c>
      <c r="BV4" s="33" t="s">
        <v>2</v>
      </c>
      <c r="BW4" s="33"/>
      <c r="BX4" s="33"/>
      <c r="BY4" s="28"/>
      <c r="BZ4" s="31" t="s">
        <v>1</v>
      </c>
      <c r="CA4" s="33" t="s">
        <v>2</v>
      </c>
      <c r="CB4" s="33"/>
      <c r="CC4" s="33"/>
      <c r="CD4" s="28"/>
      <c r="CE4" s="31" t="s">
        <v>1</v>
      </c>
      <c r="CF4" s="33" t="s">
        <v>2</v>
      </c>
      <c r="CG4" s="33"/>
      <c r="CH4" s="33"/>
      <c r="CI4" s="25"/>
      <c r="CJ4" s="31" t="s">
        <v>1</v>
      </c>
      <c r="CK4" s="33" t="s">
        <v>2</v>
      </c>
      <c r="CL4" s="33"/>
      <c r="CM4" s="33"/>
    </row>
    <row r="5" spans="1:91" ht="12.75" customHeight="1">
      <c r="A5" s="37"/>
      <c r="B5" s="31"/>
      <c r="C5" s="40" t="s">
        <v>3</v>
      </c>
      <c r="D5" s="34" t="s">
        <v>4</v>
      </c>
      <c r="E5" s="34" t="s">
        <v>5</v>
      </c>
      <c r="F5" s="25"/>
      <c r="G5" s="31"/>
      <c r="H5" s="40" t="s">
        <v>3</v>
      </c>
      <c r="I5" s="34" t="s">
        <v>4</v>
      </c>
      <c r="J5" s="34" t="s">
        <v>5</v>
      </c>
      <c r="K5" s="25"/>
      <c r="L5" s="31"/>
      <c r="M5" s="40" t="s">
        <v>3</v>
      </c>
      <c r="N5" s="34" t="s">
        <v>4</v>
      </c>
      <c r="O5" s="34" t="s">
        <v>5</v>
      </c>
      <c r="P5" s="25"/>
      <c r="Q5" s="31"/>
      <c r="R5" s="40" t="s">
        <v>3</v>
      </c>
      <c r="S5" s="34" t="s">
        <v>4</v>
      </c>
      <c r="T5" s="34" t="s">
        <v>5</v>
      </c>
      <c r="U5" s="25"/>
      <c r="V5" s="31"/>
      <c r="W5" s="40" t="s">
        <v>3</v>
      </c>
      <c r="X5" s="34" t="s">
        <v>4</v>
      </c>
      <c r="Y5" s="34" t="s">
        <v>5</v>
      </c>
      <c r="Z5" s="25"/>
      <c r="AA5" s="31"/>
      <c r="AB5" s="40" t="s">
        <v>3</v>
      </c>
      <c r="AC5" s="34" t="s">
        <v>4</v>
      </c>
      <c r="AD5" s="34" t="s">
        <v>5</v>
      </c>
      <c r="AE5" s="25"/>
      <c r="AF5" s="31"/>
      <c r="AG5" s="40" t="s">
        <v>3</v>
      </c>
      <c r="AH5" s="34" t="s">
        <v>4</v>
      </c>
      <c r="AI5" s="34" t="s">
        <v>5</v>
      </c>
      <c r="AJ5" s="25"/>
      <c r="AK5" s="31"/>
      <c r="AL5" s="40" t="s">
        <v>3</v>
      </c>
      <c r="AM5" s="34" t="s">
        <v>4</v>
      </c>
      <c r="AN5" s="34" t="s">
        <v>5</v>
      </c>
      <c r="AO5" s="25"/>
      <c r="AP5" s="31"/>
      <c r="AQ5" s="40" t="s">
        <v>3</v>
      </c>
      <c r="AR5" s="34" t="s">
        <v>4</v>
      </c>
      <c r="AS5" s="34" t="s">
        <v>5</v>
      </c>
      <c r="AT5" s="25"/>
      <c r="AU5" s="31"/>
      <c r="AV5" s="29"/>
      <c r="AW5" s="40" t="s">
        <v>3</v>
      </c>
      <c r="AX5" s="34" t="s">
        <v>4</v>
      </c>
      <c r="AY5" s="34" t="s">
        <v>5</v>
      </c>
      <c r="AZ5" s="25"/>
      <c r="BA5" s="31"/>
      <c r="BB5" s="40" t="s">
        <v>3</v>
      </c>
      <c r="BC5" s="34" t="s">
        <v>4</v>
      </c>
      <c r="BD5" s="34" t="s">
        <v>5</v>
      </c>
      <c r="BE5" s="34"/>
      <c r="BF5" s="31"/>
      <c r="BG5" s="40" t="s">
        <v>3</v>
      </c>
      <c r="BH5" s="34" t="s">
        <v>4</v>
      </c>
      <c r="BI5" s="34" t="s">
        <v>5</v>
      </c>
      <c r="BJ5" s="25"/>
      <c r="BK5" s="31"/>
      <c r="BL5" s="34" t="s">
        <v>3</v>
      </c>
      <c r="BM5" s="34" t="s">
        <v>4</v>
      </c>
      <c r="BN5" s="34" t="s">
        <v>5</v>
      </c>
      <c r="BO5" s="28"/>
      <c r="BP5" s="31"/>
      <c r="BQ5" s="34" t="s">
        <v>3</v>
      </c>
      <c r="BR5" s="34" t="s">
        <v>4</v>
      </c>
      <c r="BS5" s="34" t="s">
        <v>5</v>
      </c>
      <c r="BT5" s="28"/>
      <c r="BU5" s="31"/>
      <c r="BV5" s="34" t="s">
        <v>3</v>
      </c>
      <c r="BW5" s="34" t="s">
        <v>4</v>
      </c>
      <c r="BX5" s="34" t="s">
        <v>5</v>
      </c>
      <c r="BY5" s="28"/>
      <c r="BZ5" s="31"/>
      <c r="CA5" s="34" t="s">
        <v>3</v>
      </c>
      <c r="CB5" s="34" t="s">
        <v>4</v>
      </c>
      <c r="CC5" s="34" t="s">
        <v>5</v>
      </c>
      <c r="CD5" s="28"/>
      <c r="CE5" s="31"/>
      <c r="CF5" s="34" t="s">
        <v>3</v>
      </c>
      <c r="CG5" s="34" t="s">
        <v>4</v>
      </c>
      <c r="CH5" s="34" t="s">
        <v>5</v>
      </c>
      <c r="CI5" s="25"/>
      <c r="CJ5" s="31"/>
      <c r="CK5" s="34" t="s">
        <v>3</v>
      </c>
      <c r="CL5" s="34" t="s">
        <v>4</v>
      </c>
      <c r="CM5" s="34" t="s">
        <v>5</v>
      </c>
    </row>
    <row r="6" spans="1:91" ht="12.75" customHeight="1">
      <c r="A6" s="38"/>
      <c r="B6" s="32"/>
      <c r="C6" s="35"/>
      <c r="D6" s="35"/>
      <c r="E6" s="35"/>
      <c r="F6" s="23"/>
      <c r="G6" s="32"/>
      <c r="H6" s="35"/>
      <c r="I6" s="35"/>
      <c r="J6" s="35"/>
      <c r="K6" s="23"/>
      <c r="L6" s="32"/>
      <c r="M6" s="35"/>
      <c r="N6" s="35"/>
      <c r="O6" s="35"/>
      <c r="P6" s="23"/>
      <c r="Q6" s="32"/>
      <c r="R6" s="35"/>
      <c r="S6" s="35"/>
      <c r="T6" s="35"/>
      <c r="U6" s="23"/>
      <c r="V6" s="32"/>
      <c r="W6" s="35"/>
      <c r="X6" s="35"/>
      <c r="Y6" s="35"/>
      <c r="Z6" s="23"/>
      <c r="AA6" s="32"/>
      <c r="AB6" s="35"/>
      <c r="AC6" s="35"/>
      <c r="AD6" s="35"/>
      <c r="AE6" s="23"/>
      <c r="AF6" s="32"/>
      <c r="AG6" s="35"/>
      <c r="AH6" s="35"/>
      <c r="AI6" s="35"/>
      <c r="AJ6" s="23"/>
      <c r="AK6" s="32"/>
      <c r="AL6" s="35"/>
      <c r="AM6" s="35"/>
      <c r="AN6" s="35"/>
      <c r="AO6" s="23"/>
      <c r="AP6" s="32"/>
      <c r="AQ6" s="35"/>
      <c r="AR6" s="35"/>
      <c r="AS6" s="35"/>
      <c r="AT6" s="23"/>
      <c r="AU6" s="32"/>
      <c r="AV6" s="22"/>
      <c r="AW6" s="35"/>
      <c r="AX6" s="35"/>
      <c r="AY6" s="35"/>
      <c r="AZ6" s="23"/>
      <c r="BA6" s="32"/>
      <c r="BB6" s="35"/>
      <c r="BC6" s="35"/>
      <c r="BD6" s="35"/>
      <c r="BE6" s="35"/>
      <c r="BF6" s="32"/>
      <c r="BG6" s="35"/>
      <c r="BH6" s="35"/>
      <c r="BI6" s="35"/>
      <c r="BJ6" s="23"/>
      <c r="BK6" s="32"/>
      <c r="BL6" s="35"/>
      <c r="BM6" s="35"/>
      <c r="BN6" s="35"/>
      <c r="BO6" s="4"/>
      <c r="BP6" s="32"/>
      <c r="BQ6" s="35"/>
      <c r="BR6" s="35"/>
      <c r="BS6" s="35"/>
      <c r="BT6" s="4"/>
      <c r="BU6" s="32"/>
      <c r="BV6" s="35"/>
      <c r="BW6" s="35"/>
      <c r="BX6" s="35"/>
      <c r="BY6" s="4"/>
      <c r="BZ6" s="32"/>
      <c r="CA6" s="35"/>
      <c r="CB6" s="35"/>
      <c r="CC6" s="35"/>
      <c r="CD6" s="4"/>
      <c r="CE6" s="32"/>
      <c r="CF6" s="35"/>
      <c r="CG6" s="35"/>
      <c r="CH6" s="35"/>
      <c r="CI6" s="23"/>
      <c r="CJ6" s="32"/>
      <c r="CK6" s="35"/>
      <c r="CL6" s="35"/>
      <c r="CM6" s="35"/>
    </row>
    <row r="7" spans="1:91" ht="12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BA7" s="9"/>
      <c r="BB7" s="9"/>
      <c r="BC7" s="9"/>
      <c r="BD7" s="9"/>
      <c r="BF7" s="9"/>
      <c r="BG7" s="9"/>
      <c r="BH7" s="9"/>
      <c r="BI7" s="9"/>
      <c r="BJ7" s="9"/>
      <c r="BK7" s="9"/>
      <c r="BL7" s="9"/>
      <c r="BM7" s="9"/>
      <c r="BN7" s="9"/>
      <c r="BO7" s="6"/>
      <c r="BP7" s="9"/>
      <c r="BQ7" s="9"/>
      <c r="BR7" s="9"/>
      <c r="BS7" s="9"/>
      <c r="BT7" s="6"/>
      <c r="BU7" s="9"/>
      <c r="BV7" s="9"/>
      <c r="BW7" s="9"/>
      <c r="BX7" s="9"/>
      <c r="BZ7" s="9"/>
      <c r="CA7" s="9"/>
      <c r="CB7" s="9"/>
      <c r="CC7" s="9"/>
      <c r="CE7" s="9"/>
      <c r="CF7" s="9"/>
      <c r="CG7" s="9"/>
      <c r="CH7" s="9"/>
      <c r="CI7" s="9"/>
      <c r="CJ7" s="9"/>
      <c r="CK7" s="9"/>
      <c r="CL7" s="9"/>
      <c r="CM7" s="9"/>
    </row>
    <row r="8" spans="1:91" ht="12.75" customHeight="1">
      <c r="A8" s="10" t="s">
        <v>6</v>
      </c>
      <c r="B8" s="14">
        <f aca="true" t="shared" si="0" ref="B8:AS8">SUM(B9:B12)</f>
        <v>270</v>
      </c>
      <c r="C8" s="14">
        <f>SUM(C9:C12)</f>
        <v>14225945</v>
      </c>
      <c r="D8" s="14">
        <f t="shared" si="0"/>
        <v>7605109</v>
      </c>
      <c r="E8" s="14">
        <f t="shared" si="0"/>
        <v>6620836</v>
      </c>
      <c r="F8" s="14"/>
      <c r="G8" s="14">
        <f t="shared" si="0"/>
        <v>269</v>
      </c>
      <c r="H8" s="14">
        <f>SUM(H9:H12)</f>
        <v>14917642</v>
      </c>
      <c r="I8" s="14">
        <f>SUM(I9:I12)</f>
        <v>8175422</v>
      </c>
      <c r="J8" s="14">
        <f>SUM(J9:J12)</f>
        <v>6742220</v>
      </c>
      <c r="K8" s="14"/>
      <c r="L8" s="14">
        <f t="shared" si="0"/>
        <v>286</v>
      </c>
      <c r="M8" s="14">
        <f t="shared" si="0"/>
        <v>15466271</v>
      </c>
      <c r="N8" s="14">
        <f t="shared" si="0"/>
        <v>9191441</v>
      </c>
      <c r="O8" s="14">
        <f t="shared" si="0"/>
        <v>6274830</v>
      </c>
      <c r="P8" s="14"/>
      <c r="Q8" s="14">
        <f t="shared" si="0"/>
        <v>288</v>
      </c>
      <c r="R8" s="14">
        <f t="shared" si="0"/>
        <v>15446437</v>
      </c>
      <c r="S8" s="14">
        <f t="shared" si="0"/>
        <v>9512161</v>
      </c>
      <c r="T8" s="14">
        <f t="shared" si="0"/>
        <v>5934276</v>
      </c>
      <c r="U8" s="14"/>
      <c r="V8" s="14">
        <f t="shared" si="0"/>
        <v>282</v>
      </c>
      <c r="W8" s="14">
        <f t="shared" si="0"/>
        <v>15903363</v>
      </c>
      <c r="X8" s="14">
        <f t="shared" si="0"/>
        <v>9426884</v>
      </c>
      <c r="Y8" s="14">
        <f t="shared" si="0"/>
        <v>6476479</v>
      </c>
      <c r="Z8" s="14"/>
      <c r="AA8" s="14">
        <f t="shared" si="0"/>
        <v>285</v>
      </c>
      <c r="AB8" s="14">
        <f t="shared" si="0"/>
        <v>18231199</v>
      </c>
      <c r="AC8" s="14">
        <f t="shared" si="0"/>
        <v>10987665</v>
      </c>
      <c r="AD8" s="14">
        <f t="shared" si="0"/>
        <v>7243534</v>
      </c>
      <c r="AE8" s="14"/>
      <c r="AF8" s="14">
        <f t="shared" si="0"/>
        <v>286</v>
      </c>
      <c r="AG8" s="14">
        <f t="shared" si="0"/>
        <v>18023018</v>
      </c>
      <c r="AH8" s="14">
        <f t="shared" si="0"/>
        <v>10927283</v>
      </c>
      <c r="AI8" s="14">
        <f t="shared" si="0"/>
        <v>7095735</v>
      </c>
      <c r="AJ8" s="14"/>
      <c r="AK8" s="14">
        <f t="shared" si="0"/>
        <v>285</v>
      </c>
      <c r="AL8" s="14">
        <f t="shared" si="0"/>
        <v>18670599</v>
      </c>
      <c r="AM8" s="14">
        <f t="shared" si="0"/>
        <v>12102832</v>
      </c>
      <c r="AN8" s="14">
        <f t="shared" si="0"/>
        <v>6567767</v>
      </c>
      <c r="AO8" s="14"/>
      <c r="AP8" s="14">
        <f t="shared" si="0"/>
        <v>285</v>
      </c>
      <c r="AQ8" s="14">
        <f t="shared" si="0"/>
        <v>19069552</v>
      </c>
      <c r="AR8" s="14">
        <f t="shared" si="0"/>
        <v>12517977</v>
      </c>
      <c r="AS8" s="14">
        <f t="shared" si="0"/>
        <v>6551575</v>
      </c>
      <c r="AT8" s="14"/>
      <c r="AU8" s="13">
        <f>SUM(AU9:AU12)</f>
        <v>289</v>
      </c>
      <c r="AV8" s="13"/>
      <c r="AW8" s="14">
        <f>SUM(AW9:AW12)</f>
        <v>19019801</v>
      </c>
      <c r="AX8" s="14">
        <f>SUM(AX9:AX12)</f>
        <v>12585406</v>
      </c>
      <c r="AY8" s="14">
        <f>AY9+AY10+AY11+AY12</f>
        <v>6434395</v>
      </c>
      <c r="AZ8" s="14"/>
      <c r="BA8" s="13">
        <v>285</v>
      </c>
      <c r="BB8" s="14">
        <v>19146003</v>
      </c>
      <c r="BC8" s="14">
        <v>12810831</v>
      </c>
      <c r="BD8" s="14">
        <v>6335172</v>
      </c>
      <c r="BE8" s="13">
        <v>286</v>
      </c>
      <c r="BF8" s="13">
        <v>286</v>
      </c>
      <c r="BG8" s="14">
        <v>19324629</v>
      </c>
      <c r="BH8" s="14">
        <v>12983764</v>
      </c>
      <c r="BI8" s="14">
        <v>6340865</v>
      </c>
      <c r="BJ8" s="14"/>
      <c r="BK8" s="13">
        <v>287</v>
      </c>
      <c r="BL8" s="14">
        <v>20003336</v>
      </c>
      <c r="BM8" s="14">
        <v>13641313</v>
      </c>
      <c r="BN8" s="14">
        <v>6362023</v>
      </c>
      <c r="BO8" s="14"/>
      <c r="BP8" s="13">
        <v>291</v>
      </c>
      <c r="BQ8" s="14">
        <v>20409206</v>
      </c>
      <c r="BR8" s="14">
        <v>13974240</v>
      </c>
      <c r="BS8" s="14">
        <v>6434966</v>
      </c>
      <c r="BT8" s="15"/>
      <c r="BU8" s="13">
        <v>201</v>
      </c>
      <c r="BV8" s="14">
        <v>21423102</v>
      </c>
      <c r="BW8" s="14">
        <v>14556327</v>
      </c>
      <c r="BX8" s="14">
        <v>6866775</v>
      </c>
      <c r="BY8" s="15"/>
      <c r="BZ8" s="14">
        <v>288</v>
      </c>
      <c r="CA8" s="14">
        <v>21308143</v>
      </c>
      <c r="CB8" s="14">
        <v>14494762</v>
      </c>
      <c r="CC8" s="14">
        <v>6813381</v>
      </c>
      <c r="CD8" s="15"/>
      <c r="CE8" s="14">
        <v>290</v>
      </c>
      <c r="CF8" s="14">
        <f>SUM(CF9:CF12)</f>
        <v>21291334</v>
      </c>
      <c r="CG8" s="14">
        <f>SUM(CG9:CG12)</f>
        <v>14550106</v>
      </c>
      <c r="CH8" s="14">
        <f>SUM(CH9:CH12)</f>
        <v>6741228</v>
      </c>
      <c r="CI8" s="14"/>
      <c r="CJ8" s="14">
        <v>290</v>
      </c>
      <c r="CK8" s="14">
        <f>SUM(CK9:CK12)</f>
        <v>19968818</v>
      </c>
      <c r="CL8" s="14">
        <f>SUM(CL9:CL12)</f>
        <v>13763111</v>
      </c>
      <c r="CM8" s="14">
        <f>SUM(CM9:CM12)</f>
        <v>6205707</v>
      </c>
    </row>
    <row r="9" spans="1:91" ht="12.75" customHeight="1">
      <c r="A9" s="11" t="s">
        <v>7</v>
      </c>
      <c r="B9" s="15">
        <v>201</v>
      </c>
      <c r="C9" s="16">
        <f>SUM(D9:E9)</f>
        <v>9477454</v>
      </c>
      <c r="D9" s="16">
        <v>4525093</v>
      </c>
      <c r="E9" s="16">
        <v>4952361</v>
      </c>
      <c r="F9" s="16"/>
      <c r="G9" s="15">
        <v>199</v>
      </c>
      <c r="H9" s="16">
        <f>SUM(I9:J9)</f>
        <v>10297016</v>
      </c>
      <c r="I9" s="16">
        <v>5182460</v>
      </c>
      <c r="J9" s="16">
        <v>5114556</v>
      </c>
      <c r="K9" s="16"/>
      <c r="L9" s="15">
        <v>207</v>
      </c>
      <c r="M9" s="16">
        <f>SUM(N9:O9)</f>
        <v>10924391</v>
      </c>
      <c r="N9" s="16">
        <v>6162120</v>
      </c>
      <c r="O9" s="16">
        <v>4762271</v>
      </c>
      <c r="P9" s="16"/>
      <c r="Q9" s="15">
        <v>210</v>
      </c>
      <c r="R9" s="16">
        <f>SUM(S9:T9)</f>
        <v>10558848</v>
      </c>
      <c r="S9" s="16">
        <v>6144539</v>
      </c>
      <c r="T9" s="16">
        <v>4414309</v>
      </c>
      <c r="U9" s="16"/>
      <c r="V9" s="15">
        <v>205</v>
      </c>
      <c r="W9" s="16">
        <f>SUM(X9:Y9)</f>
        <v>10074027</v>
      </c>
      <c r="X9" s="16">
        <v>5218281</v>
      </c>
      <c r="Y9" s="16">
        <v>4855746</v>
      </c>
      <c r="Z9" s="16"/>
      <c r="AA9" s="15">
        <v>207</v>
      </c>
      <c r="AB9" s="16">
        <f>SUM(AC9:AD9)</f>
        <v>12459375</v>
      </c>
      <c r="AC9" s="16">
        <v>6731078</v>
      </c>
      <c r="AD9" s="16">
        <v>5728297</v>
      </c>
      <c r="AE9" s="16"/>
      <c r="AF9" s="15">
        <v>206</v>
      </c>
      <c r="AG9" s="16">
        <f>SUM(AH9:AI9)</f>
        <v>12498021</v>
      </c>
      <c r="AH9" s="16">
        <v>6811825</v>
      </c>
      <c r="AI9" s="16">
        <v>5686196</v>
      </c>
      <c r="AJ9" s="16"/>
      <c r="AK9" s="15">
        <v>207</v>
      </c>
      <c r="AL9" s="16">
        <f>SUM(AM9:AN9)</f>
        <v>12280785</v>
      </c>
      <c r="AM9" s="16">
        <v>6825817</v>
      </c>
      <c r="AN9" s="16">
        <v>5454968</v>
      </c>
      <c r="AO9" s="16"/>
      <c r="AP9" s="15">
        <v>207</v>
      </c>
      <c r="AQ9" s="16">
        <f>SUM(AR9:AS9)</f>
        <v>12492011</v>
      </c>
      <c r="AR9" s="16">
        <v>6928726</v>
      </c>
      <c r="AS9" s="16">
        <v>5563285</v>
      </c>
      <c r="AT9" s="16"/>
      <c r="AU9" s="15">
        <v>207</v>
      </c>
      <c r="AV9" s="15"/>
      <c r="AW9" s="16">
        <f>+AX9+AY9</f>
        <v>12399151</v>
      </c>
      <c r="AX9" s="16">
        <f>6925083+658</f>
        <v>6925741</v>
      </c>
      <c r="AY9" s="16">
        <f>5472758+652</f>
        <v>5473410</v>
      </c>
      <c r="AZ9" s="16"/>
      <c r="BA9" s="15">
        <v>208</v>
      </c>
      <c r="BB9" s="16">
        <v>12425724</v>
      </c>
      <c r="BC9" s="16">
        <v>7076083</v>
      </c>
      <c r="BD9" s="16">
        <v>5349641</v>
      </c>
      <c r="BE9" s="15">
        <v>208</v>
      </c>
      <c r="BF9" s="15">
        <v>208</v>
      </c>
      <c r="BG9" s="16">
        <v>12578584</v>
      </c>
      <c r="BH9" s="16">
        <v>7227402</v>
      </c>
      <c r="BI9" s="16">
        <v>5351182</v>
      </c>
      <c r="BJ9" s="16"/>
      <c r="BK9" s="15">
        <v>209</v>
      </c>
      <c r="BL9" s="16">
        <v>12296730</v>
      </c>
      <c r="BM9" s="16">
        <v>7162256</v>
      </c>
      <c r="BN9" s="16">
        <v>5134474</v>
      </c>
      <c r="BO9" s="15"/>
      <c r="BP9" s="15">
        <v>210</v>
      </c>
      <c r="BQ9" s="16">
        <v>12382956</v>
      </c>
      <c r="BR9" s="16">
        <v>7220120</v>
      </c>
      <c r="BS9" s="16">
        <v>5162836</v>
      </c>
      <c r="BT9" s="15"/>
      <c r="BU9" s="15">
        <v>121</v>
      </c>
      <c r="BV9" s="16">
        <v>12434605</v>
      </c>
      <c r="BW9" s="16">
        <v>7250237</v>
      </c>
      <c r="BX9" s="16">
        <v>5184368</v>
      </c>
      <c r="BY9" s="15"/>
      <c r="BZ9" s="15">
        <v>211</v>
      </c>
      <c r="CA9" s="16">
        <v>12234805</v>
      </c>
      <c r="CB9" s="16">
        <v>7114442</v>
      </c>
      <c r="CC9" s="16">
        <v>5120363</v>
      </c>
      <c r="CD9" s="15"/>
      <c r="CE9" s="15">
        <v>212</v>
      </c>
      <c r="CF9" s="16">
        <f>SUM(CG9:CH9)</f>
        <v>11993144</v>
      </c>
      <c r="CG9" s="16">
        <v>7050563</v>
      </c>
      <c r="CH9" s="16">
        <v>4942581</v>
      </c>
      <c r="CI9" s="16"/>
      <c r="CJ9" s="15">
        <v>212</v>
      </c>
      <c r="CK9" s="16">
        <f>SUM(CL9:CM9)</f>
        <v>11300983</v>
      </c>
      <c r="CL9" s="16">
        <v>6643293</v>
      </c>
      <c r="CM9" s="16">
        <v>4657690</v>
      </c>
    </row>
    <row r="10" spans="1:91" ht="12.75" customHeight="1">
      <c r="A10" s="11" t="s">
        <v>8</v>
      </c>
      <c r="B10" s="15">
        <v>24</v>
      </c>
      <c r="C10" s="16">
        <f>SUM(D10:E10)</f>
        <v>753868</v>
      </c>
      <c r="D10" s="16">
        <v>310901</v>
      </c>
      <c r="E10" s="16">
        <v>442967</v>
      </c>
      <c r="F10" s="16"/>
      <c r="G10" s="15">
        <v>25</v>
      </c>
      <c r="H10" s="16">
        <f>SUM(I10:J10)</f>
        <v>918648</v>
      </c>
      <c r="I10" s="16">
        <v>383814</v>
      </c>
      <c r="J10" s="16">
        <v>534834</v>
      </c>
      <c r="K10" s="16"/>
      <c r="L10" s="15">
        <v>27</v>
      </c>
      <c r="M10" s="16">
        <f>SUM(N10:O10)</f>
        <v>926945</v>
      </c>
      <c r="N10" s="16">
        <v>419408</v>
      </c>
      <c r="O10" s="16">
        <v>507537</v>
      </c>
      <c r="P10" s="16"/>
      <c r="Q10" s="15">
        <v>27</v>
      </c>
      <c r="R10" s="16">
        <f>SUM(S10:T10)</f>
        <v>979901</v>
      </c>
      <c r="S10" s="16">
        <v>522590</v>
      </c>
      <c r="T10" s="16">
        <v>457311</v>
      </c>
      <c r="U10" s="16"/>
      <c r="V10" s="15">
        <v>27</v>
      </c>
      <c r="W10" s="16">
        <f>SUM(X10:Y10)</f>
        <v>952103</v>
      </c>
      <c r="X10" s="16">
        <v>485927</v>
      </c>
      <c r="Y10" s="16">
        <v>466176</v>
      </c>
      <c r="Z10" s="16"/>
      <c r="AA10" s="15">
        <v>27</v>
      </c>
      <c r="AB10" s="16">
        <f>SUM(AC10:AD10)</f>
        <v>1038417</v>
      </c>
      <c r="AC10" s="16">
        <v>582517</v>
      </c>
      <c r="AD10" s="16">
        <v>455900</v>
      </c>
      <c r="AE10" s="16"/>
      <c r="AF10" s="15">
        <v>27</v>
      </c>
      <c r="AG10" s="16">
        <f>SUM(AH10:AI10)</f>
        <v>1038651</v>
      </c>
      <c r="AH10" s="16">
        <v>612069</v>
      </c>
      <c r="AI10" s="16">
        <v>426582</v>
      </c>
      <c r="AJ10" s="16"/>
      <c r="AK10" s="15">
        <v>27</v>
      </c>
      <c r="AL10" s="16">
        <f>SUM(AM10:AN10)</f>
        <v>1000902</v>
      </c>
      <c r="AM10" s="16">
        <v>624940</v>
      </c>
      <c r="AN10" s="16">
        <v>375962</v>
      </c>
      <c r="AO10" s="16"/>
      <c r="AP10" s="15">
        <v>27</v>
      </c>
      <c r="AQ10" s="16">
        <f>SUM(AR10:AS10)</f>
        <v>997936</v>
      </c>
      <c r="AR10" s="16">
        <v>635774</v>
      </c>
      <c r="AS10" s="16">
        <v>362162</v>
      </c>
      <c r="AT10" s="16"/>
      <c r="AU10" s="15">
        <v>27</v>
      </c>
      <c r="AV10" s="15"/>
      <c r="AW10" s="16">
        <f>+AX10+AY10</f>
        <v>992978</v>
      </c>
      <c r="AX10" s="16">
        <v>649066</v>
      </c>
      <c r="AY10" s="16">
        <v>343912</v>
      </c>
      <c r="AZ10" s="16"/>
      <c r="BA10" s="15">
        <v>27</v>
      </c>
      <c r="BB10" s="16">
        <v>1012760</v>
      </c>
      <c r="BC10" s="16">
        <v>672389</v>
      </c>
      <c r="BD10" s="16">
        <v>340371</v>
      </c>
      <c r="BE10" s="15">
        <v>27</v>
      </c>
      <c r="BF10" s="15">
        <v>27</v>
      </c>
      <c r="BG10" s="16">
        <v>1008749</v>
      </c>
      <c r="BH10" s="16">
        <v>672163</v>
      </c>
      <c r="BI10" s="16">
        <v>336586</v>
      </c>
      <c r="BJ10" s="16"/>
      <c r="BK10" s="15">
        <v>27</v>
      </c>
      <c r="BL10" s="16">
        <v>1340228</v>
      </c>
      <c r="BM10" s="16">
        <v>793697</v>
      </c>
      <c r="BN10" s="16">
        <v>546531</v>
      </c>
      <c r="BO10" s="15"/>
      <c r="BP10" s="15">
        <v>27</v>
      </c>
      <c r="BQ10" s="16">
        <v>1302687</v>
      </c>
      <c r="BR10" s="16">
        <v>788208</v>
      </c>
      <c r="BS10" s="16">
        <v>514479</v>
      </c>
      <c r="BT10" s="15"/>
      <c r="BU10" s="15">
        <v>27</v>
      </c>
      <c r="BV10" s="16">
        <v>2033943</v>
      </c>
      <c r="BW10" s="16">
        <v>1153842</v>
      </c>
      <c r="BX10" s="16">
        <v>880101</v>
      </c>
      <c r="BY10" s="15"/>
      <c r="BZ10" s="15">
        <v>27</v>
      </c>
      <c r="CA10" s="16">
        <v>2039763</v>
      </c>
      <c r="CB10" s="16">
        <v>1172831</v>
      </c>
      <c r="CC10" s="16">
        <v>866932</v>
      </c>
      <c r="CD10" s="15"/>
      <c r="CE10" s="15">
        <v>27</v>
      </c>
      <c r="CF10" s="16">
        <f>SUM(CG10:CH10)</f>
        <v>2151622</v>
      </c>
      <c r="CG10" s="16">
        <v>1212648</v>
      </c>
      <c r="CH10" s="16">
        <v>938974</v>
      </c>
      <c r="CI10" s="16"/>
      <c r="CJ10" s="15">
        <v>26</v>
      </c>
      <c r="CK10" s="16">
        <f>SUM(CL10:CM10)</f>
        <v>1550335</v>
      </c>
      <c r="CL10" s="16">
        <v>886738</v>
      </c>
      <c r="CM10" s="16">
        <v>663597</v>
      </c>
    </row>
    <row r="11" spans="1:91" ht="12.75" customHeight="1">
      <c r="A11" s="11" t="s">
        <v>9</v>
      </c>
      <c r="B11" s="15">
        <v>1</v>
      </c>
      <c r="C11" s="16">
        <f>SUM(D11:E11)</f>
        <v>2983445</v>
      </c>
      <c r="D11" s="16">
        <v>2238586</v>
      </c>
      <c r="E11" s="16">
        <v>744859</v>
      </c>
      <c r="F11" s="16"/>
      <c r="G11" s="15">
        <v>1</v>
      </c>
      <c r="H11" s="16">
        <f>SUM(I11:J11)</f>
        <v>2724007</v>
      </c>
      <c r="I11" s="16">
        <v>2076918</v>
      </c>
      <c r="J11" s="16">
        <v>647089</v>
      </c>
      <c r="K11" s="16"/>
      <c r="L11" s="15">
        <v>1</v>
      </c>
      <c r="M11" s="16">
        <f>SUM(N11:O11)</f>
        <v>2564827</v>
      </c>
      <c r="N11" s="16">
        <v>1978804</v>
      </c>
      <c r="O11" s="16">
        <v>586023</v>
      </c>
      <c r="P11" s="16"/>
      <c r="Q11" s="15">
        <v>1</v>
      </c>
      <c r="R11" s="16">
        <f>SUM(S11:T11)</f>
        <v>2818740</v>
      </c>
      <c r="S11" s="16">
        <v>2194105</v>
      </c>
      <c r="T11" s="16">
        <v>624635</v>
      </c>
      <c r="U11" s="16"/>
      <c r="V11" s="15">
        <v>1</v>
      </c>
      <c r="W11" s="16">
        <f>SUM(X11:Y11)</f>
        <v>3786699</v>
      </c>
      <c r="X11" s="16">
        <v>3109368</v>
      </c>
      <c r="Y11" s="16">
        <v>677331</v>
      </c>
      <c r="Z11" s="16"/>
      <c r="AA11" s="15">
        <v>1</v>
      </c>
      <c r="AB11" s="16">
        <f>SUM(AC11:AD11)</f>
        <v>3503292</v>
      </c>
      <c r="AC11" s="16">
        <v>2967724</v>
      </c>
      <c r="AD11" s="16">
        <v>535568</v>
      </c>
      <c r="AE11" s="16"/>
      <c r="AF11" s="15">
        <v>1</v>
      </c>
      <c r="AG11" s="16">
        <f>SUM(AH11:AI11)</f>
        <v>3268234</v>
      </c>
      <c r="AH11" s="16">
        <v>2790904</v>
      </c>
      <c r="AI11" s="16">
        <v>477330</v>
      </c>
      <c r="AJ11" s="16"/>
      <c r="AK11" s="15">
        <v>1</v>
      </c>
      <c r="AL11" s="16">
        <f>SUM(AM11:AN11)</f>
        <v>4130869</v>
      </c>
      <c r="AM11" s="16">
        <v>3894439</v>
      </c>
      <c r="AN11" s="16">
        <v>236430</v>
      </c>
      <c r="AO11" s="16"/>
      <c r="AP11" s="15">
        <v>1</v>
      </c>
      <c r="AQ11" s="16">
        <f>SUM(AR11:AS11)</f>
        <v>4306591</v>
      </c>
      <c r="AR11" s="16">
        <v>4179775</v>
      </c>
      <c r="AS11" s="16">
        <v>126816</v>
      </c>
      <c r="AT11" s="16"/>
      <c r="AU11" s="15">
        <v>1</v>
      </c>
      <c r="AV11" s="15"/>
      <c r="AW11" s="16">
        <f>+AX11+AY11</f>
        <v>4312990</v>
      </c>
      <c r="AX11" s="16">
        <v>4196046</v>
      </c>
      <c r="AY11" s="16">
        <v>116944</v>
      </c>
      <c r="AZ11" s="16"/>
      <c r="BA11" s="15">
        <v>1</v>
      </c>
      <c r="BB11" s="16">
        <v>4317374</v>
      </c>
      <c r="BC11" s="16">
        <v>4205616</v>
      </c>
      <c r="BD11" s="16">
        <v>111758</v>
      </c>
      <c r="BE11" s="15">
        <v>1</v>
      </c>
      <c r="BF11" s="15">
        <v>1</v>
      </c>
      <c r="BG11" s="16">
        <v>4326258</v>
      </c>
      <c r="BH11" s="16">
        <v>4215760</v>
      </c>
      <c r="BI11" s="16">
        <v>110498</v>
      </c>
      <c r="BJ11" s="16"/>
      <c r="BK11" s="15">
        <v>1</v>
      </c>
      <c r="BL11" s="16">
        <v>4885346</v>
      </c>
      <c r="BM11" s="16">
        <v>4794129</v>
      </c>
      <c r="BN11" s="16">
        <v>91217</v>
      </c>
      <c r="BO11" s="15"/>
      <c r="BP11" s="15">
        <v>1</v>
      </c>
      <c r="BQ11" s="16">
        <v>5057970</v>
      </c>
      <c r="BR11" s="16">
        <v>4968323</v>
      </c>
      <c r="BS11" s="16">
        <v>89647</v>
      </c>
      <c r="BT11" s="15"/>
      <c r="BU11" s="15">
        <v>1</v>
      </c>
      <c r="BV11" s="16">
        <v>5169490</v>
      </c>
      <c r="BW11" s="16">
        <v>5081421</v>
      </c>
      <c r="BX11" s="16">
        <v>88069</v>
      </c>
      <c r="BY11" s="15"/>
      <c r="BZ11" s="15">
        <v>1</v>
      </c>
      <c r="CA11" s="16">
        <v>5181514</v>
      </c>
      <c r="CB11" s="16">
        <v>5098584</v>
      </c>
      <c r="CC11" s="16">
        <v>82930</v>
      </c>
      <c r="CD11" s="15"/>
      <c r="CE11" s="15">
        <v>1</v>
      </c>
      <c r="CF11" s="16">
        <f>SUM(CG11:CH11)</f>
        <v>5175822</v>
      </c>
      <c r="CG11" s="16">
        <v>5099083</v>
      </c>
      <c r="CH11" s="16">
        <v>76739</v>
      </c>
      <c r="CI11" s="16"/>
      <c r="CJ11" s="15">
        <v>1</v>
      </c>
      <c r="CK11" s="16">
        <f>SUM(CL11:CM11)</f>
        <v>5084011</v>
      </c>
      <c r="CL11" s="16">
        <v>5012868</v>
      </c>
      <c r="CM11" s="16">
        <v>71143</v>
      </c>
    </row>
    <row r="12" spans="1:91" ht="15" customHeight="1">
      <c r="A12" s="12" t="s">
        <v>10</v>
      </c>
      <c r="B12" s="17">
        <v>44</v>
      </c>
      <c r="C12" s="18">
        <f>SUM(D12:E12)</f>
        <v>1011178</v>
      </c>
      <c r="D12" s="18">
        <v>530529</v>
      </c>
      <c r="E12" s="18">
        <v>480649</v>
      </c>
      <c r="F12" s="18"/>
      <c r="G12" s="17">
        <v>44</v>
      </c>
      <c r="H12" s="18">
        <f>SUM(I12:J12)</f>
        <v>977971</v>
      </c>
      <c r="I12" s="18">
        <v>532230</v>
      </c>
      <c r="J12" s="18">
        <v>445741</v>
      </c>
      <c r="K12" s="18"/>
      <c r="L12" s="17">
        <v>51</v>
      </c>
      <c r="M12" s="18">
        <f>SUM(N12:O12)</f>
        <v>1050108</v>
      </c>
      <c r="N12" s="18">
        <v>631109</v>
      </c>
      <c r="O12" s="18">
        <v>418999</v>
      </c>
      <c r="P12" s="18"/>
      <c r="Q12" s="17">
        <v>50</v>
      </c>
      <c r="R12" s="18">
        <f>SUM(S12:T12)</f>
        <v>1088948</v>
      </c>
      <c r="S12" s="18">
        <v>650927</v>
      </c>
      <c r="T12" s="18">
        <v>438021</v>
      </c>
      <c r="U12" s="18"/>
      <c r="V12" s="17">
        <v>49</v>
      </c>
      <c r="W12" s="18">
        <f>SUM(X12:Y12)</f>
        <v>1090534</v>
      </c>
      <c r="X12" s="18">
        <v>613308</v>
      </c>
      <c r="Y12" s="18">
        <v>477226</v>
      </c>
      <c r="Z12" s="18"/>
      <c r="AA12" s="17">
        <v>50</v>
      </c>
      <c r="AB12" s="18">
        <f>SUM(AC12:AD12)</f>
        <v>1230115</v>
      </c>
      <c r="AC12" s="18">
        <v>706346</v>
      </c>
      <c r="AD12" s="18">
        <v>523769</v>
      </c>
      <c r="AE12" s="18"/>
      <c r="AF12" s="17">
        <v>52</v>
      </c>
      <c r="AG12" s="18">
        <f>SUM(AH12:AI12)</f>
        <v>1218112</v>
      </c>
      <c r="AH12" s="18">
        <v>712485</v>
      </c>
      <c r="AI12" s="18">
        <v>505627</v>
      </c>
      <c r="AJ12" s="18"/>
      <c r="AK12" s="17">
        <v>50</v>
      </c>
      <c r="AL12" s="18">
        <f>SUM(AM12:AN12)</f>
        <v>1258043</v>
      </c>
      <c r="AM12" s="18">
        <v>757636</v>
      </c>
      <c r="AN12" s="18">
        <v>500407</v>
      </c>
      <c r="AO12" s="18"/>
      <c r="AP12" s="17">
        <v>50</v>
      </c>
      <c r="AQ12" s="18">
        <f>SUM(AR12:AS12)</f>
        <v>1273014</v>
      </c>
      <c r="AR12" s="18">
        <v>773702</v>
      </c>
      <c r="AS12" s="18">
        <v>499312</v>
      </c>
      <c r="AT12" s="18"/>
      <c r="AU12" s="17">
        <v>54</v>
      </c>
      <c r="AV12" s="17"/>
      <c r="AW12" s="18">
        <f>+AX12+AY12</f>
        <v>1314682</v>
      </c>
      <c r="AX12" s="18">
        <f>812976+1577</f>
        <v>814553</v>
      </c>
      <c r="AY12" s="18">
        <f>499305+824</f>
        <v>500129</v>
      </c>
      <c r="AZ12" s="18"/>
      <c r="BA12" s="17">
        <v>49</v>
      </c>
      <c r="BB12" s="18">
        <v>1390145</v>
      </c>
      <c r="BC12" s="18">
        <v>856743</v>
      </c>
      <c r="BD12" s="18">
        <v>533402</v>
      </c>
      <c r="BE12" s="17">
        <v>50</v>
      </c>
      <c r="BF12" s="17">
        <v>50</v>
      </c>
      <c r="BG12" s="18">
        <v>1411038</v>
      </c>
      <c r="BH12" s="18">
        <v>868439</v>
      </c>
      <c r="BI12" s="18">
        <v>542599</v>
      </c>
      <c r="BJ12" s="18"/>
      <c r="BK12" s="17">
        <v>50</v>
      </c>
      <c r="BL12" s="18">
        <v>1481032</v>
      </c>
      <c r="BM12" s="18">
        <v>891231</v>
      </c>
      <c r="BN12" s="18">
        <v>589801</v>
      </c>
      <c r="BO12" s="17"/>
      <c r="BP12" s="17">
        <v>53</v>
      </c>
      <c r="BQ12" s="18">
        <v>1665593</v>
      </c>
      <c r="BR12" s="18">
        <v>997589</v>
      </c>
      <c r="BS12" s="18">
        <v>668004</v>
      </c>
      <c r="BT12" s="17"/>
      <c r="BU12" s="17">
        <v>52</v>
      </c>
      <c r="BV12" s="18">
        <v>1785064</v>
      </c>
      <c r="BW12" s="18">
        <v>1070827</v>
      </c>
      <c r="BX12" s="18">
        <v>714237</v>
      </c>
      <c r="BY12" s="17"/>
      <c r="BZ12" s="17">
        <v>49</v>
      </c>
      <c r="CA12" s="18">
        <v>1852061</v>
      </c>
      <c r="CB12" s="18">
        <v>1108905</v>
      </c>
      <c r="CC12" s="18">
        <v>743156</v>
      </c>
      <c r="CD12" s="17"/>
      <c r="CE12" s="18">
        <f>CE8-SUM(CE9:CE11)</f>
        <v>50</v>
      </c>
      <c r="CF12" s="18">
        <f>SUM(CG12:CH12)</f>
        <v>1970746</v>
      </c>
      <c r="CG12" s="18">
        <f>1191241-3429</f>
        <v>1187812</v>
      </c>
      <c r="CH12" s="18">
        <f>785408-2474</f>
        <v>782934</v>
      </c>
      <c r="CI12" s="18"/>
      <c r="CJ12" s="18">
        <v>48</v>
      </c>
      <c r="CK12" s="18">
        <f>SUM(CL12:CM12)</f>
        <v>2033489</v>
      </c>
      <c r="CL12" s="18">
        <v>1220212</v>
      </c>
      <c r="CM12" s="18">
        <v>813277</v>
      </c>
    </row>
    <row r="13" ht="12.75" customHeight="1">
      <c r="A13" s="5"/>
    </row>
    <row r="14" spans="1:85" ht="12.75" customHeight="1">
      <c r="A14" s="5" t="s">
        <v>11</v>
      </c>
      <c r="CA14" s="7"/>
      <c r="CB14" s="7"/>
      <c r="CF14" s="7"/>
      <c r="CG14" s="7"/>
    </row>
    <row r="15" spans="1:84" ht="12.75" customHeight="1">
      <c r="A15" s="5" t="s">
        <v>12</v>
      </c>
      <c r="CF15" s="7"/>
    </row>
    <row r="16" spans="1:84" ht="12.75" customHeight="1">
      <c r="A16" s="5"/>
      <c r="CF16" s="7"/>
    </row>
    <row r="17" ht="15" customHeight="1">
      <c r="A17" s="20" t="s">
        <v>13</v>
      </c>
    </row>
    <row r="18" ht="15" customHeight="1">
      <c r="A18" s="20"/>
    </row>
    <row r="19" spans="1:91" ht="13.5" customHeight="1">
      <c r="A19" s="21" t="s">
        <v>14</v>
      </c>
      <c r="CJ19"/>
      <c r="CK19"/>
      <c r="CL19"/>
      <c r="CM19"/>
    </row>
    <row r="20" spans="1:91" ht="12.75" customHeight="1">
      <c r="A20" s="5"/>
      <c r="CJ20"/>
      <c r="CK20"/>
      <c r="CL20"/>
      <c r="CM20"/>
    </row>
    <row r="21" spans="88:91" ht="12.75" customHeight="1">
      <c r="CJ21"/>
      <c r="CK21"/>
      <c r="CL21"/>
      <c r="CM21"/>
    </row>
    <row r="22" spans="88:91" ht="12.75" customHeight="1">
      <c r="CJ22"/>
      <c r="CK22"/>
      <c r="CL22"/>
      <c r="CM22"/>
    </row>
    <row r="23" spans="88:91" ht="12.75" customHeight="1">
      <c r="CJ23"/>
      <c r="CK23"/>
      <c r="CL23"/>
      <c r="CM23"/>
    </row>
    <row r="24" spans="88:91" ht="12.75" customHeight="1">
      <c r="CJ24"/>
      <c r="CK24"/>
      <c r="CL24"/>
      <c r="CM24"/>
    </row>
    <row r="25" spans="88:91" ht="12.75" customHeight="1">
      <c r="CJ25"/>
      <c r="CK25"/>
      <c r="CL25"/>
      <c r="CM25"/>
    </row>
    <row r="26" spans="88:91" ht="12.75" customHeight="1">
      <c r="CJ26"/>
      <c r="CK26"/>
      <c r="CL26"/>
      <c r="CM26"/>
    </row>
    <row r="27" spans="88:91" ht="12.75" customHeight="1">
      <c r="CJ27"/>
      <c r="CK27"/>
      <c r="CL27"/>
      <c r="CM27"/>
    </row>
    <row r="28" spans="88:91" ht="12.75" customHeight="1">
      <c r="CJ28"/>
      <c r="CK28"/>
      <c r="CL28"/>
      <c r="CM28"/>
    </row>
    <row r="29" spans="88:91" ht="12.75" customHeight="1">
      <c r="CJ29"/>
      <c r="CK29"/>
      <c r="CL29"/>
      <c r="CM29"/>
    </row>
  </sheetData>
  <sheetProtection/>
  <mergeCells count="110">
    <mergeCell ref="CJ3:CM3"/>
    <mergeCell ref="CJ4:CJ6"/>
    <mergeCell ref="CK4:CM4"/>
    <mergeCell ref="CK5:CK6"/>
    <mergeCell ref="CL5:CL6"/>
    <mergeCell ref="CM5:CM6"/>
    <mergeCell ref="L3:O3"/>
    <mergeCell ref="L4:L6"/>
    <mergeCell ref="M4:O4"/>
    <mergeCell ref="M5:M6"/>
    <mergeCell ref="N5:N6"/>
    <mergeCell ref="O5:O6"/>
    <mergeCell ref="Q3:T3"/>
    <mergeCell ref="Q4:Q6"/>
    <mergeCell ref="R4:T4"/>
    <mergeCell ref="R5:R6"/>
    <mergeCell ref="S5:S6"/>
    <mergeCell ref="T5:T6"/>
    <mergeCell ref="V3:Y3"/>
    <mergeCell ref="V4:V6"/>
    <mergeCell ref="W4:Y4"/>
    <mergeCell ref="W5:W6"/>
    <mergeCell ref="X5:X6"/>
    <mergeCell ref="Y5:Y6"/>
    <mergeCell ref="B4:B6"/>
    <mergeCell ref="C5:C6"/>
    <mergeCell ref="D5:D6"/>
    <mergeCell ref="E5:E6"/>
    <mergeCell ref="G4:G6"/>
    <mergeCell ref="H4:J4"/>
    <mergeCell ref="H5:H6"/>
    <mergeCell ref="I5:I6"/>
    <mergeCell ref="J5:J6"/>
    <mergeCell ref="AC5:AC6"/>
    <mergeCell ref="AD5:AD6"/>
    <mergeCell ref="AM5:AM6"/>
    <mergeCell ref="AN5:AN6"/>
    <mergeCell ref="AF3:AI3"/>
    <mergeCell ref="AF4:AF6"/>
    <mergeCell ref="AG4:AI4"/>
    <mergeCell ref="AG5:AG6"/>
    <mergeCell ref="AH5:AH6"/>
    <mergeCell ref="AI5:AI6"/>
    <mergeCell ref="B3:E3"/>
    <mergeCell ref="C4:E4"/>
    <mergeCell ref="BA3:BD3"/>
    <mergeCell ref="BA4:BA6"/>
    <mergeCell ref="BB4:BD4"/>
    <mergeCell ref="BB5:BB6"/>
    <mergeCell ref="BC5:BC6"/>
    <mergeCell ref="BD5:BD6"/>
    <mergeCell ref="AU3:AY3"/>
    <mergeCell ref="G3:J3"/>
    <mergeCell ref="AU4:AU6"/>
    <mergeCell ref="AW4:AY4"/>
    <mergeCell ref="AW5:AW6"/>
    <mergeCell ref="AX5:AX6"/>
    <mergeCell ref="AY5:AY6"/>
    <mergeCell ref="AP3:AS3"/>
    <mergeCell ref="AP4:AP6"/>
    <mergeCell ref="AQ4:AS4"/>
    <mergeCell ref="AQ5:AQ6"/>
    <mergeCell ref="AK3:AN3"/>
    <mergeCell ref="AA3:AD3"/>
    <mergeCell ref="AA4:AA6"/>
    <mergeCell ref="AB4:AD4"/>
    <mergeCell ref="AB5:AB6"/>
    <mergeCell ref="AS5:AS6"/>
    <mergeCell ref="BZ3:CC3"/>
    <mergeCell ref="BZ4:BZ6"/>
    <mergeCell ref="CA4:CC4"/>
    <mergeCell ref="CA5:CA6"/>
    <mergeCell ref="CB5:CB6"/>
    <mergeCell ref="CC5:CC6"/>
    <mergeCell ref="BK3:BN3"/>
    <mergeCell ref="BK4:BK6"/>
    <mergeCell ref="BL4:BN4"/>
    <mergeCell ref="BL5:BL6"/>
    <mergeCell ref="BM5:BM6"/>
    <mergeCell ref="BN5:BN6"/>
    <mergeCell ref="BU3:BX3"/>
    <mergeCell ref="BU4:BU6"/>
    <mergeCell ref="BV4:BX4"/>
    <mergeCell ref="BV5:BV6"/>
    <mergeCell ref="BW5:BW6"/>
    <mergeCell ref="BX5:BX6"/>
    <mergeCell ref="CE3:CH3"/>
    <mergeCell ref="CE4:CE6"/>
    <mergeCell ref="CF4:CH4"/>
    <mergeCell ref="CF5:CF6"/>
    <mergeCell ref="CG5:CG6"/>
    <mergeCell ref="CH5:CH6"/>
    <mergeCell ref="A3:A6"/>
    <mergeCell ref="BP3:BS3"/>
    <mergeCell ref="BP4:BP6"/>
    <mergeCell ref="BQ4:BS4"/>
    <mergeCell ref="BQ5:BQ6"/>
    <mergeCell ref="BR5:BR6"/>
    <mergeCell ref="BS5:BS6"/>
    <mergeCell ref="AK4:AK6"/>
    <mergeCell ref="AL4:AN4"/>
    <mergeCell ref="AL5:AL6"/>
    <mergeCell ref="BG5:BG6"/>
    <mergeCell ref="BH5:BH6"/>
    <mergeCell ref="BI5:BI6"/>
    <mergeCell ref="BF3:BI3"/>
    <mergeCell ref="BF4:BF6"/>
    <mergeCell ref="BG4:BI4"/>
    <mergeCell ref="BE3:BE6"/>
    <mergeCell ref="AR5:AR6"/>
  </mergeCells>
  <printOptions/>
  <pageMargins left="0.5905511811023623" right="0.1968503937007874" top="0.984251968503937" bottom="0.1968503937007874" header="0" footer="0"/>
  <pageSetup fitToWidth="2" horizontalDpi="600" verticalDpi="600" orientation="landscape" paperSize="9" scale="85" r:id="rId1"/>
  <colBreaks count="2" manualBreakCount="2">
    <brk id="63" max="65535" man="1"/>
    <brk id="76" max="65535" man="1"/>
  </colBreaks>
  <ignoredErrors>
    <ignoredError sqref="C9:C12 H9:H12 M9:M12 R9:R12 W9:W12 AB9:AB12 AG9:AG12 AL9:AL12 AQ9:AQ12 CF9:CF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Area de Difusión Estadística.</Manager>
  <Company>Instituto Nacional de Estadística y Censos.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3.2.21. Cantidad de obras sociales y cantidad de beneficiarios, según naturaleza institucional. Total del país. Años 2005-2007</dc:title>
  <dc:subject>Anuario Estadístico 2007 Cap. Nº 03 - Aspectos Sociales (Salud).</dc:subject>
  <dc:creator>INDEC / M. SALUD (Sup. de Servicios de Salud)</dc:creator>
  <cp:keywords/>
  <dc:description/>
  <cp:lastModifiedBy>Pighin Pablo</cp:lastModifiedBy>
  <dcterms:created xsi:type="dcterms:W3CDTF">2005-08-01T20:37:17Z</dcterms:created>
  <dcterms:modified xsi:type="dcterms:W3CDTF">2022-04-05T18:35:47Z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0x01010089BEBA80AB7D0648B3B317905EA98EE8</vt:lpwstr>
  </property>
</Properties>
</file>